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 yWindow="-105" windowWidth="23250" windowHeight="12570" tabRatio="723" firstSheet="1" activeTab="1"/>
  </bookViews>
  <sheets>
    <sheet name="UPDATE LOG" sheetId="30" r:id="rId1"/>
    <sheet name="Introduction" sheetId="7" r:id="rId2"/>
    <sheet name="Project Info &amp; WQv Calc" sheetId="14" r:id="rId3"/>
    <sheet name="Wet Basin" sheetId="26" r:id="rId4"/>
    <sheet name="Wetland Basin" sheetId="27" r:id="rId5"/>
    <sheet name="Dry Basin" sheetId="22" r:id="rId6"/>
    <sheet name="Infilt Basin" sheetId="28" r:id="rId7"/>
    <sheet name="Bioretention" sheetId="29" r:id="rId8"/>
    <sheet name="Infilt Trench" sheetId="15" r:id="rId9"/>
    <sheet name="PermPave - Infilt" sheetId="16" r:id="rId10"/>
    <sheet name="7. Perm Pave - Ext Detention" sheetId="25" state="hidden" r:id="rId11"/>
  </sheets>
  <definedNames>
    <definedName name="_xlnm.Print_Area" localSheetId="7">Bioretention!$A$1:$J$100</definedName>
    <definedName name="_xlnm.Print_Area" localSheetId="5">'Dry Basin'!$A$1:$J$106</definedName>
    <definedName name="_xlnm.Print_Area" localSheetId="6">'Infilt Basin'!$A$1:$J$57</definedName>
    <definedName name="_xlnm.Print_Area" localSheetId="8">'Infilt Trench'!$A$1:$J$49</definedName>
    <definedName name="_xlnm.Print_Area" localSheetId="1">Introduction!$A$1:$K$36</definedName>
    <definedName name="_xlnm.Print_Area" localSheetId="9">'PermPave - Infilt'!$A$1:$J$46</definedName>
    <definedName name="_xlnm.Print_Area" localSheetId="2">'Project Info &amp; WQv Calc'!$A$1:$J$27</definedName>
    <definedName name="_xlnm.Print_Area" localSheetId="3">'Wet Basin'!$A$1:$J$106</definedName>
    <definedName name="_xlnm.Print_Area" localSheetId="4">'Wetland Basin'!$A$1:$J$108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0" i="29" l="1"/>
  <c r="I55" i="29"/>
  <c r="I2" i="16" l="1"/>
  <c r="I2" i="15"/>
  <c r="I2" i="29"/>
  <c r="I2" i="28"/>
  <c r="I3" i="22"/>
  <c r="I3" i="27"/>
  <c r="I4" i="26"/>
  <c r="I2" i="14"/>
  <c r="M440" i="29" l="1"/>
  <c r="R439" i="29"/>
  <c r="R440" i="29" s="1"/>
  <c r="R441" i="29" s="1"/>
  <c r="R442" i="29" s="1"/>
  <c r="R443" i="29" s="1"/>
  <c r="R444" i="29" s="1"/>
  <c r="R445" i="29" s="1"/>
  <c r="R446" i="29" s="1"/>
  <c r="R447" i="29" s="1"/>
  <c r="R448" i="29" s="1"/>
  <c r="R449" i="29" s="1"/>
  <c r="R450" i="29" s="1"/>
  <c r="R451" i="29" s="1"/>
  <c r="R452" i="29" s="1"/>
  <c r="R453" i="29" s="1"/>
  <c r="R454" i="29" s="1"/>
  <c r="R455" i="29" s="1"/>
  <c r="R456" i="29" s="1"/>
  <c r="R457" i="29" s="1"/>
  <c r="R458" i="29" s="1"/>
  <c r="R459" i="29" s="1"/>
  <c r="R460" i="29" s="1"/>
  <c r="R461" i="29" s="1"/>
  <c r="R462" i="29" s="1"/>
  <c r="R463" i="29" s="1"/>
  <c r="R464" i="29" s="1"/>
  <c r="R465" i="29" s="1"/>
  <c r="R466" i="29" s="1"/>
  <c r="R467" i="29" s="1"/>
  <c r="R468" i="29" s="1"/>
  <c r="R469" i="29" s="1"/>
  <c r="R470" i="29" s="1"/>
  <c r="R471" i="29" s="1"/>
  <c r="R472" i="29" s="1"/>
  <c r="R473" i="29" s="1"/>
  <c r="R474" i="29" s="1"/>
  <c r="R475" i="29" s="1"/>
  <c r="R476" i="29" s="1"/>
  <c r="R477" i="29" s="1"/>
  <c r="R478" i="29" s="1"/>
  <c r="R479" i="29" s="1"/>
  <c r="R480" i="29" s="1"/>
  <c r="R481" i="29" s="1"/>
  <c r="R482" i="29" s="1"/>
  <c r="R483" i="29" s="1"/>
  <c r="R484" i="29" s="1"/>
  <c r="R485" i="29" s="1"/>
  <c r="R486" i="29" s="1"/>
  <c r="R487" i="29" s="1"/>
  <c r="R488" i="29" s="1"/>
  <c r="R489" i="29" s="1"/>
  <c r="R490" i="29" s="1"/>
  <c r="R491" i="29" s="1"/>
  <c r="R492" i="29" s="1"/>
  <c r="R493" i="29" s="1"/>
  <c r="R494" i="29" s="1"/>
  <c r="R495" i="29" s="1"/>
  <c r="R496" i="29" s="1"/>
  <c r="R497" i="29" s="1"/>
  <c r="R498" i="29" s="1"/>
  <c r="R499" i="29" s="1"/>
  <c r="R500" i="29" s="1"/>
  <c r="R501" i="29" s="1"/>
  <c r="R502" i="29" s="1"/>
  <c r="R503" i="29" s="1"/>
  <c r="R504" i="29" s="1"/>
  <c r="R505" i="29" s="1"/>
  <c r="R506" i="29" s="1"/>
  <c r="R507" i="29" s="1"/>
  <c r="R508" i="29" s="1"/>
  <c r="R509" i="29" s="1"/>
  <c r="R510" i="29" s="1"/>
  <c r="R511" i="29" s="1"/>
  <c r="R512" i="29" s="1"/>
  <c r="R513" i="29" s="1"/>
  <c r="R514" i="29" s="1"/>
  <c r="R515" i="29" s="1"/>
  <c r="R516" i="29" s="1"/>
  <c r="R517" i="29" s="1"/>
  <c r="R518" i="29" s="1"/>
  <c r="R519" i="29" s="1"/>
  <c r="R520" i="29" s="1"/>
  <c r="R521" i="29" s="1"/>
  <c r="R522" i="29" s="1"/>
  <c r="R523" i="29" s="1"/>
  <c r="R524" i="29" s="1"/>
  <c r="R525" i="29" s="1"/>
  <c r="R526" i="29" s="1"/>
  <c r="R527" i="29" s="1"/>
  <c r="R528" i="29" s="1"/>
  <c r="R529" i="29" s="1"/>
  <c r="R530" i="29" s="1"/>
  <c r="R531" i="29" s="1"/>
  <c r="R532" i="29" s="1"/>
  <c r="R533" i="29" s="1"/>
  <c r="R534" i="29" s="1"/>
  <c r="R535" i="29" s="1"/>
  <c r="R536" i="29" s="1"/>
  <c r="R537" i="29" s="1"/>
  <c r="M439" i="29"/>
  <c r="M340" i="29"/>
  <c r="R339" i="29"/>
  <c r="R340" i="29" s="1"/>
  <c r="R341" i="29" s="1"/>
  <c r="R342" i="29" s="1"/>
  <c r="R343" i="29" s="1"/>
  <c r="R344" i="29" s="1"/>
  <c r="R345" i="29" s="1"/>
  <c r="R346" i="29" s="1"/>
  <c r="R347" i="29" s="1"/>
  <c r="R348" i="29" s="1"/>
  <c r="R349" i="29" s="1"/>
  <c r="R350" i="29" s="1"/>
  <c r="R351" i="29" s="1"/>
  <c r="R352" i="29" s="1"/>
  <c r="R353" i="29" s="1"/>
  <c r="R354" i="29" s="1"/>
  <c r="R355" i="29" s="1"/>
  <c r="R356" i="29" s="1"/>
  <c r="R357" i="29" s="1"/>
  <c r="R358" i="29" s="1"/>
  <c r="R359" i="29" s="1"/>
  <c r="R360" i="29" s="1"/>
  <c r="R361" i="29" s="1"/>
  <c r="R362" i="29" s="1"/>
  <c r="R363" i="29" s="1"/>
  <c r="R364" i="29" s="1"/>
  <c r="R365" i="29" s="1"/>
  <c r="R366" i="29" s="1"/>
  <c r="R367" i="29" s="1"/>
  <c r="R368" i="29" s="1"/>
  <c r="R369" i="29" s="1"/>
  <c r="R370" i="29" s="1"/>
  <c r="R371" i="29" s="1"/>
  <c r="R372" i="29" s="1"/>
  <c r="R373" i="29" s="1"/>
  <c r="R374" i="29" s="1"/>
  <c r="R375" i="29" s="1"/>
  <c r="R376" i="29" s="1"/>
  <c r="R377" i="29" s="1"/>
  <c r="R378" i="29" s="1"/>
  <c r="R379" i="29" s="1"/>
  <c r="R380" i="29" s="1"/>
  <c r="R381" i="29" s="1"/>
  <c r="R382" i="29" s="1"/>
  <c r="R383" i="29" s="1"/>
  <c r="R384" i="29" s="1"/>
  <c r="R385" i="29" s="1"/>
  <c r="R386" i="29" s="1"/>
  <c r="R387" i="29" s="1"/>
  <c r="R388" i="29" s="1"/>
  <c r="R389" i="29" s="1"/>
  <c r="R390" i="29" s="1"/>
  <c r="R391" i="29" s="1"/>
  <c r="R392" i="29" s="1"/>
  <c r="R393" i="29" s="1"/>
  <c r="R394" i="29" s="1"/>
  <c r="R395" i="29" s="1"/>
  <c r="R396" i="29" s="1"/>
  <c r="R397" i="29" s="1"/>
  <c r="R398" i="29" s="1"/>
  <c r="R399" i="29" s="1"/>
  <c r="R400" i="29" s="1"/>
  <c r="R401" i="29" s="1"/>
  <c r="R402" i="29" s="1"/>
  <c r="R403" i="29" s="1"/>
  <c r="R404" i="29" s="1"/>
  <c r="R405" i="29" s="1"/>
  <c r="R406" i="29" s="1"/>
  <c r="R407" i="29" s="1"/>
  <c r="R408" i="29" s="1"/>
  <c r="R409" i="29" s="1"/>
  <c r="R410" i="29" s="1"/>
  <c r="R411" i="29" s="1"/>
  <c r="R412" i="29" s="1"/>
  <c r="R413" i="29" s="1"/>
  <c r="R414" i="29" s="1"/>
  <c r="R415" i="29" s="1"/>
  <c r="R416" i="29" s="1"/>
  <c r="R417" i="29" s="1"/>
  <c r="R418" i="29" s="1"/>
  <c r="R419" i="29" s="1"/>
  <c r="R420" i="29" s="1"/>
  <c r="R421" i="29" s="1"/>
  <c r="R422" i="29" s="1"/>
  <c r="R423" i="29" s="1"/>
  <c r="R424" i="29" s="1"/>
  <c r="R425" i="29" s="1"/>
  <c r="R426" i="29" s="1"/>
  <c r="R427" i="29" s="1"/>
  <c r="R428" i="29" s="1"/>
  <c r="R429" i="29" s="1"/>
  <c r="R430" i="29" s="1"/>
  <c r="R431" i="29" s="1"/>
  <c r="R432" i="29" s="1"/>
  <c r="R433" i="29" s="1"/>
  <c r="R434" i="29" s="1"/>
  <c r="R435" i="29" s="1"/>
  <c r="R436" i="29" s="1"/>
  <c r="R437" i="29" s="1"/>
  <c r="M339" i="29"/>
  <c r="M240" i="29"/>
  <c r="R239" i="29"/>
  <c r="R240" i="29" s="1"/>
  <c r="R241" i="29" s="1"/>
  <c r="R242" i="29" s="1"/>
  <c r="R243" i="29" s="1"/>
  <c r="R244" i="29" s="1"/>
  <c r="R245" i="29" s="1"/>
  <c r="R246" i="29" s="1"/>
  <c r="R247" i="29" s="1"/>
  <c r="R248" i="29" s="1"/>
  <c r="R249" i="29" s="1"/>
  <c r="R250" i="29" s="1"/>
  <c r="R251" i="29" s="1"/>
  <c r="R252" i="29" s="1"/>
  <c r="R253" i="29" s="1"/>
  <c r="R254" i="29" s="1"/>
  <c r="R255" i="29" s="1"/>
  <c r="R256" i="29" s="1"/>
  <c r="R257" i="29" s="1"/>
  <c r="R258" i="29" s="1"/>
  <c r="R259" i="29" s="1"/>
  <c r="R260" i="29" s="1"/>
  <c r="R261" i="29" s="1"/>
  <c r="R262" i="29" s="1"/>
  <c r="R263" i="29" s="1"/>
  <c r="R264" i="29" s="1"/>
  <c r="R265" i="29" s="1"/>
  <c r="R266" i="29" s="1"/>
  <c r="R267" i="29" s="1"/>
  <c r="R268" i="29" s="1"/>
  <c r="R269" i="29" s="1"/>
  <c r="R270" i="29" s="1"/>
  <c r="R271" i="29" s="1"/>
  <c r="R272" i="29" s="1"/>
  <c r="R273" i="29" s="1"/>
  <c r="R274" i="29" s="1"/>
  <c r="R275" i="29" s="1"/>
  <c r="R276" i="29" s="1"/>
  <c r="R277" i="29" s="1"/>
  <c r="R278" i="29" s="1"/>
  <c r="R279" i="29" s="1"/>
  <c r="R280" i="29" s="1"/>
  <c r="R281" i="29" s="1"/>
  <c r="R282" i="29" s="1"/>
  <c r="R283" i="29" s="1"/>
  <c r="R284" i="29" s="1"/>
  <c r="R285" i="29" s="1"/>
  <c r="R286" i="29" s="1"/>
  <c r="R287" i="29" s="1"/>
  <c r="R288" i="29" s="1"/>
  <c r="R289" i="29" s="1"/>
  <c r="R290" i="29" s="1"/>
  <c r="R291" i="29" s="1"/>
  <c r="R292" i="29" s="1"/>
  <c r="R293" i="29" s="1"/>
  <c r="R294" i="29" s="1"/>
  <c r="R295" i="29" s="1"/>
  <c r="R296" i="29" s="1"/>
  <c r="R297" i="29" s="1"/>
  <c r="R298" i="29" s="1"/>
  <c r="R299" i="29" s="1"/>
  <c r="R300" i="29" s="1"/>
  <c r="R301" i="29" s="1"/>
  <c r="R302" i="29" s="1"/>
  <c r="R303" i="29" s="1"/>
  <c r="R304" i="29" s="1"/>
  <c r="R305" i="29" s="1"/>
  <c r="R306" i="29" s="1"/>
  <c r="R307" i="29" s="1"/>
  <c r="R308" i="29" s="1"/>
  <c r="R309" i="29" s="1"/>
  <c r="R310" i="29" s="1"/>
  <c r="R311" i="29" s="1"/>
  <c r="R312" i="29" s="1"/>
  <c r="R313" i="29" s="1"/>
  <c r="R314" i="29" s="1"/>
  <c r="R315" i="29" s="1"/>
  <c r="R316" i="29" s="1"/>
  <c r="R317" i="29" s="1"/>
  <c r="R318" i="29" s="1"/>
  <c r="R319" i="29" s="1"/>
  <c r="R320" i="29" s="1"/>
  <c r="R321" i="29" s="1"/>
  <c r="R322" i="29" s="1"/>
  <c r="R323" i="29" s="1"/>
  <c r="R324" i="29" s="1"/>
  <c r="R325" i="29" s="1"/>
  <c r="R326" i="29" s="1"/>
  <c r="R327" i="29" s="1"/>
  <c r="R328" i="29" s="1"/>
  <c r="R329" i="29" s="1"/>
  <c r="R330" i="29" s="1"/>
  <c r="R331" i="29" s="1"/>
  <c r="R332" i="29" s="1"/>
  <c r="R333" i="29" s="1"/>
  <c r="R334" i="29" s="1"/>
  <c r="R335" i="29" s="1"/>
  <c r="R336" i="29" s="1"/>
  <c r="R337" i="29" s="1"/>
  <c r="M239" i="29"/>
  <c r="R140" i="29"/>
  <c r="R141" i="29" s="1"/>
  <c r="R142" i="29" s="1"/>
  <c r="R143" i="29" s="1"/>
  <c r="R144" i="29" s="1"/>
  <c r="R145" i="29" s="1"/>
  <c r="R146" i="29" s="1"/>
  <c r="R147" i="29" s="1"/>
  <c r="R148" i="29" s="1"/>
  <c r="R149" i="29" s="1"/>
  <c r="R150" i="29" s="1"/>
  <c r="R151" i="29" s="1"/>
  <c r="R152" i="29" s="1"/>
  <c r="R153" i="29" s="1"/>
  <c r="R154" i="29" s="1"/>
  <c r="R155" i="29" s="1"/>
  <c r="R156" i="29" s="1"/>
  <c r="R157" i="29" s="1"/>
  <c r="R158" i="29" s="1"/>
  <c r="R159" i="29" s="1"/>
  <c r="R160" i="29" s="1"/>
  <c r="R161" i="29" s="1"/>
  <c r="R162" i="29" s="1"/>
  <c r="R163" i="29" s="1"/>
  <c r="R164" i="29" s="1"/>
  <c r="R165" i="29" s="1"/>
  <c r="R166" i="29" s="1"/>
  <c r="R167" i="29" s="1"/>
  <c r="R168" i="29" s="1"/>
  <c r="R169" i="29" s="1"/>
  <c r="R170" i="29" s="1"/>
  <c r="R171" i="29" s="1"/>
  <c r="R172" i="29" s="1"/>
  <c r="R173" i="29" s="1"/>
  <c r="R174" i="29" s="1"/>
  <c r="R175" i="29" s="1"/>
  <c r="R176" i="29" s="1"/>
  <c r="R177" i="29" s="1"/>
  <c r="R178" i="29" s="1"/>
  <c r="R179" i="29" s="1"/>
  <c r="R180" i="29" s="1"/>
  <c r="R181" i="29" s="1"/>
  <c r="R182" i="29" s="1"/>
  <c r="R183" i="29" s="1"/>
  <c r="R184" i="29" s="1"/>
  <c r="R185" i="29" s="1"/>
  <c r="R186" i="29" s="1"/>
  <c r="R187" i="29" s="1"/>
  <c r="R188" i="29" s="1"/>
  <c r="R189" i="29" s="1"/>
  <c r="R190" i="29" s="1"/>
  <c r="R191" i="29" s="1"/>
  <c r="R192" i="29" s="1"/>
  <c r="R193" i="29" s="1"/>
  <c r="R194" i="29" s="1"/>
  <c r="R195" i="29" s="1"/>
  <c r="R196" i="29" s="1"/>
  <c r="R197" i="29" s="1"/>
  <c r="R198" i="29" s="1"/>
  <c r="R199" i="29" s="1"/>
  <c r="R200" i="29" s="1"/>
  <c r="R201" i="29" s="1"/>
  <c r="R202" i="29" s="1"/>
  <c r="R203" i="29" s="1"/>
  <c r="R204" i="29" s="1"/>
  <c r="R205" i="29" s="1"/>
  <c r="R206" i="29" s="1"/>
  <c r="R207" i="29" s="1"/>
  <c r="R208" i="29" s="1"/>
  <c r="R209" i="29" s="1"/>
  <c r="R210" i="29" s="1"/>
  <c r="R211" i="29" s="1"/>
  <c r="R212" i="29" s="1"/>
  <c r="R213" i="29" s="1"/>
  <c r="R214" i="29" s="1"/>
  <c r="R215" i="29" s="1"/>
  <c r="R216" i="29" s="1"/>
  <c r="R217" i="29" s="1"/>
  <c r="R218" i="29" s="1"/>
  <c r="R219" i="29" s="1"/>
  <c r="R220" i="29" s="1"/>
  <c r="R221" i="29" s="1"/>
  <c r="R222" i="29" s="1"/>
  <c r="R223" i="29" s="1"/>
  <c r="R224" i="29" s="1"/>
  <c r="R225" i="29" s="1"/>
  <c r="R226" i="29" s="1"/>
  <c r="R227" i="29" s="1"/>
  <c r="R228" i="29" s="1"/>
  <c r="R229" i="29" s="1"/>
  <c r="R230" i="29" s="1"/>
  <c r="R231" i="29" s="1"/>
  <c r="R232" i="29" s="1"/>
  <c r="R233" i="29" s="1"/>
  <c r="R234" i="29" s="1"/>
  <c r="R235" i="29" s="1"/>
  <c r="R236" i="29" s="1"/>
  <c r="R237" i="29" s="1"/>
  <c r="M140" i="29"/>
  <c r="R139" i="29"/>
  <c r="M139" i="29"/>
  <c r="O42" i="29"/>
  <c r="O440" i="29" s="1"/>
  <c r="P440" i="29" s="1"/>
  <c r="N42" i="29"/>
  <c r="N440" i="29" s="1"/>
  <c r="O41" i="29"/>
  <c r="N41" i="29"/>
  <c r="O40" i="29"/>
  <c r="N40" i="29"/>
  <c r="R39" i="29"/>
  <c r="R40" i="29" s="1"/>
  <c r="R41" i="29" s="1"/>
  <c r="R42" i="29" s="1"/>
  <c r="R43" i="29" s="1"/>
  <c r="R44" i="29" s="1"/>
  <c r="R45" i="29" s="1"/>
  <c r="R46" i="29" s="1"/>
  <c r="R47" i="29" s="1"/>
  <c r="R48" i="29" s="1"/>
  <c r="R49" i="29" s="1"/>
  <c r="R50" i="29" s="1"/>
  <c r="R51" i="29" s="1"/>
  <c r="R52" i="29" s="1"/>
  <c r="R53" i="29" s="1"/>
  <c r="R54" i="29" s="1"/>
  <c r="R55" i="29" s="1"/>
  <c r="R56" i="29" s="1"/>
  <c r="R57" i="29" s="1"/>
  <c r="R58" i="29" s="1"/>
  <c r="R59" i="29" s="1"/>
  <c r="R60" i="29" s="1"/>
  <c r="R61" i="29" s="1"/>
  <c r="R62" i="29" s="1"/>
  <c r="R63" i="29" s="1"/>
  <c r="R64" i="29" s="1"/>
  <c r="R65" i="29" s="1"/>
  <c r="R66" i="29" s="1"/>
  <c r="R67" i="29" s="1"/>
  <c r="R68" i="29" s="1"/>
  <c r="R69" i="29" s="1"/>
  <c r="R70" i="29" s="1"/>
  <c r="R71" i="29" s="1"/>
  <c r="R72" i="29" s="1"/>
  <c r="R73" i="29" s="1"/>
  <c r="R74" i="29" s="1"/>
  <c r="R75" i="29" s="1"/>
  <c r="R76" i="29" s="1"/>
  <c r="R77" i="29" s="1"/>
  <c r="R78" i="29" s="1"/>
  <c r="R79" i="29" s="1"/>
  <c r="R80" i="29" s="1"/>
  <c r="R81" i="29" s="1"/>
  <c r="R82" i="29" s="1"/>
  <c r="R83" i="29" s="1"/>
  <c r="R84" i="29" s="1"/>
  <c r="R85" i="29" s="1"/>
  <c r="R86" i="29" s="1"/>
  <c r="R87" i="29" s="1"/>
  <c r="R88" i="29" s="1"/>
  <c r="R89" i="29" s="1"/>
  <c r="R90" i="29" s="1"/>
  <c r="R91" i="29" s="1"/>
  <c r="R92" i="29" s="1"/>
  <c r="R93" i="29" s="1"/>
  <c r="R94" i="29" s="1"/>
  <c r="R95" i="29" s="1"/>
  <c r="R96" i="29" s="1"/>
  <c r="R97" i="29" s="1"/>
  <c r="R98" i="29" s="1"/>
  <c r="R99" i="29" s="1"/>
  <c r="R100" i="29" s="1"/>
  <c r="R101" i="29" s="1"/>
  <c r="R102" i="29" s="1"/>
  <c r="R103" i="29" s="1"/>
  <c r="R104" i="29" s="1"/>
  <c r="R105" i="29" s="1"/>
  <c r="R106" i="29" s="1"/>
  <c r="R107" i="29" s="1"/>
  <c r="R108" i="29" s="1"/>
  <c r="R109" i="29" s="1"/>
  <c r="R110" i="29" s="1"/>
  <c r="R111" i="29" s="1"/>
  <c r="R112" i="29" s="1"/>
  <c r="R113" i="29" s="1"/>
  <c r="R114" i="29" s="1"/>
  <c r="R115" i="29" s="1"/>
  <c r="R116" i="29" s="1"/>
  <c r="R117" i="29" s="1"/>
  <c r="R118" i="29" s="1"/>
  <c r="R119" i="29" s="1"/>
  <c r="R120" i="29" s="1"/>
  <c r="R121" i="29" s="1"/>
  <c r="R122" i="29" s="1"/>
  <c r="R123" i="29" s="1"/>
  <c r="R124" i="29" s="1"/>
  <c r="R125" i="29" s="1"/>
  <c r="R126" i="29" s="1"/>
  <c r="R127" i="29" s="1"/>
  <c r="R128" i="29" s="1"/>
  <c r="R129" i="29" s="1"/>
  <c r="R130" i="29" s="1"/>
  <c r="R131" i="29" s="1"/>
  <c r="R132" i="29" s="1"/>
  <c r="R133" i="29" s="1"/>
  <c r="R134" i="29" s="1"/>
  <c r="R135" i="29" s="1"/>
  <c r="R136" i="29" s="1"/>
  <c r="O39" i="29"/>
  <c r="N39" i="29"/>
  <c r="N140" i="29" s="1"/>
  <c r="O38" i="29"/>
  <c r="P38" i="29" s="1"/>
  <c r="N38" i="29"/>
  <c r="N139" i="29" s="1"/>
  <c r="N37" i="29"/>
  <c r="S37" i="29" s="1"/>
  <c r="G42" i="29"/>
  <c r="G41" i="29"/>
  <c r="G40" i="29"/>
  <c r="B101" i="29"/>
  <c r="F64" i="29"/>
  <c r="D59" i="29"/>
  <c r="G59" i="29" s="1"/>
  <c r="D64" i="29" s="1"/>
  <c r="H65" i="29" s="1"/>
  <c r="I58" i="29"/>
  <c r="G39" i="29"/>
  <c r="E37" i="29"/>
  <c r="O37" i="29" s="1"/>
  <c r="P37" i="29" s="1"/>
  <c r="T37" i="29" s="1"/>
  <c r="D31" i="29"/>
  <c r="D32" i="29" s="1"/>
  <c r="D11" i="29"/>
  <c r="G11" i="29" s="1"/>
  <c r="D28" i="29" s="1"/>
  <c r="H28" i="29" s="1"/>
  <c r="D10" i="29"/>
  <c r="G10" i="29" s="1"/>
  <c r="D8" i="29"/>
  <c r="D7" i="29"/>
  <c r="D6" i="29"/>
  <c r="D5" i="29"/>
  <c r="M440" i="28"/>
  <c r="M439" i="28"/>
  <c r="R439" i="28"/>
  <c r="R440" i="28" s="1"/>
  <c r="M340" i="28"/>
  <c r="M339" i="28"/>
  <c r="R339" i="28"/>
  <c r="M240" i="28"/>
  <c r="M239" i="28"/>
  <c r="R239" i="28"/>
  <c r="R240" i="28" s="1"/>
  <c r="M140" i="28"/>
  <c r="M139" i="28"/>
  <c r="P42" i="29" l="1"/>
  <c r="G55" i="29"/>
  <c r="H55" i="29" s="1"/>
  <c r="G56" i="29" s="1"/>
  <c r="H56" i="29" s="1"/>
  <c r="G57" i="29" s="1"/>
  <c r="H57" i="29" s="1"/>
  <c r="G58" i="29" s="1"/>
  <c r="H58" i="29" s="1"/>
  <c r="S135" i="29"/>
  <c r="S127" i="29"/>
  <c r="S119" i="29"/>
  <c r="S111" i="29"/>
  <c r="S129" i="29"/>
  <c r="S121" i="29"/>
  <c r="S113" i="29"/>
  <c r="S137" i="29"/>
  <c r="S130" i="29"/>
  <c r="S122" i="29"/>
  <c r="S114" i="29"/>
  <c r="S106" i="29"/>
  <c r="S133" i="29"/>
  <c r="S131" i="29"/>
  <c r="S102" i="29"/>
  <c r="S94" i="29"/>
  <c r="S86" i="29"/>
  <c r="S78" i="29"/>
  <c r="S70" i="29"/>
  <c r="S62" i="29"/>
  <c r="S54" i="29"/>
  <c r="S46" i="29"/>
  <c r="S38" i="29"/>
  <c r="S120" i="29"/>
  <c r="S109" i="29"/>
  <c r="S107" i="29"/>
  <c r="S103" i="29"/>
  <c r="S95" i="29"/>
  <c r="S87" i="29"/>
  <c r="S79" i="29"/>
  <c r="S71" i="29"/>
  <c r="S63" i="29"/>
  <c r="S55" i="29"/>
  <c r="S47" i="29"/>
  <c r="S61" i="29"/>
  <c r="S118" i="29"/>
  <c r="S116" i="29"/>
  <c r="S104" i="29"/>
  <c r="S96" i="29"/>
  <c r="S88" i="29"/>
  <c r="S80" i="29"/>
  <c r="S72" i="29"/>
  <c r="S64" i="29"/>
  <c r="S56" i="29"/>
  <c r="S48" i="29"/>
  <c r="S40" i="29"/>
  <c r="S85" i="29"/>
  <c r="S41" i="29"/>
  <c r="S136" i="29"/>
  <c r="S125" i="29"/>
  <c r="S123" i="29"/>
  <c r="S105" i="29"/>
  <c r="S97" i="29"/>
  <c r="S89" i="29"/>
  <c r="S81" i="29"/>
  <c r="S73" i="29"/>
  <c r="S65" i="29"/>
  <c r="S57" i="29"/>
  <c r="S49" i="29"/>
  <c r="S134" i="29"/>
  <c r="S132" i="29"/>
  <c r="S112" i="29"/>
  <c r="S98" i="29"/>
  <c r="S90" i="29"/>
  <c r="S82" i="29"/>
  <c r="S74" i="29"/>
  <c r="S66" i="29"/>
  <c r="S58" i="29"/>
  <c r="S50" i="29"/>
  <c r="S42" i="29"/>
  <c r="S101" i="29"/>
  <c r="S77" i="29"/>
  <c r="S69" i="29"/>
  <c r="S53" i="29"/>
  <c r="S45" i="29"/>
  <c r="S110" i="29"/>
  <c r="S108" i="29"/>
  <c r="S99" i="29"/>
  <c r="S91" i="29"/>
  <c r="S83" i="29"/>
  <c r="S75" i="29"/>
  <c r="S67" i="29"/>
  <c r="S59" i="29"/>
  <c r="S51" i="29"/>
  <c r="S43" i="29"/>
  <c r="S39" i="29"/>
  <c r="X37" i="29"/>
  <c r="S126" i="29"/>
  <c r="S124" i="29"/>
  <c r="S128" i="29"/>
  <c r="S117" i="29"/>
  <c r="S115" i="29"/>
  <c r="S100" i="29"/>
  <c r="S92" i="29"/>
  <c r="S84" i="29"/>
  <c r="S76" i="29"/>
  <c r="S68" i="29"/>
  <c r="S60" i="29"/>
  <c r="S52" i="29"/>
  <c r="S44" i="29"/>
  <c r="S93" i="29"/>
  <c r="Q38" i="29"/>
  <c r="U37" i="29"/>
  <c r="O240" i="29"/>
  <c r="P240" i="29" s="1"/>
  <c r="O339" i="29"/>
  <c r="P339" i="29" s="1"/>
  <c r="O139" i="29"/>
  <c r="P139" i="29" s="1"/>
  <c r="P40" i="29"/>
  <c r="N339" i="29"/>
  <c r="N240" i="29"/>
  <c r="N439" i="29"/>
  <c r="N340" i="29"/>
  <c r="O439" i="29"/>
  <c r="P439" i="29" s="1"/>
  <c r="O340" i="29"/>
  <c r="P340" i="29" s="1"/>
  <c r="N239" i="29"/>
  <c r="P41" i="29"/>
  <c r="O239" i="29"/>
  <c r="P239" i="29" s="1"/>
  <c r="O140" i="29"/>
  <c r="P140" i="29" s="1"/>
  <c r="P39" i="29"/>
  <c r="Q39" i="29" s="1"/>
  <c r="G38" i="29"/>
  <c r="H38" i="29" s="1"/>
  <c r="H39" i="29" s="1"/>
  <c r="H40" i="29" s="1"/>
  <c r="H41" i="29" s="1"/>
  <c r="H42" i="29" s="1"/>
  <c r="R441" i="28"/>
  <c r="R340" i="28"/>
  <c r="R241" i="28"/>
  <c r="Q41" i="29" l="1"/>
  <c r="Q440" i="29"/>
  <c r="Q42" i="29"/>
  <c r="T123" i="29"/>
  <c r="U123" i="29" s="1"/>
  <c r="Q140" i="29"/>
  <c r="T42" i="29"/>
  <c r="U42" i="29" s="1"/>
  <c r="T124" i="29"/>
  <c r="U124" i="29" s="1"/>
  <c r="T79" i="29"/>
  <c r="U79" i="29" s="1"/>
  <c r="T46" i="29"/>
  <c r="U46" i="29" s="1"/>
  <c r="T43" i="29"/>
  <c r="U43" i="29" s="1"/>
  <c r="T50" i="29"/>
  <c r="U50" i="29" s="1"/>
  <c r="T87" i="29"/>
  <c r="U87" i="29" s="1"/>
  <c r="T99" i="29"/>
  <c r="U99" i="29" s="1"/>
  <c r="T131" i="29"/>
  <c r="U131" i="29" s="1"/>
  <c r="T60" i="29"/>
  <c r="U60" i="29" s="1"/>
  <c r="T128" i="29"/>
  <c r="U128" i="29" s="1"/>
  <c r="T53" i="29"/>
  <c r="U53" i="29" s="1"/>
  <c r="T74" i="29"/>
  <c r="U74" i="29" s="1"/>
  <c r="T125" i="29"/>
  <c r="U125" i="29" s="1"/>
  <c r="T47" i="29"/>
  <c r="U47" i="29" s="1"/>
  <c r="T78" i="29"/>
  <c r="U78" i="29" s="1"/>
  <c r="T122" i="29"/>
  <c r="U122" i="29" s="1"/>
  <c r="T127" i="29"/>
  <c r="U127" i="29" s="1"/>
  <c r="T65" i="29"/>
  <c r="U65" i="29" s="1"/>
  <c r="T80" i="29"/>
  <c r="U80" i="29" s="1"/>
  <c r="T83" i="29"/>
  <c r="U83" i="29" s="1"/>
  <c r="T121" i="29"/>
  <c r="U121" i="29" s="1"/>
  <c r="X67" i="29"/>
  <c r="T93" i="29"/>
  <c r="U93" i="29" s="1"/>
  <c r="T98" i="29"/>
  <c r="U98" i="29" s="1"/>
  <c r="T104" i="29"/>
  <c r="U104" i="29" s="1"/>
  <c r="T112" i="29"/>
  <c r="U112" i="29" s="1"/>
  <c r="X75" i="29"/>
  <c r="X82" i="29"/>
  <c r="X136" i="29"/>
  <c r="X55" i="29"/>
  <c r="X109" i="29"/>
  <c r="X86" i="29"/>
  <c r="X130" i="29"/>
  <c r="X135" i="29"/>
  <c r="T101" i="29"/>
  <c r="U101" i="29" s="1"/>
  <c r="T119" i="29"/>
  <c r="U119" i="29" s="1"/>
  <c r="T97" i="29"/>
  <c r="U97" i="29" s="1"/>
  <c r="T116" i="29"/>
  <c r="U116" i="29" s="1"/>
  <c r="T120" i="29"/>
  <c r="U120" i="29" s="1"/>
  <c r="X126" i="29"/>
  <c r="X77" i="29"/>
  <c r="X73" i="29"/>
  <c r="X41" i="29"/>
  <c r="X88" i="29"/>
  <c r="X63" i="29"/>
  <c r="X120" i="29"/>
  <c r="X94" i="29"/>
  <c r="S236" i="29"/>
  <c r="S228" i="29"/>
  <c r="S220" i="29"/>
  <c r="S212" i="29"/>
  <c r="S204" i="29"/>
  <c r="S237" i="29"/>
  <c r="S229" i="29"/>
  <c r="S221" i="29"/>
  <c r="S213" i="29"/>
  <c r="S231" i="29"/>
  <c r="S223" i="29"/>
  <c r="S215" i="29"/>
  <c r="S207" i="29"/>
  <c r="S227" i="29"/>
  <c r="S225" i="29"/>
  <c r="S214" i="29"/>
  <c r="S200" i="29"/>
  <c r="S192" i="29"/>
  <c r="S184" i="29"/>
  <c r="S176" i="29"/>
  <c r="S168" i="29"/>
  <c r="S232" i="29"/>
  <c r="S201" i="29"/>
  <c r="S193" i="29"/>
  <c r="S185" i="29"/>
  <c r="S234" i="29"/>
  <c r="S230" i="29"/>
  <c r="S210" i="29"/>
  <c r="S194" i="29"/>
  <c r="S186" i="29"/>
  <c r="S178" i="29"/>
  <c r="S226" i="29"/>
  <c r="S224" i="29"/>
  <c r="S208" i="29"/>
  <c r="S205" i="29"/>
  <c r="S202" i="29"/>
  <c r="S196" i="29"/>
  <c r="S188" i="29"/>
  <c r="S180" i="29"/>
  <c r="S172" i="29"/>
  <c r="S164" i="29"/>
  <c r="S222" i="29"/>
  <c r="S197" i="29"/>
  <c r="S189" i="29"/>
  <c r="S181" i="29"/>
  <c r="S233" i="29"/>
  <c r="S209" i="29"/>
  <c r="S158" i="29"/>
  <c r="S150" i="29"/>
  <c r="S142" i="29"/>
  <c r="S217" i="29"/>
  <c r="S191" i="29"/>
  <c r="S177" i="29"/>
  <c r="S170" i="29"/>
  <c r="S167" i="29"/>
  <c r="S160" i="29"/>
  <c r="S152" i="29"/>
  <c r="S144" i="29"/>
  <c r="S139" i="29"/>
  <c r="S175" i="29"/>
  <c r="S173" i="29"/>
  <c r="S161" i="29"/>
  <c r="S153" i="29"/>
  <c r="S145" i="29"/>
  <c r="S235" i="29"/>
  <c r="S219" i="29"/>
  <c r="S179" i="29"/>
  <c r="S141" i="29"/>
  <c r="S218" i="29"/>
  <c r="S203" i="29"/>
  <c r="S198" i="29"/>
  <c r="S165" i="29"/>
  <c r="S163" i="29"/>
  <c r="S159" i="29"/>
  <c r="S148" i="29"/>
  <c r="S146" i="29"/>
  <c r="S216" i="29"/>
  <c r="S187" i="29"/>
  <c r="S183" i="29"/>
  <c r="S157" i="29"/>
  <c r="S155" i="29"/>
  <c r="S182" i="29"/>
  <c r="S162" i="29"/>
  <c r="S138" i="29"/>
  <c r="S151" i="29"/>
  <c r="S140" i="29"/>
  <c r="X137" i="29"/>
  <c r="S190" i="29"/>
  <c r="S169" i="29"/>
  <c r="S149" i="29"/>
  <c r="S147" i="29"/>
  <c r="S206" i="29"/>
  <c r="S195" i="29"/>
  <c r="S174" i="29"/>
  <c r="S171" i="29"/>
  <c r="S156" i="29"/>
  <c r="S154" i="29"/>
  <c r="S211" i="29"/>
  <c r="S199" i="29"/>
  <c r="S166" i="29"/>
  <c r="S143" i="29"/>
  <c r="Q40" i="29"/>
  <c r="T45" i="29"/>
  <c r="U45" i="29" s="1"/>
  <c r="T62" i="29"/>
  <c r="U62" i="29" s="1"/>
  <c r="T134" i="29"/>
  <c r="U134" i="29" s="1"/>
  <c r="T105" i="29"/>
  <c r="U105" i="29" s="1"/>
  <c r="T56" i="29"/>
  <c r="U56" i="29" s="1"/>
  <c r="T118" i="29"/>
  <c r="U118" i="29" s="1"/>
  <c r="X84" i="29"/>
  <c r="X91" i="29"/>
  <c r="X101" i="29"/>
  <c r="X98" i="29"/>
  <c r="X81" i="29"/>
  <c r="X85" i="29"/>
  <c r="X96" i="29"/>
  <c r="X71" i="29"/>
  <c r="X38" i="29"/>
  <c r="X102" i="29"/>
  <c r="X113" i="29"/>
  <c r="T117" i="29"/>
  <c r="U117" i="29" s="1"/>
  <c r="X68" i="29"/>
  <c r="T113" i="29"/>
  <c r="U113" i="29" s="1"/>
  <c r="T49" i="29"/>
  <c r="U49" i="29" s="1"/>
  <c r="T129" i="29"/>
  <c r="U129" i="29" s="1"/>
  <c r="X39" i="29"/>
  <c r="X112" i="29"/>
  <c r="X104" i="29"/>
  <c r="X131" i="29"/>
  <c r="T61" i="29"/>
  <c r="U61" i="29" s="1"/>
  <c r="T66" i="29"/>
  <c r="U66" i="29" s="1"/>
  <c r="T38" i="29"/>
  <c r="U38" i="29" s="1"/>
  <c r="V38" i="29" s="1"/>
  <c r="W38" i="29" s="1"/>
  <c r="X93" i="29"/>
  <c r="T100" i="29"/>
  <c r="U100" i="29" s="1"/>
  <c r="T96" i="29"/>
  <c r="U96" i="29" s="1"/>
  <c r="X128" i="29"/>
  <c r="X72" i="29"/>
  <c r="T133" i="29"/>
  <c r="U133" i="29" s="1"/>
  <c r="T67" i="29"/>
  <c r="U67" i="29" s="1"/>
  <c r="T40" i="29"/>
  <c r="U40" i="29" s="1"/>
  <c r="X69" i="29"/>
  <c r="T68" i="29"/>
  <c r="U68" i="29" s="1"/>
  <c r="T58" i="29"/>
  <c r="U58" i="29" s="1"/>
  <c r="T95" i="29"/>
  <c r="U95" i="29" s="1"/>
  <c r="X92" i="29"/>
  <c r="X42" i="29"/>
  <c r="X40" i="29"/>
  <c r="X79" i="29"/>
  <c r="X121" i="29"/>
  <c r="Q340" i="29"/>
  <c r="T39" i="29"/>
  <c r="U39" i="29" s="1"/>
  <c r="T103" i="29"/>
  <c r="U103" i="29" s="1"/>
  <c r="X100" i="29"/>
  <c r="X108" i="29"/>
  <c r="X132" i="29"/>
  <c r="X97" i="29"/>
  <c r="X116" i="29"/>
  <c r="X87" i="29"/>
  <c r="X54" i="29"/>
  <c r="X129" i="29"/>
  <c r="Q240" i="29"/>
  <c r="T69" i="29"/>
  <c r="U69" i="29" s="1"/>
  <c r="T94" i="29"/>
  <c r="U94" i="29" s="1"/>
  <c r="T84" i="29"/>
  <c r="U84" i="29" s="1"/>
  <c r="T108" i="29"/>
  <c r="U108" i="29" s="1"/>
  <c r="T54" i="29"/>
  <c r="U54" i="29" s="1"/>
  <c r="V54" i="29" s="1"/>
  <c r="T109" i="29"/>
  <c r="U109" i="29" s="1"/>
  <c r="X44" i="29"/>
  <c r="X115" i="29"/>
  <c r="X51" i="29"/>
  <c r="X110" i="29"/>
  <c r="X58" i="29"/>
  <c r="X134" i="29"/>
  <c r="X105" i="29"/>
  <c r="X56" i="29"/>
  <c r="X118" i="29"/>
  <c r="X95" i="29"/>
  <c r="X62" i="29"/>
  <c r="X106" i="29"/>
  <c r="X111" i="29"/>
  <c r="T135" i="29"/>
  <c r="U135" i="29" s="1"/>
  <c r="T81" i="29"/>
  <c r="U81" i="29" s="1"/>
  <c r="T107" i="29"/>
  <c r="U107" i="29" s="1"/>
  <c r="X57" i="29"/>
  <c r="T44" i="29"/>
  <c r="U44" i="29" s="1"/>
  <c r="T89" i="29"/>
  <c r="U89" i="29" s="1"/>
  <c r="X124" i="29"/>
  <c r="T126" i="29"/>
  <c r="U126" i="29" s="1"/>
  <c r="T91" i="29"/>
  <c r="U91" i="29" s="1"/>
  <c r="T64" i="29"/>
  <c r="U64" i="29" s="1"/>
  <c r="T106" i="29"/>
  <c r="U106" i="29" s="1"/>
  <c r="T136" i="29"/>
  <c r="U136" i="29" s="1"/>
  <c r="X99" i="29"/>
  <c r="X89" i="29"/>
  <c r="X46" i="29"/>
  <c r="T76" i="29"/>
  <c r="U76" i="29" s="1"/>
  <c r="T57" i="29"/>
  <c r="U57" i="29" s="1"/>
  <c r="T72" i="29"/>
  <c r="U72" i="29" s="1"/>
  <c r="T114" i="29"/>
  <c r="U114" i="29" s="1"/>
  <c r="X43" i="29"/>
  <c r="X50" i="29"/>
  <c r="X48" i="29"/>
  <c r="X133" i="29"/>
  <c r="T77" i="29"/>
  <c r="U77" i="29" s="1"/>
  <c r="T102" i="29"/>
  <c r="U102" i="29" s="1"/>
  <c r="T92" i="29"/>
  <c r="U92" i="29" s="1"/>
  <c r="T51" i="29"/>
  <c r="U51" i="29" s="1"/>
  <c r="T110" i="29"/>
  <c r="U110" i="29" s="1"/>
  <c r="T82" i="29"/>
  <c r="U82" i="29" s="1"/>
  <c r="T73" i="29"/>
  <c r="U73" i="29" s="1"/>
  <c r="T88" i="29"/>
  <c r="U88" i="29" s="1"/>
  <c r="T55" i="29"/>
  <c r="U55" i="29" s="1"/>
  <c r="T111" i="29"/>
  <c r="U111" i="29" s="1"/>
  <c r="T130" i="29"/>
  <c r="U130" i="29" s="1"/>
  <c r="X52" i="29"/>
  <c r="X117" i="29"/>
  <c r="X59" i="29"/>
  <c r="X45" i="29"/>
  <c r="X66" i="29"/>
  <c r="X49" i="29"/>
  <c r="X123" i="29"/>
  <c r="X64" i="29"/>
  <c r="X61" i="29"/>
  <c r="X103" i="29"/>
  <c r="X70" i="29"/>
  <c r="X114" i="29"/>
  <c r="X119" i="29"/>
  <c r="T86" i="29"/>
  <c r="U86" i="29" s="1"/>
  <c r="X60" i="29"/>
  <c r="X74" i="29"/>
  <c r="X47" i="29"/>
  <c r="X107" i="29"/>
  <c r="X78" i="29"/>
  <c r="X122" i="29"/>
  <c r="X127" i="29"/>
  <c r="T59" i="29"/>
  <c r="U59" i="29" s="1"/>
  <c r="V60" i="29" s="1"/>
  <c r="X53" i="29"/>
  <c r="T115" i="29"/>
  <c r="U115" i="29" s="1"/>
  <c r="X80" i="29"/>
  <c r="T85" i="29"/>
  <c r="U85" i="29" s="1"/>
  <c r="T90" i="29"/>
  <c r="U90" i="29" s="1"/>
  <c r="T63" i="29"/>
  <c r="U63" i="29" s="1"/>
  <c r="T137" i="29"/>
  <c r="X125" i="29"/>
  <c r="T70" i="29"/>
  <c r="U70" i="29" s="1"/>
  <c r="T71" i="29"/>
  <c r="U71" i="29" s="1"/>
  <c r="X65" i="29"/>
  <c r="T41" i="29"/>
  <c r="U41" i="29" s="1"/>
  <c r="T52" i="29"/>
  <c r="U52" i="29" s="1"/>
  <c r="T75" i="29"/>
  <c r="U75" i="29" s="1"/>
  <c r="T132" i="29"/>
  <c r="U132" i="29" s="1"/>
  <c r="T48" i="29"/>
  <c r="U48" i="29" s="1"/>
  <c r="V49" i="29" s="1"/>
  <c r="X76" i="29"/>
  <c r="X83" i="29"/>
  <c r="X90" i="29"/>
  <c r="R442" i="28"/>
  <c r="R341" i="28"/>
  <c r="R242" i="28"/>
  <c r="O42" i="28"/>
  <c r="N42" i="28"/>
  <c r="N440" i="28" s="1"/>
  <c r="O41" i="28"/>
  <c r="N41" i="28"/>
  <c r="O40" i="28"/>
  <c r="N40" i="28"/>
  <c r="G42" i="28"/>
  <c r="G41" i="28"/>
  <c r="G40" i="28"/>
  <c r="V42" i="29" l="1"/>
  <c r="V65" i="29"/>
  <c r="V112" i="29"/>
  <c r="V103" i="29"/>
  <c r="V80" i="29"/>
  <c r="V66" i="29"/>
  <c r="V113" i="29"/>
  <c r="V128" i="29"/>
  <c r="V123" i="29"/>
  <c r="V50" i="29"/>
  <c r="V43" i="29"/>
  <c r="V74" i="29"/>
  <c r="V52" i="29"/>
  <c r="V91" i="29"/>
  <c r="V83" i="29"/>
  <c r="V109" i="29"/>
  <c r="V105" i="29"/>
  <c r="V61" i="29"/>
  <c r="V125" i="29"/>
  <c r="V110" i="29"/>
  <c r="V79" i="29"/>
  <c r="P40" i="28"/>
  <c r="Q41" i="28" s="1"/>
  <c r="O240" i="28"/>
  <c r="P240" i="28" s="1"/>
  <c r="O339" i="28"/>
  <c r="P339" i="28" s="1"/>
  <c r="P41" i="28"/>
  <c r="O340" i="28"/>
  <c r="P340" i="28" s="1"/>
  <c r="O439" i="28"/>
  <c r="P439" i="28" s="1"/>
  <c r="P42" i="28"/>
  <c r="O440" i="28"/>
  <c r="P440" i="28" s="1"/>
  <c r="N439" i="28"/>
  <c r="N340" i="28"/>
  <c r="N339" i="28"/>
  <c r="Q340" i="28" s="1"/>
  <c r="N240" i="28"/>
  <c r="V114" i="29"/>
  <c r="V62" i="29"/>
  <c r="V46" i="29"/>
  <c r="V127" i="29"/>
  <c r="V98" i="29"/>
  <c r="V124" i="29"/>
  <c r="V101" i="29"/>
  <c r="V119" i="29"/>
  <c r="V133" i="29"/>
  <c r="V106" i="29"/>
  <c r="V53" i="29"/>
  <c r="V51" i="29"/>
  <c r="V48" i="29"/>
  <c r="V75" i="29"/>
  <c r="V84" i="29"/>
  <c r="V69" i="29"/>
  <c r="V94" i="29"/>
  <c r="V93" i="29"/>
  <c r="V45" i="29"/>
  <c r="V78" i="29"/>
  <c r="V108" i="29"/>
  <c r="V132" i="29"/>
  <c r="V58" i="29"/>
  <c r="V134" i="29"/>
  <c r="V99" i="29"/>
  <c r="V116" i="29"/>
  <c r="V47" i="29"/>
  <c r="V121" i="29"/>
  <c r="V88" i="29"/>
  <c r="V87" i="29"/>
  <c r="V77" i="29"/>
  <c r="V44" i="29"/>
  <c r="V86" i="29"/>
  <c r="V136" i="29"/>
  <c r="V76" i="29"/>
  <c r="V71" i="29"/>
  <c r="V117" i="29"/>
  <c r="V131" i="29"/>
  <c r="V115" i="29"/>
  <c r="V135" i="29"/>
  <c r="V122" i="29"/>
  <c r="V70" i="29"/>
  <c r="V90" i="29"/>
  <c r="V97" i="29"/>
  <c r="V73" i="29"/>
  <c r="V41" i="29"/>
  <c r="V130" i="29"/>
  <c r="V120" i="29"/>
  <c r="V104" i="29"/>
  <c r="V68" i="29"/>
  <c r="V102" i="29"/>
  <c r="V107" i="29"/>
  <c r="V57" i="29"/>
  <c r="V64" i="29"/>
  <c r="V92" i="29"/>
  <c r="V82" i="29"/>
  <c r="V96" i="29"/>
  <c r="V95" i="29"/>
  <c r="X147" i="29"/>
  <c r="X148" i="29"/>
  <c r="X139" i="29"/>
  <c r="X202" i="29"/>
  <c r="X176" i="29"/>
  <c r="X212" i="29"/>
  <c r="V59" i="29"/>
  <c r="V89" i="29"/>
  <c r="V100" i="29"/>
  <c r="V72" i="29"/>
  <c r="V39" i="29"/>
  <c r="W39" i="29" s="1"/>
  <c r="X211" i="29"/>
  <c r="X149" i="29"/>
  <c r="X182" i="29"/>
  <c r="X159" i="29"/>
  <c r="X219" i="29"/>
  <c r="X144" i="29"/>
  <c r="X197" i="29"/>
  <c r="X205" i="29"/>
  <c r="X230" i="29"/>
  <c r="X184" i="29"/>
  <c r="X223" i="29"/>
  <c r="X220" i="29"/>
  <c r="V55" i="29"/>
  <c r="X199" i="29"/>
  <c r="X162" i="29"/>
  <c r="X179" i="29"/>
  <c r="X217" i="29"/>
  <c r="X189" i="29"/>
  <c r="X210" i="29"/>
  <c r="X215" i="29"/>
  <c r="V63" i="29"/>
  <c r="V111" i="29"/>
  <c r="V118" i="29"/>
  <c r="V40" i="29"/>
  <c r="X154" i="29"/>
  <c r="X169" i="29"/>
  <c r="X155" i="29"/>
  <c r="X163" i="29"/>
  <c r="X235" i="29"/>
  <c r="X152" i="29"/>
  <c r="X142" i="29"/>
  <c r="X222" i="29"/>
  <c r="X208" i="29"/>
  <c r="X234" i="29"/>
  <c r="X192" i="29"/>
  <c r="X231" i="29"/>
  <c r="X228" i="29"/>
  <c r="V126" i="29"/>
  <c r="V85" i="29"/>
  <c r="X156" i="29"/>
  <c r="X157" i="29"/>
  <c r="X165" i="29"/>
  <c r="X145" i="29"/>
  <c r="X160" i="29"/>
  <c r="X150" i="29"/>
  <c r="X164" i="29"/>
  <c r="X224" i="29"/>
  <c r="X185" i="29"/>
  <c r="X200" i="29"/>
  <c r="X213" i="29"/>
  <c r="X236" i="29"/>
  <c r="X190" i="29"/>
  <c r="T237" i="29"/>
  <c r="T229" i="29"/>
  <c r="U229" i="29" s="1"/>
  <c r="T221" i="29"/>
  <c r="U221" i="29" s="1"/>
  <c r="T213" i="29"/>
  <c r="U213" i="29" s="1"/>
  <c r="T205" i="29"/>
  <c r="U205" i="29" s="1"/>
  <c r="T230" i="29"/>
  <c r="U230" i="29" s="1"/>
  <c r="T222" i="29"/>
  <c r="U222" i="29" s="1"/>
  <c r="T214" i="29"/>
  <c r="U214" i="29" s="1"/>
  <c r="T232" i="29"/>
  <c r="U232" i="29" s="1"/>
  <c r="T224" i="29"/>
  <c r="U224" i="29" s="1"/>
  <c r="T216" i="29"/>
  <c r="U216" i="29" s="1"/>
  <c r="T208" i="29"/>
  <c r="U208" i="29" s="1"/>
  <c r="T223" i="29"/>
  <c r="U223" i="29" s="1"/>
  <c r="T201" i="29"/>
  <c r="U201" i="29" s="1"/>
  <c r="T193" i="29"/>
  <c r="U193" i="29" s="1"/>
  <c r="T185" i="29"/>
  <c r="U185" i="29" s="1"/>
  <c r="T177" i="29"/>
  <c r="U177" i="29" s="1"/>
  <c r="T169" i="29"/>
  <c r="U169" i="29" s="1"/>
  <c r="T234" i="29"/>
  <c r="U234" i="29" s="1"/>
  <c r="T212" i="29"/>
  <c r="U212" i="29" s="1"/>
  <c r="V213" i="29" s="1"/>
  <c r="T210" i="29"/>
  <c r="U210" i="29" s="1"/>
  <c r="T207" i="29"/>
  <c r="U207" i="29" s="1"/>
  <c r="T204" i="29"/>
  <c r="U204" i="29" s="1"/>
  <c r="T194" i="29"/>
  <c r="U194" i="29" s="1"/>
  <c r="T186" i="29"/>
  <c r="U186" i="29" s="1"/>
  <c r="T236" i="29"/>
  <c r="U236" i="29" s="1"/>
  <c r="T219" i="29"/>
  <c r="U219" i="29" s="1"/>
  <c r="T217" i="29"/>
  <c r="U217" i="29" s="1"/>
  <c r="T195" i="29"/>
  <c r="U195" i="29" s="1"/>
  <c r="T187" i="29"/>
  <c r="U187" i="29" s="1"/>
  <c r="T179" i="29"/>
  <c r="U179" i="29" s="1"/>
  <c r="T197" i="29"/>
  <c r="U197" i="29" s="1"/>
  <c r="T189" i="29"/>
  <c r="U189" i="29" s="1"/>
  <c r="T181" i="29"/>
  <c r="U181" i="29" s="1"/>
  <c r="T173" i="29"/>
  <c r="U173" i="29" s="1"/>
  <c r="T165" i="29"/>
  <c r="U165" i="29" s="1"/>
  <c r="T233" i="29"/>
  <c r="U233" i="29" s="1"/>
  <c r="T231" i="29"/>
  <c r="U231" i="29" s="1"/>
  <c r="T211" i="29"/>
  <c r="U211" i="29" s="1"/>
  <c r="T198" i="29"/>
  <c r="U198" i="29" s="1"/>
  <c r="T190" i="29"/>
  <c r="U190" i="29" s="1"/>
  <c r="T182" i="29"/>
  <c r="U182" i="29" s="1"/>
  <c r="T228" i="29"/>
  <c r="U228" i="29" s="1"/>
  <c r="T218" i="29"/>
  <c r="U218" i="29" s="1"/>
  <c r="T159" i="29"/>
  <c r="U159" i="29" s="1"/>
  <c r="T151" i="29"/>
  <c r="U151" i="29" s="1"/>
  <c r="T143" i="29"/>
  <c r="U143" i="29" s="1"/>
  <c r="T227" i="29"/>
  <c r="U227" i="29" s="1"/>
  <c r="T200" i="29"/>
  <c r="U200" i="29" s="1"/>
  <c r="T175" i="29"/>
  <c r="U175" i="29" s="1"/>
  <c r="T161" i="29"/>
  <c r="U161" i="29" s="1"/>
  <c r="T153" i="29"/>
  <c r="U153" i="29" s="1"/>
  <c r="T145" i="29"/>
  <c r="U145" i="29" s="1"/>
  <c r="T226" i="29"/>
  <c r="U226" i="29" s="1"/>
  <c r="T203" i="29"/>
  <c r="U203" i="29" s="1"/>
  <c r="V204" i="29" s="1"/>
  <c r="T162" i="29"/>
  <c r="U162" i="29" s="1"/>
  <c r="T154" i="29"/>
  <c r="U154" i="29" s="1"/>
  <c r="T146" i="29"/>
  <c r="U146" i="29" s="1"/>
  <c r="T176" i="29"/>
  <c r="U176" i="29" s="1"/>
  <c r="T163" i="29"/>
  <c r="U163" i="29" s="1"/>
  <c r="T150" i="29"/>
  <c r="U150" i="29" s="1"/>
  <c r="T148" i="29"/>
  <c r="U148" i="29" s="1"/>
  <c r="T225" i="29"/>
  <c r="U225" i="29" s="1"/>
  <c r="T188" i="29"/>
  <c r="U188" i="29" s="1"/>
  <c r="T183" i="29"/>
  <c r="U183" i="29" s="1"/>
  <c r="T170" i="29"/>
  <c r="U170" i="29" s="1"/>
  <c r="T157" i="29"/>
  <c r="U157" i="29" s="1"/>
  <c r="T155" i="29"/>
  <c r="U155" i="29" s="1"/>
  <c r="T209" i="29"/>
  <c r="U209" i="29" s="1"/>
  <c r="V210" i="29" s="1"/>
  <c r="T202" i="29"/>
  <c r="U202" i="29" s="1"/>
  <c r="T178" i="29"/>
  <c r="U178" i="29" s="1"/>
  <c r="V179" i="29" s="1"/>
  <c r="T144" i="29"/>
  <c r="U144" i="29" s="1"/>
  <c r="T138" i="29"/>
  <c r="U138" i="29" s="1"/>
  <c r="T215" i="29"/>
  <c r="U215" i="29" s="1"/>
  <c r="T196" i="29"/>
  <c r="U196" i="29" s="1"/>
  <c r="T192" i="29"/>
  <c r="U192" i="29" s="1"/>
  <c r="V193" i="29" s="1"/>
  <c r="T172" i="29"/>
  <c r="U172" i="29" s="1"/>
  <c r="T167" i="29"/>
  <c r="U167" i="29" s="1"/>
  <c r="T142" i="29"/>
  <c r="U142" i="29" s="1"/>
  <c r="V143" i="29" s="1"/>
  <c r="T140" i="29"/>
  <c r="U140" i="29" s="1"/>
  <c r="T139" i="29"/>
  <c r="U139" i="29" s="1"/>
  <c r="T191" i="29"/>
  <c r="U191" i="29" s="1"/>
  <c r="T160" i="29"/>
  <c r="U160" i="29" s="1"/>
  <c r="V161" i="29" s="1"/>
  <c r="T149" i="29"/>
  <c r="U149" i="29" s="1"/>
  <c r="T147" i="29"/>
  <c r="U147" i="29" s="1"/>
  <c r="T152" i="29"/>
  <c r="U152" i="29" s="1"/>
  <c r="T206" i="29"/>
  <c r="U206" i="29" s="1"/>
  <c r="T174" i="29"/>
  <c r="U174" i="29" s="1"/>
  <c r="T171" i="29"/>
  <c r="U171" i="29" s="1"/>
  <c r="T164" i="29"/>
  <c r="U164" i="29" s="1"/>
  <c r="T158" i="29"/>
  <c r="U158" i="29" s="1"/>
  <c r="T156" i="29"/>
  <c r="U156" i="29" s="1"/>
  <c r="T168" i="29"/>
  <c r="U168" i="29" s="1"/>
  <c r="T141" i="29"/>
  <c r="U141" i="29" s="1"/>
  <c r="T220" i="29"/>
  <c r="U220" i="29" s="1"/>
  <c r="T199" i="29"/>
  <c r="U199" i="29" s="1"/>
  <c r="T180" i="29"/>
  <c r="U180" i="29" s="1"/>
  <c r="V180" i="29" s="1"/>
  <c r="T166" i="29"/>
  <c r="U166" i="29" s="1"/>
  <c r="U137" i="29"/>
  <c r="V137" i="29" s="1"/>
  <c r="T235" i="29"/>
  <c r="U235" i="29" s="1"/>
  <c r="T184" i="29"/>
  <c r="U184" i="29" s="1"/>
  <c r="V129" i="29"/>
  <c r="X171" i="29"/>
  <c r="X183" i="29"/>
  <c r="X198" i="29"/>
  <c r="X153" i="29"/>
  <c r="X167" i="29"/>
  <c r="X158" i="29"/>
  <c r="X172" i="29"/>
  <c r="X226" i="29"/>
  <c r="X193" i="29"/>
  <c r="X214" i="29"/>
  <c r="X221" i="29"/>
  <c r="V56" i="29"/>
  <c r="X174" i="29"/>
  <c r="X140" i="29"/>
  <c r="X187" i="29"/>
  <c r="X203" i="29"/>
  <c r="X161" i="29"/>
  <c r="X170" i="29"/>
  <c r="X209" i="29"/>
  <c r="X180" i="29"/>
  <c r="X178" i="29"/>
  <c r="X201" i="29"/>
  <c r="X225" i="29"/>
  <c r="X229" i="29"/>
  <c r="V67" i="29"/>
  <c r="V81" i="29"/>
  <c r="X143" i="29"/>
  <c r="X195" i="29"/>
  <c r="X151" i="29"/>
  <c r="X216" i="29"/>
  <c r="X218" i="29"/>
  <c r="X173" i="29"/>
  <c r="X177" i="29"/>
  <c r="X233" i="29"/>
  <c r="X188" i="29"/>
  <c r="X186" i="29"/>
  <c r="X232" i="29"/>
  <c r="X227" i="29"/>
  <c r="S332" i="29"/>
  <c r="S324" i="29"/>
  <c r="S316" i="29"/>
  <c r="S308" i="29"/>
  <c r="S300" i="29"/>
  <c r="S292" i="29"/>
  <c r="S284" i="29"/>
  <c r="S276" i="29"/>
  <c r="S268" i="29"/>
  <c r="S260" i="29"/>
  <c r="S252" i="29"/>
  <c r="S244" i="29"/>
  <c r="S239" i="29"/>
  <c r="S333" i="29"/>
  <c r="S325" i="29"/>
  <c r="S317" i="29"/>
  <c r="S309" i="29"/>
  <c r="S301" i="29"/>
  <c r="S293" i="29"/>
  <c r="S285" i="29"/>
  <c r="S277" i="29"/>
  <c r="S269" i="29"/>
  <c r="S261" i="29"/>
  <c r="S253" i="29"/>
  <c r="S245" i="29"/>
  <c r="S335" i="29"/>
  <c r="S327" i="29"/>
  <c r="S319" i="29"/>
  <c r="S311" i="29"/>
  <c r="S303" i="29"/>
  <c r="S295" i="29"/>
  <c r="S287" i="29"/>
  <c r="S279" i="29"/>
  <c r="S271" i="29"/>
  <c r="S263" i="29"/>
  <c r="S255" i="29"/>
  <c r="S247" i="29"/>
  <c r="S238" i="29"/>
  <c r="S336" i="29"/>
  <c r="S307" i="29"/>
  <c r="S305" i="29"/>
  <c r="S294" i="29"/>
  <c r="S274" i="29"/>
  <c r="S272" i="29"/>
  <c r="S243" i="29"/>
  <c r="S241" i="29"/>
  <c r="S334" i="29"/>
  <c r="S314" i="29"/>
  <c r="S312" i="29"/>
  <c r="S283" i="29"/>
  <c r="S281" i="29"/>
  <c r="S270" i="29"/>
  <c r="S250" i="29"/>
  <c r="S248" i="29"/>
  <c r="S323" i="29"/>
  <c r="S321" i="29"/>
  <c r="S310" i="29"/>
  <c r="S290" i="29"/>
  <c r="S288" i="29"/>
  <c r="S259" i="29"/>
  <c r="S257" i="29"/>
  <c r="S246" i="29"/>
  <c r="S330" i="29"/>
  <c r="S328" i="29"/>
  <c r="S299" i="29"/>
  <c r="S297" i="29"/>
  <c r="S286" i="29"/>
  <c r="S266" i="29"/>
  <c r="S264" i="29"/>
  <c r="S337" i="29"/>
  <c r="S326" i="29"/>
  <c r="S331" i="29"/>
  <c r="S329" i="29"/>
  <c r="S318" i="29"/>
  <c r="S298" i="29"/>
  <c r="S296" i="29"/>
  <c r="S267" i="29"/>
  <c r="S265" i="29"/>
  <c r="S254" i="29"/>
  <c r="S306" i="29"/>
  <c r="S282" i="29"/>
  <c r="S262" i="29"/>
  <c r="S258" i="29"/>
  <c r="S320" i="29"/>
  <c r="S315" i="29"/>
  <c r="S291" i="29"/>
  <c r="S313" i="29"/>
  <c r="S289" i="29"/>
  <c r="S240" i="29"/>
  <c r="S302" i="29"/>
  <c r="S275" i="29"/>
  <c r="S249" i="29"/>
  <c r="S251" i="29"/>
  <c r="S304" i="29"/>
  <c r="S322" i="29"/>
  <c r="S280" i="29"/>
  <c r="S256" i="29"/>
  <c r="S242" i="29"/>
  <c r="X237" i="29"/>
  <c r="S278" i="29"/>
  <c r="S273" i="29"/>
  <c r="X166" i="29"/>
  <c r="X206" i="29"/>
  <c r="X138" i="29"/>
  <c r="X146" i="29"/>
  <c r="X141" i="29"/>
  <c r="X175" i="29"/>
  <c r="X191" i="29"/>
  <c r="X181" i="29"/>
  <c r="X196" i="29"/>
  <c r="X194" i="29"/>
  <c r="X168" i="29"/>
  <c r="X207" i="29"/>
  <c r="X204" i="29"/>
  <c r="R443" i="28"/>
  <c r="R342" i="28"/>
  <c r="R243" i="28"/>
  <c r="Q42" i="28"/>
  <c r="R139" i="28"/>
  <c r="R140" i="28" s="1"/>
  <c r="R141" i="28" s="1"/>
  <c r="R142" i="28" s="1"/>
  <c r="R143" i="28" s="1"/>
  <c r="R144" i="28" s="1"/>
  <c r="R145" i="28" s="1"/>
  <c r="R146" i="28" s="1"/>
  <c r="R147" i="28" s="1"/>
  <c r="R148" i="28" s="1"/>
  <c r="R149" i="28" s="1"/>
  <c r="R150" i="28" s="1"/>
  <c r="R151" i="28" s="1"/>
  <c r="R152" i="28" s="1"/>
  <c r="R153" i="28" s="1"/>
  <c r="R154" i="28" s="1"/>
  <c r="R155" i="28" s="1"/>
  <c r="R156" i="28" s="1"/>
  <c r="R157" i="28" s="1"/>
  <c r="R158" i="28" s="1"/>
  <c r="R159" i="28" s="1"/>
  <c r="R160" i="28" s="1"/>
  <c r="R161" i="28" s="1"/>
  <c r="R162" i="28" s="1"/>
  <c r="R163" i="28" s="1"/>
  <c r="R164" i="28" s="1"/>
  <c r="R165" i="28" s="1"/>
  <c r="R166" i="28" s="1"/>
  <c r="R167" i="28" s="1"/>
  <c r="R168" i="28" s="1"/>
  <c r="R169" i="28" s="1"/>
  <c r="R170" i="28" s="1"/>
  <c r="R171" i="28" s="1"/>
  <c r="R172" i="28" s="1"/>
  <c r="R173" i="28" s="1"/>
  <c r="R174" i="28" s="1"/>
  <c r="R175" i="28" s="1"/>
  <c r="R176" i="28" s="1"/>
  <c r="R177" i="28" s="1"/>
  <c r="R178" i="28" s="1"/>
  <c r="R179" i="28" s="1"/>
  <c r="R180" i="28" s="1"/>
  <c r="R181" i="28" s="1"/>
  <c r="R182" i="28" s="1"/>
  <c r="R183" i="28" s="1"/>
  <c r="R184" i="28" s="1"/>
  <c r="R185" i="28" s="1"/>
  <c r="R186" i="28" s="1"/>
  <c r="R187" i="28" s="1"/>
  <c r="R188" i="28" s="1"/>
  <c r="R189" i="28" s="1"/>
  <c r="R190" i="28" s="1"/>
  <c r="R191" i="28" s="1"/>
  <c r="R192" i="28" s="1"/>
  <c r="R193" i="28" s="1"/>
  <c r="R194" i="28" s="1"/>
  <c r="R195" i="28" s="1"/>
  <c r="R196" i="28" s="1"/>
  <c r="R197" i="28" s="1"/>
  <c r="R198" i="28" s="1"/>
  <c r="R199" i="28" s="1"/>
  <c r="R200" i="28" s="1"/>
  <c r="R201" i="28" s="1"/>
  <c r="R202" i="28" s="1"/>
  <c r="R203" i="28" s="1"/>
  <c r="R204" i="28" s="1"/>
  <c r="R205" i="28" s="1"/>
  <c r="R206" i="28" s="1"/>
  <c r="R207" i="28" s="1"/>
  <c r="R208" i="28" s="1"/>
  <c r="R209" i="28" s="1"/>
  <c r="R210" i="28" s="1"/>
  <c r="R211" i="28" s="1"/>
  <c r="R212" i="28" s="1"/>
  <c r="R213" i="28" s="1"/>
  <c r="R214" i="28" s="1"/>
  <c r="R215" i="28" s="1"/>
  <c r="R216" i="28" s="1"/>
  <c r="R217" i="28" s="1"/>
  <c r="R218" i="28" s="1"/>
  <c r="R219" i="28" s="1"/>
  <c r="R220" i="28" s="1"/>
  <c r="R221" i="28" s="1"/>
  <c r="R222" i="28" s="1"/>
  <c r="R223" i="28" s="1"/>
  <c r="R224" i="28" s="1"/>
  <c r="R225" i="28" s="1"/>
  <c r="R226" i="28" s="1"/>
  <c r="R227" i="28" s="1"/>
  <c r="R228" i="28" s="1"/>
  <c r="R229" i="28" s="1"/>
  <c r="R230" i="28" s="1"/>
  <c r="R231" i="28" s="1"/>
  <c r="R232" i="28" s="1"/>
  <c r="R233" i="28" s="1"/>
  <c r="R234" i="28" s="1"/>
  <c r="R235" i="28" s="1"/>
  <c r="R236" i="28" s="1"/>
  <c r="R237" i="28" s="1"/>
  <c r="B97" i="28"/>
  <c r="H61" i="28"/>
  <c r="R39" i="28"/>
  <c r="R40" i="28" s="1"/>
  <c r="R41" i="28" s="1"/>
  <c r="R42" i="28" s="1"/>
  <c r="R43" i="28" s="1"/>
  <c r="O39" i="28"/>
  <c r="N39" i="28"/>
  <c r="G39" i="28"/>
  <c r="O38" i="28"/>
  <c r="N38" i="28"/>
  <c r="N139" i="28" s="1"/>
  <c r="N37" i="28"/>
  <c r="S37" i="28" s="1"/>
  <c r="E37" i="28"/>
  <c r="G38" i="28" s="1"/>
  <c r="H38" i="28" s="1"/>
  <c r="D31" i="28"/>
  <c r="D32" i="28" s="1"/>
  <c r="D11" i="28"/>
  <c r="G11" i="28" s="1"/>
  <c r="D10" i="28"/>
  <c r="G10" i="28" s="1"/>
  <c r="D8" i="28"/>
  <c r="D7" i="28"/>
  <c r="D6" i="28"/>
  <c r="D5" i="28"/>
  <c r="D26" i="28" l="1"/>
  <c r="D28" i="28"/>
  <c r="H28" i="28" s="1"/>
  <c r="V194" i="29"/>
  <c r="V214" i="29"/>
  <c r="V215" i="29"/>
  <c r="V140" i="29"/>
  <c r="V207" i="29"/>
  <c r="V218" i="29"/>
  <c r="V196" i="29"/>
  <c r="V146" i="29"/>
  <c r="V183" i="29"/>
  <c r="V172" i="29"/>
  <c r="V155" i="29"/>
  <c r="V177" i="29"/>
  <c r="V166" i="29"/>
  <c r="V175" i="29"/>
  <c r="V163" i="29"/>
  <c r="V195" i="29"/>
  <c r="V192" i="29"/>
  <c r="V229" i="29"/>
  <c r="V176" i="29"/>
  <c r="V138" i="29"/>
  <c r="V221" i="29"/>
  <c r="V153" i="29"/>
  <c r="V165" i="29"/>
  <c r="V173" i="29"/>
  <c r="V234" i="29"/>
  <c r="P38" i="28"/>
  <c r="O139" i="28"/>
  <c r="P139" i="28" s="1"/>
  <c r="P39" i="28"/>
  <c r="O239" i="28"/>
  <c r="P239" i="28" s="1"/>
  <c r="O140" i="28"/>
  <c r="P140" i="28" s="1"/>
  <c r="Q440" i="28"/>
  <c r="N239" i="28"/>
  <c r="N140" i="28"/>
  <c r="Q40" i="28"/>
  <c r="V141" i="29"/>
  <c r="V227" i="29"/>
  <c r="V208" i="29"/>
  <c r="V185" i="29"/>
  <c r="V158" i="29"/>
  <c r="V191" i="29"/>
  <c r="V174" i="29"/>
  <c r="V145" i="29"/>
  <c r="V228" i="29"/>
  <c r="V198" i="29"/>
  <c r="V168" i="29"/>
  <c r="V151" i="29"/>
  <c r="V188" i="29"/>
  <c r="V201" i="29"/>
  <c r="V169" i="29"/>
  <c r="V236" i="29"/>
  <c r="V157" i="29"/>
  <c r="V219" i="29"/>
  <c r="V206" i="29"/>
  <c r="V226" i="29"/>
  <c r="V212" i="29"/>
  <c r="V205" i="29"/>
  <c r="V223" i="29"/>
  <c r="V148" i="29"/>
  <c r="V150" i="29"/>
  <c r="V159" i="29"/>
  <c r="V222" i="29"/>
  <c r="V167" i="29"/>
  <c r="V147" i="29"/>
  <c r="V230" i="29"/>
  <c r="V139" i="29"/>
  <c r="V184" i="29"/>
  <c r="V187" i="29"/>
  <c r="V232" i="29"/>
  <c r="V186" i="29"/>
  <c r="V171" i="29"/>
  <c r="V182" i="29"/>
  <c r="V200" i="29"/>
  <c r="V189" i="29"/>
  <c r="V199" i="29"/>
  <c r="V190" i="29"/>
  <c r="V178" i="29"/>
  <c r="V144" i="29"/>
  <c r="V233" i="29"/>
  <c r="V216" i="29"/>
  <c r="V142" i="29"/>
  <c r="V203" i="29"/>
  <c r="V149" i="29"/>
  <c r="V152" i="29"/>
  <c r="V202" i="29"/>
  <c r="V231" i="29"/>
  <c r="V160" i="29"/>
  <c r="V211" i="29"/>
  <c r="V224" i="29"/>
  <c r="V156" i="29"/>
  <c r="V164" i="29"/>
  <c r="V154" i="29"/>
  <c r="V181" i="29"/>
  <c r="V225" i="29"/>
  <c r="V197" i="29"/>
  <c r="V162" i="29"/>
  <c r="V220" i="29"/>
  <c r="V235" i="29"/>
  <c r="V217" i="29"/>
  <c r="X313" i="29"/>
  <c r="X295" i="29"/>
  <c r="X273" i="29"/>
  <c r="S434" i="29"/>
  <c r="S426" i="29"/>
  <c r="S418" i="29"/>
  <c r="S410" i="29"/>
  <c r="S402" i="29"/>
  <c r="S394" i="29"/>
  <c r="S386" i="29"/>
  <c r="S378" i="29"/>
  <c r="S370" i="29"/>
  <c r="S436" i="29"/>
  <c r="S437" i="29"/>
  <c r="S429" i="29"/>
  <c r="S421" i="29"/>
  <c r="S413" i="29"/>
  <c r="S405" i="29"/>
  <c r="S397" i="29"/>
  <c r="S389" i="29"/>
  <c r="S381" i="29"/>
  <c r="S373" i="29"/>
  <c r="S365" i="29"/>
  <c r="S430" i="29"/>
  <c r="S422" i="29"/>
  <c r="S414" i="29"/>
  <c r="S406" i="29"/>
  <c r="S398" i="29"/>
  <c r="S390" i="29"/>
  <c r="S382" i="29"/>
  <c r="S374" i="29"/>
  <c r="S366" i="29"/>
  <c r="S431" i="29"/>
  <c r="S423" i="29"/>
  <c r="S415" i="29"/>
  <c r="S407" i="29"/>
  <c r="S399" i="29"/>
  <c r="S391" i="29"/>
  <c r="S383" i="29"/>
  <c r="S375" i="29"/>
  <c r="S367" i="29"/>
  <c r="S433" i="29"/>
  <c r="S425" i="29"/>
  <c r="S417" i="29"/>
  <c r="S409" i="29"/>
  <c r="S401" i="29"/>
  <c r="S393" i="29"/>
  <c r="S385" i="29"/>
  <c r="S377" i="29"/>
  <c r="S369" i="29"/>
  <c r="S428" i="29"/>
  <c r="S379" i="29"/>
  <c r="S376" i="29"/>
  <c r="S364" i="29"/>
  <c r="S356" i="29"/>
  <c r="S348" i="29"/>
  <c r="S340" i="29"/>
  <c r="X337" i="29"/>
  <c r="S403" i="29"/>
  <c r="S400" i="29"/>
  <c r="S388" i="29"/>
  <c r="S357" i="29"/>
  <c r="S349" i="29"/>
  <c r="S341" i="29"/>
  <c r="S387" i="29"/>
  <c r="S384" i="29"/>
  <c r="S372" i="29"/>
  <c r="S359" i="29"/>
  <c r="S351" i="29"/>
  <c r="S343" i="29"/>
  <c r="S427" i="29"/>
  <c r="S355" i="29"/>
  <c r="S353" i="29"/>
  <c r="S342" i="29"/>
  <c r="S339" i="29"/>
  <c r="S412" i="29"/>
  <c r="S368" i="29"/>
  <c r="S362" i="29"/>
  <c r="S360" i="29"/>
  <c r="S338" i="29"/>
  <c r="S432" i="29"/>
  <c r="S411" i="29"/>
  <c r="S392" i="29"/>
  <c r="S358" i="29"/>
  <c r="S416" i="29"/>
  <c r="S396" i="29"/>
  <c r="S347" i="29"/>
  <c r="S345" i="29"/>
  <c r="S420" i="29"/>
  <c r="S371" i="29"/>
  <c r="S354" i="29"/>
  <c r="S352" i="29"/>
  <c r="S408" i="29"/>
  <c r="S404" i="29"/>
  <c r="S346" i="29"/>
  <c r="S344" i="29"/>
  <c r="S435" i="29"/>
  <c r="S363" i="29"/>
  <c r="S380" i="29"/>
  <c r="S350" i="29"/>
  <c r="S395" i="29"/>
  <c r="S424" i="29"/>
  <c r="S361" i="29"/>
  <c r="S419" i="29"/>
  <c r="X333" i="29"/>
  <c r="X275" i="29"/>
  <c r="X320" i="29"/>
  <c r="X296" i="29"/>
  <c r="X266" i="29"/>
  <c r="X259" i="29"/>
  <c r="X270" i="29"/>
  <c r="X272" i="29"/>
  <c r="X255" i="29"/>
  <c r="X319" i="29"/>
  <c r="X285" i="29"/>
  <c r="X244" i="29"/>
  <c r="X308" i="29"/>
  <c r="V209" i="29"/>
  <c r="X242" i="29"/>
  <c r="X298" i="29"/>
  <c r="X281" i="29"/>
  <c r="X327" i="29"/>
  <c r="X293" i="29"/>
  <c r="X252" i="29"/>
  <c r="X316" i="29"/>
  <c r="X256" i="29"/>
  <c r="X318" i="29"/>
  <c r="X290" i="29"/>
  <c r="X294" i="29"/>
  <c r="X301" i="29"/>
  <c r="X260" i="29"/>
  <c r="X324" i="29"/>
  <c r="T333" i="29"/>
  <c r="U333" i="29" s="1"/>
  <c r="T325" i="29"/>
  <c r="U325" i="29" s="1"/>
  <c r="T317" i="29"/>
  <c r="U317" i="29" s="1"/>
  <c r="T309" i="29"/>
  <c r="U309" i="29" s="1"/>
  <c r="T301" i="29"/>
  <c r="U301" i="29" s="1"/>
  <c r="T293" i="29"/>
  <c r="U293" i="29" s="1"/>
  <c r="T285" i="29"/>
  <c r="U285" i="29" s="1"/>
  <c r="T277" i="29"/>
  <c r="U277" i="29" s="1"/>
  <c r="T269" i="29"/>
  <c r="U269" i="29" s="1"/>
  <c r="T261" i="29"/>
  <c r="U261" i="29" s="1"/>
  <c r="T253" i="29"/>
  <c r="U253" i="29" s="1"/>
  <c r="T245" i="29"/>
  <c r="U245" i="29" s="1"/>
  <c r="T334" i="29"/>
  <c r="U334" i="29" s="1"/>
  <c r="T326" i="29"/>
  <c r="U326" i="29" s="1"/>
  <c r="T318" i="29"/>
  <c r="U318" i="29" s="1"/>
  <c r="T310" i="29"/>
  <c r="U310" i="29" s="1"/>
  <c r="T302" i="29"/>
  <c r="U302" i="29" s="1"/>
  <c r="T294" i="29"/>
  <c r="U294" i="29" s="1"/>
  <c r="T286" i="29"/>
  <c r="U286" i="29" s="1"/>
  <c r="T278" i="29"/>
  <c r="U278" i="29" s="1"/>
  <c r="T270" i="29"/>
  <c r="U270" i="29" s="1"/>
  <c r="T262" i="29"/>
  <c r="U262" i="29" s="1"/>
  <c r="T254" i="29"/>
  <c r="U254" i="29" s="1"/>
  <c r="T246" i="29"/>
  <c r="U246" i="29" s="1"/>
  <c r="T336" i="29"/>
  <c r="U336" i="29" s="1"/>
  <c r="T328" i="29"/>
  <c r="U328" i="29" s="1"/>
  <c r="T320" i="29"/>
  <c r="U320" i="29" s="1"/>
  <c r="T312" i="29"/>
  <c r="U312" i="29" s="1"/>
  <c r="T304" i="29"/>
  <c r="U304" i="29" s="1"/>
  <c r="T296" i="29"/>
  <c r="U296" i="29" s="1"/>
  <c r="T288" i="29"/>
  <c r="U288" i="29" s="1"/>
  <c r="T280" i="29"/>
  <c r="U280" i="29" s="1"/>
  <c r="T272" i="29"/>
  <c r="U272" i="29" s="1"/>
  <c r="T264" i="29"/>
  <c r="U264" i="29" s="1"/>
  <c r="T256" i="29"/>
  <c r="U256" i="29" s="1"/>
  <c r="T248" i="29"/>
  <c r="U248" i="29" s="1"/>
  <c r="T240" i="29"/>
  <c r="U240" i="29" s="1"/>
  <c r="T316" i="29"/>
  <c r="U316" i="29" s="1"/>
  <c r="T314" i="29"/>
  <c r="U314" i="29" s="1"/>
  <c r="T303" i="29"/>
  <c r="U303" i="29" s="1"/>
  <c r="T283" i="29"/>
  <c r="U283" i="29" s="1"/>
  <c r="T281" i="29"/>
  <c r="U281" i="29" s="1"/>
  <c r="T252" i="29"/>
  <c r="U252" i="29" s="1"/>
  <c r="V253" i="29" s="1"/>
  <c r="T250" i="29"/>
  <c r="U250" i="29" s="1"/>
  <c r="T323" i="29"/>
  <c r="U323" i="29" s="1"/>
  <c r="T321" i="29"/>
  <c r="U321" i="29" s="1"/>
  <c r="T292" i="29"/>
  <c r="U292" i="29" s="1"/>
  <c r="T290" i="29"/>
  <c r="U290" i="29" s="1"/>
  <c r="T279" i="29"/>
  <c r="U279" i="29" s="1"/>
  <c r="T259" i="29"/>
  <c r="U259" i="29" s="1"/>
  <c r="T257" i="29"/>
  <c r="U257" i="29" s="1"/>
  <c r="T332" i="29"/>
  <c r="U332" i="29" s="1"/>
  <c r="T330" i="29"/>
  <c r="U330" i="29" s="1"/>
  <c r="T319" i="29"/>
  <c r="U319" i="29" s="1"/>
  <c r="T299" i="29"/>
  <c r="U299" i="29" s="1"/>
  <c r="T297" i="29"/>
  <c r="U297" i="29" s="1"/>
  <c r="T268" i="29"/>
  <c r="U268" i="29" s="1"/>
  <c r="V269" i="29" s="1"/>
  <c r="T266" i="29"/>
  <c r="U266" i="29" s="1"/>
  <c r="T255" i="29"/>
  <c r="U255" i="29" s="1"/>
  <c r="V256" i="29" s="1"/>
  <c r="T337" i="29"/>
  <c r="T308" i="29"/>
  <c r="U308" i="29" s="1"/>
  <c r="T306" i="29"/>
  <c r="U306" i="29" s="1"/>
  <c r="T295" i="29"/>
  <c r="U295" i="29" s="1"/>
  <c r="T275" i="29"/>
  <c r="U275" i="29" s="1"/>
  <c r="T273" i="29"/>
  <c r="U273" i="29" s="1"/>
  <c r="T244" i="29"/>
  <c r="U244" i="29" s="1"/>
  <c r="T242" i="29"/>
  <c r="U242" i="29" s="1"/>
  <c r="T238" i="29"/>
  <c r="U238" i="29" s="1"/>
  <c r="T335" i="29"/>
  <c r="U335" i="29" s="1"/>
  <c r="T327" i="29"/>
  <c r="U327" i="29" s="1"/>
  <c r="T307" i="29"/>
  <c r="U307" i="29" s="1"/>
  <c r="T305" i="29"/>
  <c r="U305" i="29" s="1"/>
  <c r="T276" i="29"/>
  <c r="U276" i="29" s="1"/>
  <c r="T274" i="29"/>
  <c r="U274" i="29" s="1"/>
  <c r="T263" i="29"/>
  <c r="U263" i="29" s="1"/>
  <c r="T311" i="29"/>
  <c r="U311" i="29" s="1"/>
  <c r="V312" i="29" s="1"/>
  <c r="T287" i="29"/>
  <c r="U287" i="29" s="1"/>
  <c r="T315" i="29"/>
  <c r="U315" i="29" s="1"/>
  <c r="T291" i="29"/>
  <c r="U291" i="29" s="1"/>
  <c r="V292" i="29" s="1"/>
  <c r="T271" i="29"/>
  <c r="U271" i="29" s="1"/>
  <c r="T267" i="29"/>
  <c r="U267" i="29" s="1"/>
  <c r="V268" i="29" s="1"/>
  <c r="T247" i="29"/>
  <c r="U247" i="29" s="1"/>
  <c r="T251" i="29"/>
  <c r="U251" i="29" s="1"/>
  <c r="V252" i="29" s="1"/>
  <c r="T241" i="29"/>
  <c r="U241" i="29" s="1"/>
  <c r="T331" i="29"/>
  <c r="U331" i="29" s="1"/>
  <c r="V331" i="29" s="1"/>
  <c r="T313" i="29"/>
  <c r="U313" i="29" s="1"/>
  <c r="T289" i="29"/>
  <c r="U289" i="29" s="1"/>
  <c r="T284" i="29"/>
  <c r="U284" i="29" s="1"/>
  <c r="T265" i="29"/>
  <c r="U265" i="29" s="1"/>
  <c r="T260" i="29"/>
  <c r="U260" i="29" s="1"/>
  <c r="V261" i="29" s="1"/>
  <c r="T239" i="29"/>
  <c r="U239" i="29" s="1"/>
  <c r="T249" i="29"/>
  <c r="U249" i="29" s="1"/>
  <c r="V250" i="29" s="1"/>
  <c r="T243" i="29"/>
  <c r="U243" i="29" s="1"/>
  <c r="T329" i="29"/>
  <c r="U329" i="29" s="1"/>
  <c r="T324" i="29"/>
  <c r="U324" i="29" s="1"/>
  <c r="T298" i="29"/>
  <c r="U298" i="29" s="1"/>
  <c r="U237" i="29"/>
  <c r="V237" i="29" s="1"/>
  <c r="T322" i="29"/>
  <c r="U322" i="29" s="1"/>
  <c r="T258" i="29"/>
  <c r="U258" i="29" s="1"/>
  <c r="V258" i="29" s="1"/>
  <c r="T282" i="29"/>
  <c r="U282" i="29" s="1"/>
  <c r="T300" i="29"/>
  <c r="U300" i="29" s="1"/>
  <c r="V301" i="29" s="1"/>
  <c r="X302" i="29"/>
  <c r="X286" i="29"/>
  <c r="X274" i="29"/>
  <c r="X297" i="29"/>
  <c r="X283" i="29"/>
  <c r="X271" i="29"/>
  <c r="X280" i="29"/>
  <c r="X240" i="29"/>
  <c r="X282" i="29"/>
  <c r="X329" i="29"/>
  <c r="X299" i="29"/>
  <c r="X310" i="29"/>
  <c r="X312" i="29"/>
  <c r="X305" i="29"/>
  <c r="X279" i="29"/>
  <c r="X245" i="29"/>
  <c r="X309" i="29"/>
  <c r="X268" i="29"/>
  <c r="X332" i="29"/>
  <c r="V170" i="29"/>
  <c r="X258" i="29"/>
  <c r="X288" i="29"/>
  <c r="X263" i="29"/>
  <c r="X262" i="29"/>
  <c r="X335" i="29"/>
  <c r="X322" i="29"/>
  <c r="X289" i="29"/>
  <c r="X306" i="29"/>
  <c r="X331" i="29"/>
  <c r="X328" i="29"/>
  <c r="X321" i="29"/>
  <c r="X314" i="29"/>
  <c r="X307" i="29"/>
  <c r="X287" i="29"/>
  <c r="X253" i="29"/>
  <c r="X317" i="29"/>
  <c r="X276" i="29"/>
  <c r="X304" i="29"/>
  <c r="X330" i="29"/>
  <c r="X336" i="29"/>
  <c r="X261" i="29"/>
  <c r="X325" i="29"/>
  <c r="X284" i="29"/>
  <c r="X326" i="29"/>
  <c r="X334" i="29"/>
  <c r="X291" i="29"/>
  <c r="X246" i="29"/>
  <c r="X238" i="29"/>
  <c r="X303" i="29"/>
  <c r="X292" i="29"/>
  <c r="W40" i="29"/>
  <c r="W41" i="29" s="1"/>
  <c r="W42" i="29" s="1"/>
  <c r="W43" i="29" s="1"/>
  <c r="W44" i="29" s="1"/>
  <c r="W45" i="29" s="1"/>
  <c r="W46" i="29" s="1"/>
  <c r="W47" i="29" s="1"/>
  <c r="W48" i="29" s="1"/>
  <c r="W49" i="29" s="1"/>
  <c r="W50" i="29" s="1"/>
  <c r="W51" i="29" s="1"/>
  <c r="W52" i="29" s="1"/>
  <c r="W53" i="29" s="1"/>
  <c r="W54" i="29" s="1"/>
  <c r="W55" i="29" s="1"/>
  <c r="W56" i="29" s="1"/>
  <c r="W57" i="29" s="1"/>
  <c r="W58" i="29" s="1"/>
  <c r="W59" i="29" s="1"/>
  <c r="W60" i="29" s="1"/>
  <c r="W61" i="29" s="1"/>
  <c r="W62" i="29" s="1"/>
  <c r="W63" i="29" s="1"/>
  <c r="W64" i="29" s="1"/>
  <c r="W65" i="29" s="1"/>
  <c r="W66" i="29" s="1"/>
  <c r="W67" i="29" s="1"/>
  <c r="W68" i="29" s="1"/>
  <c r="W69" i="29" s="1"/>
  <c r="W70" i="29" s="1"/>
  <c r="W71" i="29" s="1"/>
  <c r="W72" i="29" s="1"/>
  <c r="W73" i="29" s="1"/>
  <c r="W74" i="29" s="1"/>
  <c r="W75" i="29" s="1"/>
  <c r="W76" i="29" s="1"/>
  <c r="W77" i="29" s="1"/>
  <c r="W78" i="29" s="1"/>
  <c r="W79" i="29" s="1"/>
  <c r="W80" i="29" s="1"/>
  <c r="W81" i="29" s="1"/>
  <c r="W82" i="29" s="1"/>
  <c r="W83" i="29" s="1"/>
  <c r="W84" i="29" s="1"/>
  <c r="W85" i="29" s="1"/>
  <c r="W86" i="29" s="1"/>
  <c r="W87" i="29" s="1"/>
  <c r="W88" i="29" s="1"/>
  <c r="W89" i="29" s="1"/>
  <c r="W90" i="29" s="1"/>
  <c r="W91" i="29" s="1"/>
  <c r="W92" i="29" s="1"/>
  <c r="W93" i="29" s="1"/>
  <c r="W94" i="29" s="1"/>
  <c r="W95" i="29" s="1"/>
  <c r="W96" i="29" s="1"/>
  <c r="W97" i="29" s="1"/>
  <c r="W98" i="29" s="1"/>
  <c r="W99" i="29" s="1"/>
  <c r="W100" i="29" s="1"/>
  <c r="W101" i="29" s="1"/>
  <c r="W102" i="29" s="1"/>
  <c r="W103" i="29" s="1"/>
  <c r="W104" i="29" s="1"/>
  <c r="W105" i="29" s="1"/>
  <c r="W106" i="29" s="1"/>
  <c r="W107" i="29" s="1"/>
  <c r="W108" i="29" s="1"/>
  <c r="W109" i="29" s="1"/>
  <c r="W110" i="29" s="1"/>
  <c r="W111" i="29" s="1"/>
  <c r="W112" i="29" s="1"/>
  <c r="W113" i="29" s="1"/>
  <c r="W114" i="29" s="1"/>
  <c r="W115" i="29" s="1"/>
  <c r="W116" i="29" s="1"/>
  <c r="W117" i="29" s="1"/>
  <c r="W118" i="29" s="1"/>
  <c r="W119" i="29" s="1"/>
  <c r="W120" i="29" s="1"/>
  <c r="W121" i="29" s="1"/>
  <c r="W122" i="29" s="1"/>
  <c r="W123" i="29" s="1"/>
  <c r="W124" i="29" s="1"/>
  <c r="W125" i="29" s="1"/>
  <c r="W126" i="29" s="1"/>
  <c r="W127" i="29" s="1"/>
  <c r="W128" i="29" s="1"/>
  <c r="W129" i="29" s="1"/>
  <c r="W130" i="29" s="1"/>
  <c r="W131" i="29" s="1"/>
  <c r="W132" i="29" s="1"/>
  <c r="W133" i="29" s="1"/>
  <c r="W134" i="29" s="1"/>
  <c r="W135" i="29" s="1"/>
  <c r="W136" i="29" s="1"/>
  <c r="W137" i="29" s="1"/>
  <c r="X254" i="29"/>
  <c r="X323" i="29"/>
  <c r="X251" i="29"/>
  <c r="X265" i="29"/>
  <c r="X248" i="29"/>
  <c r="X241" i="29"/>
  <c r="X269" i="29"/>
  <c r="X278" i="29"/>
  <c r="X249" i="29"/>
  <c r="X315" i="29"/>
  <c r="X267" i="29"/>
  <c r="X264" i="29"/>
  <c r="X257" i="29"/>
  <c r="X250" i="29"/>
  <c r="X243" i="29"/>
  <c r="X247" i="29"/>
  <c r="X311" i="29"/>
  <c r="X277" i="29"/>
  <c r="X239" i="29"/>
  <c r="X300" i="29"/>
  <c r="R444" i="28"/>
  <c r="R343" i="28"/>
  <c r="R244" i="28"/>
  <c r="S137" i="28"/>
  <c r="H39" i="28"/>
  <c r="H40" i="28" s="1"/>
  <c r="H41" i="28" s="1"/>
  <c r="H42" i="28" s="1"/>
  <c r="S39" i="28"/>
  <c r="X39" i="28" s="1"/>
  <c r="X37" i="28"/>
  <c r="Q39" i="28"/>
  <c r="S43" i="28"/>
  <c r="R44" i="28"/>
  <c r="O37" i="28"/>
  <c r="S40" i="28"/>
  <c r="S41" i="28"/>
  <c r="S42" i="28"/>
  <c r="S38" i="28"/>
  <c r="AB1310" i="27"/>
  <c r="AB1311" i="27" s="1"/>
  <c r="AB1312" i="27" s="1"/>
  <c r="AB1313" i="27" s="1"/>
  <c r="AB1314" i="27" s="1"/>
  <c r="AB1315" i="27" s="1"/>
  <c r="AB1316" i="27" s="1"/>
  <c r="AB1317" i="27" s="1"/>
  <c r="AB1318" i="27" s="1"/>
  <c r="AB1319" i="27" s="1"/>
  <c r="AB1320" i="27" s="1"/>
  <c r="AB1321" i="27" s="1"/>
  <c r="AB1322" i="27" s="1"/>
  <c r="AB1323" i="27" s="1"/>
  <c r="AB1324" i="27" s="1"/>
  <c r="AB1325" i="27" s="1"/>
  <c r="AB1326" i="27" s="1"/>
  <c r="AB1327" i="27" s="1"/>
  <c r="AB1328" i="27" s="1"/>
  <c r="AB1329" i="27" s="1"/>
  <c r="AB1330" i="27" s="1"/>
  <c r="AB1331" i="27" s="1"/>
  <c r="AB1332" i="27" s="1"/>
  <c r="AB1333" i="27" s="1"/>
  <c r="AB1334" i="27" s="1"/>
  <c r="AB1335" i="27" s="1"/>
  <c r="AB1336" i="27" s="1"/>
  <c r="AB1337" i="27" s="1"/>
  <c r="AB1338" i="27" s="1"/>
  <c r="AB1339" i="27" s="1"/>
  <c r="AB1340" i="27" s="1"/>
  <c r="AB1341" i="27" s="1"/>
  <c r="AB1342" i="27" s="1"/>
  <c r="AB1343" i="27" s="1"/>
  <c r="AB1344" i="27" s="1"/>
  <c r="AB1345" i="27" s="1"/>
  <c r="AB1346" i="27" s="1"/>
  <c r="AB1347" i="27" s="1"/>
  <c r="AB1348" i="27" s="1"/>
  <c r="AB1349" i="27" s="1"/>
  <c r="AB1350" i="27" s="1"/>
  <c r="AB1351" i="27" s="1"/>
  <c r="AB1352" i="27" s="1"/>
  <c r="AB1353" i="27" s="1"/>
  <c r="AB1354" i="27" s="1"/>
  <c r="AB1355" i="27" s="1"/>
  <c r="AB1356" i="27" s="1"/>
  <c r="AB1357" i="27" s="1"/>
  <c r="AB1358" i="27" s="1"/>
  <c r="AB1359" i="27" s="1"/>
  <c r="AB1360" i="27" s="1"/>
  <c r="AB1361" i="27" s="1"/>
  <c r="AB1362" i="27" s="1"/>
  <c r="AB1363" i="27" s="1"/>
  <c r="AB1364" i="27" s="1"/>
  <c r="AB1365" i="27" s="1"/>
  <c r="AB1366" i="27" s="1"/>
  <c r="AB1367" i="27" s="1"/>
  <c r="AB1368" i="27" s="1"/>
  <c r="AB1369" i="27" s="1"/>
  <c r="AB1370" i="27" s="1"/>
  <c r="AB1371" i="27" s="1"/>
  <c r="AB1372" i="27" s="1"/>
  <c r="AB1373" i="27" s="1"/>
  <c r="AB1374" i="27" s="1"/>
  <c r="AB1375" i="27" s="1"/>
  <c r="AB1376" i="27" s="1"/>
  <c r="AB1377" i="27" s="1"/>
  <c r="AB1378" i="27" s="1"/>
  <c r="AB1379" i="27" s="1"/>
  <c r="AB1380" i="27" s="1"/>
  <c r="AB1381" i="27" s="1"/>
  <c r="AB1382" i="27" s="1"/>
  <c r="AB1383" i="27" s="1"/>
  <c r="AB1384" i="27" s="1"/>
  <c r="AB1385" i="27" s="1"/>
  <c r="AB1386" i="27" s="1"/>
  <c r="AB1387" i="27" s="1"/>
  <c r="AB1388" i="27" s="1"/>
  <c r="AB1389" i="27" s="1"/>
  <c r="AB1390" i="27" s="1"/>
  <c r="AB1391" i="27" s="1"/>
  <c r="AB1392" i="27" s="1"/>
  <c r="AB1393" i="27" s="1"/>
  <c r="AB1394" i="27" s="1"/>
  <c r="AB1395" i="27" s="1"/>
  <c r="AB1396" i="27" s="1"/>
  <c r="AB1397" i="27" s="1"/>
  <c r="AB1398" i="27" s="1"/>
  <c r="AB1399" i="27" s="1"/>
  <c r="AB1400" i="27" s="1"/>
  <c r="AB1401" i="27" s="1"/>
  <c r="AB1402" i="27" s="1"/>
  <c r="AB1403" i="27" s="1"/>
  <c r="AB1404" i="27" s="1"/>
  <c r="AB1405" i="27" s="1"/>
  <c r="AB1406" i="27" s="1"/>
  <c r="AB1407" i="27" s="1"/>
  <c r="AB1408" i="27" s="1"/>
  <c r="AB1210" i="27"/>
  <c r="AB1211" i="27" s="1"/>
  <c r="AB1212" i="27" s="1"/>
  <c r="AB1213" i="27" s="1"/>
  <c r="AB1214" i="27" s="1"/>
  <c r="AB1215" i="27" s="1"/>
  <c r="AB1216" i="27" s="1"/>
  <c r="AB1217" i="27" s="1"/>
  <c r="AB1218" i="27" s="1"/>
  <c r="AB1219" i="27" s="1"/>
  <c r="AB1220" i="27" s="1"/>
  <c r="AB1221" i="27" s="1"/>
  <c r="AB1222" i="27" s="1"/>
  <c r="AB1223" i="27" s="1"/>
  <c r="AB1224" i="27" s="1"/>
  <c r="AB1225" i="27" s="1"/>
  <c r="AB1226" i="27" s="1"/>
  <c r="AB1227" i="27" s="1"/>
  <c r="AB1228" i="27" s="1"/>
  <c r="AB1229" i="27" s="1"/>
  <c r="AB1230" i="27" s="1"/>
  <c r="AB1231" i="27" s="1"/>
  <c r="AB1232" i="27" s="1"/>
  <c r="AB1233" i="27" s="1"/>
  <c r="AB1234" i="27" s="1"/>
  <c r="AB1235" i="27" s="1"/>
  <c r="AB1236" i="27" s="1"/>
  <c r="AB1237" i="27" s="1"/>
  <c r="AB1238" i="27" s="1"/>
  <c r="AB1239" i="27" s="1"/>
  <c r="AB1240" i="27" s="1"/>
  <c r="AB1241" i="27" s="1"/>
  <c r="AB1242" i="27" s="1"/>
  <c r="AB1243" i="27" s="1"/>
  <c r="AB1244" i="27" s="1"/>
  <c r="AB1245" i="27" s="1"/>
  <c r="AB1246" i="27" s="1"/>
  <c r="AB1247" i="27" s="1"/>
  <c r="AB1248" i="27" s="1"/>
  <c r="AB1249" i="27" s="1"/>
  <c r="AB1250" i="27" s="1"/>
  <c r="AB1251" i="27" s="1"/>
  <c r="AB1252" i="27" s="1"/>
  <c r="AB1253" i="27" s="1"/>
  <c r="AB1254" i="27" s="1"/>
  <c r="AB1255" i="27" s="1"/>
  <c r="AB1256" i="27" s="1"/>
  <c r="AB1257" i="27" s="1"/>
  <c r="AB1258" i="27" s="1"/>
  <c r="AB1259" i="27" s="1"/>
  <c r="AB1260" i="27" s="1"/>
  <c r="AB1261" i="27" s="1"/>
  <c r="AB1262" i="27" s="1"/>
  <c r="AB1263" i="27" s="1"/>
  <c r="AB1264" i="27" s="1"/>
  <c r="AB1265" i="27" s="1"/>
  <c r="AB1266" i="27" s="1"/>
  <c r="AB1267" i="27" s="1"/>
  <c r="AB1268" i="27" s="1"/>
  <c r="AB1269" i="27" s="1"/>
  <c r="AB1270" i="27" s="1"/>
  <c r="AB1271" i="27" s="1"/>
  <c r="AB1272" i="27" s="1"/>
  <c r="AB1273" i="27" s="1"/>
  <c r="AB1274" i="27" s="1"/>
  <c r="AB1275" i="27" s="1"/>
  <c r="AB1276" i="27" s="1"/>
  <c r="AB1277" i="27" s="1"/>
  <c r="AB1278" i="27" s="1"/>
  <c r="AB1279" i="27" s="1"/>
  <c r="AB1280" i="27" s="1"/>
  <c r="AB1281" i="27" s="1"/>
  <c r="AB1282" i="27" s="1"/>
  <c r="AB1283" i="27" s="1"/>
  <c r="AB1284" i="27" s="1"/>
  <c r="AB1285" i="27" s="1"/>
  <c r="AB1286" i="27" s="1"/>
  <c r="AB1287" i="27" s="1"/>
  <c r="AB1288" i="27" s="1"/>
  <c r="AB1289" i="27" s="1"/>
  <c r="AB1290" i="27" s="1"/>
  <c r="AB1291" i="27" s="1"/>
  <c r="AB1292" i="27" s="1"/>
  <c r="AB1293" i="27" s="1"/>
  <c r="AB1294" i="27" s="1"/>
  <c r="AB1295" i="27" s="1"/>
  <c r="AB1296" i="27" s="1"/>
  <c r="AB1297" i="27" s="1"/>
  <c r="AB1298" i="27" s="1"/>
  <c r="AB1299" i="27" s="1"/>
  <c r="AB1300" i="27" s="1"/>
  <c r="AB1301" i="27" s="1"/>
  <c r="AB1302" i="27" s="1"/>
  <c r="AB1303" i="27" s="1"/>
  <c r="AB1304" i="27" s="1"/>
  <c r="AB1305" i="27" s="1"/>
  <c r="AB1306" i="27" s="1"/>
  <c r="AB1307" i="27" s="1"/>
  <c r="AB1308" i="27" s="1"/>
  <c r="AB1110" i="27"/>
  <c r="AB1111" i="27" s="1"/>
  <c r="AB1112" i="27" s="1"/>
  <c r="AB1113" i="27" s="1"/>
  <c r="AB1114" i="27" s="1"/>
  <c r="AB1115" i="27" s="1"/>
  <c r="AB1116" i="27" s="1"/>
  <c r="AB1117" i="27" s="1"/>
  <c r="AB1118" i="27" s="1"/>
  <c r="AB1119" i="27" s="1"/>
  <c r="AB1120" i="27" s="1"/>
  <c r="AB1121" i="27" s="1"/>
  <c r="AB1122" i="27" s="1"/>
  <c r="AB1123" i="27" s="1"/>
  <c r="AB1124" i="27" s="1"/>
  <c r="AB1125" i="27" s="1"/>
  <c r="AB1126" i="27" s="1"/>
  <c r="AB1127" i="27" s="1"/>
  <c r="AB1128" i="27" s="1"/>
  <c r="AB1129" i="27" s="1"/>
  <c r="AB1130" i="27" s="1"/>
  <c r="AB1131" i="27" s="1"/>
  <c r="AB1132" i="27" s="1"/>
  <c r="AB1133" i="27" s="1"/>
  <c r="AB1134" i="27" s="1"/>
  <c r="AB1135" i="27" s="1"/>
  <c r="AB1136" i="27" s="1"/>
  <c r="AB1137" i="27" s="1"/>
  <c r="AB1138" i="27" s="1"/>
  <c r="AB1139" i="27" s="1"/>
  <c r="AB1140" i="27" s="1"/>
  <c r="AB1141" i="27" s="1"/>
  <c r="AB1142" i="27" s="1"/>
  <c r="AB1143" i="27" s="1"/>
  <c r="AB1144" i="27" s="1"/>
  <c r="AB1145" i="27" s="1"/>
  <c r="AB1146" i="27" s="1"/>
  <c r="AB1147" i="27" s="1"/>
  <c r="AB1148" i="27" s="1"/>
  <c r="AB1149" i="27" s="1"/>
  <c r="AB1150" i="27" s="1"/>
  <c r="AB1151" i="27" s="1"/>
  <c r="AB1152" i="27" s="1"/>
  <c r="AB1153" i="27" s="1"/>
  <c r="AB1154" i="27" s="1"/>
  <c r="AB1155" i="27" s="1"/>
  <c r="AB1156" i="27" s="1"/>
  <c r="AB1157" i="27" s="1"/>
  <c r="AB1158" i="27" s="1"/>
  <c r="AB1159" i="27" s="1"/>
  <c r="AB1160" i="27" s="1"/>
  <c r="AB1161" i="27" s="1"/>
  <c r="AB1162" i="27" s="1"/>
  <c r="AB1163" i="27" s="1"/>
  <c r="AB1164" i="27" s="1"/>
  <c r="AB1165" i="27" s="1"/>
  <c r="AB1166" i="27" s="1"/>
  <c r="AB1167" i="27" s="1"/>
  <c r="AB1168" i="27" s="1"/>
  <c r="AB1169" i="27" s="1"/>
  <c r="AB1170" i="27" s="1"/>
  <c r="AB1171" i="27" s="1"/>
  <c r="AB1172" i="27" s="1"/>
  <c r="AB1173" i="27" s="1"/>
  <c r="AB1174" i="27" s="1"/>
  <c r="AB1175" i="27" s="1"/>
  <c r="AB1176" i="27" s="1"/>
  <c r="AB1177" i="27" s="1"/>
  <c r="AB1178" i="27" s="1"/>
  <c r="AB1179" i="27" s="1"/>
  <c r="AB1180" i="27" s="1"/>
  <c r="AB1181" i="27" s="1"/>
  <c r="AB1182" i="27" s="1"/>
  <c r="AB1183" i="27" s="1"/>
  <c r="AB1184" i="27" s="1"/>
  <c r="AB1185" i="27" s="1"/>
  <c r="AB1186" i="27" s="1"/>
  <c r="AB1187" i="27" s="1"/>
  <c r="AB1188" i="27" s="1"/>
  <c r="AB1189" i="27" s="1"/>
  <c r="AB1190" i="27" s="1"/>
  <c r="AB1191" i="27" s="1"/>
  <c r="AB1192" i="27" s="1"/>
  <c r="AB1193" i="27" s="1"/>
  <c r="AB1194" i="27" s="1"/>
  <c r="AB1195" i="27" s="1"/>
  <c r="AB1196" i="27" s="1"/>
  <c r="AB1197" i="27" s="1"/>
  <c r="AB1198" i="27" s="1"/>
  <c r="AB1199" i="27" s="1"/>
  <c r="AB1200" i="27" s="1"/>
  <c r="AB1201" i="27" s="1"/>
  <c r="AB1202" i="27" s="1"/>
  <c r="AB1203" i="27" s="1"/>
  <c r="AB1204" i="27" s="1"/>
  <c r="AB1205" i="27" s="1"/>
  <c r="AB1206" i="27" s="1"/>
  <c r="AB1207" i="27" s="1"/>
  <c r="AB1208" i="27" s="1"/>
  <c r="AB1010" i="27"/>
  <c r="AB1011" i="27" s="1"/>
  <c r="AB1012" i="27" s="1"/>
  <c r="AB1013" i="27" s="1"/>
  <c r="AB1014" i="27" s="1"/>
  <c r="AB1015" i="27" s="1"/>
  <c r="AB1016" i="27" s="1"/>
  <c r="AB1017" i="27" s="1"/>
  <c r="AB1018" i="27" s="1"/>
  <c r="AB1019" i="27" s="1"/>
  <c r="AB1020" i="27" s="1"/>
  <c r="AB1021" i="27" s="1"/>
  <c r="AB1022" i="27" s="1"/>
  <c r="AB1023" i="27" s="1"/>
  <c r="AB1024" i="27" s="1"/>
  <c r="AB1025" i="27" s="1"/>
  <c r="AB1026" i="27" s="1"/>
  <c r="AB1027" i="27" s="1"/>
  <c r="AB1028" i="27" s="1"/>
  <c r="AB1029" i="27" s="1"/>
  <c r="AB1030" i="27" s="1"/>
  <c r="AB1031" i="27" s="1"/>
  <c r="AB1032" i="27" s="1"/>
  <c r="AB1033" i="27" s="1"/>
  <c r="AB1034" i="27" s="1"/>
  <c r="AB1035" i="27" s="1"/>
  <c r="AB1036" i="27" s="1"/>
  <c r="AB1037" i="27" s="1"/>
  <c r="AB1038" i="27" s="1"/>
  <c r="AB1039" i="27" s="1"/>
  <c r="AB1040" i="27" s="1"/>
  <c r="AB1041" i="27" s="1"/>
  <c r="AB1042" i="27" s="1"/>
  <c r="AB1043" i="27" s="1"/>
  <c r="AB1044" i="27" s="1"/>
  <c r="AB1045" i="27" s="1"/>
  <c r="AB1046" i="27" s="1"/>
  <c r="AB1047" i="27" s="1"/>
  <c r="AB1048" i="27" s="1"/>
  <c r="AB1049" i="27" s="1"/>
  <c r="AB1050" i="27" s="1"/>
  <c r="AB1051" i="27" s="1"/>
  <c r="AB1052" i="27" s="1"/>
  <c r="AB1053" i="27" s="1"/>
  <c r="AB1054" i="27" s="1"/>
  <c r="AB1055" i="27" s="1"/>
  <c r="AB1056" i="27" s="1"/>
  <c r="AB1057" i="27" s="1"/>
  <c r="AB1058" i="27" s="1"/>
  <c r="AB1059" i="27" s="1"/>
  <c r="AB1060" i="27" s="1"/>
  <c r="AB1061" i="27" s="1"/>
  <c r="AB1062" i="27" s="1"/>
  <c r="AB1063" i="27" s="1"/>
  <c r="AB1064" i="27" s="1"/>
  <c r="AB1065" i="27" s="1"/>
  <c r="AB1066" i="27" s="1"/>
  <c r="AB1067" i="27" s="1"/>
  <c r="AB1068" i="27" s="1"/>
  <c r="AB1069" i="27" s="1"/>
  <c r="AB1070" i="27" s="1"/>
  <c r="AB1071" i="27" s="1"/>
  <c r="AB1072" i="27" s="1"/>
  <c r="AB1073" i="27" s="1"/>
  <c r="AB1074" i="27" s="1"/>
  <c r="AB1075" i="27" s="1"/>
  <c r="AB1076" i="27" s="1"/>
  <c r="AB1077" i="27" s="1"/>
  <c r="AB1078" i="27" s="1"/>
  <c r="AB1079" i="27" s="1"/>
  <c r="AB1080" i="27" s="1"/>
  <c r="AB1081" i="27" s="1"/>
  <c r="AB1082" i="27" s="1"/>
  <c r="AB1083" i="27" s="1"/>
  <c r="AB1084" i="27" s="1"/>
  <c r="AB1085" i="27" s="1"/>
  <c r="AB1086" i="27" s="1"/>
  <c r="AB1087" i="27" s="1"/>
  <c r="AB1088" i="27" s="1"/>
  <c r="AB1089" i="27" s="1"/>
  <c r="AB1090" i="27" s="1"/>
  <c r="AB1091" i="27" s="1"/>
  <c r="AB1092" i="27" s="1"/>
  <c r="AB1093" i="27" s="1"/>
  <c r="AB1094" i="27" s="1"/>
  <c r="AB1095" i="27" s="1"/>
  <c r="AB1096" i="27" s="1"/>
  <c r="AB1097" i="27" s="1"/>
  <c r="AB1098" i="27" s="1"/>
  <c r="AB1099" i="27" s="1"/>
  <c r="AB1100" i="27" s="1"/>
  <c r="AB1101" i="27" s="1"/>
  <c r="AB1102" i="27" s="1"/>
  <c r="AB1103" i="27" s="1"/>
  <c r="AB1104" i="27" s="1"/>
  <c r="AB1105" i="27" s="1"/>
  <c r="AB1106" i="27" s="1"/>
  <c r="AB1107" i="27" s="1"/>
  <c r="AB1108" i="27" s="1"/>
  <c r="AB910" i="27"/>
  <c r="AB911" i="27" s="1"/>
  <c r="AB912" i="27" s="1"/>
  <c r="AB913" i="27" s="1"/>
  <c r="AB914" i="27" s="1"/>
  <c r="AB915" i="27" s="1"/>
  <c r="AB916" i="27" s="1"/>
  <c r="AB917" i="27" s="1"/>
  <c r="AB918" i="27" s="1"/>
  <c r="AB919" i="27" s="1"/>
  <c r="AB920" i="27" s="1"/>
  <c r="AB921" i="27" s="1"/>
  <c r="AB922" i="27" s="1"/>
  <c r="AB923" i="27" s="1"/>
  <c r="AB924" i="27" s="1"/>
  <c r="AB925" i="27" s="1"/>
  <c r="AB926" i="27" s="1"/>
  <c r="AB927" i="27" s="1"/>
  <c r="AB928" i="27" s="1"/>
  <c r="AB929" i="27" s="1"/>
  <c r="AB930" i="27" s="1"/>
  <c r="AB931" i="27" s="1"/>
  <c r="AB932" i="27" s="1"/>
  <c r="AB933" i="27" s="1"/>
  <c r="AB934" i="27" s="1"/>
  <c r="AB935" i="27" s="1"/>
  <c r="AB936" i="27" s="1"/>
  <c r="AB937" i="27" s="1"/>
  <c r="AB938" i="27" s="1"/>
  <c r="AB939" i="27" s="1"/>
  <c r="AB940" i="27" s="1"/>
  <c r="AB941" i="27" s="1"/>
  <c r="AB942" i="27" s="1"/>
  <c r="AB943" i="27" s="1"/>
  <c r="AB944" i="27" s="1"/>
  <c r="AB945" i="27" s="1"/>
  <c r="AB946" i="27" s="1"/>
  <c r="AB947" i="27" s="1"/>
  <c r="AB948" i="27" s="1"/>
  <c r="AB949" i="27" s="1"/>
  <c r="AB950" i="27" s="1"/>
  <c r="AB951" i="27" s="1"/>
  <c r="AB952" i="27" s="1"/>
  <c r="AB953" i="27" s="1"/>
  <c r="AB954" i="27" s="1"/>
  <c r="AB955" i="27" s="1"/>
  <c r="AB956" i="27" s="1"/>
  <c r="AB957" i="27" s="1"/>
  <c r="AB958" i="27" s="1"/>
  <c r="AB959" i="27" s="1"/>
  <c r="AB960" i="27" s="1"/>
  <c r="AB961" i="27" s="1"/>
  <c r="AB962" i="27" s="1"/>
  <c r="AB963" i="27" s="1"/>
  <c r="AB964" i="27" s="1"/>
  <c r="AB965" i="27" s="1"/>
  <c r="AB966" i="27" s="1"/>
  <c r="AB967" i="27" s="1"/>
  <c r="AB968" i="27" s="1"/>
  <c r="AB969" i="27" s="1"/>
  <c r="AB970" i="27" s="1"/>
  <c r="AB971" i="27" s="1"/>
  <c r="AB972" i="27" s="1"/>
  <c r="AB973" i="27" s="1"/>
  <c r="AB974" i="27" s="1"/>
  <c r="AB975" i="27" s="1"/>
  <c r="AB976" i="27" s="1"/>
  <c r="AB977" i="27" s="1"/>
  <c r="AB978" i="27" s="1"/>
  <c r="AB979" i="27" s="1"/>
  <c r="AB980" i="27" s="1"/>
  <c r="AB981" i="27" s="1"/>
  <c r="AB982" i="27" s="1"/>
  <c r="AB983" i="27" s="1"/>
  <c r="AB984" i="27" s="1"/>
  <c r="AB985" i="27" s="1"/>
  <c r="AB986" i="27" s="1"/>
  <c r="AB987" i="27" s="1"/>
  <c r="AB988" i="27" s="1"/>
  <c r="AB989" i="27" s="1"/>
  <c r="AB990" i="27" s="1"/>
  <c r="AB991" i="27" s="1"/>
  <c r="AB992" i="27" s="1"/>
  <c r="AB993" i="27" s="1"/>
  <c r="AB994" i="27" s="1"/>
  <c r="AB995" i="27" s="1"/>
  <c r="AB996" i="27" s="1"/>
  <c r="AB997" i="27" s="1"/>
  <c r="AB998" i="27" s="1"/>
  <c r="AB999" i="27" s="1"/>
  <c r="AB1000" i="27" s="1"/>
  <c r="AB1001" i="27" s="1"/>
  <c r="AB1002" i="27" s="1"/>
  <c r="AB1003" i="27" s="1"/>
  <c r="AB1004" i="27" s="1"/>
  <c r="AB1005" i="27" s="1"/>
  <c r="AB1006" i="27" s="1"/>
  <c r="AB1007" i="27" s="1"/>
  <c r="AB1008" i="27" s="1"/>
  <c r="AB810" i="27"/>
  <c r="AB811" i="27" s="1"/>
  <c r="AB812" i="27" s="1"/>
  <c r="AB813" i="27" s="1"/>
  <c r="AB814" i="27" s="1"/>
  <c r="AB815" i="27" s="1"/>
  <c r="AB816" i="27" s="1"/>
  <c r="AB817" i="27" s="1"/>
  <c r="AB818" i="27" s="1"/>
  <c r="AB819" i="27" s="1"/>
  <c r="AB820" i="27" s="1"/>
  <c r="AB821" i="27" s="1"/>
  <c r="AB822" i="27" s="1"/>
  <c r="AB823" i="27" s="1"/>
  <c r="AB824" i="27" s="1"/>
  <c r="AB825" i="27" s="1"/>
  <c r="AB826" i="27" s="1"/>
  <c r="AB827" i="27" s="1"/>
  <c r="AB828" i="27" s="1"/>
  <c r="AB829" i="27" s="1"/>
  <c r="AB830" i="27" s="1"/>
  <c r="AB831" i="27" s="1"/>
  <c r="AB832" i="27" s="1"/>
  <c r="AB833" i="27" s="1"/>
  <c r="AB834" i="27" s="1"/>
  <c r="AB835" i="27" s="1"/>
  <c r="AB836" i="27" s="1"/>
  <c r="AB837" i="27" s="1"/>
  <c r="AB838" i="27" s="1"/>
  <c r="AB839" i="27" s="1"/>
  <c r="AB840" i="27" s="1"/>
  <c r="AB841" i="27" s="1"/>
  <c r="AB842" i="27" s="1"/>
  <c r="AB843" i="27" s="1"/>
  <c r="AB844" i="27" s="1"/>
  <c r="AB845" i="27" s="1"/>
  <c r="AB846" i="27" s="1"/>
  <c r="AB847" i="27" s="1"/>
  <c r="AB848" i="27" s="1"/>
  <c r="AB849" i="27" s="1"/>
  <c r="AB850" i="27" s="1"/>
  <c r="AB851" i="27" s="1"/>
  <c r="AB852" i="27" s="1"/>
  <c r="AB853" i="27" s="1"/>
  <c r="AB854" i="27" s="1"/>
  <c r="AB855" i="27" s="1"/>
  <c r="AB856" i="27" s="1"/>
  <c r="AB857" i="27" s="1"/>
  <c r="AB858" i="27" s="1"/>
  <c r="AB859" i="27" s="1"/>
  <c r="AB860" i="27" s="1"/>
  <c r="AB861" i="27" s="1"/>
  <c r="AB862" i="27" s="1"/>
  <c r="AB863" i="27" s="1"/>
  <c r="AB864" i="27" s="1"/>
  <c r="AB865" i="27" s="1"/>
  <c r="AB866" i="27" s="1"/>
  <c r="AB867" i="27" s="1"/>
  <c r="AB868" i="27" s="1"/>
  <c r="AB869" i="27" s="1"/>
  <c r="AB870" i="27" s="1"/>
  <c r="AB871" i="27" s="1"/>
  <c r="AB872" i="27" s="1"/>
  <c r="AB873" i="27" s="1"/>
  <c r="AB874" i="27" s="1"/>
  <c r="AB875" i="27" s="1"/>
  <c r="AB876" i="27" s="1"/>
  <c r="AB877" i="27" s="1"/>
  <c r="AB878" i="27" s="1"/>
  <c r="AB879" i="27" s="1"/>
  <c r="AB880" i="27" s="1"/>
  <c r="AB881" i="27" s="1"/>
  <c r="AB882" i="27" s="1"/>
  <c r="AB883" i="27" s="1"/>
  <c r="AB884" i="27" s="1"/>
  <c r="AB885" i="27" s="1"/>
  <c r="AB886" i="27" s="1"/>
  <c r="AB887" i="27" s="1"/>
  <c r="AB888" i="27" s="1"/>
  <c r="AB889" i="27" s="1"/>
  <c r="AB890" i="27" s="1"/>
  <c r="AB891" i="27" s="1"/>
  <c r="AB892" i="27" s="1"/>
  <c r="AB893" i="27" s="1"/>
  <c r="AB894" i="27" s="1"/>
  <c r="AB895" i="27" s="1"/>
  <c r="AB896" i="27" s="1"/>
  <c r="AB897" i="27" s="1"/>
  <c r="AB898" i="27" s="1"/>
  <c r="AB899" i="27" s="1"/>
  <c r="AB900" i="27" s="1"/>
  <c r="AB901" i="27" s="1"/>
  <c r="AB902" i="27" s="1"/>
  <c r="AB903" i="27" s="1"/>
  <c r="AB904" i="27" s="1"/>
  <c r="AB905" i="27" s="1"/>
  <c r="AB906" i="27" s="1"/>
  <c r="AB907" i="27" s="1"/>
  <c r="AB908" i="27" s="1"/>
  <c r="AB710" i="27"/>
  <c r="AB711" i="27" s="1"/>
  <c r="AB712" i="27" s="1"/>
  <c r="AB713" i="27" s="1"/>
  <c r="AB714" i="27" s="1"/>
  <c r="AB715" i="27" s="1"/>
  <c r="AB716" i="27" s="1"/>
  <c r="AB717" i="27" s="1"/>
  <c r="AB718" i="27" s="1"/>
  <c r="AB719" i="27" s="1"/>
  <c r="AB720" i="27" s="1"/>
  <c r="AB721" i="27" s="1"/>
  <c r="AB722" i="27" s="1"/>
  <c r="AB723" i="27" s="1"/>
  <c r="AB724" i="27" s="1"/>
  <c r="AB725" i="27" s="1"/>
  <c r="AB726" i="27" s="1"/>
  <c r="AB727" i="27" s="1"/>
  <c r="AB728" i="27" s="1"/>
  <c r="AB729" i="27" s="1"/>
  <c r="AB730" i="27" s="1"/>
  <c r="AB731" i="27" s="1"/>
  <c r="AB732" i="27" s="1"/>
  <c r="AB733" i="27" s="1"/>
  <c r="AB734" i="27" s="1"/>
  <c r="AB735" i="27" s="1"/>
  <c r="AB736" i="27" s="1"/>
  <c r="AB737" i="27" s="1"/>
  <c r="AB738" i="27" s="1"/>
  <c r="AB739" i="27" s="1"/>
  <c r="AB740" i="27" s="1"/>
  <c r="AB741" i="27" s="1"/>
  <c r="AB742" i="27" s="1"/>
  <c r="AB743" i="27" s="1"/>
  <c r="AB744" i="27" s="1"/>
  <c r="AB745" i="27" s="1"/>
  <c r="AB746" i="27" s="1"/>
  <c r="AB747" i="27" s="1"/>
  <c r="AB748" i="27" s="1"/>
  <c r="AB749" i="27" s="1"/>
  <c r="AB750" i="27" s="1"/>
  <c r="AB751" i="27" s="1"/>
  <c r="AB752" i="27" s="1"/>
  <c r="AB753" i="27" s="1"/>
  <c r="AB754" i="27" s="1"/>
  <c r="AB755" i="27" s="1"/>
  <c r="AB756" i="27" s="1"/>
  <c r="AB757" i="27" s="1"/>
  <c r="AB758" i="27" s="1"/>
  <c r="AB759" i="27" s="1"/>
  <c r="AB760" i="27" s="1"/>
  <c r="AB761" i="27" s="1"/>
  <c r="AB762" i="27" s="1"/>
  <c r="AB763" i="27" s="1"/>
  <c r="AB764" i="27" s="1"/>
  <c r="AB765" i="27" s="1"/>
  <c r="AB766" i="27" s="1"/>
  <c r="AB767" i="27" s="1"/>
  <c r="AB768" i="27" s="1"/>
  <c r="AB769" i="27" s="1"/>
  <c r="AB770" i="27" s="1"/>
  <c r="AB771" i="27" s="1"/>
  <c r="AB772" i="27" s="1"/>
  <c r="AB773" i="27" s="1"/>
  <c r="AB774" i="27" s="1"/>
  <c r="AB775" i="27" s="1"/>
  <c r="AB776" i="27" s="1"/>
  <c r="AB777" i="27" s="1"/>
  <c r="AB778" i="27" s="1"/>
  <c r="AB779" i="27" s="1"/>
  <c r="AB780" i="27" s="1"/>
  <c r="AB781" i="27" s="1"/>
  <c r="AB782" i="27" s="1"/>
  <c r="AB783" i="27" s="1"/>
  <c r="AB784" i="27" s="1"/>
  <c r="AB785" i="27" s="1"/>
  <c r="AB786" i="27" s="1"/>
  <c r="AB787" i="27" s="1"/>
  <c r="AB788" i="27" s="1"/>
  <c r="AB789" i="27" s="1"/>
  <c r="AB790" i="27" s="1"/>
  <c r="AB791" i="27" s="1"/>
  <c r="AB792" i="27" s="1"/>
  <c r="AB793" i="27" s="1"/>
  <c r="AB794" i="27" s="1"/>
  <c r="AB795" i="27" s="1"/>
  <c r="AB796" i="27" s="1"/>
  <c r="AB797" i="27" s="1"/>
  <c r="AB798" i="27" s="1"/>
  <c r="AB799" i="27" s="1"/>
  <c r="AB800" i="27" s="1"/>
  <c r="AB801" i="27" s="1"/>
  <c r="AB802" i="27" s="1"/>
  <c r="AB803" i="27" s="1"/>
  <c r="AB804" i="27" s="1"/>
  <c r="AB805" i="27" s="1"/>
  <c r="AB806" i="27" s="1"/>
  <c r="AB807" i="27" s="1"/>
  <c r="AB808" i="27" s="1"/>
  <c r="AB610" i="27"/>
  <c r="AB611" i="27" s="1"/>
  <c r="AB612" i="27" s="1"/>
  <c r="AB613" i="27" s="1"/>
  <c r="AB614" i="27" s="1"/>
  <c r="AB615" i="27" s="1"/>
  <c r="AB616" i="27" s="1"/>
  <c r="AB617" i="27" s="1"/>
  <c r="AB618" i="27" s="1"/>
  <c r="AB619" i="27" s="1"/>
  <c r="AB620" i="27" s="1"/>
  <c r="AB621" i="27" s="1"/>
  <c r="AB622" i="27" s="1"/>
  <c r="AB623" i="27" s="1"/>
  <c r="AB624" i="27" s="1"/>
  <c r="AB625" i="27" s="1"/>
  <c r="AB626" i="27" s="1"/>
  <c r="AB627" i="27" s="1"/>
  <c r="AB628" i="27" s="1"/>
  <c r="AB629" i="27" s="1"/>
  <c r="AB630" i="27" s="1"/>
  <c r="AB631" i="27" s="1"/>
  <c r="AB632" i="27" s="1"/>
  <c r="AB633" i="27" s="1"/>
  <c r="AB634" i="27" s="1"/>
  <c r="AB635" i="27" s="1"/>
  <c r="AB636" i="27" s="1"/>
  <c r="AB637" i="27" s="1"/>
  <c r="AB638" i="27" s="1"/>
  <c r="AB639" i="27" s="1"/>
  <c r="AB640" i="27" s="1"/>
  <c r="AB641" i="27" s="1"/>
  <c r="AB642" i="27" s="1"/>
  <c r="AB643" i="27" s="1"/>
  <c r="AB644" i="27" s="1"/>
  <c r="AB645" i="27" s="1"/>
  <c r="AB646" i="27" s="1"/>
  <c r="AB647" i="27" s="1"/>
  <c r="AB648" i="27" s="1"/>
  <c r="AB649" i="27" s="1"/>
  <c r="AB650" i="27" s="1"/>
  <c r="AB651" i="27" s="1"/>
  <c r="AB652" i="27" s="1"/>
  <c r="AB653" i="27" s="1"/>
  <c r="AB654" i="27" s="1"/>
  <c r="AB655" i="27" s="1"/>
  <c r="AB656" i="27" s="1"/>
  <c r="AB657" i="27" s="1"/>
  <c r="AB658" i="27" s="1"/>
  <c r="AB659" i="27" s="1"/>
  <c r="AB660" i="27" s="1"/>
  <c r="AB661" i="27" s="1"/>
  <c r="AB662" i="27" s="1"/>
  <c r="AB663" i="27" s="1"/>
  <c r="AB664" i="27" s="1"/>
  <c r="AB665" i="27" s="1"/>
  <c r="AB666" i="27" s="1"/>
  <c r="AB667" i="27" s="1"/>
  <c r="AB668" i="27" s="1"/>
  <c r="AB669" i="27" s="1"/>
  <c r="AB670" i="27" s="1"/>
  <c r="AB671" i="27" s="1"/>
  <c r="AB672" i="27" s="1"/>
  <c r="AB673" i="27" s="1"/>
  <c r="AB674" i="27" s="1"/>
  <c r="AB675" i="27" s="1"/>
  <c r="AB676" i="27" s="1"/>
  <c r="AB677" i="27" s="1"/>
  <c r="AB678" i="27" s="1"/>
  <c r="AB679" i="27" s="1"/>
  <c r="AB680" i="27" s="1"/>
  <c r="AB681" i="27" s="1"/>
  <c r="AB682" i="27" s="1"/>
  <c r="AB683" i="27" s="1"/>
  <c r="AB684" i="27" s="1"/>
  <c r="AB685" i="27" s="1"/>
  <c r="AB686" i="27" s="1"/>
  <c r="AB687" i="27" s="1"/>
  <c r="AB688" i="27" s="1"/>
  <c r="AB689" i="27" s="1"/>
  <c r="AB690" i="27" s="1"/>
  <c r="AB691" i="27" s="1"/>
  <c r="AB692" i="27" s="1"/>
  <c r="AB693" i="27" s="1"/>
  <c r="AB694" i="27" s="1"/>
  <c r="AB695" i="27" s="1"/>
  <c r="AB696" i="27" s="1"/>
  <c r="AB697" i="27" s="1"/>
  <c r="AB698" i="27" s="1"/>
  <c r="AB699" i="27" s="1"/>
  <c r="AB700" i="27" s="1"/>
  <c r="AB701" i="27" s="1"/>
  <c r="AB702" i="27" s="1"/>
  <c r="AB703" i="27" s="1"/>
  <c r="AB704" i="27" s="1"/>
  <c r="AB705" i="27" s="1"/>
  <c r="AB706" i="27" s="1"/>
  <c r="AB707" i="27" s="1"/>
  <c r="AB708" i="27" s="1"/>
  <c r="AB510" i="27"/>
  <c r="AB511" i="27" s="1"/>
  <c r="AB512" i="27" s="1"/>
  <c r="AB513" i="27" s="1"/>
  <c r="AB514" i="27" s="1"/>
  <c r="AB515" i="27" s="1"/>
  <c r="AB516" i="27" s="1"/>
  <c r="AB517" i="27" s="1"/>
  <c r="AB518" i="27" s="1"/>
  <c r="AB519" i="27" s="1"/>
  <c r="AB520" i="27" s="1"/>
  <c r="AB521" i="27" s="1"/>
  <c r="AB522" i="27" s="1"/>
  <c r="AB523" i="27" s="1"/>
  <c r="AB524" i="27" s="1"/>
  <c r="AB525" i="27" s="1"/>
  <c r="AB526" i="27" s="1"/>
  <c r="AB527" i="27" s="1"/>
  <c r="AB528" i="27" s="1"/>
  <c r="AB529" i="27" s="1"/>
  <c r="AB530" i="27" s="1"/>
  <c r="AB531" i="27" s="1"/>
  <c r="AB532" i="27" s="1"/>
  <c r="AB533" i="27" s="1"/>
  <c r="AB534" i="27" s="1"/>
  <c r="AB535" i="27" s="1"/>
  <c r="AB536" i="27" s="1"/>
  <c r="AB537" i="27" s="1"/>
  <c r="AB538" i="27" s="1"/>
  <c r="AB539" i="27" s="1"/>
  <c r="AB540" i="27" s="1"/>
  <c r="AB541" i="27" s="1"/>
  <c r="AB542" i="27" s="1"/>
  <c r="AB543" i="27" s="1"/>
  <c r="AB544" i="27" s="1"/>
  <c r="AB545" i="27" s="1"/>
  <c r="AB546" i="27" s="1"/>
  <c r="AB547" i="27" s="1"/>
  <c r="AB548" i="27" s="1"/>
  <c r="AB549" i="27" s="1"/>
  <c r="AB550" i="27" s="1"/>
  <c r="AB551" i="27" s="1"/>
  <c r="AB552" i="27" s="1"/>
  <c r="AB553" i="27" s="1"/>
  <c r="AB554" i="27" s="1"/>
  <c r="AB555" i="27" s="1"/>
  <c r="AB556" i="27" s="1"/>
  <c r="AB557" i="27" s="1"/>
  <c r="AB558" i="27" s="1"/>
  <c r="AB559" i="27" s="1"/>
  <c r="AB560" i="27" s="1"/>
  <c r="AB561" i="27" s="1"/>
  <c r="AB562" i="27" s="1"/>
  <c r="AB563" i="27" s="1"/>
  <c r="AB564" i="27" s="1"/>
  <c r="AB565" i="27" s="1"/>
  <c r="AB566" i="27" s="1"/>
  <c r="AB567" i="27" s="1"/>
  <c r="AB568" i="27" s="1"/>
  <c r="AB569" i="27" s="1"/>
  <c r="AB570" i="27" s="1"/>
  <c r="AB571" i="27" s="1"/>
  <c r="AB572" i="27" s="1"/>
  <c r="AB573" i="27" s="1"/>
  <c r="AB574" i="27" s="1"/>
  <c r="AB575" i="27" s="1"/>
  <c r="AB576" i="27" s="1"/>
  <c r="AB577" i="27" s="1"/>
  <c r="AB578" i="27" s="1"/>
  <c r="AB579" i="27" s="1"/>
  <c r="AB580" i="27" s="1"/>
  <c r="AB581" i="27" s="1"/>
  <c r="AB582" i="27" s="1"/>
  <c r="AB583" i="27" s="1"/>
  <c r="AB584" i="27" s="1"/>
  <c r="AB585" i="27" s="1"/>
  <c r="AB586" i="27" s="1"/>
  <c r="AB587" i="27" s="1"/>
  <c r="AB588" i="27" s="1"/>
  <c r="AB589" i="27" s="1"/>
  <c r="AB590" i="27" s="1"/>
  <c r="AB591" i="27" s="1"/>
  <c r="AB592" i="27" s="1"/>
  <c r="AB593" i="27" s="1"/>
  <c r="AB594" i="27" s="1"/>
  <c r="AB595" i="27" s="1"/>
  <c r="AB596" i="27" s="1"/>
  <c r="AB597" i="27" s="1"/>
  <c r="AB598" i="27" s="1"/>
  <c r="AB599" i="27" s="1"/>
  <c r="AB600" i="27" s="1"/>
  <c r="AB601" i="27" s="1"/>
  <c r="AB602" i="27" s="1"/>
  <c r="AB603" i="27" s="1"/>
  <c r="AB604" i="27" s="1"/>
  <c r="AB605" i="27" s="1"/>
  <c r="AB606" i="27" s="1"/>
  <c r="AB607" i="27" s="1"/>
  <c r="AB608" i="27" s="1"/>
  <c r="AB410" i="27"/>
  <c r="AB411" i="27" s="1"/>
  <c r="AB412" i="27" s="1"/>
  <c r="AB413" i="27" s="1"/>
  <c r="AB414" i="27" s="1"/>
  <c r="AB415" i="27" s="1"/>
  <c r="AB416" i="27" s="1"/>
  <c r="AB417" i="27" s="1"/>
  <c r="AB418" i="27" s="1"/>
  <c r="AB419" i="27" s="1"/>
  <c r="AB420" i="27" s="1"/>
  <c r="AB421" i="27" s="1"/>
  <c r="AB422" i="27" s="1"/>
  <c r="AB423" i="27" s="1"/>
  <c r="AB424" i="27" s="1"/>
  <c r="AB425" i="27" s="1"/>
  <c r="AB426" i="27" s="1"/>
  <c r="AB427" i="27" s="1"/>
  <c r="AB428" i="27" s="1"/>
  <c r="AB429" i="27" s="1"/>
  <c r="AB430" i="27" s="1"/>
  <c r="AB431" i="27" s="1"/>
  <c r="AB432" i="27" s="1"/>
  <c r="AB433" i="27" s="1"/>
  <c r="AB434" i="27" s="1"/>
  <c r="AB435" i="27" s="1"/>
  <c r="AB436" i="27" s="1"/>
  <c r="AB437" i="27" s="1"/>
  <c r="AB438" i="27" s="1"/>
  <c r="AB439" i="27" s="1"/>
  <c r="AB440" i="27" s="1"/>
  <c r="AB441" i="27" s="1"/>
  <c r="AB442" i="27" s="1"/>
  <c r="AB443" i="27" s="1"/>
  <c r="AB444" i="27" s="1"/>
  <c r="AB445" i="27" s="1"/>
  <c r="AB446" i="27" s="1"/>
  <c r="AB447" i="27" s="1"/>
  <c r="AB448" i="27" s="1"/>
  <c r="AB449" i="27" s="1"/>
  <c r="AB450" i="27" s="1"/>
  <c r="AB451" i="27" s="1"/>
  <c r="AB452" i="27" s="1"/>
  <c r="AB453" i="27" s="1"/>
  <c r="AB454" i="27" s="1"/>
  <c r="AB455" i="27" s="1"/>
  <c r="AB456" i="27" s="1"/>
  <c r="AB457" i="27" s="1"/>
  <c r="AB458" i="27" s="1"/>
  <c r="AB459" i="27" s="1"/>
  <c r="AB460" i="27" s="1"/>
  <c r="AB461" i="27" s="1"/>
  <c r="AB462" i="27" s="1"/>
  <c r="AB463" i="27" s="1"/>
  <c r="AB464" i="27" s="1"/>
  <c r="AB465" i="27" s="1"/>
  <c r="AB466" i="27" s="1"/>
  <c r="AB467" i="27" s="1"/>
  <c r="AB468" i="27" s="1"/>
  <c r="AB469" i="27" s="1"/>
  <c r="AB470" i="27" s="1"/>
  <c r="AB471" i="27" s="1"/>
  <c r="AB472" i="27" s="1"/>
  <c r="AB473" i="27" s="1"/>
  <c r="AB474" i="27" s="1"/>
  <c r="AB475" i="27" s="1"/>
  <c r="AB476" i="27" s="1"/>
  <c r="AB477" i="27" s="1"/>
  <c r="AB478" i="27" s="1"/>
  <c r="AB479" i="27" s="1"/>
  <c r="AB480" i="27" s="1"/>
  <c r="AB481" i="27" s="1"/>
  <c r="AB482" i="27" s="1"/>
  <c r="AB483" i="27" s="1"/>
  <c r="AB484" i="27" s="1"/>
  <c r="AB485" i="27" s="1"/>
  <c r="AB486" i="27" s="1"/>
  <c r="AB487" i="27" s="1"/>
  <c r="AB488" i="27" s="1"/>
  <c r="AB489" i="27" s="1"/>
  <c r="AB490" i="27" s="1"/>
  <c r="AB491" i="27" s="1"/>
  <c r="AB492" i="27" s="1"/>
  <c r="AB493" i="27" s="1"/>
  <c r="AB494" i="27" s="1"/>
  <c r="AB495" i="27" s="1"/>
  <c r="AB496" i="27" s="1"/>
  <c r="AB497" i="27" s="1"/>
  <c r="AB498" i="27" s="1"/>
  <c r="AB499" i="27" s="1"/>
  <c r="AB500" i="27" s="1"/>
  <c r="AB501" i="27" s="1"/>
  <c r="AB502" i="27" s="1"/>
  <c r="AB503" i="27" s="1"/>
  <c r="AB504" i="27" s="1"/>
  <c r="AB505" i="27" s="1"/>
  <c r="AB506" i="27" s="1"/>
  <c r="AB507" i="27" s="1"/>
  <c r="AB508" i="27" s="1"/>
  <c r="AB310" i="27"/>
  <c r="AB311" i="27" s="1"/>
  <c r="AB312" i="27" s="1"/>
  <c r="AB313" i="27" s="1"/>
  <c r="AB314" i="27" s="1"/>
  <c r="AB315" i="27" s="1"/>
  <c r="AB316" i="27" s="1"/>
  <c r="AB317" i="27" s="1"/>
  <c r="AB318" i="27" s="1"/>
  <c r="AB319" i="27" s="1"/>
  <c r="AB320" i="27" s="1"/>
  <c r="AB321" i="27" s="1"/>
  <c r="AB322" i="27" s="1"/>
  <c r="AB323" i="27" s="1"/>
  <c r="AB324" i="27" s="1"/>
  <c r="AB325" i="27" s="1"/>
  <c r="AB326" i="27" s="1"/>
  <c r="AB327" i="27" s="1"/>
  <c r="AB328" i="27" s="1"/>
  <c r="AB329" i="27" s="1"/>
  <c r="AB330" i="27" s="1"/>
  <c r="AB331" i="27" s="1"/>
  <c r="AB332" i="27" s="1"/>
  <c r="AB333" i="27" s="1"/>
  <c r="AB334" i="27" s="1"/>
  <c r="AB335" i="27" s="1"/>
  <c r="AB336" i="27" s="1"/>
  <c r="AB337" i="27" s="1"/>
  <c r="AB338" i="27" s="1"/>
  <c r="AB339" i="27" s="1"/>
  <c r="AB340" i="27" s="1"/>
  <c r="AB341" i="27" s="1"/>
  <c r="AB342" i="27" s="1"/>
  <c r="AB343" i="27" s="1"/>
  <c r="AB344" i="27" s="1"/>
  <c r="AB345" i="27" s="1"/>
  <c r="AB346" i="27" s="1"/>
  <c r="AB347" i="27" s="1"/>
  <c r="AB348" i="27" s="1"/>
  <c r="AB349" i="27" s="1"/>
  <c r="AB350" i="27" s="1"/>
  <c r="AB351" i="27" s="1"/>
  <c r="AB352" i="27" s="1"/>
  <c r="AB353" i="27" s="1"/>
  <c r="AB354" i="27" s="1"/>
  <c r="AB355" i="27" s="1"/>
  <c r="AB356" i="27" s="1"/>
  <c r="AB357" i="27" s="1"/>
  <c r="AB358" i="27" s="1"/>
  <c r="AB359" i="27" s="1"/>
  <c r="AB360" i="27" s="1"/>
  <c r="AB361" i="27" s="1"/>
  <c r="AB362" i="27" s="1"/>
  <c r="AB363" i="27" s="1"/>
  <c r="AB364" i="27" s="1"/>
  <c r="AB365" i="27" s="1"/>
  <c r="AB366" i="27" s="1"/>
  <c r="AB367" i="27" s="1"/>
  <c r="AB368" i="27" s="1"/>
  <c r="AB369" i="27" s="1"/>
  <c r="AB370" i="27" s="1"/>
  <c r="AB371" i="27" s="1"/>
  <c r="AB372" i="27" s="1"/>
  <c r="AB373" i="27" s="1"/>
  <c r="AB374" i="27" s="1"/>
  <c r="AB375" i="27" s="1"/>
  <c r="AB376" i="27" s="1"/>
  <c r="AB377" i="27" s="1"/>
  <c r="AB378" i="27" s="1"/>
  <c r="AB379" i="27" s="1"/>
  <c r="AB380" i="27" s="1"/>
  <c r="AB381" i="27" s="1"/>
  <c r="AB382" i="27" s="1"/>
  <c r="AB383" i="27" s="1"/>
  <c r="AB384" i="27" s="1"/>
  <c r="AB385" i="27" s="1"/>
  <c r="AB386" i="27" s="1"/>
  <c r="AB387" i="27" s="1"/>
  <c r="AB388" i="27" s="1"/>
  <c r="AB389" i="27" s="1"/>
  <c r="AB390" i="27" s="1"/>
  <c r="AB391" i="27" s="1"/>
  <c r="AB392" i="27" s="1"/>
  <c r="AB393" i="27" s="1"/>
  <c r="AB394" i="27" s="1"/>
  <c r="AB395" i="27" s="1"/>
  <c r="AB396" i="27" s="1"/>
  <c r="AB397" i="27" s="1"/>
  <c r="AB398" i="27" s="1"/>
  <c r="AB399" i="27" s="1"/>
  <c r="AB400" i="27" s="1"/>
  <c r="AB401" i="27" s="1"/>
  <c r="AB402" i="27" s="1"/>
  <c r="AB403" i="27" s="1"/>
  <c r="AB404" i="27" s="1"/>
  <c r="AB405" i="27" s="1"/>
  <c r="AB406" i="27" s="1"/>
  <c r="AB407" i="27" s="1"/>
  <c r="AB408" i="27" s="1"/>
  <c r="AB210" i="27"/>
  <c r="AB211" i="27" s="1"/>
  <c r="AB212" i="27" s="1"/>
  <c r="AB213" i="27" s="1"/>
  <c r="AB214" i="27" s="1"/>
  <c r="AB215" i="27" s="1"/>
  <c r="AB216" i="27" s="1"/>
  <c r="AB217" i="27" s="1"/>
  <c r="AB218" i="27" s="1"/>
  <c r="AB219" i="27" s="1"/>
  <c r="AB220" i="27" s="1"/>
  <c r="AB221" i="27" s="1"/>
  <c r="AB222" i="27" s="1"/>
  <c r="AB223" i="27" s="1"/>
  <c r="AB224" i="27" s="1"/>
  <c r="AB225" i="27" s="1"/>
  <c r="AB226" i="27" s="1"/>
  <c r="AB227" i="27" s="1"/>
  <c r="AB228" i="27" s="1"/>
  <c r="AB229" i="27" s="1"/>
  <c r="AB230" i="27" s="1"/>
  <c r="AB231" i="27" s="1"/>
  <c r="AB232" i="27" s="1"/>
  <c r="AB233" i="27" s="1"/>
  <c r="AB234" i="27" s="1"/>
  <c r="AB235" i="27" s="1"/>
  <c r="AB236" i="27" s="1"/>
  <c r="AB237" i="27" s="1"/>
  <c r="AB238" i="27" s="1"/>
  <c r="AB239" i="27" s="1"/>
  <c r="AB240" i="27" s="1"/>
  <c r="AB241" i="27" s="1"/>
  <c r="AB242" i="27" s="1"/>
  <c r="AB243" i="27" s="1"/>
  <c r="AB244" i="27" s="1"/>
  <c r="AB245" i="27" s="1"/>
  <c r="AB246" i="27" s="1"/>
  <c r="AB247" i="27" s="1"/>
  <c r="AB248" i="27" s="1"/>
  <c r="AB249" i="27" s="1"/>
  <c r="AB250" i="27" s="1"/>
  <c r="AB251" i="27" s="1"/>
  <c r="AB252" i="27" s="1"/>
  <c r="AB253" i="27" s="1"/>
  <c r="AB254" i="27" s="1"/>
  <c r="AB255" i="27" s="1"/>
  <c r="AB256" i="27" s="1"/>
  <c r="AB257" i="27" s="1"/>
  <c r="AB258" i="27" s="1"/>
  <c r="AB259" i="27" s="1"/>
  <c r="AB260" i="27" s="1"/>
  <c r="AB261" i="27" s="1"/>
  <c r="AB262" i="27" s="1"/>
  <c r="AB263" i="27" s="1"/>
  <c r="AB264" i="27" s="1"/>
  <c r="AB265" i="27" s="1"/>
  <c r="AB266" i="27" s="1"/>
  <c r="AB267" i="27" s="1"/>
  <c r="AB268" i="27" s="1"/>
  <c r="AB269" i="27" s="1"/>
  <c r="AB270" i="27" s="1"/>
  <c r="AB271" i="27" s="1"/>
  <c r="AB272" i="27" s="1"/>
  <c r="AB273" i="27" s="1"/>
  <c r="AB274" i="27" s="1"/>
  <c r="AB275" i="27" s="1"/>
  <c r="AB276" i="27" s="1"/>
  <c r="AB277" i="27" s="1"/>
  <c r="AB278" i="27" s="1"/>
  <c r="AB279" i="27" s="1"/>
  <c r="AB280" i="27" s="1"/>
  <c r="AB281" i="27" s="1"/>
  <c r="AB282" i="27" s="1"/>
  <c r="AB283" i="27" s="1"/>
  <c r="AB284" i="27" s="1"/>
  <c r="AB285" i="27" s="1"/>
  <c r="AB286" i="27" s="1"/>
  <c r="AB287" i="27" s="1"/>
  <c r="AB288" i="27" s="1"/>
  <c r="AB289" i="27" s="1"/>
  <c r="AB290" i="27" s="1"/>
  <c r="AB291" i="27" s="1"/>
  <c r="AB292" i="27" s="1"/>
  <c r="AB293" i="27" s="1"/>
  <c r="AB294" i="27" s="1"/>
  <c r="AB295" i="27" s="1"/>
  <c r="AB296" i="27" s="1"/>
  <c r="AB297" i="27" s="1"/>
  <c r="AB298" i="27" s="1"/>
  <c r="AB299" i="27" s="1"/>
  <c r="AB300" i="27" s="1"/>
  <c r="AB301" i="27" s="1"/>
  <c r="AB302" i="27" s="1"/>
  <c r="AB303" i="27" s="1"/>
  <c r="AB304" i="27" s="1"/>
  <c r="AB305" i="27" s="1"/>
  <c r="AB306" i="27" s="1"/>
  <c r="AB307" i="27" s="1"/>
  <c r="AB308" i="27" s="1"/>
  <c r="N112" i="27"/>
  <c r="N113" i="27" s="1"/>
  <c r="N114" i="27" s="1"/>
  <c r="N115" i="27" s="1"/>
  <c r="N116" i="27" s="1"/>
  <c r="N117" i="27" s="1"/>
  <c r="N118" i="27" s="1"/>
  <c r="N119" i="27" s="1"/>
  <c r="N120" i="27" s="1"/>
  <c r="N121" i="27" s="1"/>
  <c r="N122" i="27" s="1"/>
  <c r="N123" i="27" s="1"/>
  <c r="N124" i="27" s="1"/>
  <c r="N125" i="27" s="1"/>
  <c r="N126" i="27" s="1"/>
  <c r="N127" i="27" s="1"/>
  <c r="N128" i="27" s="1"/>
  <c r="N129" i="27" s="1"/>
  <c r="N130" i="27" s="1"/>
  <c r="N131" i="27" s="1"/>
  <c r="N132" i="27" s="1"/>
  <c r="N133" i="27" s="1"/>
  <c r="N134" i="27" s="1"/>
  <c r="N135" i="27" s="1"/>
  <c r="N136" i="27" s="1"/>
  <c r="N137" i="27" s="1"/>
  <c r="N138" i="27" s="1"/>
  <c r="N139" i="27" s="1"/>
  <c r="N140" i="27" s="1"/>
  <c r="N141" i="27" s="1"/>
  <c r="N142" i="27" s="1"/>
  <c r="N143" i="27" s="1"/>
  <c r="N144" i="27" s="1"/>
  <c r="N145" i="27" s="1"/>
  <c r="N146" i="27" s="1"/>
  <c r="N147" i="27" s="1"/>
  <c r="N148" i="27" s="1"/>
  <c r="N149" i="27" s="1"/>
  <c r="N150" i="27" s="1"/>
  <c r="N151" i="27" s="1"/>
  <c r="N152" i="27" s="1"/>
  <c r="N153" i="27" s="1"/>
  <c r="N154" i="27" s="1"/>
  <c r="N155" i="27" s="1"/>
  <c r="N156" i="27" s="1"/>
  <c r="N157" i="27" s="1"/>
  <c r="N158" i="27" s="1"/>
  <c r="N159" i="27" s="1"/>
  <c r="N160" i="27" s="1"/>
  <c r="N161" i="27" s="1"/>
  <c r="N162" i="27" s="1"/>
  <c r="N163" i="27" s="1"/>
  <c r="N164" i="27" s="1"/>
  <c r="N165" i="27" s="1"/>
  <c r="N166" i="27" s="1"/>
  <c r="N167" i="27" s="1"/>
  <c r="N168" i="27" s="1"/>
  <c r="N169" i="27" s="1"/>
  <c r="N170" i="27" s="1"/>
  <c r="N171" i="27" s="1"/>
  <c r="N172" i="27" s="1"/>
  <c r="N173" i="27" s="1"/>
  <c r="N174" i="27" s="1"/>
  <c r="N175" i="27" s="1"/>
  <c r="N176" i="27" s="1"/>
  <c r="N177" i="27" s="1"/>
  <c r="N178" i="27" s="1"/>
  <c r="N179" i="27" s="1"/>
  <c r="N180" i="27" s="1"/>
  <c r="N181" i="27" s="1"/>
  <c r="N182" i="27" s="1"/>
  <c r="N183" i="27" s="1"/>
  <c r="AB110" i="27"/>
  <c r="AB111" i="27" s="1"/>
  <c r="AB112" i="27" s="1"/>
  <c r="AB113" i="27" s="1"/>
  <c r="AB114" i="27" s="1"/>
  <c r="AB115" i="27" s="1"/>
  <c r="AB116" i="27" s="1"/>
  <c r="AB117" i="27" s="1"/>
  <c r="AB118" i="27" s="1"/>
  <c r="AB119" i="27" s="1"/>
  <c r="AB120" i="27" s="1"/>
  <c r="AB121" i="27" s="1"/>
  <c r="AB122" i="27" s="1"/>
  <c r="AB123" i="27" s="1"/>
  <c r="AB124" i="27" s="1"/>
  <c r="AB125" i="27" s="1"/>
  <c r="AB126" i="27" s="1"/>
  <c r="AB127" i="27" s="1"/>
  <c r="AB128" i="27" s="1"/>
  <c r="AB129" i="27" s="1"/>
  <c r="AB130" i="27" s="1"/>
  <c r="AB131" i="27" s="1"/>
  <c r="AB132" i="27" s="1"/>
  <c r="AB133" i="27" s="1"/>
  <c r="AB134" i="27" s="1"/>
  <c r="AB135" i="27" s="1"/>
  <c r="AB136" i="27" s="1"/>
  <c r="AB137" i="27" s="1"/>
  <c r="AB138" i="27" s="1"/>
  <c r="AB139" i="27" s="1"/>
  <c r="AB140" i="27" s="1"/>
  <c r="AB141" i="27" s="1"/>
  <c r="AB142" i="27" s="1"/>
  <c r="AB143" i="27" s="1"/>
  <c r="AB144" i="27" s="1"/>
  <c r="AB145" i="27" s="1"/>
  <c r="AB146" i="27" s="1"/>
  <c r="AB147" i="27" s="1"/>
  <c r="AB148" i="27" s="1"/>
  <c r="AB149" i="27" s="1"/>
  <c r="AB150" i="27" s="1"/>
  <c r="AB151" i="27" s="1"/>
  <c r="AB152" i="27" s="1"/>
  <c r="AB153" i="27" s="1"/>
  <c r="AB154" i="27" s="1"/>
  <c r="AB155" i="27" s="1"/>
  <c r="AB156" i="27" s="1"/>
  <c r="AB157" i="27" s="1"/>
  <c r="AB158" i="27" s="1"/>
  <c r="AB159" i="27" s="1"/>
  <c r="AB160" i="27" s="1"/>
  <c r="AB161" i="27" s="1"/>
  <c r="AB162" i="27" s="1"/>
  <c r="AB163" i="27" s="1"/>
  <c r="AB164" i="27" s="1"/>
  <c r="AB165" i="27" s="1"/>
  <c r="AB166" i="27" s="1"/>
  <c r="AB167" i="27" s="1"/>
  <c r="AB168" i="27" s="1"/>
  <c r="AB169" i="27" s="1"/>
  <c r="AB170" i="27" s="1"/>
  <c r="AB171" i="27" s="1"/>
  <c r="AB172" i="27" s="1"/>
  <c r="AB173" i="27" s="1"/>
  <c r="AB174" i="27" s="1"/>
  <c r="AB175" i="27" s="1"/>
  <c r="AB176" i="27" s="1"/>
  <c r="AB177" i="27" s="1"/>
  <c r="AB178" i="27" s="1"/>
  <c r="AB179" i="27" s="1"/>
  <c r="AB180" i="27" s="1"/>
  <c r="AB181" i="27" s="1"/>
  <c r="AB182" i="27" s="1"/>
  <c r="AB183" i="27" s="1"/>
  <c r="AB184" i="27" s="1"/>
  <c r="AB185" i="27" s="1"/>
  <c r="AB186" i="27" s="1"/>
  <c r="AB187" i="27" s="1"/>
  <c r="AB188" i="27" s="1"/>
  <c r="AB189" i="27" s="1"/>
  <c r="AB190" i="27" s="1"/>
  <c r="AB191" i="27" s="1"/>
  <c r="AB192" i="27" s="1"/>
  <c r="AB193" i="27" s="1"/>
  <c r="AB194" i="27" s="1"/>
  <c r="AB195" i="27" s="1"/>
  <c r="AB196" i="27" s="1"/>
  <c r="AB197" i="27" s="1"/>
  <c r="AB198" i="27" s="1"/>
  <c r="AB199" i="27" s="1"/>
  <c r="AB200" i="27" s="1"/>
  <c r="AB201" i="27" s="1"/>
  <c r="AB202" i="27" s="1"/>
  <c r="AB203" i="27" s="1"/>
  <c r="AB204" i="27" s="1"/>
  <c r="AB205" i="27" s="1"/>
  <c r="AB206" i="27" s="1"/>
  <c r="AB207" i="27" s="1"/>
  <c r="AB208" i="27" s="1"/>
  <c r="D81" i="27"/>
  <c r="G81" i="27" s="1"/>
  <c r="G80" i="27"/>
  <c r="R51" i="27"/>
  <c r="Q51" i="27"/>
  <c r="M51" i="27" s="1"/>
  <c r="G52" i="27"/>
  <c r="R50" i="27"/>
  <c r="Q50" i="27"/>
  <c r="M50" i="27" s="1"/>
  <c r="G51" i="27"/>
  <c r="R49" i="27"/>
  <c r="Q49" i="27"/>
  <c r="M49" i="27" s="1"/>
  <c r="G50" i="27"/>
  <c r="R48" i="27"/>
  <c r="Q48" i="27"/>
  <c r="M48" i="27" s="1"/>
  <c r="G49" i="27"/>
  <c r="R47" i="27"/>
  <c r="Q47" i="27"/>
  <c r="M47" i="27" s="1"/>
  <c r="G48" i="27"/>
  <c r="R46" i="27"/>
  <c r="Q46" i="27"/>
  <c r="M46" i="27" s="1"/>
  <c r="G47" i="27"/>
  <c r="R45" i="27"/>
  <c r="Q45" i="27"/>
  <c r="M45" i="27" s="1"/>
  <c r="G46" i="27"/>
  <c r="R44" i="27"/>
  <c r="Q44" i="27"/>
  <c r="M44" i="27" s="1"/>
  <c r="G45" i="27"/>
  <c r="R43" i="27"/>
  <c r="Q43" i="27"/>
  <c r="M43" i="27" s="1"/>
  <c r="G44" i="27"/>
  <c r="R42" i="27"/>
  <c r="Q42" i="27"/>
  <c r="M42" i="27" s="1"/>
  <c r="G43" i="27"/>
  <c r="R41" i="27"/>
  <c r="Q41" i="27"/>
  <c r="M41" i="27" s="1"/>
  <c r="G42" i="27"/>
  <c r="R40" i="27"/>
  <c r="Q40" i="27"/>
  <c r="M40" i="27" s="1"/>
  <c r="G41" i="27"/>
  <c r="R39" i="27"/>
  <c r="Q39" i="27"/>
  <c r="M39" i="27" s="1"/>
  <c r="G40" i="27"/>
  <c r="R38" i="27"/>
  <c r="Q38" i="27"/>
  <c r="M38" i="27" s="1"/>
  <c r="G39" i="27"/>
  <c r="R37" i="27"/>
  <c r="Q37" i="27"/>
  <c r="M37" i="27" s="1"/>
  <c r="G38" i="27"/>
  <c r="R36" i="27"/>
  <c r="Q36" i="27"/>
  <c r="M36" i="27" s="1"/>
  <c r="G37" i="27"/>
  <c r="H37" i="27" s="1"/>
  <c r="R35" i="27"/>
  <c r="Q35" i="27"/>
  <c r="M35" i="27" s="1"/>
  <c r="G36" i="27"/>
  <c r="H36" i="27" s="1"/>
  <c r="R34" i="27"/>
  <c r="Q34" i="27"/>
  <c r="M34" i="27" s="1"/>
  <c r="N34" i="27" s="1"/>
  <c r="O34" i="27" s="1"/>
  <c r="D12" i="27"/>
  <c r="G12" i="27" s="1"/>
  <c r="D11" i="27"/>
  <c r="G11" i="27" s="1"/>
  <c r="AB10" i="27"/>
  <c r="AB11" i="27" s="1"/>
  <c r="AB12" i="27" s="1"/>
  <c r="AB13" i="27" s="1"/>
  <c r="AB14" i="27" s="1"/>
  <c r="AB15" i="27" s="1"/>
  <c r="AB16" i="27" s="1"/>
  <c r="AB17" i="27" s="1"/>
  <c r="AB18" i="27" s="1"/>
  <c r="AB19" i="27" s="1"/>
  <c r="AB20" i="27" s="1"/>
  <c r="AB21" i="27" s="1"/>
  <c r="AB22" i="27" s="1"/>
  <c r="AB23" i="27" s="1"/>
  <c r="AB24" i="27" s="1"/>
  <c r="AB25" i="27" s="1"/>
  <c r="AB26" i="27" s="1"/>
  <c r="AB27" i="27" s="1"/>
  <c r="AB28" i="27" s="1"/>
  <c r="AB29" i="27" s="1"/>
  <c r="AB30" i="27" s="1"/>
  <c r="AB31" i="27" s="1"/>
  <c r="AB32" i="27" s="1"/>
  <c r="AB33" i="27" s="1"/>
  <c r="AB34" i="27" s="1"/>
  <c r="AB35" i="27" s="1"/>
  <c r="AB36" i="27" s="1"/>
  <c r="AB37" i="27" s="1"/>
  <c r="AB38" i="27" s="1"/>
  <c r="AB39" i="27" s="1"/>
  <c r="AB40" i="27" s="1"/>
  <c r="AB41" i="27" s="1"/>
  <c r="AB42" i="27" s="1"/>
  <c r="AB43" i="27" s="1"/>
  <c r="AB44" i="27" s="1"/>
  <c r="AB45" i="27" s="1"/>
  <c r="AB46" i="27" s="1"/>
  <c r="AB47" i="27" s="1"/>
  <c r="AB48" i="27" s="1"/>
  <c r="AB49" i="27" s="1"/>
  <c r="AB50" i="27" s="1"/>
  <c r="AB51" i="27" s="1"/>
  <c r="AB52" i="27" s="1"/>
  <c r="AB53" i="27" s="1"/>
  <c r="AB54" i="27" s="1"/>
  <c r="AB55" i="27" s="1"/>
  <c r="AB56" i="27" s="1"/>
  <c r="AB57" i="27" s="1"/>
  <c r="AB58" i="27" s="1"/>
  <c r="AB59" i="27" s="1"/>
  <c r="AB60" i="27" s="1"/>
  <c r="AB61" i="27" s="1"/>
  <c r="AB62" i="27" s="1"/>
  <c r="AB63" i="27" s="1"/>
  <c r="AB64" i="27" s="1"/>
  <c r="AB65" i="27" s="1"/>
  <c r="AB66" i="27" s="1"/>
  <c r="AB67" i="27" s="1"/>
  <c r="AB68" i="27" s="1"/>
  <c r="AB69" i="27" s="1"/>
  <c r="AB70" i="27" s="1"/>
  <c r="AB71" i="27" s="1"/>
  <c r="AB72" i="27" s="1"/>
  <c r="AB73" i="27" s="1"/>
  <c r="AB74" i="27" s="1"/>
  <c r="AB75" i="27" s="1"/>
  <c r="AB76" i="27" s="1"/>
  <c r="AB77" i="27" s="1"/>
  <c r="AB78" i="27" s="1"/>
  <c r="AB79" i="27" s="1"/>
  <c r="AB80" i="27" s="1"/>
  <c r="AB81" i="27" s="1"/>
  <c r="AB82" i="27" s="1"/>
  <c r="AB83" i="27" s="1"/>
  <c r="AB84" i="27" s="1"/>
  <c r="AB85" i="27" s="1"/>
  <c r="AB86" i="27" s="1"/>
  <c r="AB87" i="27" s="1"/>
  <c r="AB88" i="27" s="1"/>
  <c r="AB89" i="27" s="1"/>
  <c r="AB90" i="27" s="1"/>
  <c r="AB91" i="27" s="1"/>
  <c r="AB92" i="27" s="1"/>
  <c r="AB93" i="27" s="1"/>
  <c r="AB94" i="27" s="1"/>
  <c r="AB95" i="27" s="1"/>
  <c r="AB96" i="27" s="1"/>
  <c r="AB97" i="27" s="1"/>
  <c r="AB98" i="27" s="1"/>
  <c r="AB99" i="27" s="1"/>
  <c r="AB100" i="27" s="1"/>
  <c r="AB101" i="27" s="1"/>
  <c r="AB102" i="27" s="1"/>
  <c r="AB103" i="27" s="1"/>
  <c r="AB104" i="27" s="1"/>
  <c r="AB105" i="27" s="1"/>
  <c r="AB106" i="27" s="1"/>
  <c r="AB107" i="27" s="1"/>
  <c r="AB108" i="27" s="1"/>
  <c r="D9" i="27"/>
  <c r="D8" i="27"/>
  <c r="D7" i="27"/>
  <c r="D6" i="27"/>
  <c r="V316" i="29" l="1"/>
  <c r="V277" i="29"/>
  <c r="V243" i="29"/>
  <c r="V321" i="29"/>
  <c r="W138" i="29"/>
  <c r="W139" i="29" s="1"/>
  <c r="W140" i="29" s="1"/>
  <c r="W141" i="29" s="1"/>
  <c r="W142" i="29" s="1"/>
  <c r="W143" i="29" s="1"/>
  <c r="W144" i="29" s="1"/>
  <c r="W145" i="29" s="1"/>
  <c r="W146" i="29" s="1"/>
  <c r="W147" i="29" s="1"/>
  <c r="W148" i="29" s="1"/>
  <c r="W149" i="29" s="1"/>
  <c r="W150" i="29" s="1"/>
  <c r="W151" i="29" s="1"/>
  <c r="W152" i="29" s="1"/>
  <c r="W153" i="29" s="1"/>
  <c r="W154" i="29" s="1"/>
  <c r="W155" i="29" s="1"/>
  <c r="W156" i="29" s="1"/>
  <c r="W157" i="29" s="1"/>
  <c r="W158" i="29" s="1"/>
  <c r="W159" i="29" s="1"/>
  <c r="W160" i="29" s="1"/>
  <c r="W161" i="29" s="1"/>
  <c r="W162" i="29" s="1"/>
  <c r="W163" i="29" s="1"/>
  <c r="W164" i="29" s="1"/>
  <c r="W165" i="29" s="1"/>
  <c r="W166" i="29" s="1"/>
  <c r="W167" i="29" s="1"/>
  <c r="W168" i="29" s="1"/>
  <c r="W169" i="29" s="1"/>
  <c r="W170" i="29" s="1"/>
  <c r="W171" i="29" s="1"/>
  <c r="W172" i="29" s="1"/>
  <c r="W173" i="29" s="1"/>
  <c r="W174" i="29" s="1"/>
  <c r="W175" i="29" s="1"/>
  <c r="W176" i="29" s="1"/>
  <c r="W177" i="29" s="1"/>
  <c r="W178" i="29" s="1"/>
  <c r="W179" i="29" s="1"/>
  <c r="W180" i="29" s="1"/>
  <c r="W181" i="29" s="1"/>
  <c r="W182" i="29" s="1"/>
  <c r="W183" i="29" s="1"/>
  <c r="W184" i="29" s="1"/>
  <c r="W185" i="29" s="1"/>
  <c r="W186" i="29" s="1"/>
  <c r="W187" i="29" s="1"/>
  <c r="W188" i="29" s="1"/>
  <c r="W189" i="29" s="1"/>
  <c r="W190" i="29" s="1"/>
  <c r="W191" i="29" s="1"/>
  <c r="W192" i="29" s="1"/>
  <c r="W193" i="29" s="1"/>
  <c r="W194" i="29" s="1"/>
  <c r="W195" i="29" s="1"/>
  <c r="W196" i="29" s="1"/>
  <c r="W197" i="29" s="1"/>
  <c r="W198" i="29" s="1"/>
  <c r="W199" i="29" s="1"/>
  <c r="W200" i="29" s="1"/>
  <c r="W201" i="29" s="1"/>
  <c r="W202" i="29" s="1"/>
  <c r="W203" i="29" s="1"/>
  <c r="W204" i="29" s="1"/>
  <c r="W205" i="29" s="1"/>
  <c r="W206" i="29" s="1"/>
  <c r="W207" i="29" s="1"/>
  <c r="W208" i="29" s="1"/>
  <c r="W209" i="29" s="1"/>
  <c r="W210" i="29" s="1"/>
  <c r="W211" i="29" s="1"/>
  <c r="W212" i="29" s="1"/>
  <c r="W213" i="29" s="1"/>
  <c r="W214" i="29" s="1"/>
  <c r="W215" i="29" s="1"/>
  <c r="W216" i="29" s="1"/>
  <c r="W217" i="29" s="1"/>
  <c r="W218" i="29" s="1"/>
  <c r="W219" i="29" s="1"/>
  <c r="W220" i="29" s="1"/>
  <c r="W221" i="29" s="1"/>
  <c r="W222" i="29" s="1"/>
  <c r="W223" i="29" s="1"/>
  <c r="W224" i="29" s="1"/>
  <c r="W225" i="29" s="1"/>
  <c r="W226" i="29" s="1"/>
  <c r="W227" i="29" s="1"/>
  <c r="W228" i="29" s="1"/>
  <c r="W229" i="29" s="1"/>
  <c r="W230" i="29" s="1"/>
  <c r="W231" i="29" s="1"/>
  <c r="W232" i="29" s="1"/>
  <c r="W233" i="29" s="1"/>
  <c r="W234" i="29" s="1"/>
  <c r="W235" i="29" s="1"/>
  <c r="W236" i="29" s="1"/>
  <c r="W237" i="29" s="1"/>
  <c r="V315" i="29"/>
  <c r="V257" i="29"/>
  <c r="V300" i="29"/>
  <c r="V306" i="29"/>
  <c r="V317" i="29"/>
  <c r="V263" i="29"/>
  <c r="V335" i="29"/>
  <c r="Q140" i="28"/>
  <c r="Q240" i="28"/>
  <c r="X137" i="28"/>
  <c r="S235" i="28"/>
  <c r="S219" i="28"/>
  <c r="S203" i="28"/>
  <c r="S187" i="28"/>
  <c r="S171" i="28"/>
  <c r="S155" i="28"/>
  <c r="S139" i="28"/>
  <c r="S210" i="28"/>
  <c r="S194" i="28"/>
  <c r="S170" i="28"/>
  <c r="S154" i="28"/>
  <c r="S224" i="28"/>
  <c r="S184" i="28"/>
  <c r="S160" i="28"/>
  <c r="S226" i="28"/>
  <c r="S186" i="28"/>
  <c r="S146" i="28"/>
  <c r="S200" i="28"/>
  <c r="S152" i="28"/>
  <c r="S233" i="28"/>
  <c r="S225" i="28"/>
  <c r="S217" i="28"/>
  <c r="S209" i="28"/>
  <c r="S201" i="28"/>
  <c r="S193" i="28"/>
  <c r="S185" i="28"/>
  <c r="S177" i="28"/>
  <c r="S169" i="28"/>
  <c r="S161" i="28"/>
  <c r="S153" i="28"/>
  <c r="S145" i="28"/>
  <c r="S216" i="28"/>
  <c r="S176" i="28"/>
  <c r="S144" i="28"/>
  <c r="S232" i="28"/>
  <c r="S192" i="28"/>
  <c r="S231" i="28"/>
  <c r="S223" i="28"/>
  <c r="S215" i="28"/>
  <c r="S207" i="28"/>
  <c r="S199" i="28"/>
  <c r="S191" i="28"/>
  <c r="S183" i="28"/>
  <c r="S175" i="28"/>
  <c r="S167" i="28"/>
  <c r="S159" i="28"/>
  <c r="S151" i="28"/>
  <c r="S143" i="28"/>
  <c r="S158" i="28"/>
  <c r="S142" i="28"/>
  <c r="S229" i="28"/>
  <c r="S213" i="28"/>
  <c r="S197" i="28"/>
  <c r="S181" i="28"/>
  <c r="S165" i="28"/>
  <c r="S149" i="28"/>
  <c r="S230" i="28"/>
  <c r="S222" i="28"/>
  <c r="S214" i="28"/>
  <c r="S206" i="28"/>
  <c r="S198" i="28"/>
  <c r="S190" i="28"/>
  <c r="S182" i="28"/>
  <c r="S174" i="28"/>
  <c r="S166" i="28"/>
  <c r="S150" i="28"/>
  <c r="S237" i="28"/>
  <c r="S221" i="28"/>
  <c r="S205" i="28"/>
  <c r="S189" i="28"/>
  <c r="S173" i="28"/>
  <c r="S157" i="28"/>
  <c r="S141" i="28"/>
  <c r="S236" i="28"/>
  <c r="S228" i="28"/>
  <c r="S220" i="28"/>
  <c r="S212" i="28"/>
  <c r="S204" i="28"/>
  <c r="S196" i="28"/>
  <c r="S188" i="28"/>
  <c r="S180" i="28"/>
  <c r="S172" i="28"/>
  <c r="S164" i="28"/>
  <c r="S156" i="28"/>
  <c r="S148" i="28"/>
  <c r="S140" i="28"/>
  <c r="S227" i="28"/>
  <c r="S211" i="28"/>
  <c r="S195" i="28"/>
  <c r="S179" i="28"/>
  <c r="S163" i="28"/>
  <c r="S147" i="28"/>
  <c r="S234" i="28"/>
  <c r="S218" i="28"/>
  <c r="S202" i="28"/>
  <c r="S178" i="28"/>
  <c r="S162" i="28"/>
  <c r="S138" i="28"/>
  <c r="S208" i="28"/>
  <c r="S168" i="28"/>
  <c r="V320" i="29"/>
  <c r="V242" i="29"/>
  <c r="V322" i="29"/>
  <c r="V267" i="29"/>
  <c r="V264" i="29"/>
  <c r="V295" i="29"/>
  <c r="V262" i="29"/>
  <c r="V325" i="29"/>
  <c r="V334" i="29"/>
  <c r="V305" i="29"/>
  <c r="V254" i="29"/>
  <c r="V286" i="29"/>
  <c r="V299" i="29"/>
  <c r="V285" i="29"/>
  <c r="V272" i="29"/>
  <c r="V290" i="29"/>
  <c r="V314" i="29"/>
  <c r="V288" i="29"/>
  <c r="V324" i="29"/>
  <c r="V240" i="29"/>
  <c r="V302" i="29"/>
  <c r="V333" i="29"/>
  <c r="V323" i="29"/>
  <c r="V259" i="29"/>
  <c r="V266" i="29"/>
  <c r="V274" i="29"/>
  <c r="V336" i="29"/>
  <c r="V270" i="29"/>
  <c r="V276" i="29"/>
  <c r="V304" i="29"/>
  <c r="V281" i="29"/>
  <c r="V247" i="29"/>
  <c r="V311" i="29"/>
  <c r="V278" i="29"/>
  <c r="V326" i="29"/>
  <c r="V308" i="29"/>
  <c r="V296" i="29"/>
  <c r="V293" i="29"/>
  <c r="V289" i="29"/>
  <c r="V255" i="29"/>
  <c r="V319" i="29"/>
  <c r="V329" i="29"/>
  <c r="V328" i="29"/>
  <c r="V244" i="29"/>
  <c r="V310" i="29"/>
  <c r="V271" i="29"/>
  <c r="V327" i="29"/>
  <c r="V294" i="29"/>
  <c r="V265" i="29"/>
  <c r="V330" i="29"/>
  <c r="V283" i="29"/>
  <c r="V239" i="29"/>
  <c r="V251" i="29"/>
  <c r="V248" i="29"/>
  <c r="V313" i="29"/>
  <c r="V279" i="29"/>
  <c r="V246" i="29"/>
  <c r="V309" i="29"/>
  <c r="V298" i="29"/>
  <c r="V287" i="29"/>
  <c r="V318" i="29"/>
  <c r="V307" i="29"/>
  <c r="V275" i="29"/>
  <c r="V260" i="29"/>
  <c r="V291" i="29"/>
  <c r="V273" i="29"/>
  <c r="V241" i="29"/>
  <c r="V303" i="29"/>
  <c r="V245" i="29"/>
  <c r="V297" i="29"/>
  <c r="X350" i="29"/>
  <c r="X352" i="29"/>
  <c r="X368" i="29"/>
  <c r="X351" i="29"/>
  <c r="X388" i="29"/>
  <c r="X376" i="29"/>
  <c r="X409" i="29"/>
  <c r="X399" i="29"/>
  <c r="X390" i="29"/>
  <c r="X381" i="29"/>
  <c r="X436" i="29"/>
  <c r="X426" i="29"/>
  <c r="T435" i="29"/>
  <c r="U435" i="29" s="1"/>
  <c r="T427" i="29"/>
  <c r="U427" i="29" s="1"/>
  <c r="T419" i="29"/>
  <c r="U419" i="29" s="1"/>
  <c r="T411" i="29"/>
  <c r="U411" i="29" s="1"/>
  <c r="T403" i="29"/>
  <c r="U403" i="29" s="1"/>
  <c r="T395" i="29"/>
  <c r="U395" i="29" s="1"/>
  <c r="T387" i="29"/>
  <c r="U387" i="29" s="1"/>
  <c r="T379" i="29"/>
  <c r="U379" i="29" s="1"/>
  <c r="T371" i="29"/>
  <c r="U371" i="29" s="1"/>
  <c r="T437" i="29"/>
  <c r="T430" i="29"/>
  <c r="U430" i="29" s="1"/>
  <c r="T422" i="29"/>
  <c r="U422" i="29" s="1"/>
  <c r="T414" i="29"/>
  <c r="U414" i="29" s="1"/>
  <c r="T406" i="29"/>
  <c r="U406" i="29" s="1"/>
  <c r="T398" i="29"/>
  <c r="U398" i="29" s="1"/>
  <c r="T390" i="29"/>
  <c r="U390" i="29" s="1"/>
  <c r="T382" i="29"/>
  <c r="U382" i="29" s="1"/>
  <c r="T374" i="29"/>
  <c r="U374" i="29" s="1"/>
  <c r="T366" i="29"/>
  <c r="U366" i="29" s="1"/>
  <c r="T431" i="29"/>
  <c r="U431" i="29" s="1"/>
  <c r="T423" i="29"/>
  <c r="U423" i="29" s="1"/>
  <c r="T415" i="29"/>
  <c r="U415" i="29" s="1"/>
  <c r="T407" i="29"/>
  <c r="U407" i="29" s="1"/>
  <c r="T399" i="29"/>
  <c r="U399" i="29" s="1"/>
  <c r="T391" i="29"/>
  <c r="U391" i="29" s="1"/>
  <c r="T383" i="29"/>
  <c r="U383" i="29" s="1"/>
  <c r="T375" i="29"/>
  <c r="U375" i="29" s="1"/>
  <c r="T367" i="29"/>
  <c r="U367" i="29" s="1"/>
  <c r="T432" i="29"/>
  <c r="U432" i="29" s="1"/>
  <c r="T424" i="29"/>
  <c r="U424" i="29" s="1"/>
  <c r="T416" i="29"/>
  <c r="U416" i="29" s="1"/>
  <c r="T408" i="29"/>
  <c r="U408" i="29" s="1"/>
  <c r="T400" i="29"/>
  <c r="U400" i="29" s="1"/>
  <c r="T392" i="29"/>
  <c r="U392" i="29" s="1"/>
  <c r="T384" i="29"/>
  <c r="U384" i="29" s="1"/>
  <c r="T376" i="29"/>
  <c r="U376" i="29" s="1"/>
  <c r="T368" i="29"/>
  <c r="U368" i="29" s="1"/>
  <c r="T434" i="29"/>
  <c r="U434" i="29" s="1"/>
  <c r="T426" i="29"/>
  <c r="U426" i="29" s="1"/>
  <c r="T418" i="29"/>
  <c r="U418" i="29" s="1"/>
  <c r="T410" i="29"/>
  <c r="U410" i="29" s="1"/>
  <c r="T402" i="29"/>
  <c r="U402" i="29" s="1"/>
  <c r="T394" i="29"/>
  <c r="U394" i="29" s="1"/>
  <c r="T386" i="29"/>
  <c r="U386" i="29" s="1"/>
  <c r="T378" i="29"/>
  <c r="U378" i="29" s="1"/>
  <c r="T370" i="29"/>
  <c r="U370" i="29" s="1"/>
  <c r="T436" i="29"/>
  <c r="U436" i="29" s="1"/>
  <c r="T388" i="29"/>
  <c r="U388" i="29" s="1"/>
  <c r="T385" i="29"/>
  <c r="U385" i="29" s="1"/>
  <c r="T373" i="29"/>
  <c r="U373" i="29" s="1"/>
  <c r="T357" i="29"/>
  <c r="U357" i="29" s="1"/>
  <c r="T349" i="29"/>
  <c r="U349" i="29" s="1"/>
  <c r="T341" i="29"/>
  <c r="U341" i="29" s="1"/>
  <c r="T412" i="29"/>
  <c r="U412" i="29" s="1"/>
  <c r="T409" i="29"/>
  <c r="U409" i="29" s="1"/>
  <c r="T397" i="29"/>
  <c r="U397" i="29" s="1"/>
  <c r="T358" i="29"/>
  <c r="U358" i="29" s="1"/>
  <c r="T350" i="29"/>
  <c r="U350" i="29" s="1"/>
  <c r="T342" i="29"/>
  <c r="U342" i="29" s="1"/>
  <c r="T396" i="29"/>
  <c r="U396" i="29" s="1"/>
  <c r="T393" i="29"/>
  <c r="U393" i="29" s="1"/>
  <c r="T381" i="29"/>
  <c r="U381" i="29" s="1"/>
  <c r="T360" i="29"/>
  <c r="U360" i="29" s="1"/>
  <c r="T352" i="29"/>
  <c r="U352" i="29" s="1"/>
  <c r="T344" i="29"/>
  <c r="U344" i="29" s="1"/>
  <c r="T339" i="29"/>
  <c r="U339" i="29" s="1"/>
  <c r="U337" i="29"/>
  <c r="V337" i="29" s="1"/>
  <c r="T433" i="29"/>
  <c r="U433" i="29" s="1"/>
  <c r="V433" i="29" s="1"/>
  <c r="T417" i="29"/>
  <c r="U417" i="29" s="1"/>
  <c r="T413" i="29"/>
  <c r="U413" i="29" s="1"/>
  <c r="T364" i="29"/>
  <c r="U364" i="29" s="1"/>
  <c r="T362" i="29"/>
  <c r="U362" i="29" s="1"/>
  <c r="T351" i="29"/>
  <c r="U351" i="29" s="1"/>
  <c r="T338" i="29"/>
  <c r="U338" i="29" s="1"/>
  <c r="T340" i="29"/>
  <c r="U340" i="29" s="1"/>
  <c r="T421" i="29"/>
  <c r="U421" i="29" s="1"/>
  <c r="V422" i="29" s="1"/>
  <c r="T377" i="29"/>
  <c r="U377" i="29" s="1"/>
  <c r="V378" i="29" s="1"/>
  <c r="T372" i="29"/>
  <c r="U372" i="29" s="1"/>
  <c r="T347" i="29"/>
  <c r="U347" i="29" s="1"/>
  <c r="T345" i="29"/>
  <c r="U345" i="29" s="1"/>
  <c r="T420" i="29"/>
  <c r="U420" i="29" s="1"/>
  <c r="T401" i="29"/>
  <c r="U401" i="29" s="1"/>
  <c r="T356" i="29"/>
  <c r="U356" i="29" s="1"/>
  <c r="V357" i="29" s="1"/>
  <c r="T354" i="29"/>
  <c r="U354" i="29" s="1"/>
  <c r="T343" i="29"/>
  <c r="U343" i="29" s="1"/>
  <c r="T425" i="29"/>
  <c r="U425" i="29" s="1"/>
  <c r="T405" i="29"/>
  <c r="U405" i="29" s="1"/>
  <c r="T363" i="29"/>
  <c r="U363" i="29" s="1"/>
  <c r="T361" i="29"/>
  <c r="U361" i="29" s="1"/>
  <c r="T428" i="29"/>
  <c r="U428" i="29" s="1"/>
  <c r="T389" i="29"/>
  <c r="U389" i="29" s="1"/>
  <c r="T369" i="29"/>
  <c r="U369" i="29" s="1"/>
  <c r="T355" i="29"/>
  <c r="U355" i="29" s="1"/>
  <c r="T353" i="29"/>
  <c r="U353" i="29" s="1"/>
  <c r="T346" i="29"/>
  <c r="U346" i="29" s="1"/>
  <c r="V347" i="29" s="1"/>
  <c r="T429" i="29"/>
  <c r="U429" i="29" s="1"/>
  <c r="T359" i="29"/>
  <c r="U359" i="29" s="1"/>
  <c r="T404" i="29"/>
  <c r="U404" i="29" s="1"/>
  <c r="T365" i="29"/>
  <c r="U365" i="29" s="1"/>
  <c r="V366" i="29" s="1"/>
  <c r="T380" i="29"/>
  <c r="U380" i="29" s="1"/>
  <c r="T348" i="29"/>
  <c r="U348" i="29" s="1"/>
  <c r="X380" i="29"/>
  <c r="X354" i="29"/>
  <c r="X358" i="29"/>
  <c r="X412" i="29"/>
  <c r="X359" i="29"/>
  <c r="X400" i="29"/>
  <c r="X379" i="29"/>
  <c r="X417" i="29"/>
  <c r="X407" i="29"/>
  <c r="X398" i="29"/>
  <c r="X389" i="29"/>
  <c r="X370" i="29"/>
  <c r="X434" i="29"/>
  <c r="V249" i="29"/>
  <c r="V238" i="29"/>
  <c r="V332" i="29"/>
  <c r="X363" i="29"/>
  <c r="X371" i="29"/>
  <c r="X392" i="29"/>
  <c r="X339" i="29"/>
  <c r="X372" i="29"/>
  <c r="X403" i="29"/>
  <c r="X428" i="29"/>
  <c r="X425" i="29"/>
  <c r="X415" i="29"/>
  <c r="X406" i="29"/>
  <c r="X397" i="29"/>
  <c r="X378" i="29"/>
  <c r="V284" i="29"/>
  <c r="V280" i="29"/>
  <c r="X435" i="29"/>
  <c r="X420" i="29"/>
  <c r="X411" i="29"/>
  <c r="X342" i="29"/>
  <c r="X384" i="29"/>
  <c r="X369" i="29"/>
  <c r="X433" i="29"/>
  <c r="X423" i="29"/>
  <c r="X414" i="29"/>
  <c r="X405" i="29"/>
  <c r="X386" i="29"/>
  <c r="X419" i="29"/>
  <c r="X344" i="29"/>
  <c r="X345" i="29"/>
  <c r="X432" i="29"/>
  <c r="X353" i="29"/>
  <c r="X387" i="29"/>
  <c r="X340" i="29"/>
  <c r="X377" i="29"/>
  <c r="X367" i="29"/>
  <c r="X431" i="29"/>
  <c r="X422" i="29"/>
  <c r="X413" i="29"/>
  <c r="X394" i="29"/>
  <c r="X361" i="29"/>
  <c r="X346" i="29"/>
  <c r="X347" i="29"/>
  <c r="X338" i="29"/>
  <c r="X355" i="29"/>
  <c r="X341" i="29"/>
  <c r="X348" i="29"/>
  <c r="X385" i="29"/>
  <c r="X375" i="29"/>
  <c r="X366" i="29"/>
  <c r="X430" i="29"/>
  <c r="X421" i="29"/>
  <c r="X402" i="29"/>
  <c r="V282" i="29"/>
  <c r="X424" i="29"/>
  <c r="X404" i="29"/>
  <c r="X396" i="29"/>
  <c r="X360" i="29"/>
  <c r="X427" i="29"/>
  <c r="X349" i="29"/>
  <c r="X356" i="29"/>
  <c r="X393" i="29"/>
  <c r="X383" i="29"/>
  <c r="X374" i="29"/>
  <c r="X365" i="29"/>
  <c r="X429" i="29"/>
  <c r="X410" i="29"/>
  <c r="X395" i="29"/>
  <c r="X408" i="29"/>
  <c r="X416" i="29"/>
  <c r="X362" i="29"/>
  <c r="X343" i="29"/>
  <c r="X357" i="29"/>
  <c r="X364" i="29"/>
  <c r="X401" i="29"/>
  <c r="X391" i="29"/>
  <c r="X382" i="29"/>
  <c r="X373" i="29"/>
  <c r="S532" i="29"/>
  <c r="S524" i="29"/>
  <c r="S516" i="29"/>
  <c r="S508" i="29"/>
  <c r="S500" i="29"/>
  <c r="S492" i="29"/>
  <c r="S484" i="29"/>
  <c r="S476" i="29"/>
  <c r="S468" i="29"/>
  <c r="S460" i="29"/>
  <c r="S452" i="29"/>
  <c r="S444" i="29"/>
  <c r="S533" i="29"/>
  <c r="S525" i="29"/>
  <c r="S517" i="29"/>
  <c r="S509" i="29"/>
  <c r="S501" i="29"/>
  <c r="S493" i="29"/>
  <c r="S485" i="29"/>
  <c r="S477" i="29"/>
  <c r="S534" i="29"/>
  <c r="S526" i="29"/>
  <c r="S518" i="29"/>
  <c r="S510" i="29"/>
  <c r="S502" i="29"/>
  <c r="S494" i="29"/>
  <c r="S486" i="29"/>
  <c r="S478" i="29"/>
  <c r="S470" i="29"/>
  <c r="S462" i="29"/>
  <c r="S454" i="29"/>
  <c r="S446" i="29"/>
  <c r="S535" i="29"/>
  <c r="S527" i="29"/>
  <c r="S519" i="29"/>
  <c r="S511" i="29"/>
  <c r="S503" i="29"/>
  <c r="S495" i="29"/>
  <c r="S487" i="29"/>
  <c r="S479" i="29"/>
  <c r="S536" i="29"/>
  <c r="S528" i="29"/>
  <c r="S520" i="29"/>
  <c r="S512" i="29"/>
  <c r="S504" i="29"/>
  <c r="S496" i="29"/>
  <c r="S488" i="29"/>
  <c r="S480" i="29"/>
  <c r="S472" i="29"/>
  <c r="S464" i="29"/>
  <c r="S456" i="29"/>
  <c r="S448" i="29"/>
  <c r="S537" i="29"/>
  <c r="S529" i="29"/>
  <c r="S521" i="29"/>
  <c r="S513" i="29"/>
  <c r="S505" i="29"/>
  <c r="S497" i="29"/>
  <c r="S489" i="29"/>
  <c r="S481" i="29"/>
  <c r="S473" i="29"/>
  <c r="S465" i="29"/>
  <c r="S457" i="29"/>
  <c r="S449" i="29"/>
  <c r="S441" i="29"/>
  <c r="S531" i="29"/>
  <c r="S523" i="29"/>
  <c r="S515" i="29"/>
  <c r="S507" i="29"/>
  <c r="S499" i="29"/>
  <c r="S491" i="29"/>
  <c r="S483" i="29"/>
  <c r="S475" i="29"/>
  <c r="S467" i="29"/>
  <c r="S459" i="29"/>
  <c r="S451" i="29"/>
  <c r="S443" i="29"/>
  <c r="S482" i="29"/>
  <c r="S490" i="29"/>
  <c r="S453" i="29"/>
  <c r="S450" i="29"/>
  <c r="S447" i="29"/>
  <c r="S498" i="29"/>
  <c r="S474" i="29"/>
  <c r="S471" i="29"/>
  <c r="S439" i="29"/>
  <c r="S506" i="29"/>
  <c r="S514" i="29"/>
  <c r="S461" i="29"/>
  <c r="S458" i="29"/>
  <c r="S455" i="29"/>
  <c r="S522" i="29"/>
  <c r="S438" i="29"/>
  <c r="S469" i="29"/>
  <c r="S466" i="29"/>
  <c r="S463" i="29"/>
  <c r="S530" i="29"/>
  <c r="S445" i="29"/>
  <c r="S442" i="29"/>
  <c r="X437" i="29"/>
  <c r="S440" i="29"/>
  <c r="X418" i="29"/>
  <c r="R445" i="28"/>
  <c r="R344" i="28"/>
  <c r="R245" i="28"/>
  <c r="U37" i="28"/>
  <c r="P37" i="28"/>
  <c r="X42" i="28"/>
  <c r="R45" i="28"/>
  <c r="S44" i="28"/>
  <c r="X38" i="28"/>
  <c r="X41" i="28"/>
  <c r="X43" i="28"/>
  <c r="X40" i="28"/>
  <c r="N35" i="27"/>
  <c r="O35" i="27" s="1"/>
  <c r="H38" i="27"/>
  <c r="H39" i="27" s="1"/>
  <c r="S37" i="27" s="1"/>
  <c r="S34" i="27"/>
  <c r="P35" i="27"/>
  <c r="P36" i="27"/>
  <c r="S35" i="27"/>
  <c r="D8" i="15"/>
  <c r="D7" i="15"/>
  <c r="D6" i="15"/>
  <c r="D5" i="15"/>
  <c r="D8" i="16"/>
  <c r="D7" i="16"/>
  <c r="D6" i="16"/>
  <c r="D5" i="16"/>
  <c r="D8" i="25"/>
  <c r="D7" i="25"/>
  <c r="D6" i="25"/>
  <c r="D5" i="25"/>
  <c r="D9" i="22"/>
  <c r="D8" i="22"/>
  <c r="D7" i="22"/>
  <c r="D6" i="22"/>
  <c r="D10" i="26"/>
  <c r="D9" i="26"/>
  <c r="D8" i="26"/>
  <c r="D7" i="26"/>
  <c r="AB1311" i="26"/>
  <c r="AB1312" i="26" s="1"/>
  <c r="AB1313" i="26" s="1"/>
  <c r="AB1314" i="26" s="1"/>
  <c r="AB1315" i="26" s="1"/>
  <c r="AB1316" i="26" s="1"/>
  <c r="AB1317" i="26" s="1"/>
  <c r="AB1318" i="26" s="1"/>
  <c r="AB1319" i="26" s="1"/>
  <c r="AB1320" i="26" s="1"/>
  <c r="AB1321" i="26" s="1"/>
  <c r="AB1322" i="26" s="1"/>
  <c r="AB1323" i="26" s="1"/>
  <c r="AB1324" i="26" s="1"/>
  <c r="AB1325" i="26" s="1"/>
  <c r="AB1326" i="26" s="1"/>
  <c r="AB1327" i="26" s="1"/>
  <c r="AB1328" i="26" s="1"/>
  <c r="AB1329" i="26" s="1"/>
  <c r="AB1330" i="26" s="1"/>
  <c r="AB1331" i="26" s="1"/>
  <c r="AB1332" i="26" s="1"/>
  <c r="AB1333" i="26" s="1"/>
  <c r="AB1334" i="26" s="1"/>
  <c r="AB1335" i="26" s="1"/>
  <c r="AB1336" i="26" s="1"/>
  <c r="AB1337" i="26" s="1"/>
  <c r="AB1338" i="26" s="1"/>
  <c r="AB1339" i="26" s="1"/>
  <c r="AB1340" i="26" s="1"/>
  <c r="AB1341" i="26" s="1"/>
  <c r="AB1342" i="26" s="1"/>
  <c r="AB1343" i="26" s="1"/>
  <c r="AB1344" i="26" s="1"/>
  <c r="AB1345" i="26" s="1"/>
  <c r="AB1346" i="26" s="1"/>
  <c r="AB1347" i="26" s="1"/>
  <c r="AB1348" i="26" s="1"/>
  <c r="AB1349" i="26" s="1"/>
  <c r="AB1350" i="26" s="1"/>
  <c r="AB1351" i="26" s="1"/>
  <c r="AB1352" i="26" s="1"/>
  <c r="AB1353" i="26" s="1"/>
  <c r="AB1354" i="26" s="1"/>
  <c r="AB1355" i="26" s="1"/>
  <c r="AB1356" i="26" s="1"/>
  <c r="AB1357" i="26" s="1"/>
  <c r="AB1358" i="26" s="1"/>
  <c r="AB1359" i="26" s="1"/>
  <c r="AB1360" i="26" s="1"/>
  <c r="AB1361" i="26" s="1"/>
  <c r="AB1362" i="26" s="1"/>
  <c r="AB1363" i="26" s="1"/>
  <c r="AB1364" i="26" s="1"/>
  <c r="AB1365" i="26" s="1"/>
  <c r="AB1366" i="26" s="1"/>
  <c r="AB1367" i="26" s="1"/>
  <c r="AB1368" i="26" s="1"/>
  <c r="AB1369" i="26" s="1"/>
  <c r="AB1370" i="26" s="1"/>
  <c r="AB1371" i="26" s="1"/>
  <c r="AB1372" i="26" s="1"/>
  <c r="AB1373" i="26" s="1"/>
  <c r="AB1374" i="26" s="1"/>
  <c r="AB1375" i="26" s="1"/>
  <c r="AB1376" i="26" s="1"/>
  <c r="AB1377" i="26" s="1"/>
  <c r="AB1378" i="26" s="1"/>
  <c r="AB1379" i="26" s="1"/>
  <c r="AB1380" i="26" s="1"/>
  <c r="AB1381" i="26" s="1"/>
  <c r="AB1382" i="26" s="1"/>
  <c r="AB1383" i="26" s="1"/>
  <c r="AB1384" i="26" s="1"/>
  <c r="AB1385" i="26" s="1"/>
  <c r="AB1386" i="26" s="1"/>
  <c r="AB1387" i="26" s="1"/>
  <c r="AB1388" i="26" s="1"/>
  <c r="AB1389" i="26" s="1"/>
  <c r="AB1390" i="26" s="1"/>
  <c r="AB1391" i="26" s="1"/>
  <c r="AB1392" i="26" s="1"/>
  <c r="AB1393" i="26" s="1"/>
  <c r="AB1394" i="26" s="1"/>
  <c r="AB1395" i="26" s="1"/>
  <c r="AB1396" i="26" s="1"/>
  <c r="AB1397" i="26" s="1"/>
  <c r="AB1398" i="26" s="1"/>
  <c r="AB1399" i="26" s="1"/>
  <c r="AB1400" i="26" s="1"/>
  <c r="AB1401" i="26" s="1"/>
  <c r="AB1402" i="26" s="1"/>
  <c r="AB1403" i="26" s="1"/>
  <c r="AB1404" i="26" s="1"/>
  <c r="AB1405" i="26" s="1"/>
  <c r="AB1406" i="26" s="1"/>
  <c r="AB1407" i="26" s="1"/>
  <c r="AB1408" i="26" s="1"/>
  <c r="AB1409" i="26" s="1"/>
  <c r="AB1211" i="26"/>
  <c r="AB1212" i="26" s="1"/>
  <c r="AB1213" i="26" s="1"/>
  <c r="AB1214" i="26" s="1"/>
  <c r="AB1215" i="26" s="1"/>
  <c r="AB1216" i="26" s="1"/>
  <c r="AB1217" i="26" s="1"/>
  <c r="AB1218" i="26" s="1"/>
  <c r="AB1219" i="26" s="1"/>
  <c r="AB1220" i="26" s="1"/>
  <c r="AB1221" i="26" s="1"/>
  <c r="AB1222" i="26" s="1"/>
  <c r="AB1223" i="26" s="1"/>
  <c r="AB1224" i="26" s="1"/>
  <c r="AB1225" i="26" s="1"/>
  <c r="AB1226" i="26" s="1"/>
  <c r="AB1227" i="26" s="1"/>
  <c r="AB1228" i="26" s="1"/>
  <c r="AB1229" i="26" s="1"/>
  <c r="AB1230" i="26" s="1"/>
  <c r="AB1231" i="26" s="1"/>
  <c r="AB1232" i="26" s="1"/>
  <c r="AB1233" i="26" s="1"/>
  <c r="AB1234" i="26" s="1"/>
  <c r="AB1235" i="26" s="1"/>
  <c r="AB1236" i="26" s="1"/>
  <c r="AB1237" i="26" s="1"/>
  <c r="AB1238" i="26" s="1"/>
  <c r="AB1239" i="26" s="1"/>
  <c r="AB1240" i="26" s="1"/>
  <c r="AB1241" i="26" s="1"/>
  <c r="AB1242" i="26" s="1"/>
  <c r="AB1243" i="26" s="1"/>
  <c r="AB1244" i="26" s="1"/>
  <c r="AB1245" i="26" s="1"/>
  <c r="AB1246" i="26" s="1"/>
  <c r="AB1247" i="26" s="1"/>
  <c r="AB1248" i="26" s="1"/>
  <c r="AB1249" i="26" s="1"/>
  <c r="AB1250" i="26" s="1"/>
  <c r="AB1251" i="26" s="1"/>
  <c r="AB1252" i="26" s="1"/>
  <c r="AB1253" i="26" s="1"/>
  <c r="AB1254" i="26" s="1"/>
  <c r="AB1255" i="26" s="1"/>
  <c r="AB1256" i="26" s="1"/>
  <c r="AB1257" i="26" s="1"/>
  <c r="AB1258" i="26" s="1"/>
  <c r="AB1259" i="26" s="1"/>
  <c r="AB1260" i="26" s="1"/>
  <c r="AB1261" i="26" s="1"/>
  <c r="AB1262" i="26" s="1"/>
  <c r="AB1263" i="26" s="1"/>
  <c r="AB1264" i="26" s="1"/>
  <c r="AB1265" i="26" s="1"/>
  <c r="AB1266" i="26" s="1"/>
  <c r="AB1267" i="26" s="1"/>
  <c r="AB1268" i="26" s="1"/>
  <c r="AB1269" i="26" s="1"/>
  <c r="AB1270" i="26" s="1"/>
  <c r="AB1271" i="26" s="1"/>
  <c r="AB1272" i="26" s="1"/>
  <c r="AB1273" i="26" s="1"/>
  <c r="AB1274" i="26" s="1"/>
  <c r="AB1275" i="26" s="1"/>
  <c r="AB1276" i="26" s="1"/>
  <c r="AB1277" i="26" s="1"/>
  <c r="AB1278" i="26" s="1"/>
  <c r="AB1279" i="26" s="1"/>
  <c r="AB1280" i="26" s="1"/>
  <c r="AB1281" i="26" s="1"/>
  <c r="AB1282" i="26" s="1"/>
  <c r="AB1283" i="26" s="1"/>
  <c r="AB1284" i="26" s="1"/>
  <c r="AB1285" i="26" s="1"/>
  <c r="AB1286" i="26" s="1"/>
  <c r="AB1287" i="26" s="1"/>
  <c r="AB1288" i="26" s="1"/>
  <c r="AB1289" i="26" s="1"/>
  <c r="AB1290" i="26" s="1"/>
  <c r="AB1291" i="26" s="1"/>
  <c r="AB1292" i="26" s="1"/>
  <c r="AB1293" i="26" s="1"/>
  <c r="AB1294" i="26" s="1"/>
  <c r="AB1295" i="26" s="1"/>
  <c r="AB1296" i="26" s="1"/>
  <c r="AB1297" i="26" s="1"/>
  <c r="AB1298" i="26" s="1"/>
  <c r="AB1299" i="26" s="1"/>
  <c r="AB1300" i="26" s="1"/>
  <c r="AB1301" i="26" s="1"/>
  <c r="AB1302" i="26" s="1"/>
  <c r="AB1303" i="26" s="1"/>
  <c r="AB1304" i="26" s="1"/>
  <c r="AB1305" i="26" s="1"/>
  <c r="AB1306" i="26" s="1"/>
  <c r="AB1307" i="26" s="1"/>
  <c r="AB1308" i="26" s="1"/>
  <c r="AB1309" i="26" s="1"/>
  <c r="AB1111" i="26"/>
  <c r="AB1112" i="26" s="1"/>
  <c r="AB1113" i="26" s="1"/>
  <c r="AB1114" i="26" s="1"/>
  <c r="AB1115" i="26" s="1"/>
  <c r="AB1116" i="26" s="1"/>
  <c r="AB1117" i="26" s="1"/>
  <c r="AB1118" i="26" s="1"/>
  <c r="AB1119" i="26" s="1"/>
  <c r="AB1120" i="26" s="1"/>
  <c r="AB1121" i="26" s="1"/>
  <c r="AB1122" i="26" s="1"/>
  <c r="AB1123" i="26" s="1"/>
  <c r="AB1124" i="26" s="1"/>
  <c r="AB1125" i="26" s="1"/>
  <c r="AB1126" i="26" s="1"/>
  <c r="AB1127" i="26" s="1"/>
  <c r="AB1128" i="26" s="1"/>
  <c r="AB1129" i="26" s="1"/>
  <c r="AB1130" i="26" s="1"/>
  <c r="AB1131" i="26" s="1"/>
  <c r="AB1132" i="26" s="1"/>
  <c r="AB1133" i="26" s="1"/>
  <c r="AB1134" i="26" s="1"/>
  <c r="AB1135" i="26" s="1"/>
  <c r="AB1136" i="26" s="1"/>
  <c r="AB1137" i="26" s="1"/>
  <c r="AB1138" i="26" s="1"/>
  <c r="AB1139" i="26" s="1"/>
  <c r="AB1140" i="26" s="1"/>
  <c r="AB1141" i="26" s="1"/>
  <c r="AB1142" i="26" s="1"/>
  <c r="AB1143" i="26" s="1"/>
  <c r="AB1144" i="26" s="1"/>
  <c r="AB1145" i="26" s="1"/>
  <c r="AB1146" i="26" s="1"/>
  <c r="AB1147" i="26" s="1"/>
  <c r="AB1148" i="26" s="1"/>
  <c r="AB1149" i="26" s="1"/>
  <c r="AB1150" i="26" s="1"/>
  <c r="AB1151" i="26" s="1"/>
  <c r="AB1152" i="26" s="1"/>
  <c r="AB1153" i="26" s="1"/>
  <c r="AB1154" i="26" s="1"/>
  <c r="AB1155" i="26" s="1"/>
  <c r="AB1156" i="26" s="1"/>
  <c r="AB1157" i="26" s="1"/>
  <c r="AB1158" i="26" s="1"/>
  <c r="AB1159" i="26" s="1"/>
  <c r="AB1160" i="26" s="1"/>
  <c r="AB1161" i="26" s="1"/>
  <c r="AB1162" i="26" s="1"/>
  <c r="AB1163" i="26" s="1"/>
  <c r="AB1164" i="26" s="1"/>
  <c r="AB1165" i="26" s="1"/>
  <c r="AB1166" i="26" s="1"/>
  <c r="AB1167" i="26" s="1"/>
  <c r="AB1168" i="26" s="1"/>
  <c r="AB1169" i="26" s="1"/>
  <c r="AB1170" i="26" s="1"/>
  <c r="AB1171" i="26" s="1"/>
  <c r="AB1172" i="26" s="1"/>
  <c r="AB1173" i="26" s="1"/>
  <c r="AB1174" i="26" s="1"/>
  <c r="AB1175" i="26" s="1"/>
  <c r="AB1176" i="26" s="1"/>
  <c r="AB1177" i="26" s="1"/>
  <c r="AB1178" i="26" s="1"/>
  <c r="AB1179" i="26" s="1"/>
  <c r="AB1180" i="26" s="1"/>
  <c r="AB1181" i="26" s="1"/>
  <c r="AB1182" i="26" s="1"/>
  <c r="AB1183" i="26" s="1"/>
  <c r="AB1184" i="26" s="1"/>
  <c r="AB1185" i="26" s="1"/>
  <c r="AB1186" i="26" s="1"/>
  <c r="AB1187" i="26" s="1"/>
  <c r="AB1188" i="26" s="1"/>
  <c r="AB1189" i="26" s="1"/>
  <c r="AB1190" i="26" s="1"/>
  <c r="AB1191" i="26" s="1"/>
  <c r="AB1192" i="26" s="1"/>
  <c r="AB1193" i="26" s="1"/>
  <c r="AB1194" i="26" s="1"/>
  <c r="AB1195" i="26" s="1"/>
  <c r="AB1196" i="26" s="1"/>
  <c r="AB1197" i="26" s="1"/>
  <c r="AB1198" i="26" s="1"/>
  <c r="AB1199" i="26" s="1"/>
  <c r="AB1200" i="26" s="1"/>
  <c r="AB1201" i="26" s="1"/>
  <c r="AB1202" i="26" s="1"/>
  <c r="AB1203" i="26" s="1"/>
  <c r="AB1204" i="26" s="1"/>
  <c r="AB1205" i="26" s="1"/>
  <c r="AB1206" i="26" s="1"/>
  <c r="AB1207" i="26" s="1"/>
  <c r="AB1208" i="26" s="1"/>
  <c r="AB1209" i="26" s="1"/>
  <c r="AB1011" i="26"/>
  <c r="AB1012" i="26" s="1"/>
  <c r="AB1013" i="26" s="1"/>
  <c r="AB1014" i="26" s="1"/>
  <c r="AB1015" i="26" s="1"/>
  <c r="AB1016" i="26" s="1"/>
  <c r="AB1017" i="26" s="1"/>
  <c r="AB1018" i="26" s="1"/>
  <c r="AB1019" i="26" s="1"/>
  <c r="AB1020" i="26" s="1"/>
  <c r="AB1021" i="26" s="1"/>
  <c r="AB1022" i="26" s="1"/>
  <c r="AB1023" i="26" s="1"/>
  <c r="AB1024" i="26" s="1"/>
  <c r="AB1025" i="26" s="1"/>
  <c r="AB1026" i="26" s="1"/>
  <c r="AB1027" i="26" s="1"/>
  <c r="AB1028" i="26" s="1"/>
  <c r="AB1029" i="26" s="1"/>
  <c r="AB1030" i="26" s="1"/>
  <c r="AB1031" i="26" s="1"/>
  <c r="AB1032" i="26" s="1"/>
  <c r="AB1033" i="26" s="1"/>
  <c r="AB1034" i="26" s="1"/>
  <c r="AB1035" i="26" s="1"/>
  <c r="AB1036" i="26" s="1"/>
  <c r="AB1037" i="26" s="1"/>
  <c r="AB1038" i="26" s="1"/>
  <c r="AB1039" i="26" s="1"/>
  <c r="AB1040" i="26" s="1"/>
  <c r="AB1041" i="26" s="1"/>
  <c r="AB1042" i="26" s="1"/>
  <c r="AB1043" i="26" s="1"/>
  <c r="AB1044" i="26" s="1"/>
  <c r="AB1045" i="26" s="1"/>
  <c r="AB1046" i="26" s="1"/>
  <c r="AB1047" i="26" s="1"/>
  <c r="AB1048" i="26" s="1"/>
  <c r="AB1049" i="26" s="1"/>
  <c r="AB1050" i="26" s="1"/>
  <c r="AB1051" i="26" s="1"/>
  <c r="AB1052" i="26" s="1"/>
  <c r="AB1053" i="26" s="1"/>
  <c r="AB1054" i="26" s="1"/>
  <c r="AB1055" i="26" s="1"/>
  <c r="AB1056" i="26" s="1"/>
  <c r="AB1057" i="26" s="1"/>
  <c r="AB1058" i="26" s="1"/>
  <c r="AB1059" i="26" s="1"/>
  <c r="AB1060" i="26" s="1"/>
  <c r="AB1061" i="26" s="1"/>
  <c r="AB1062" i="26" s="1"/>
  <c r="AB1063" i="26" s="1"/>
  <c r="AB1064" i="26" s="1"/>
  <c r="AB1065" i="26" s="1"/>
  <c r="AB1066" i="26" s="1"/>
  <c r="AB1067" i="26" s="1"/>
  <c r="AB1068" i="26" s="1"/>
  <c r="AB1069" i="26" s="1"/>
  <c r="AB1070" i="26" s="1"/>
  <c r="AB1071" i="26" s="1"/>
  <c r="AB1072" i="26" s="1"/>
  <c r="AB1073" i="26" s="1"/>
  <c r="AB1074" i="26" s="1"/>
  <c r="AB1075" i="26" s="1"/>
  <c r="AB1076" i="26" s="1"/>
  <c r="AB1077" i="26" s="1"/>
  <c r="AB1078" i="26" s="1"/>
  <c r="AB1079" i="26" s="1"/>
  <c r="AB1080" i="26" s="1"/>
  <c r="AB1081" i="26" s="1"/>
  <c r="AB1082" i="26" s="1"/>
  <c r="AB1083" i="26" s="1"/>
  <c r="AB1084" i="26" s="1"/>
  <c r="AB1085" i="26" s="1"/>
  <c r="AB1086" i="26" s="1"/>
  <c r="AB1087" i="26" s="1"/>
  <c r="AB1088" i="26" s="1"/>
  <c r="AB1089" i="26" s="1"/>
  <c r="AB1090" i="26" s="1"/>
  <c r="AB1091" i="26" s="1"/>
  <c r="AB1092" i="26" s="1"/>
  <c r="AB1093" i="26" s="1"/>
  <c r="AB1094" i="26" s="1"/>
  <c r="AB1095" i="26" s="1"/>
  <c r="AB1096" i="26" s="1"/>
  <c r="AB1097" i="26" s="1"/>
  <c r="AB1098" i="26" s="1"/>
  <c r="AB1099" i="26" s="1"/>
  <c r="AB1100" i="26" s="1"/>
  <c r="AB1101" i="26" s="1"/>
  <c r="AB1102" i="26" s="1"/>
  <c r="AB1103" i="26" s="1"/>
  <c r="AB1104" i="26" s="1"/>
  <c r="AB1105" i="26" s="1"/>
  <c r="AB1106" i="26" s="1"/>
  <c r="AB1107" i="26" s="1"/>
  <c r="AB1108" i="26" s="1"/>
  <c r="AB1109" i="26" s="1"/>
  <c r="AB911" i="26"/>
  <c r="AB912" i="26" s="1"/>
  <c r="AB913" i="26" s="1"/>
  <c r="AB914" i="26" s="1"/>
  <c r="AB915" i="26" s="1"/>
  <c r="AB916" i="26" s="1"/>
  <c r="AB917" i="26" s="1"/>
  <c r="AB918" i="26" s="1"/>
  <c r="AB919" i="26" s="1"/>
  <c r="AB920" i="26" s="1"/>
  <c r="AB921" i="26" s="1"/>
  <c r="AB922" i="26" s="1"/>
  <c r="AB923" i="26" s="1"/>
  <c r="AB924" i="26" s="1"/>
  <c r="AB925" i="26" s="1"/>
  <c r="AB926" i="26" s="1"/>
  <c r="AB927" i="26" s="1"/>
  <c r="AB928" i="26" s="1"/>
  <c r="AB929" i="26" s="1"/>
  <c r="AB930" i="26" s="1"/>
  <c r="AB931" i="26" s="1"/>
  <c r="AB932" i="26" s="1"/>
  <c r="AB933" i="26" s="1"/>
  <c r="AB934" i="26" s="1"/>
  <c r="AB935" i="26" s="1"/>
  <c r="AB936" i="26" s="1"/>
  <c r="AB937" i="26" s="1"/>
  <c r="AB938" i="26" s="1"/>
  <c r="AB939" i="26" s="1"/>
  <c r="AB940" i="26" s="1"/>
  <c r="AB941" i="26" s="1"/>
  <c r="AB942" i="26" s="1"/>
  <c r="AB943" i="26" s="1"/>
  <c r="AB944" i="26" s="1"/>
  <c r="AB945" i="26" s="1"/>
  <c r="AB946" i="26" s="1"/>
  <c r="AB947" i="26" s="1"/>
  <c r="AB948" i="26" s="1"/>
  <c r="AB949" i="26" s="1"/>
  <c r="AB950" i="26" s="1"/>
  <c r="AB951" i="26" s="1"/>
  <c r="AB952" i="26" s="1"/>
  <c r="AB953" i="26" s="1"/>
  <c r="AB954" i="26" s="1"/>
  <c r="AB955" i="26" s="1"/>
  <c r="AB956" i="26" s="1"/>
  <c r="AB957" i="26" s="1"/>
  <c r="AB958" i="26" s="1"/>
  <c r="AB959" i="26" s="1"/>
  <c r="AB960" i="26" s="1"/>
  <c r="AB961" i="26" s="1"/>
  <c r="AB962" i="26" s="1"/>
  <c r="AB963" i="26" s="1"/>
  <c r="AB964" i="26" s="1"/>
  <c r="AB965" i="26" s="1"/>
  <c r="AB966" i="26" s="1"/>
  <c r="AB967" i="26" s="1"/>
  <c r="AB968" i="26" s="1"/>
  <c r="AB969" i="26" s="1"/>
  <c r="AB970" i="26" s="1"/>
  <c r="AB971" i="26" s="1"/>
  <c r="AB972" i="26" s="1"/>
  <c r="AB973" i="26" s="1"/>
  <c r="AB974" i="26" s="1"/>
  <c r="AB975" i="26" s="1"/>
  <c r="AB976" i="26" s="1"/>
  <c r="AB977" i="26" s="1"/>
  <c r="AB978" i="26" s="1"/>
  <c r="AB979" i="26" s="1"/>
  <c r="AB980" i="26" s="1"/>
  <c r="AB981" i="26" s="1"/>
  <c r="AB982" i="26" s="1"/>
  <c r="AB983" i="26" s="1"/>
  <c r="AB984" i="26" s="1"/>
  <c r="AB985" i="26" s="1"/>
  <c r="AB986" i="26" s="1"/>
  <c r="AB987" i="26" s="1"/>
  <c r="AB988" i="26" s="1"/>
  <c r="AB989" i="26" s="1"/>
  <c r="AB990" i="26" s="1"/>
  <c r="AB991" i="26" s="1"/>
  <c r="AB992" i="26" s="1"/>
  <c r="AB993" i="26" s="1"/>
  <c r="AB994" i="26" s="1"/>
  <c r="AB995" i="26" s="1"/>
  <c r="AB996" i="26" s="1"/>
  <c r="AB997" i="26" s="1"/>
  <c r="AB998" i="26" s="1"/>
  <c r="AB999" i="26" s="1"/>
  <c r="AB1000" i="26" s="1"/>
  <c r="AB1001" i="26" s="1"/>
  <c r="AB1002" i="26" s="1"/>
  <c r="AB1003" i="26" s="1"/>
  <c r="AB1004" i="26" s="1"/>
  <c r="AB1005" i="26" s="1"/>
  <c r="AB1006" i="26" s="1"/>
  <c r="AB1007" i="26" s="1"/>
  <c r="AB1008" i="26" s="1"/>
  <c r="AB1009" i="26" s="1"/>
  <c r="AB811" i="26"/>
  <c r="AB812" i="26" s="1"/>
  <c r="AB813" i="26" s="1"/>
  <c r="AB814" i="26" s="1"/>
  <c r="AB815" i="26" s="1"/>
  <c r="AB816" i="26" s="1"/>
  <c r="AB817" i="26" s="1"/>
  <c r="AB818" i="26" s="1"/>
  <c r="AB819" i="26" s="1"/>
  <c r="AB820" i="26" s="1"/>
  <c r="AB821" i="26" s="1"/>
  <c r="AB822" i="26" s="1"/>
  <c r="AB823" i="26" s="1"/>
  <c r="AB824" i="26" s="1"/>
  <c r="AB825" i="26" s="1"/>
  <c r="AB826" i="26" s="1"/>
  <c r="AB827" i="26" s="1"/>
  <c r="AB828" i="26" s="1"/>
  <c r="AB829" i="26" s="1"/>
  <c r="AB830" i="26" s="1"/>
  <c r="AB831" i="26" s="1"/>
  <c r="AB832" i="26" s="1"/>
  <c r="AB833" i="26" s="1"/>
  <c r="AB834" i="26" s="1"/>
  <c r="AB835" i="26" s="1"/>
  <c r="AB836" i="26" s="1"/>
  <c r="AB837" i="26" s="1"/>
  <c r="AB838" i="26" s="1"/>
  <c r="AB839" i="26" s="1"/>
  <c r="AB840" i="26" s="1"/>
  <c r="AB841" i="26" s="1"/>
  <c r="AB842" i="26" s="1"/>
  <c r="AB843" i="26" s="1"/>
  <c r="AB844" i="26" s="1"/>
  <c r="AB845" i="26" s="1"/>
  <c r="AB846" i="26" s="1"/>
  <c r="AB847" i="26" s="1"/>
  <c r="AB848" i="26" s="1"/>
  <c r="AB849" i="26" s="1"/>
  <c r="AB850" i="26" s="1"/>
  <c r="AB851" i="26" s="1"/>
  <c r="AB852" i="26" s="1"/>
  <c r="AB853" i="26" s="1"/>
  <c r="AB854" i="26" s="1"/>
  <c r="AB855" i="26" s="1"/>
  <c r="AB856" i="26" s="1"/>
  <c r="AB857" i="26" s="1"/>
  <c r="AB858" i="26" s="1"/>
  <c r="AB859" i="26" s="1"/>
  <c r="AB860" i="26" s="1"/>
  <c r="AB861" i="26" s="1"/>
  <c r="AB862" i="26" s="1"/>
  <c r="AB863" i="26" s="1"/>
  <c r="AB864" i="26" s="1"/>
  <c r="AB865" i="26" s="1"/>
  <c r="AB866" i="26" s="1"/>
  <c r="AB867" i="26" s="1"/>
  <c r="AB868" i="26" s="1"/>
  <c r="AB869" i="26" s="1"/>
  <c r="AB870" i="26" s="1"/>
  <c r="AB871" i="26" s="1"/>
  <c r="AB872" i="26" s="1"/>
  <c r="AB873" i="26" s="1"/>
  <c r="AB874" i="26" s="1"/>
  <c r="AB875" i="26" s="1"/>
  <c r="AB876" i="26" s="1"/>
  <c r="AB877" i="26" s="1"/>
  <c r="AB878" i="26" s="1"/>
  <c r="AB879" i="26" s="1"/>
  <c r="AB880" i="26" s="1"/>
  <c r="AB881" i="26" s="1"/>
  <c r="AB882" i="26" s="1"/>
  <c r="AB883" i="26" s="1"/>
  <c r="AB884" i="26" s="1"/>
  <c r="AB885" i="26" s="1"/>
  <c r="AB886" i="26" s="1"/>
  <c r="AB887" i="26" s="1"/>
  <c r="AB888" i="26" s="1"/>
  <c r="AB889" i="26" s="1"/>
  <c r="AB890" i="26" s="1"/>
  <c r="AB891" i="26" s="1"/>
  <c r="AB892" i="26" s="1"/>
  <c r="AB893" i="26" s="1"/>
  <c r="AB894" i="26" s="1"/>
  <c r="AB895" i="26" s="1"/>
  <c r="AB896" i="26" s="1"/>
  <c r="AB897" i="26" s="1"/>
  <c r="AB898" i="26" s="1"/>
  <c r="AB899" i="26" s="1"/>
  <c r="AB900" i="26" s="1"/>
  <c r="AB901" i="26" s="1"/>
  <c r="AB902" i="26" s="1"/>
  <c r="AB903" i="26" s="1"/>
  <c r="AB904" i="26" s="1"/>
  <c r="AB905" i="26" s="1"/>
  <c r="AB906" i="26" s="1"/>
  <c r="AB907" i="26" s="1"/>
  <c r="AB908" i="26" s="1"/>
  <c r="AB909" i="26" s="1"/>
  <c r="AB711" i="26"/>
  <c r="AB712" i="26" s="1"/>
  <c r="AB713" i="26" s="1"/>
  <c r="AB714" i="26" s="1"/>
  <c r="AB715" i="26" s="1"/>
  <c r="AB716" i="26" s="1"/>
  <c r="AB717" i="26" s="1"/>
  <c r="AB718" i="26" s="1"/>
  <c r="AB719" i="26" s="1"/>
  <c r="AB720" i="26" s="1"/>
  <c r="AB721" i="26" s="1"/>
  <c r="AB722" i="26" s="1"/>
  <c r="AB723" i="26" s="1"/>
  <c r="AB724" i="26" s="1"/>
  <c r="AB725" i="26" s="1"/>
  <c r="AB726" i="26" s="1"/>
  <c r="AB727" i="26" s="1"/>
  <c r="AB728" i="26" s="1"/>
  <c r="AB729" i="26" s="1"/>
  <c r="AB730" i="26" s="1"/>
  <c r="AB731" i="26" s="1"/>
  <c r="AB732" i="26" s="1"/>
  <c r="AB733" i="26" s="1"/>
  <c r="AB734" i="26" s="1"/>
  <c r="AB735" i="26" s="1"/>
  <c r="AB736" i="26" s="1"/>
  <c r="AB737" i="26" s="1"/>
  <c r="AB738" i="26" s="1"/>
  <c r="AB739" i="26" s="1"/>
  <c r="AB740" i="26" s="1"/>
  <c r="AB741" i="26" s="1"/>
  <c r="AB742" i="26" s="1"/>
  <c r="AB743" i="26" s="1"/>
  <c r="AB744" i="26" s="1"/>
  <c r="AB745" i="26" s="1"/>
  <c r="AB746" i="26" s="1"/>
  <c r="AB747" i="26" s="1"/>
  <c r="AB748" i="26" s="1"/>
  <c r="AB749" i="26" s="1"/>
  <c r="AB750" i="26" s="1"/>
  <c r="AB751" i="26" s="1"/>
  <c r="AB752" i="26" s="1"/>
  <c r="AB753" i="26" s="1"/>
  <c r="AB754" i="26" s="1"/>
  <c r="AB755" i="26" s="1"/>
  <c r="AB756" i="26" s="1"/>
  <c r="AB757" i="26" s="1"/>
  <c r="AB758" i="26" s="1"/>
  <c r="AB759" i="26" s="1"/>
  <c r="AB760" i="26" s="1"/>
  <c r="AB761" i="26" s="1"/>
  <c r="AB762" i="26" s="1"/>
  <c r="AB763" i="26" s="1"/>
  <c r="AB764" i="26" s="1"/>
  <c r="AB765" i="26" s="1"/>
  <c r="AB766" i="26" s="1"/>
  <c r="AB767" i="26" s="1"/>
  <c r="AB768" i="26" s="1"/>
  <c r="AB769" i="26" s="1"/>
  <c r="AB770" i="26" s="1"/>
  <c r="AB771" i="26" s="1"/>
  <c r="AB772" i="26" s="1"/>
  <c r="AB773" i="26" s="1"/>
  <c r="AB774" i="26" s="1"/>
  <c r="AB775" i="26" s="1"/>
  <c r="AB776" i="26" s="1"/>
  <c r="AB777" i="26" s="1"/>
  <c r="AB778" i="26" s="1"/>
  <c r="AB779" i="26" s="1"/>
  <c r="AB780" i="26" s="1"/>
  <c r="AB781" i="26" s="1"/>
  <c r="AB782" i="26" s="1"/>
  <c r="AB783" i="26" s="1"/>
  <c r="AB784" i="26" s="1"/>
  <c r="AB785" i="26" s="1"/>
  <c r="AB786" i="26" s="1"/>
  <c r="AB787" i="26" s="1"/>
  <c r="AB788" i="26" s="1"/>
  <c r="AB789" i="26" s="1"/>
  <c r="AB790" i="26" s="1"/>
  <c r="AB791" i="26" s="1"/>
  <c r="AB792" i="26" s="1"/>
  <c r="AB793" i="26" s="1"/>
  <c r="AB794" i="26" s="1"/>
  <c r="AB795" i="26" s="1"/>
  <c r="AB796" i="26" s="1"/>
  <c r="AB797" i="26" s="1"/>
  <c r="AB798" i="26" s="1"/>
  <c r="AB799" i="26" s="1"/>
  <c r="AB800" i="26" s="1"/>
  <c r="AB801" i="26" s="1"/>
  <c r="AB802" i="26" s="1"/>
  <c r="AB803" i="26" s="1"/>
  <c r="AB804" i="26" s="1"/>
  <c r="AB805" i="26" s="1"/>
  <c r="AB806" i="26" s="1"/>
  <c r="AB807" i="26" s="1"/>
  <c r="AB808" i="26" s="1"/>
  <c r="AB809" i="26" s="1"/>
  <c r="AB611" i="26"/>
  <c r="AB612" i="26" s="1"/>
  <c r="AB613" i="26" s="1"/>
  <c r="AB614" i="26" s="1"/>
  <c r="AB615" i="26" s="1"/>
  <c r="AB616" i="26" s="1"/>
  <c r="AB617" i="26" s="1"/>
  <c r="AB618" i="26" s="1"/>
  <c r="AB619" i="26" s="1"/>
  <c r="AB620" i="26" s="1"/>
  <c r="AB621" i="26" s="1"/>
  <c r="AB622" i="26" s="1"/>
  <c r="AB623" i="26" s="1"/>
  <c r="AB624" i="26" s="1"/>
  <c r="AB625" i="26" s="1"/>
  <c r="AB626" i="26" s="1"/>
  <c r="AB627" i="26" s="1"/>
  <c r="AB628" i="26" s="1"/>
  <c r="AB629" i="26" s="1"/>
  <c r="AB630" i="26" s="1"/>
  <c r="AB631" i="26" s="1"/>
  <c r="AB632" i="26" s="1"/>
  <c r="AB633" i="26" s="1"/>
  <c r="AB634" i="26" s="1"/>
  <c r="AB635" i="26" s="1"/>
  <c r="AB636" i="26" s="1"/>
  <c r="AB637" i="26" s="1"/>
  <c r="AB638" i="26" s="1"/>
  <c r="AB639" i="26" s="1"/>
  <c r="AB640" i="26" s="1"/>
  <c r="AB641" i="26" s="1"/>
  <c r="AB642" i="26" s="1"/>
  <c r="AB643" i="26" s="1"/>
  <c r="AB644" i="26" s="1"/>
  <c r="AB645" i="26" s="1"/>
  <c r="AB646" i="26" s="1"/>
  <c r="AB647" i="26" s="1"/>
  <c r="AB648" i="26" s="1"/>
  <c r="AB649" i="26" s="1"/>
  <c r="AB650" i="26" s="1"/>
  <c r="AB651" i="26" s="1"/>
  <c r="AB652" i="26" s="1"/>
  <c r="AB653" i="26" s="1"/>
  <c r="AB654" i="26" s="1"/>
  <c r="AB655" i="26" s="1"/>
  <c r="AB656" i="26" s="1"/>
  <c r="AB657" i="26" s="1"/>
  <c r="AB658" i="26" s="1"/>
  <c r="AB659" i="26" s="1"/>
  <c r="AB660" i="26" s="1"/>
  <c r="AB661" i="26" s="1"/>
  <c r="AB662" i="26" s="1"/>
  <c r="AB663" i="26" s="1"/>
  <c r="AB664" i="26" s="1"/>
  <c r="AB665" i="26" s="1"/>
  <c r="AB666" i="26" s="1"/>
  <c r="AB667" i="26" s="1"/>
  <c r="AB668" i="26" s="1"/>
  <c r="AB669" i="26" s="1"/>
  <c r="AB670" i="26" s="1"/>
  <c r="AB671" i="26" s="1"/>
  <c r="AB672" i="26" s="1"/>
  <c r="AB673" i="26" s="1"/>
  <c r="AB674" i="26" s="1"/>
  <c r="AB675" i="26" s="1"/>
  <c r="AB676" i="26" s="1"/>
  <c r="AB677" i="26" s="1"/>
  <c r="AB678" i="26" s="1"/>
  <c r="AB679" i="26" s="1"/>
  <c r="AB680" i="26" s="1"/>
  <c r="AB681" i="26" s="1"/>
  <c r="AB682" i="26" s="1"/>
  <c r="AB683" i="26" s="1"/>
  <c r="AB684" i="26" s="1"/>
  <c r="AB685" i="26" s="1"/>
  <c r="AB686" i="26" s="1"/>
  <c r="AB687" i="26" s="1"/>
  <c r="AB688" i="26" s="1"/>
  <c r="AB689" i="26" s="1"/>
  <c r="AB690" i="26" s="1"/>
  <c r="AB691" i="26" s="1"/>
  <c r="AB692" i="26" s="1"/>
  <c r="AB693" i="26" s="1"/>
  <c r="AB694" i="26" s="1"/>
  <c r="AB695" i="26" s="1"/>
  <c r="AB696" i="26" s="1"/>
  <c r="AB697" i="26" s="1"/>
  <c r="AB698" i="26" s="1"/>
  <c r="AB699" i="26" s="1"/>
  <c r="AB700" i="26" s="1"/>
  <c r="AB701" i="26" s="1"/>
  <c r="AB702" i="26" s="1"/>
  <c r="AB703" i="26" s="1"/>
  <c r="AB704" i="26" s="1"/>
  <c r="AB705" i="26" s="1"/>
  <c r="AB706" i="26" s="1"/>
  <c r="AB707" i="26" s="1"/>
  <c r="AB708" i="26" s="1"/>
  <c r="AB709" i="26" s="1"/>
  <c r="AB511" i="26"/>
  <c r="AB512" i="26" s="1"/>
  <c r="AB513" i="26" s="1"/>
  <c r="AB514" i="26" s="1"/>
  <c r="AB515" i="26" s="1"/>
  <c r="AB516" i="26" s="1"/>
  <c r="AB517" i="26" s="1"/>
  <c r="AB518" i="26" s="1"/>
  <c r="AB519" i="26" s="1"/>
  <c r="AB520" i="26" s="1"/>
  <c r="AB521" i="26" s="1"/>
  <c r="AB522" i="26" s="1"/>
  <c r="AB523" i="26" s="1"/>
  <c r="AB524" i="26" s="1"/>
  <c r="AB525" i="26" s="1"/>
  <c r="AB526" i="26" s="1"/>
  <c r="AB527" i="26" s="1"/>
  <c r="AB528" i="26" s="1"/>
  <c r="AB529" i="26" s="1"/>
  <c r="AB530" i="26" s="1"/>
  <c r="AB531" i="26" s="1"/>
  <c r="AB532" i="26" s="1"/>
  <c r="AB533" i="26" s="1"/>
  <c r="AB534" i="26" s="1"/>
  <c r="AB535" i="26" s="1"/>
  <c r="AB536" i="26" s="1"/>
  <c r="AB537" i="26" s="1"/>
  <c r="AB538" i="26" s="1"/>
  <c r="AB539" i="26" s="1"/>
  <c r="AB540" i="26" s="1"/>
  <c r="AB541" i="26" s="1"/>
  <c r="AB542" i="26" s="1"/>
  <c r="AB543" i="26" s="1"/>
  <c r="AB544" i="26" s="1"/>
  <c r="AB545" i="26" s="1"/>
  <c r="AB546" i="26" s="1"/>
  <c r="AB547" i="26" s="1"/>
  <c r="AB548" i="26" s="1"/>
  <c r="AB549" i="26" s="1"/>
  <c r="AB550" i="26" s="1"/>
  <c r="AB551" i="26" s="1"/>
  <c r="AB552" i="26" s="1"/>
  <c r="AB553" i="26" s="1"/>
  <c r="AB554" i="26" s="1"/>
  <c r="AB555" i="26" s="1"/>
  <c r="AB556" i="26" s="1"/>
  <c r="AB557" i="26" s="1"/>
  <c r="AB558" i="26" s="1"/>
  <c r="AB559" i="26" s="1"/>
  <c r="AB560" i="26" s="1"/>
  <c r="AB561" i="26" s="1"/>
  <c r="AB562" i="26" s="1"/>
  <c r="AB563" i="26" s="1"/>
  <c r="AB564" i="26" s="1"/>
  <c r="AB565" i="26" s="1"/>
  <c r="AB566" i="26" s="1"/>
  <c r="AB567" i="26" s="1"/>
  <c r="AB568" i="26" s="1"/>
  <c r="AB569" i="26" s="1"/>
  <c r="AB570" i="26" s="1"/>
  <c r="AB571" i="26" s="1"/>
  <c r="AB572" i="26" s="1"/>
  <c r="AB573" i="26" s="1"/>
  <c r="AB574" i="26" s="1"/>
  <c r="AB575" i="26" s="1"/>
  <c r="AB576" i="26" s="1"/>
  <c r="AB577" i="26" s="1"/>
  <c r="AB578" i="26" s="1"/>
  <c r="AB579" i="26" s="1"/>
  <c r="AB580" i="26" s="1"/>
  <c r="AB581" i="26" s="1"/>
  <c r="AB582" i="26" s="1"/>
  <c r="AB583" i="26" s="1"/>
  <c r="AB584" i="26" s="1"/>
  <c r="AB585" i="26" s="1"/>
  <c r="AB586" i="26" s="1"/>
  <c r="AB587" i="26" s="1"/>
  <c r="AB588" i="26" s="1"/>
  <c r="AB589" i="26" s="1"/>
  <c r="AB590" i="26" s="1"/>
  <c r="AB591" i="26" s="1"/>
  <c r="AB592" i="26" s="1"/>
  <c r="AB593" i="26" s="1"/>
  <c r="AB594" i="26" s="1"/>
  <c r="AB595" i="26" s="1"/>
  <c r="AB596" i="26" s="1"/>
  <c r="AB597" i="26" s="1"/>
  <c r="AB598" i="26" s="1"/>
  <c r="AB599" i="26" s="1"/>
  <c r="AB600" i="26" s="1"/>
  <c r="AB601" i="26" s="1"/>
  <c r="AB602" i="26" s="1"/>
  <c r="AB603" i="26" s="1"/>
  <c r="AB604" i="26" s="1"/>
  <c r="AB605" i="26" s="1"/>
  <c r="AB606" i="26" s="1"/>
  <c r="AB607" i="26" s="1"/>
  <c r="AB608" i="26" s="1"/>
  <c r="AB609" i="26" s="1"/>
  <c r="AB411" i="26"/>
  <c r="AB412" i="26" s="1"/>
  <c r="AB413" i="26" s="1"/>
  <c r="AB414" i="26" s="1"/>
  <c r="AB415" i="26" s="1"/>
  <c r="AB416" i="26" s="1"/>
  <c r="AB417" i="26" s="1"/>
  <c r="AB418" i="26" s="1"/>
  <c r="AB419" i="26" s="1"/>
  <c r="AB420" i="26" s="1"/>
  <c r="AB421" i="26" s="1"/>
  <c r="AB422" i="26" s="1"/>
  <c r="AB423" i="26" s="1"/>
  <c r="AB424" i="26" s="1"/>
  <c r="AB425" i="26" s="1"/>
  <c r="AB426" i="26" s="1"/>
  <c r="AB427" i="26" s="1"/>
  <c r="AB428" i="26" s="1"/>
  <c r="AB429" i="26" s="1"/>
  <c r="AB430" i="26" s="1"/>
  <c r="AB431" i="26" s="1"/>
  <c r="AB432" i="26" s="1"/>
  <c r="AB433" i="26" s="1"/>
  <c r="AB434" i="26" s="1"/>
  <c r="AB435" i="26" s="1"/>
  <c r="AB436" i="26" s="1"/>
  <c r="AB437" i="26" s="1"/>
  <c r="AB438" i="26" s="1"/>
  <c r="AB439" i="26" s="1"/>
  <c r="AB440" i="26" s="1"/>
  <c r="AB441" i="26" s="1"/>
  <c r="AB442" i="26" s="1"/>
  <c r="AB443" i="26" s="1"/>
  <c r="AB444" i="26" s="1"/>
  <c r="AB445" i="26" s="1"/>
  <c r="AB446" i="26" s="1"/>
  <c r="AB447" i="26" s="1"/>
  <c r="AB448" i="26" s="1"/>
  <c r="AB449" i="26" s="1"/>
  <c r="AB450" i="26" s="1"/>
  <c r="AB451" i="26" s="1"/>
  <c r="AB452" i="26" s="1"/>
  <c r="AB453" i="26" s="1"/>
  <c r="AB454" i="26" s="1"/>
  <c r="AB455" i="26" s="1"/>
  <c r="AB456" i="26" s="1"/>
  <c r="AB457" i="26" s="1"/>
  <c r="AB458" i="26" s="1"/>
  <c r="AB459" i="26" s="1"/>
  <c r="AB460" i="26" s="1"/>
  <c r="AB461" i="26" s="1"/>
  <c r="AB462" i="26" s="1"/>
  <c r="AB463" i="26" s="1"/>
  <c r="AB464" i="26" s="1"/>
  <c r="AB465" i="26" s="1"/>
  <c r="AB466" i="26" s="1"/>
  <c r="AB467" i="26" s="1"/>
  <c r="AB468" i="26" s="1"/>
  <c r="AB469" i="26" s="1"/>
  <c r="AB470" i="26" s="1"/>
  <c r="AB471" i="26" s="1"/>
  <c r="AB472" i="26" s="1"/>
  <c r="AB473" i="26" s="1"/>
  <c r="AB474" i="26" s="1"/>
  <c r="AB475" i="26" s="1"/>
  <c r="AB476" i="26" s="1"/>
  <c r="AB477" i="26" s="1"/>
  <c r="AB478" i="26" s="1"/>
  <c r="AB479" i="26" s="1"/>
  <c r="AB480" i="26" s="1"/>
  <c r="AB481" i="26" s="1"/>
  <c r="AB482" i="26" s="1"/>
  <c r="AB483" i="26" s="1"/>
  <c r="AB484" i="26" s="1"/>
  <c r="AB485" i="26" s="1"/>
  <c r="AB486" i="26" s="1"/>
  <c r="AB487" i="26" s="1"/>
  <c r="AB488" i="26" s="1"/>
  <c r="AB489" i="26" s="1"/>
  <c r="AB490" i="26" s="1"/>
  <c r="AB491" i="26" s="1"/>
  <c r="AB492" i="26" s="1"/>
  <c r="AB493" i="26" s="1"/>
  <c r="AB494" i="26" s="1"/>
  <c r="AB495" i="26" s="1"/>
  <c r="AB496" i="26" s="1"/>
  <c r="AB497" i="26" s="1"/>
  <c r="AB498" i="26" s="1"/>
  <c r="AB499" i="26" s="1"/>
  <c r="AB500" i="26" s="1"/>
  <c r="AB501" i="26" s="1"/>
  <c r="AB502" i="26" s="1"/>
  <c r="AB503" i="26" s="1"/>
  <c r="AB504" i="26" s="1"/>
  <c r="AB505" i="26" s="1"/>
  <c r="AB506" i="26" s="1"/>
  <c r="AB507" i="26" s="1"/>
  <c r="AB508" i="26" s="1"/>
  <c r="AB509" i="26" s="1"/>
  <c r="AB311" i="26"/>
  <c r="AB312" i="26" s="1"/>
  <c r="AB313" i="26" s="1"/>
  <c r="AB314" i="26" s="1"/>
  <c r="AB315" i="26" s="1"/>
  <c r="AB316" i="26" s="1"/>
  <c r="AB317" i="26" s="1"/>
  <c r="AB318" i="26" s="1"/>
  <c r="AB319" i="26" s="1"/>
  <c r="AB320" i="26" s="1"/>
  <c r="AB321" i="26" s="1"/>
  <c r="AB322" i="26" s="1"/>
  <c r="AB323" i="26" s="1"/>
  <c r="AB324" i="26" s="1"/>
  <c r="AB325" i="26" s="1"/>
  <c r="AB326" i="26" s="1"/>
  <c r="AB327" i="26" s="1"/>
  <c r="AB328" i="26" s="1"/>
  <c r="AB329" i="26" s="1"/>
  <c r="AB330" i="26" s="1"/>
  <c r="AB331" i="26" s="1"/>
  <c r="AB332" i="26" s="1"/>
  <c r="AB333" i="26" s="1"/>
  <c r="AB334" i="26" s="1"/>
  <c r="AB335" i="26" s="1"/>
  <c r="AB336" i="26" s="1"/>
  <c r="AB337" i="26" s="1"/>
  <c r="AB338" i="26" s="1"/>
  <c r="AB339" i="26" s="1"/>
  <c r="AB340" i="26" s="1"/>
  <c r="AB341" i="26" s="1"/>
  <c r="AB342" i="26" s="1"/>
  <c r="AB343" i="26" s="1"/>
  <c r="AB344" i="26" s="1"/>
  <c r="AB345" i="26" s="1"/>
  <c r="AB346" i="26" s="1"/>
  <c r="AB347" i="26" s="1"/>
  <c r="AB348" i="26" s="1"/>
  <c r="AB349" i="26" s="1"/>
  <c r="AB350" i="26" s="1"/>
  <c r="AB351" i="26" s="1"/>
  <c r="AB352" i="26" s="1"/>
  <c r="AB353" i="26" s="1"/>
  <c r="AB354" i="26" s="1"/>
  <c r="AB355" i="26" s="1"/>
  <c r="AB356" i="26" s="1"/>
  <c r="AB357" i="26" s="1"/>
  <c r="AB358" i="26" s="1"/>
  <c r="AB359" i="26" s="1"/>
  <c r="AB360" i="26" s="1"/>
  <c r="AB361" i="26" s="1"/>
  <c r="AB362" i="26" s="1"/>
  <c r="AB363" i="26" s="1"/>
  <c r="AB364" i="26" s="1"/>
  <c r="AB365" i="26" s="1"/>
  <c r="AB366" i="26" s="1"/>
  <c r="AB367" i="26" s="1"/>
  <c r="AB368" i="26" s="1"/>
  <c r="AB369" i="26" s="1"/>
  <c r="AB370" i="26" s="1"/>
  <c r="AB371" i="26" s="1"/>
  <c r="AB372" i="26" s="1"/>
  <c r="AB373" i="26" s="1"/>
  <c r="AB374" i="26" s="1"/>
  <c r="AB375" i="26" s="1"/>
  <c r="AB376" i="26" s="1"/>
  <c r="AB377" i="26" s="1"/>
  <c r="AB378" i="26" s="1"/>
  <c r="AB379" i="26" s="1"/>
  <c r="AB380" i="26" s="1"/>
  <c r="AB381" i="26" s="1"/>
  <c r="AB382" i="26" s="1"/>
  <c r="AB383" i="26" s="1"/>
  <c r="AB384" i="26" s="1"/>
  <c r="AB385" i="26" s="1"/>
  <c r="AB386" i="26" s="1"/>
  <c r="AB387" i="26" s="1"/>
  <c r="AB388" i="26" s="1"/>
  <c r="AB389" i="26" s="1"/>
  <c r="AB390" i="26" s="1"/>
  <c r="AB391" i="26" s="1"/>
  <c r="AB392" i="26" s="1"/>
  <c r="AB393" i="26" s="1"/>
  <c r="AB394" i="26" s="1"/>
  <c r="AB395" i="26" s="1"/>
  <c r="AB396" i="26" s="1"/>
  <c r="AB397" i="26" s="1"/>
  <c r="AB398" i="26" s="1"/>
  <c r="AB399" i="26" s="1"/>
  <c r="AB400" i="26" s="1"/>
  <c r="AB401" i="26" s="1"/>
  <c r="AB402" i="26" s="1"/>
  <c r="AB403" i="26" s="1"/>
  <c r="AB404" i="26" s="1"/>
  <c r="AB405" i="26" s="1"/>
  <c r="AB406" i="26" s="1"/>
  <c r="AB407" i="26" s="1"/>
  <c r="AB408" i="26" s="1"/>
  <c r="AB409" i="26" s="1"/>
  <c r="AB211" i="26"/>
  <c r="AB212" i="26" s="1"/>
  <c r="AB213" i="26" s="1"/>
  <c r="AB214" i="26" s="1"/>
  <c r="AB215" i="26" s="1"/>
  <c r="AB216" i="26" s="1"/>
  <c r="AB217" i="26" s="1"/>
  <c r="AB218" i="26" s="1"/>
  <c r="AB219" i="26" s="1"/>
  <c r="AB220" i="26" s="1"/>
  <c r="AB221" i="26" s="1"/>
  <c r="AB222" i="26" s="1"/>
  <c r="AB223" i="26" s="1"/>
  <c r="AB224" i="26" s="1"/>
  <c r="AB225" i="26" s="1"/>
  <c r="AB226" i="26" s="1"/>
  <c r="AB227" i="26" s="1"/>
  <c r="AB228" i="26" s="1"/>
  <c r="AB229" i="26" s="1"/>
  <c r="AB230" i="26" s="1"/>
  <c r="AB231" i="26" s="1"/>
  <c r="AB232" i="26" s="1"/>
  <c r="AB233" i="26" s="1"/>
  <c r="AB234" i="26" s="1"/>
  <c r="AB235" i="26" s="1"/>
  <c r="AB236" i="26" s="1"/>
  <c r="AB237" i="26" s="1"/>
  <c r="AB238" i="26" s="1"/>
  <c r="AB239" i="26" s="1"/>
  <c r="AB240" i="26" s="1"/>
  <c r="AB241" i="26" s="1"/>
  <c r="AB242" i="26" s="1"/>
  <c r="AB243" i="26" s="1"/>
  <c r="AB244" i="26" s="1"/>
  <c r="AB245" i="26" s="1"/>
  <c r="AB246" i="26" s="1"/>
  <c r="AB247" i="26" s="1"/>
  <c r="AB248" i="26" s="1"/>
  <c r="AB249" i="26" s="1"/>
  <c r="AB250" i="26" s="1"/>
  <c r="AB251" i="26" s="1"/>
  <c r="AB252" i="26" s="1"/>
  <c r="AB253" i="26" s="1"/>
  <c r="AB254" i="26" s="1"/>
  <c r="AB255" i="26" s="1"/>
  <c r="AB256" i="26" s="1"/>
  <c r="AB257" i="26" s="1"/>
  <c r="AB258" i="26" s="1"/>
  <c r="AB259" i="26" s="1"/>
  <c r="AB260" i="26" s="1"/>
  <c r="AB261" i="26" s="1"/>
  <c r="AB262" i="26" s="1"/>
  <c r="AB263" i="26" s="1"/>
  <c r="AB264" i="26" s="1"/>
  <c r="AB265" i="26" s="1"/>
  <c r="AB266" i="26" s="1"/>
  <c r="AB267" i="26" s="1"/>
  <c r="AB268" i="26" s="1"/>
  <c r="AB269" i="26" s="1"/>
  <c r="AB270" i="26" s="1"/>
  <c r="AB271" i="26" s="1"/>
  <c r="AB272" i="26" s="1"/>
  <c r="AB273" i="26" s="1"/>
  <c r="AB274" i="26" s="1"/>
  <c r="AB275" i="26" s="1"/>
  <c r="AB276" i="26" s="1"/>
  <c r="AB277" i="26" s="1"/>
  <c r="AB278" i="26" s="1"/>
  <c r="AB279" i="26" s="1"/>
  <c r="AB280" i="26" s="1"/>
  <c r="AB281" i="26" s="1"/>
  <c r="AB282" i="26" s="1"/>
  <c r="AB283" i="26" s="1"/>
  <c r="AB284" i="26" s="1"/>
  <c r="AB285" i="26" s="1"/>
  <c r="AB286" i="26" s="1"/>
  <c r="AB287" i="26" s="1"/>
  <c r="AB288" i="26" s="1"/>
  <c r="AB289" i="26" s="1"/>
  <c r="AB290" i="26" s="1"/>
  <c r="AB291" i="26" s="1"/>
  <c r="AB292" i="26" s="1"/>
  <c r="AB293" i="26" s="1"/>
  <c r="AB294" i="26" s="1"/>
  <c r="AB295" i="26" s="1"/>
  <c r="AB296" i="26" s="1"/>
  <c r="AB297" i="26" s="1"/>
  <c r="AB298" i="26" s="1"/>
  <c r="AB299" i="26" s="1"/>
  <c r="AB300" i="26" s="1"/>
  <c r="AB301" i="26" s="1"/>
  <c r="AB302" i="26" s="1"/>
  <c r="AB303" i="26" s="1"/>
  <c r="AB304" i="26" s="1"/>
  <c r="AB305" i="26" s="1"/>
  <c r="AB306" i="26" s="1"/>
  <c r="AB307" i="26" s="1"/>
  <c r="AB308" i="26" s="1"/>
  <c r="AB309" i="26" s="1"/>
  <c r="N113" i="26"/>
  <c r="N114" i="26" s="1"/>
  <c r="N115" i="26" s="1"/>
  <c r="N116" i="26" s="1"/>
  <c r="N117" i="26" s="1"/>
  <c r="N118" i="26" s="1"/>
  <c r="N119" i="26" s="1"/>
  <c r="N120" i="26" s="1"/>
  <c r="N121" i="26" s="1"/>
  <c r="N122" i="26" s="1"/>
  <c r="N123" i="26" s="1"/>
  <c r="N124" i="26" s="1"/>
  <c r="N125" i="26" s="1"/>
  <c r="N126" i="26" s="1"/>
  <c r="N127" i="26" s="1"/>
  <c r="N128" i="26" s="1"/>
  <c r="N129" i="26" s="1"/>
  <c r="N130" i="26" s="1"/>
  <c r="N131" i="26" s="1"/>
  <c r="N132" i="26" s="1"/>
  <c r="N133" i="26" s="1"/>
  <c r="N134" i="26" s="1"/>
  <c r="N135" i="26" s="1"/>
  <c r="N136" i="26" s="1"/>
  <c r="N137" i="26" s="1"/>
  <c r="N138" i="26" s="1"/>
  <c r="N139" i="26" s="1"/>
  <c r="N140" i="26" s="1"/>
  <c r="N141" i="26" s="1"/>
  <c r="N142" i="26" s="1"/>
  <c r="N143" i="26" s="1"/>
  <c r="N144" i="26" s="1"/>
  <c r="N145" i="26" s="1"/>
  <c r="N146" i="26" s="1"/>
  <c r="N147" i="26" s="1"/>
  <c r="N148" i="26" s="1"/>
  <c r="N149" i="26" s="1"/>
  <c r="N150" i="26" s="1"/>
  <c r="N151" i="26" s="1"/>
  <c r="N152" i="26" s="1"/>
  <c r="N153" i="26" s="1"/>
  <c r="N154" i="26" s="1"/>
  <c r="N155" i="26" s="1"/>
  <c r="N156" i="26" s="1"/>
  <c r="N157" i="26" s="1"/>
  <c r="N158" i="26" s="1"/>
  <c r="N159" i="26" s="1"/>
  <c r="N160" i="26" s="1"/>
  <c r="N161" i="26" s="1"/>
  <c r="N162" i="26" s="1"/>
  <c r="N163" i="26" s="1"/>
  <c r="N164" i="26" s="1"/>
  <c r="N165" i="26" s="1"/>
  <c r="N166" i="26" s="1"/>
  <c r="N167" i="26" s="1"/>
  <c r="N168" i="26" s="1"/>
  <c r="N169" i="26" s="1"/>
  <c r="N170" i="26" s="1"/>
  <c r="N171" i="26" s="1"/>
  <c r="N172" i="26" s="1"/>
  <c r="N173" i="26" s="1"/>
  <c r="N174" i="26" s="1"/>
  <c r="N175" i="26" s="1"/>
  <c r="N176" i="26" s="1"/>
  <c r="N177" i="26" s="1"/>
  <c r="N178" i="26" s="1"/>
  <c r="N179" i="26" s="1"/>
  <c r="N180" i="26" s="1"/>
  <c r="N181" i="26" s="1"/>
  <c r="N182" i="26" s="1"/>
  <c r="N183" i="26" s="1"/>
  <c r="N184" i="26" s="1"/>
  <c r="AB111" i="26"/>
  <c r="AB112" i="26" s="1"/>
  <c r="AB113" i="26" s="1"/>
  <c r="AB114" i="26" s="1"/>
  <c r="AB115" i="26" s="1"/>
  <c r="AB116" i="26" s="1"/>
  <c r="AB117" i="26" s="1"/>
  <c r="AB118" i="26" s="1"/>
  <c r="AB119" i="26" s="1"/>
  <c r="AB120" i="26" s="1"/>
  <c r="AB121" i="26" s="1"/>
  <c r="AB122" i="26" s="1"/>
  <c r="AB123" i="26" s="1"/>
  <c r="AB124" i="26" s="1"/>
  <c r="AB125" i="26" s="1"/>
  <c r="AB126" i="26" s="1"/>
  <c r="AB127" i="26" s="1"/>
  <c r="AB128" i="26" s="1"/>
  <c r="AB129" i="26" s="1"/>
  <c r="AB130" i="26" s="1"/>
  <c r="AB131" i="26" s="1"/>
  <c r="AB132" i="26" s="1"/>
  <c r="AB133" i="26" s="1"/>
  <c r="AB134" i="26" s="1"/>
  <c r="AB135" i="26" s="1"/>
  <c r="AB136" i="26" s="1"/>
  <c r="AB137" i="26" s="1"/>
  <c r="AB138" i="26" s="1"/>
  <c r="AB139" i="26" s="1"/>
  <c r="AB140" i="26" s="1"/>
  <c r="AB141" i="26" s="1"/>
  <c r="AB142" i="26" s="1"/>
  <c r="AB143" i="26" s="1"/>
  <c r="AB144" i="26" s="1"/>
  <c r="AB145" i="26" s="1"/>
  <c r="AB146" i="26" s="1"/>
  <c r="AB147" i="26" s="1"/>
  <c r="AB148" i="26" s="1"/>
  <c r="AB149" i="26" s="1"/>
  <c r="AB150" i="26" s="1"/>
  <c r="AB151" i="26" s="1"/>
  <c r="AB152" i="26" s="1"/>
  <c r="AB153" i="26" s="1"/>
  <c r="AB154" i="26" s="1"/>
  <c r="AB155" i="26" s="1"/>
  <c r="AB156" i="26" s="1"/>
  <c r="AB157" i="26" s="1"/>
  <c r="AB158" i="26" s="1"/>
  <c r="AB159" i="26" s="1"/>
  <c r="AB160" i="26" s="1"/>
  <c r="AB161" i="26" s="1"/>
  <c r="AB162" i="26" s="1"/>
  <c r="AB163" i="26" s="1"/>
  <c r="AB164" i="26" s="1"/>
  <c r="AB165" i="26" s="1"/>
  <c r="AB166" i="26" s="1"/>
  <c r="AB167" i="26" s="1"/>
  <c r="AB168" i="26" s="1"/>
  <c r="AB169" i="26" s="1"/>
  <c r="AB170" i="26" s="1"/>
  <c r="AB171" i="26" s="1"/>
  <c r="AB172" i="26" s="1"/>
  <c r="AB173" i="26" s="1"/>
  <c r="AB174" i="26" s="1"/>
  <c r="AB175" i="26" s="1"/>
  <c r="AB176" i="26" s="1"/>
  <c r="AB177" i="26" s="1"/>
  <c r="AB178" i="26" s="1"/>
  <c r="AB179" i="26" s="1"/>
  <c r="AB180" i="26" s="1"/>
  <c r="AB181" i="26" s="1"/>
  <c r="AB182" i="26" s="1"/>
  <c r="AB183" i="26" s="1"/>
  <c r="AB184" i="26" s="1"/>
  <c r="AB185" i="26" s="1"/>
  <c r="AB186" i="26" s="1"/>
  <c r="AB187" i="26" s="1"/>
  <c r="AB188" i="26" s="1"/>
  <c r="AB189" i="26" s="1"/>
  <c r="AB190" i="26" s="1"/>
  <c r="AB191" i="26" s="1"/>
  <c r="AB192" i="26" s="1"/>
  <c r="AB193" i="26" s="1"/>
  <c r="AB194" i="26" s="1"/>
  <c r="AB195" i="26" s="1"/>
  <c r="AB196" i="26" s="1"/>
  <c r="AB197" i="26" s="1"/>
  <c r="AB198" i="26" s="1"/>
  <c r="AB199" i="26" s="1"/>
  <c r="AB200" i="26" s="1"/>
  <c r="AB201" i="26" s="1"/>
  <c r="AB202" i="26" s="1"/>
  <c r="AB203" i="26" s="1"/>
  <c r="AB204" i="26" s="1"/>
  <c r="AB205" i="26" s="1"/>
  <c r="AB206" i="26" s="1"/>
  <c r="AB207" i="26" s="1"/>
  <c r="AB208" i="26" s="1"/>
  <c r="AB209" i="26" s="1"/>
  <c r="D77" i="26"/>
  <c r="G77" i="26" s="1"/>
  <c r="G76" i="26"/>
  <c r="R52" i="26"/>
  <c r="Q52" i="26"/>
  <c r="M52" i="26" s="1"/>
  <c r="G52" i="26"/>
  <c r="H52" i="26" s="1"/>
  <c r="P52" i="26" s="1"/>
  <c r="R51" i="26"/>
  <c r="Q51" i="26"/>
  <c r="M51" i="26" s="1"/>
  <c r="G51" i="26"/>
  <c r="R50" i="26"/>
  <c r="Q50" i="26"/>
  <c r="M50" i="26" s="1"/>
  <c r="G50" i="26"/>
  <c r="R49" i="26"/>
  <c r="Q49" i="26"/>
  <c r="M49" i="26" s="1"/>
  <c r="G49" i="26"/>
  <c r="R48" i="26"/>
  <c r="Q48" i="26"/>
  <c r="M48" i="26" s="1"/>
  <c r="G48" i="26"/>
  <c r="R47" i="26"/>
  <c r="Q47" i="26"/>
  <c r="M47" i="26" s="1"/>
  <c r="G47" i="26"/>
  <c r="R46" i="26"/>
  <c r="Q46" i="26"/>
  <c r="M46" i="26" s="1"/>
  <c r="G46" i="26"/>
  <c r="R45" i="26"/>
  <c r="Q45" i="26"/>
  <c r="M45" i="26" s="1"/>
  <c r="G45" i="26"/>
  <c r="R44" i="26"/>
  <c r="Q44" i="26"/>
  <c r="M44" i="26" s="1"/>
  <c r="G44" i="26"/>
  <c r="R43" i="26"/>
  <c r="Q43" i="26"/>
  <c r="M43" i="26" s="1"/>
  <c r="G43" i="26"/>
  <c r="R42" i="26"/>
  <c r="Q42" i="26"/>
  <c r="M42" i="26" s="1"/>
  <c r="G42" i="26"/>
  <c r="R41" i="26"/>
  <c r="Q41" i="26"/>
  <c r="M41" i="26" s="1"/>
  <c r="G41" i="26"/>
  <c r="R40" i="26"/>
  <c r="Q40" i="26"/>
  <c r="M40" i="26" s="1"/>
  <c r="G40" i="26"/>
  <c r="R39" i="26"/>
  <c r="Q39" i="26"/>
  <c r="M39" i="26" s="1"/>
  <c r="G39" i="26"/>
  <c r="R38" i="26"/>
  <c r="Q38" i="26"/>
  <c r="M38" i="26" s="1"/>
  <c r="G38" i="26"/>
  <c r="R37" i="26"/>
  <c r="Q37" i="26"/>
  <c r="M37" i="26" s="1"/>
  <c r="G37" i="26"/>
  <c r="R36" i="26"/>
  <c r="Q36" i="26"/>
  <c r="M36" i="26" s="1"/>
  <c r="G36" i="26"/>
  <c r="H36" i="26" s="1"/>
  <c r="R35" i="26"/>
  <c r="Q35" i="26"/>
  <c r="M35" i="26" s="1"/>
  <c r="N35" i="26" s="1"/>
  <c r="O35" i="26" s="1"/>
  <c r="D13" i="26"/>
  <c r="G13" i="26" s="1"/>
  <c r="D12" i="26"/>
  <c r="G12" i="26" s="1"/>
  <c r="AB11" i="26"/>
  <c r="AB12" i="26" s="1"/>
  <c r="AB13" i="26" s="1"/>
  <c r="AB14" i="26" s="1"/>
  <c r="AB15" i="26" s="1"/>
  <c r="AB16" i="26" s="1"/>
  <c r="AB17" i="26" s="1"/>
  <c r="AB18" i="26" s="1"/>
  <c r="AB19" i="26" s="1"/>
  <c r="AB20" i="26" s="1"/>
  <c r="AB21" i="26" s="1"/>
  <c r="AB22" i="26" s="1"/>
  <c r="AB23" i="26" s="1"/>
  <c r="AB24" i="26" s="1"/>
  <c r="AB25" i="26" s="1"/>
  <c r="AB26" i="26" s="1"/>
  <c r="AB27" i="26" s="1"/>
  <c r="AB28" i="26" s="1"/>
  <c r="AB29" i="26" s="1"/>
  <c r="AB30" i="26" s="1"/>
  <c r="AB31" i="26" s="1"/>
  <c r="AB32" i="26" s="1"/>
  <c r="AB33" i="26" s="1"/>
  <c r="AB34" i="26" s="1"/>
  <c r="AB35" i="26" s="1"/>
  <c r="AB36" i="26" s="1"/>
  <c r="AB37" i="26" s="1"/>
  <c r="AB38" i="26" s="1"/>
  <c r="AB39" i="26" s="1"/>
  <c r="AB40" i="26" s="1"/>
  <c r="AB41" i="26" s="1"/>
  <c r="AB42" i="26" s="1"/>
  <c r="AB43" i="26" s="1"/>
  <c r="AB44" i="26" s="1"/>
  <c r="AB45" i="26" s="1"/>
  <c r="AB46" i="26" s="1"/>
  <c r="AB47" i="26" s="1"/>
  <c r="AB48" i="26" s="1"/>
  <c r="AB49" i="26" s="1"/>
  <c r="AB50" i="26" s="1"/>
  <c r="AB51" i="26" s="1"/>
  <c r="AB52" i="26" s="1"/>
  <c r="AB53" i="26" s="1"/>
  <c r="AB54" i="26" s="1"/>
  <c r="AB55" i="26" s="1"/>
  <c r="AB56" i="26" s="1"/>
  <c r="AB57" i="26" s="1"/>
  <c r="AB58" i="26" s="1"/>
  <c r="AB59" i="26" s="1"/>
  <c r="AB60" i="26" s="1"/>
  <c r="AB61" i="26" s="1"/>
  <c r="AB62" i="26" s="1"/>
  <c r="AB63" i="26" s="1"/>
  <c r="AB64" i="26" s="1"/>
  <c r="AB65" i="26" s="1"/>
  <c r="AB66" i="26" s="1"/>
  <c r="AB67" i="26" s="1"/>
  <c r="AB68" i="26" s="1"/>
  <c r="AB69" i="26" s="1"/>
  <c r="AB70" i="26" s="1"/>
  <c r="AB71" i="26" s="1"/>
  <c r="AB72" i="26" s="1"/>
  <c r="AB73" i="26" s="1"/>
  <c r="AB74" i="26" s="1"/>
  <c r="AB75" i="26" s="1"/>
  <c r="AB76" i="26" s="1"/>
  <c r="AB77" i="26" s="1"/>
  <c r="AB78" i="26" s="1"/>
  <c r="AB79" i="26" s="1"/>
  <c r="AB80" i="26" s="1"/>
  <c r="AB81" i="26" s="1"/>
  <c r="AB82" i="26" s="1"/>
  <c r="AB83" i="26" s="1"/>
  <c r="AB84" i="26" s="1"/>
  <c r="AB85" i="26" s="1"/>
  <c r="AB86" i="26" s="1"/>
  <c r="AB87" i="26" s="1"/>
  <c r="AB88" i="26" s="1"/>
  <c r="AB89" i="26" s="1"/>
  <c r="AB90" i="26" s="1"/>
  <c r="AB91" i="26" s="1"/>
  <c r="AB92" i="26" s="1"/>
  <c r="AB93" i="26" s="1"/>
  <c r="AB94" i="26" s="1"/>
  <c r="AB95" i="26" s="1"/>
  <c r="AB96" i="26" s="1"/>
  <c r="AB97" i="26" s="1"/>
  <c r="AB98" i="26" s="1"/>
  <c r="AB99" i="26" s="1"/>
  <c r="AB100" i="26" s="1"/>
  <c r="AB101" i="26" s="1"/>
  <c r="AB102" i="26" s="1"/>
  <c r="AB103" i="26" s="1"/>
  <c r="AB104" i="26" s="1"/>
  <c r="AB105" i="26" s="1"/>
  <c r="AB106" i="26" s="1"/>
  <c r="AB107" i="26" s="1"/>
  <c r="AB108" i="26" s="1"/>
  <c r="AB109" i="26" s="1"/>
  <c r="V383" i="29" l="1"/>
  <c r="V374" i="29"/>
  <c r="V402" i="29"/>
  <c r="V432" i="29"/>
  <c r="V427" i="29"/>
  <c r="W238" i="29"/>
  <c r="W239" i="29" s="1"/>
  <c r="W240" i="29" s="1"/>
  <c r="W241" i="29" s="1"/>
  <c r="W242" i="29" s="1"/>
  <c r="W243" i="29" s="1"/>
  <c r="W244" i="29" s="1"/>
  <c r="W245" i="29" s="1"/>
  <c r="W246" i="29" s="1"/>
  <c r="W247" i="29" s="1"/>
  <c r="W248" i="29" s="1"/>
  <c r="W249" i="29" s="1"/>
  <c r="W250" i="29" s="1"/>
  <c r="W251" i="29" s="1"/>
  <c r="W252" i="29" s="1"/>
  <c r="W253" i="29" s="1"/>
  <c r="W254" i="29" s="1"/>
  <c r="W255" i="29" s="1"/>
  <c r="W256" i="29" s="1"/>
  <c r="W257" i="29" s="1"/>
  <c r="W258" i="29" s="1"/>
  <c r="W259" i="29" s="1"/>
  <c r="W260" i="29" s="1"/>
  <c r="W261" i="29" s="1"/>
  <c r="W262" i="29" s="1"/>
  <c r="W263" i="29" s="1"/>
  <c r="W264" i="29" s="1"/>
  <c r="W265" i="29" s="1"/>
  <c r="W266" i="29" s="1"/>
  <c r="W267" i="29" s="1"/>
  <c r="W268" i="29" s="1"/>
  <c r="W269" i="29" s="1"/>
  <c r="W270" i="29" s="1"/>
  <c r="W271" i="29" s="1"/>
  <c r="W272" i="29" s="1"/>
  <c r="W273" i="29" s="1"/>
  <c r="W274" i="29" s="1"/>
  <c r="W275" i="29" s="1"/>
  <c r="W276" i="29" s="1"/>
  <c r="W277" i="29" s="1"/>
  <c r="W278" i="29" s="1"/>
  <c r="W279" i="29" s="1"/>
  <c r="W280" i="29" s="1"/>
  <c r="W281" i="29" s="1"/>
  <c r="W282" i="29" s="1"/>
  <c r="W283" i="29" s="1"/>
  <c r="W284" i="29" s="1"/>
  <c r="W285" i="29" s="1"/>
  <c r="W286" i="29" s="1"/>
  <c r="W287" i="29" s="1"/>
  <c r="W288" i="29" s="1"/>
  <c r="W289" i="29" s="1"/>
  <c r="W290" i="29" s="1"/>
  <c r="W291" i="29" s="1"/>
  <c r="W292" i="29" s="1"/>
  <c r="W293" i="29" s="1"/>
  <c r="W294" i="29" s="1"/>
  <c r="W295" i="29" s="1"/>
  <c r="W296" i="29" s="1"/>
  <c r="W297" i="29" s="1"/>
  <c r="W298" i="29" s="1"/>
  <c r="W299" i="29" s="1"/>
  <c r="W300" i="29" s="1"/>
  <c r="W301" i="29" s="1"/>
  <c r="W302" i="29" s="1"/>
  <c r="W303" i="29" s="1"/>
  <c r="W304" i="29" s="1"/>
  <c r="W305" i="29" s="1"/>
  <c r="W306" i="29" s="1"/>
  <c r="W307" i="29" s="1"/>
  <c r="W308" i="29" s="1"/>
  <c r="W309" i="29" s="1"/>
  <c r="W310" i="29" s="1"/>
  <c r="W311" i="29" s="1"/>
  <c r="W312" i="29" s="1"/>
  <c r="W313" i="29" s="1"/>
  <c r="W314" i="29" s="1"/>
  <c r="W315" i="29" s="1"/>
  <c r="W316" i="29" s="1"/>
  <c r="W317" i="29" s="1"/>
  <c r="W318" i="29" s="1"/>
  <c r="W319" i="29" s="1"/>
  <c r="W320" i="29" s="1"/>
  <c r="W321" i="29" s="1"/>
  <c r="W322" i="29" s="1"/>
  <c r="W323" i="29" s="1"/>
  <c r="W324" i="29" s="1"/>
  <c r="W325" i="29" s="1"/>
  <c r="W326" i="29" s="1"/>
  <c r="W327" i="29" s="1"/>
  <c r="W328" i="29" s="1"/>
  <c r="W329" i="29" s="1"/>
  <c r="W330" i="29" s="1"/>
  <c r="W331" i="29" s="1"/>
  <c r="W332" i="29" s="1"/>
  <c r="W333" i="29" s="1"/>
  <c r="W334" i="29" s="1"/>
  <c r="W335" i="29" s="1"/>
  <c r="W336" i="29" s="1"/>
  <c r="W337" i="29" s="1"/>
  <c r="V363" i="29"/>
  <c r="V419" i="29"/>
  <c r="V365" i="29"/>
  <c r="V387" i="29"/>
  <c r="V408" i="29"/>
  <c r="V397" i="29"/>
  <c r="V380" i="29"/>
  <c r="V398" i="29"/>
  <c r="V362" i="29"/>
  <c r="S244" i="28"/>
  <c r="X244" i="28" s="1"/>
  <c r="S243" i="28"/>
  <c r="X243" i="28" s="1"/>
  <c r="S242" i="28"/>
  <c r="X242" i="28" s="1"/>
  <c r="S238" i="28"/>
  <c r="X238" i="28" s="1"/>
  <c r="S241" i="28"/>
  <c r="X241" i="28" s="1"/>
  <c r="S240" i="28"/>
  <c r="X240" i="28" s="1"/>
  <c r="S239" i="28"/>
  <c r="X239" i="28" s="1"/>
  <c r="S245" i="28"/>
  <c r="V410" i="29"/>
  <c r="V344" i="29"/>
  <c r="V379" i="29"/>
  <c r="V390" i="29"/>
  <c r="V430" i="29"/>
  <c r="V386" i="29"/>
  <c r="V429" i="29"/>
  <c r="V384" i="29"/>
  <c r="V382" i="29"/>
  <c r="V370" i="29"/>
  <c r="V346" i="29"/>
  <c r="V364" i="29"/>
  <c r="V409" i="29"/>
  <c r="V348" i="29"/>
  <c r="V356" i="29"/>
  <c r="V417" i="29"/>
  <c r="V394" i="29"/>
  <c r="V342" i="29"/>
  <c r="V368" i="29"/>
  <c r="V423" i="29"/>
  <c r="V403" i="29"/>
  <c r="V426" i="29"/>
  <c r="V407" i="29"/>
  <c r="V371" i="29"/>
  <c r="V367" i="29"/>
  <c r="V411" i="29"/>
  <c r="V416" i="29"/>
  <c r="V405" i="29"/>
  <c r="V338" i="29"/>
  <c r="V340" i="29"/>
  <c r="V389" i="29"/>
  <c r="V360" i="29"/>
  <c r="V361" i="29"/>
  <c r="V352" i="29"/>
  <c r="V345" i="29"/>
  <c r="V385" i="29"/>
  <c r="V400" i="29"/>
  <c r="V391" i="29"/>
  <c r="V431" i="29"/>
  <c r="V425" i="29"/>
  <c r="V376" i="29"/>
  <c r="V341" i="29"/>
  <c r="V421" i="29"/>
  <c r="V401" i="29"/>
  <c r="V399" i="29"/>
  <c r="V388" i="29"/>
  <c r="V354" i="29"/>
  <c r="V373" i="29"/>
  <c r="V414" i="29"/>
  <c r="V412" i="29"/>
  <c r="V434" i="29"/>
  <c r="V424" i="29"/>
  <c r="V396" i="29"/>
  <c r="V413" i="29"/>
  <c r="V415" i="29"/>
  <c r="V404" i="29"/>
  <c r="V406" i="29"/>
  <c r="V351" i="29"/>
  <c r="V393" i="29"/>
  <c r="V375" i="29"/>
  <c r="V428" i="29"/>
  <c r="V353" i="29"/>
  <c r="V435" i="29"/>
  <c r="V359" i="29"/>
  <c r="V372" i="29"/>
  <c r="V436" i="29"/>
  <c r="V395" i="29"/>
  <c r="V339" i="29"/>
  <c r="X474" i="29"/>
  <c r="X473" i="29"/>
  <c r="X470" i="29"/>
  <c r="X445" i="29"/>
  <c r="X458" i="29"/>
  <c r="X447" i="29"/>
  <c r="X459" i="29"/>
  <c r="X523" i="29"/>
  <c r="X489" i="29"/>
  <c r="X456" i="29"/>
  <c r="X520" i="29"/>
  <c r="X519" i="29"/>
  <c r="X486" i="29"/>
  <c r="X485" i="29"/>
  <c r="X452" i="29"/>
  <c r="X516" i="29"/>
  <c r="V343" i="29"/>
  <c r="V349" i="29"/>
  <c r="V381" i="29"/>
  <c r="X530" i="29"/>
  <c r="X461" i="29"/>
  <c r="X450" i="29"/>
  <c r="X467" i="29"/>
  <c r="X531" i="29"/>
  <c r="X497" i="29"/>
  <c r="X464" i="29"/>
  <c r="X528" i="29"/>
  <c r="X527" i="29"/>
  <c r="X494" i="29"/>
  <c r="X493" i="29"/>
  <c r="X460" i="29"/>
  <c r="X524" i="29"/>
  <c r="V377" i="29"/>
  <c r="V358" i="29"/>
  <c r="T533" i="29"/>
  <c r="U533" i="29" s="1"/>
  <c r="T525" i="29"/>
  <c r="U525" i="29" s="1"/>
  <c r="T517" i="29"/>
  <c r="U517" i="29" s="1"/>
  <c r="T509" i="29"/>
  <c r="U509" i="29" s="1"/>
  <c r="T501" i="29"/>
  <c r="U501" i="29" s="1"/>
  <c r="T493" i="29"/>
  <c r="U493" i="29" s="1"/>
  <c r="T485" i="29"/>
  <c r="U485" i="29" s="1"/>
  <c r="T477" i="29"/>
  <c r="U477" i="29" s="1"/>
  <c r="T469" i="29"/>
  <c r="U469" i="29" s="1"/>
  <c r="T461" i="29"/>
  <c r="U461" i="29" s="1"/>
  <c r="T453" i="29"/>
  <c r="U453" i="29" s="1"/>
  <c r="T445" i="29"/>
  <c r="U445" i="29" s="1"/>
  <c r="T534" i="29"/>
  <c r="U534" i="29" s="1"/>
  <c r="T526" i="29"/>
  <c r="U526" i="29" s="1"/>
  <c r="T518" i="29"/>
  <c r="U518" i="29" s="1"/>
  <c r="T510" i="29"/>
  <c r="U510" i="29" s="1"/>
  <c r="T502" i="29"/>
  <c r="U502" i="29" s="1"/>
  <c r="T494" i="29"/>
  <c r="U494" i="29" s="1"/>
  <c r="T486" i="29"/>
  <c r="U486" i="29" s="1"/>
  <c r="T478" i="29"/>
  <c r="U478" i="29" s="1"/>
  <c r="T535" i="29"/>
  <c r="U535" i="29" s="1"/>
  <c r="T527" i="29"/>
  <c r="U527" i="29" s="1"/>
  <c r="T519" i="29"/>
  <c r="U519" i="29" s="1"/>
  <c r="T511" i="29"/>
  <c r="U511" i="29" s="1"/>
  <c r="T503" i="29"/>
  <c r="U503" i="29" s="1"/>
  <c r="T495" i="29"/>
  <c r="U495" i="29" s="1"/>
  <c r="T487" i="29"/>
  <c r="U487" i="29" s="1"/>
  <c r="T479" i="29"/>
  <c r="U479" i="29" s="1"/>
  <c r="T471" i="29"/>
  <c r="U471" i="29" s="1"/>
  <c r="T463" i="29"/>
  <c r="U463" i="29" s="1"/>
  <c r="T455" i="29"/>
  <c r="U455" i="29" s="1"/>
  <c r="T447" i="29"/>
  <c r="U447" i="29" s="1"/>
  <c r="T536" i="29"/>
  <c r="U536" i="29" s="1"/>
  <c r="T528" i="29"/>
  <c r="U528" i="29" s="1"/>
  <c r="T520" i="29"/>
  <c r="U520" i="29" s="1"/>
  <c r="T512" i="29"/>
  <c r="U512" i="29" s="1"/>
  <c r="T504" i="29"/>
  <c r="U504" i="29" s="1"/>
  <c r="T496" i="29"/>
  <c r="U496" i="29" s="1"/>
  <c r="T488" i="29"/>
  <c r="U488" i="29" s="1"/>
  <c r="T480" i="29"/>
  <c r="U480" i="29" s="1"/>
  <c r="T537" i="29"/>
  <c r="U537" i="29" s="1"/>
  <c r="T529" i="29"/>
  <c r="U529" i="29" s="1"/>
  <c r="T521" i="29"/>
  <c r="U521" i="29" s="1"/>
  <c r="T513" i="29"/>
  <c r="U513" i="29" s="1"/>
  <c r="T505" i="29"/>
  <c r="U505" i="29" s="1"/>
  <c r="T497" i="29"/>
  <c r="U497" i="29" s="1"/>
  <c r="T489" i="29"/>
  <c r="U489" i="29" s="1"/>
  <c r="T481" i="29"/>
  <c r="U481" i="29" s="1"/>
  <c r="T473" i="29"/>
  <c r="U473" i="29" s="1"/>
  <c r="T465" i="29"/>
  <c r="U465" i="29" s="1"/>
  <c r="T457" i="29"/>
  <c r="U457" i="29" s="1"/>
  <c r="T449" i="29"/>
  <c r="U449" i="29" s="1"/>
  <c r="T441" i="29"/>
  <c r="U441" i="29" s="1"/>
  <c r="T530" i="29"/>
  <c r="U530" i="29" s="1"/>
  <c r="T522" i="29"/>
  <c r="U522" i="29" s="1"/>
  <c r="T514" i="29"/>
  <c r="U514" i="29" s="1"/>
  <c r="T506" i="29"/>
  <c r="U506" i="29" s="1"/>
  <c r="T498" i="29"/>
  <c r="U498" i="29" s="1"/>
  <c r="T490" i="29"/>
  <c r="U490" i="29" s="1"/>
  <c r="T482" i="29"/>
  <c r="U482" i="29" s="1"/>
  <c r="T474" i="29"/>
  <c r="U474" i="29" s="1"/>
  <c r="T466" i="29"/>
  <c r="U466" i="29" s="1"/>
  <c r="T458" i="29"/>
  <c r="U458" i="29" s="1"/>
  <c r="T450" i="29"/>
  <c r="U450" i="29" s="1"/>
  <c r="T442" i="29"/>
  <c r="U442" i="29" s="1"/>
  <c r="T532" i="29"/>
  <c r="U532" i="29" s="1"/>
  <c r="T524" i="29"/>
  <c r="U524" i="29" s="1"/>
  <c r="T516" i="29"/>
  <c r="U516" i="29" s="1"/>
  <c r="T508" i="29"/>
  <c r="U508" i="29" s="1"/>
  <c r="T500" i="29"/>
  <c r="U500" i="29" s="1"/>
  <c r="T492" i="29"/>
  <c r="U492" i="29" s="1"/>
  <c r="T484" i="29"/>
  <c r="U484" i="29" s="1"/>
  <c r="T476" i="29"/>
  <c r="U476" i="29" s="1"/>
  <c r="T468" i="29"/>
  <c r="U468" i="29" s="1"/>
  <c r="T460" i="29"/>
  <c r="U460" i="29" s="1"/>
  <c r="V461" i="29" s="1"/>
  <c r="T452" i="29"/>
  <c r="U452" i="29" s="1"/>
  <c r="T444" i="29"/>
  <c r="U444" i="29" s="1"/>
  <c r="T491" i="29"/>
  <c r="U491" i="29" s="1"/>
  <c r="T499" i="29"/>
  <c r="U499" i="29" s="1"/>
  <c r="T462" i="29"/>
  <c r="U462" i="29" s="1"/>
  <c r="T459" i="29"/>
  <c r="U459" i="29" s="1"/>
  <c r="T456" i="29"/>
  <c r="U456" i="29" s="1"/>
  <c r="T439" i="29"/>
  <c r="U439" i="29" s="1"/>
  <c r="U437" i="29"/>
  <c r="V437" i="29" s="1"/>
  <c r="T507" i="29"/>
  <c r="U507" i="29" s="1"/>
  <c r="V508" i="29" s="1"/>
  <c r="T515" i="29"/>
  <c r="U515" i="29" s="1"/>
  <c r="T446" i="29"/>
  <c r="U446" i="29" s="1"/>
  <c r="T443" i="29"/>
  <c r="U443" i="29" s="1"/>
  <c r="T523" i="29"/>
  <c r="U523" i="29" s="1"/>
  <c r="T470" i="29"/>
  <c r="U470" i="29" s="1"/>
  <c r="T467" i="29"/>
  <c r="U467" i="29" s="1"/>
  <c r="T464" i="29"/>
  <c r="U464" i="29" s="1"/>
  <c r="T438" i="29"/>
  <c r="U438" i="29" s="1"/>
  <c r="T531" i="29"/>
  <c r="U531" i="29" s="1"/>
  <c r="T440" i="29"/>
  <c r="U440" i="29" s="1"/>
  <c r="T483" i="29"/>
  <c r="U483" i="29" s="1"/>
  <c r="V484" i="29" s="1"/>
  <c r="T475" i="29"/>
  <c r="U475" i="29" s="1"/>
  <c r="V476" i="29" s="1"/>
  <c r="T472" i="29"/>
  <c r="U472" i="29" s="1"/>
  <c r="T454" i="29"/>
  <c r="U454" i="29" s="1"/>
  <c r="T448" i="29"/>
  <c r="U448" i="29" s="1"/>
  <c r="V449" i="29" s="1"/>
  <c r="T451" i="29"/>
  <c r="U451" i="29" s="1"/>
  <c r="V350" i="29"/>
  <c r="X453" i="29"/>
  <c r="X472" i="29"/>
  <c r="X535" i="29"/>
  <c r="X501" i="29"/>
  <c r="X468" i="29"/>
  <c r="X532" i="29"/>
  <c r="X463" i="29"/>
  <c r="X475" i="29"/>
  <c r="X505" i="29"/>
  <c r="X502" i="29"/>
  <c r="V418" i="29"/>
  <c r="X466" i="29"/>
  <c r="X506" i="29"/>
  <c r="X490" i="29"/>
  <c r="X483" i="29"/>
  <c r="X449" i="29"/>
  <c r="X513" i="29"/>
  <c r="X480" i="29"/>
  <c r="X479" i="29"/>
  <c r="X446" i="29"/>
  <c r="X510" i="29"/>
  <c r="X509" i="29"/>
  <c r="X476" i="29"/>
  <c r="V420" i="29"/>
  <c r="X514" i="29"/>
  <c r="X441" i="29"/>
  <c r="X536" i="29"/>
  <c r="X469" i="29"/>
  <c r="X439" i="29"/>
  <c r="X491" i="29"/>
  <c r="X457" i="29"/>
  <c r="X521" i="29"/>
  <c r="X488" i="29"/>
  <c r="X487" i="29"/>
  <c r="X454" i="29"/>
  <c r="X518" i="29"/>
  <c r="X517" i="29"/>
  <c r="X484" i="29"/>
  <c r="V355" i="29"/>
  <c r="V369" i="29"/>
  <c r="V392" i="29"/>
  <c r="X440" i="29"/>
  <c r="X438" i="29"/>
  <c r="X471" i="29"/>
  <c r="X482" i="29"/>
  <c r="X499" i="29"/>
  <c r="X465" i="29"/>
  <c r="X529" i="29"/>
  <c r="X496" i="29"/>
  <c r="X495" i="29"/>
  <c r="X462" i="29"/>
  <c r="X526" i="29"/>
  <c r="X525" i="29"/>
  <c r="X492" i="29"/>
  <c r="X522" i="29"/>
  <c r="X507" i="29"/>
  <c r="X504" i="29"/>
  <c r="X534" i="29"/>
  <c r="X533" i="29"/>
  <c r="X443" i="29"/>
  <c r="X537" i="29"/>
  <c r="X503" i="29"/>
  <c r="X500" i="29"/>
  <c r="X442" i="29"/>
  <c r="X455" i="29"/>
  <c r="X498" i="29"/>
  <c r="X451" i="29"/>
  <c r="X515" i="29"/>
  <c r="X481" i="29"/>
  <c r="X448" i="29"/>
  <c r="X512" i="29"/>
  <c r="X511" i="29"/>
  <c r="X478" i="29"/>
  <c r="X477" i="29"/>
  <c r="X444" i="29"/>
  <c r="X508" i="29"/>
  <c r="R446" i="28"/>
  <c r="R345" i="28"/>
  <c r="R246" i="28"/>
  <c r="S246" i="28" s="1"/>
  <c r="N36" i="26"/>
  <c r="O36" i="26" s="1"/>
  <c r="H37" i="26"/>
  <c r="H38" i="26" s="1"/>
  <c r="X44" i="28"/>
  <c r="R46" i="28"/>
  <c r="S45" i="28"/>
  <c r="T37" i="28"/>
  <c r="Q38" i="28"/>
  <c r="N36" i="27"/>
  <c r="S36" i="27"/>
  <c r="P37" i="27"/>
  <c r="P38" i="27"/>
  <c r="H40" i="27"/>
  <c r="P36" i="26"/>
  <c r="S35" i="26"/>
  <c r="S36" i="26" l="1"/>
  <c r="V452" i="29"/>
  <c r="V445" i="29"/>
  <c r="V509" i="29"/>
  <c r="W338" i="29"/>
  <c r="V535" i="29"/>
  <c r="V466" i="29"/>
  <c r="V482" i="29"/>
  <c r="V478" i="29"/>
  <c r="V514" i="29"/>
  <c r="V512" i="29"/>
  <c r="V500" i="29"/>
  <c r="V462" i="29"/>
  <c r="V481" i="29"/>
  <c r="V518" i="29"/>
  <c r="V525" i="29"/>
  <c r="V507" i="29"/>
  <c r="V536" i="29"/>
  <c r="V485" i="29"/>
  <c r="V492" i="29"/>
  <c r="V441" i="29"/>
  <c r="V503" i="29"/>
  <c r="V475" i="29"/>
  <c r="V443" i="29"/>
  <c r="V511" i="29"/>
  <c r="V442" i="29"/>
  <c r="V489" i="29"/>
  <c r="V451" i="29"/>
  <c r="V516" i="29"/>
  <c r="V464" i="29"/>
  <c r="V528" i="29"/>
  <c r="V505" i="29"/>
  <c r="V473" i="29"/>
  <c r="V469" i="29"/>
  <c r="V533" i="29"/>
  <c r="V455" i="29"/>
  <c r="V468" i="29"/>
  <c r="V440" i="29"/>
  <c r="V490" i="29"/>
  <c r="V522" i="29"/>
  <c r="V521" i="29"/>
  <c r="V488" i="29"/>
  <c r="V486" i="29"/>
  <c r="V483" i="29"/>
  <c r="V471" i="29"/>
  <c r="V498" i="29"/>
  <c r="V529" i="29"/>
  <c r="V496" i="29"/>
  <c r="V495" i="29"/>
  <c r="V526" i="29"/>
  <c r="V515" i="29"/>
  <c r="V444" i="29"/>
  <c r="V477" i="29"/>
  <c r="V506" i="29"/>
  <c r="V474" i="29"/>
  <c r="V537" i="29"/>
  <c r="V504" i="29"/>
  <c r="V502" i="29"/>
  <c r="V534" i="29"/>
  <c r="V447" i="29"/>
  <c r="V501" i="29"/>
  <c r="V527" i="29"/>
  <c r="V457" i="29"/>
  <c r="V454" i="29"/>
  <c r="V499" i="29"/>
  <c r="V460" i="29"/>
  <c r="V463" i="29"/>
  <c r="V472" i="29"/>
  <c r="V524" i="29"/>
  <c r="V470" i="29"/>
  <c r="V493" i="29"/>
  <c r="V459" i="29"/>
  <c r="V523" i="29"/>
  <c r="V456" i="29"/>
  <c r="V520" i="29"/>
  <c r="V519" i="29"/>
  <c r="V467" i="29"/>
  <c r="W339" i="29"/>
  <c r="W340" i="29" s="1"/>
  <c r="W341" i="29" s="1"/>
  <c r="W342" i="29" s="1"/>
  <c r="W343" i="29" s="1"/>
  <c r="W344" i="29" s="1"/>
  <c r="W345" i="29" s="1"/>
  <c r="W346" i="29" s="1"/>
  <c r="W347" i="29" s="1"/>
  <c r="W348" i="29" s="1"/>
  <c r="W349" i="29" s="1"/>
  <c r="W350" i="29" s="1"/>
  <c r="W351" i="29" s="1"/>
  <c r="W352" i="29" s="1"/>
  <c r="W353" i="29" s="1"/>
  <c r="W354" i="29" s="1"/>
  <c r="W355" i="29" s="1"/>
  <c r="W356" i="29" s="1"/>
  <c r="W357" i="29" s="1"/>
  <c r="W358" i="29" s="1"/>
  <c r="W359" i="29" s="1"/>
  <c r="W360" i="29" s="1"/>
  <c r="W361" i="29" s="1"/>
  <c r="W362" i="29" s="1"/>
  <c r="W363" i="29" s="1"/>
  <c r="W364" i="29" s="1"/>
  <c r="W365" i="29" s="1"/>
  <c r="W366" i="29" s="1"/>
  <c r="W367" i="29" s="1"/>
  <c r="W368" i="29" s="1"/>
  <c r="W369" i="29" s="1"/>
  <c r="W370" i="29" s="1"/>
  <c r="W371" i="29" s="1"/>
  <c r="W372" i="29" s="1"/>
  <c r="W373" i="29" s="1"/>
  <c r="W374" i="29" s="1"/>
  <c r="W375" i="29" s="1"/>
  <c r="W376" i="29" s="1"/>
  <c r="W377" i="29" s="1"/>
  <c r="W378" i="29" s="1"/>
  <c r="W379" i="29" s="1"/>
  <c r="W380" i="29" s="1"/>
  <c r="W381" i="29" s="1"/>
  <c r="W382" i="29" s="1"/>
  <c r="W383" i="29" s="1"/>
  <c r="W384" i="29" s="1"/>
  <c r="W385" i="29" s="1"/>
  <c r="W386" i="29" s="1"/>
  <c r="W387" i="29" s="1"/>
  <c r="W388" i="29" s="1"/>
  <c r="W389" i="29" s="1"/>
  <c r="W390" i="29" s="1"/>
  <c r="W391" i="29" s="1"/>
  <c r="W392" i="29" s="1"/>
  <c r="W393" i="29" s="1"/>
  <c r="W394" i="29" s="1"/>
  <c r="W395" i="29" s="1"/>
  <c r="W396" i="29" s="1"/>
  <c r="W397" i="29" s="1"/>
  <c r="W398" i="29" s="1"/>
  <c r="W399" i="29" s="1"/>
  <c r="W400" i="29" s="1"/>
  <c r="W401" i="29" s="1"/>
  <c r="W402" i="29" s="1"/>
  <c r="W403" i="29" s="1"/>
  <c r="W404" i="29" s="1"/>
  <c r="W405" i="29" s="1"/>
  <c r="W406" i="29" s="1"/>
  <c r="W407" i="29" s="1"/>
  <c r="W408" i="29" s="1"/>
  <c r="W409" i="29" s="1"/>
  <c r="W410" i="29" s="1"/>
  <c r="W411" i="29" s="1"/>
  <c r="W412" i="29" s="1"/>
  <c r="W413" i="29" s="1"/>
  <c r="W414" i="29" s="1"/>
  <c r="W415" i="29" s="1"/>
  <c r="W416" i="29" s="1"/>
  <c r="W417" i="29" s="1"/>
  <c r="W418" i="29" s="1"/>
  <c r="W419" i="29" s="1"/>
  <c r="W420" i="29" s="1"/>
  <c r="W421" i="29" s="1"/>
  <c r="W422" i="29" s="1"/>
  <c r="W423" i="29" s="1"/>
  <c r="W424" i="29" s="1"/>
  <c r="W425" i="29" s="1"/>
  <c r="W426" i="29" s="1"/>
  <c r="W427" i="29" s="1"/>
  <c r="W428" i="29" s="1"/>
  <c r="W429" i="29" s="1"/>
  <c r="W430" i="29" s="1"/>
  <c r="W431" i="29" s="1"/>
  <c r="W432" i="29" s="1"/>
  <c r="W433" i="29" s="1"/>
  <c r="W434" i="29" s="1"/>
  <c r="W435" i="29" s="1"/>
  <c r="W436" i="29" s="1"/>
  <c r="W437" i="29" s="1"/>
  <c r="V532" i="29"/>
  <c r="V530" i="29"/>
  <c r="V494" i="29"/>
  <c r="V497" i="29"/>
  <c r="V465" i="29"/>
  <c r="V453" i="29"/>
  <c r="V517" i="29"/>
  <c r="V450" i="29"/>
  <c r="V513" i="29"/>
  <c r="V480" i="29"/>
  <c r="V479" i="29"/>
  <c r="V446" i="29"/>
  <c r="V510" i="29"/>
  <c r="V491" i="29"/>
  <c r="V438" i="29"/>
  <c r="V487" i="29"/>
  <c r="V439" i="29"/>
  <c r="V531" i="29"/>
  <c r="V448" i="29"/>
  <c r="V458" i="29"/>
  <c r="R447" i="28"/>
  <c r="R346" i="28"/>
  <c r="R247" i="28"/>
  <c r="S247" i="28" s="1"/>
  <c r="X245" i="28"/>
  <c r="N37" i="26"/>
  <c r="O37" i="26" s="1"/>
  <c r="H39" i="26"/>
  <c r="P38" i="26"/>
  <c r="S37" i="26"/>
  <c r="P37" i="26"/>
  <c r="T137" i="28"/>
  <c r="R47" i="28"/>
  <c r="S46" i="28"/>
  <c r="T46" i="28" s="1"/>
  <c r="U46" i="28" s="1"/>
  <c r="T38" i="28"/>
  <c r="U38" i="28" s="1"/>
  <c r="T45" i="28"/>
  <c r="U45" i="28" s="1"/>
  <c r="T44" i="28"/>
  <c r="U44" i="28" s="1"/>
  <c r="T43" i="28"/>
  <c r="U43" i="28" s="1"/>
  <c r="T39" i="28"/>
  <c r="U39" i="28" s="1"/>
  <c r="T42" i="28"/>
  <c r="U42" i="28" s="1"/>
  <c r="T41" i="28"/>
  <c r="U41" i="28" s="1"/>
  <c r="T40" i="28"/>
  <c r="U40" i="28" s="1"/>
  <c r="X45" i="28"/>
  <c r="O36" i="27"/>
  <c r="N37" i="27"/>
  <c r="P39" i="27"/>
  <c r="H41" i="27"/>
  <c r="S38" i="27"/>
  <c r="H20" i="14"/>
  <c r="H19" i="14"/>
  <c r="E21" i="14"/>
  <c r="D12" i="29" s="1"/>
  <c r="D51" i="25"/>
  <c r="G51" i="25" s="1"/>
  <c r="G50" i="25"/>
  <c r="D65" i="25"/>
  <c r="D66" i="25" s="1"/>
  <c r="D63" i="25"/>
  <c r="D33" i="25"/>
  <c r="D35" i="25"/>
  <c r="H35" i="25" s="1"/>
  <c r="W438" i="29" l="1"/>
  <c r="W439" i="29" s="1"/>
  <c r="W440" i="29" s="1"/>
  <c r="W441" i="29" s="1"/>
  <c r="W442" i="29" s="1"/>
  <c r="W443" i="29" s="1"/>
  <c r="W444" i="29" s="1"/>
  <c r="W445" i="29" s="1"/>
  <c r="W446" i="29" s="1"/>
  <c r="W447" i="29" s="1"/>
  <c r="W448" i="29" s="1"/>
  <c r="W449" i="29" s="1"/>
  <c r="W450" i="29" s="1"/>
  <c r="W451" i="29" s="1"/>
  <c r="W452" i="29" s="1"/>
  <c r="W453" i="29" s="1"/>
  <c r="W454" i="29" s="1"/>
  <c r="W455" i="29" s="1"/>
  <c r="W456" i="29" s="1"/>
  <c r="W457" i="29" s="1"/>
  <c r="W458" i="29" s="1"/>
  <c r="W459" i="29" s="1"/>
  <c r="W460" i="29" s="1"/>
  <c r="W461" i="29" s="1"/>
  <c r="W462" i="29" s="1"/>
  <c r="W463" i="29" s="1"/>
  <c r="W464" i="29" s="1"/>
  <c r="W465" i="29" s="1"/>
  <c r="W466" i="29" s="1"/>
  <c r="W467" i="29" s="1"/>
  <c r="W468" i="29" s="1"/>
  <c r="W469" i="29" s="1"/>
  <c r="W470" i="29" s="1"/>
  <c r="W471" i="29" s="1"/>
  <c r="W472" i="29" s="1"/>
  <c r="W473" i="29" s="1"/>
  <c r="W474" i="29" s="1"/>
  <c r="W475" i="29" s="1"/>
  <c r="W476" i="29" s="1"/>
  <c r="W477" i="29" s="1"/>
  <c r="W478" i="29" s="1"/>
  <c r="W479" i="29" s="1"/>
  <c r="W480" i="29" s="1"/>
  <c r="W481" i="29" s="1"/>
  <c r="W482" i="29" s="1"/>
  <c r="W483" i="29" s="1"/>
  <c r="W484" i="29" s="1"/>
  <c r="W485" i="29" s="1"/>
  <c r="W486" i="29" s="1"/>
  <c r="W487" i="29" s="1"/>
  <c r="W488" i="29" s="1"/>
  <c r="W489" i="29" s="1"/>
  <c r="W490" i="29" s="1"/>
  <c r="W491" i="29" s="1"/>
  <c r="W492" i="29" s="1"/>
  <c r="W493" i="29" s="1"/>
  <c r="W494" i="29" s="1"/>
  <c r="W495" i="29" s="1"/>
  <c r="W496" i="29" s="1"/>
  <c r="W497" i="29" s="1"/>
  <c r="W498" i="29" s="1"/>
  <c r="W499" i="29" s="1"/>
  <c r="W500" i="29" s="1"/>
  <c r="W501" i="29" s="1"/>
  <c r="W502" i="29" s="1"/>
  <c r="W503" i="29" s="1"/>
  <c r="W504" i="29" s="1"/>
  <c r="W505" i="29" s="1"/>
  <c r="W506" i="29" s="1"/>
  <c r="W507" i="29" s="1"/>
  <c r="W508" i="29" s="1"/>
  <c r="W509" i="29" s="1"/>
  <c r="W510" i="29" s="1"/>
  <c r="W511" i="29" s="1"/>
  <c r="W512" i="29" s="1"/>
  <c r="W513" i="29" s="1"/>
  <c r="W514" i="29" s="1"/>
  <c r="W515" i="29" s="1"/>
  <c r="W516" i="29" s="1"/>
  <c r="W517" i="29" s="1"/>
  <c r="W518" i="29" s="1"/>
  <c r="W519" i="29" s="1"/>
  <c r="W520" i="29" s="1"/>
  <c r="W521" i="29" s="1"/>
  <c r="W522" i="29" s="1"/>
  <c r="W523" i="29" s="1"/>
  <c r="W524" i="29" s="1"/>
  <c r="W525" i="29" s="1"/>
  <c r="W526" i="29" s="1"/>
  <c r="W527" i="29" s="1"/>
  <c r="W528" i="29" s="1"/>
  <c r="W529" i="29" s="1"/>
  <c r="W530" i="29" s="1"/>
  <c r="W531" i="29" s="1"/>
  <c r="W532" i="29" s="1"/>
  <c r="W533" i="29" s="1"/>
  <c r="W534" i="29" s="1"/>
  <c r="W535" i="29" s="1"/>
  <c r="W536" i="29" s="1"/>
  <c r="W537" i="29" s="1"/>
  <c r="G28" i="29"/>
  <c r="D26" i="29"/>
  <c r="G12" i="29"/>
  <c r="U137" i="28"/>
  <c r="T202" i="28"/>
  <c r="T233" i="28"/>
  <c r="T169" i="28"/>
  <c r="T180" i="28"/>
  <c r="T147" i="28"/>
  <c r="T176" i="28"/>
  <c r="T215" i="28"/>
  <c r="T220" i="28"/>
  <c r="T206" i="28"/>
  <c r="T142" i="28"/>
  <c r="T181" i="28"/>
  <c r="T196" i="28"/>
  <c r="T194" i="28"/>
  <c r="T225" i="28"/>
  <c r="T161" i="28"/>
  <c r="T148" i="28"/>
  <c r="T232" i="28"/>
  <c r="T168" i="28"/>
  <c r="T207" i="28"/>
  <c r="T188" i="28"/>
  <c r="T198" i="28"/>
  <c r="T237" i="28"/>
  <c r="T173" i="28"/>
  <c r="T172" i="28"/>
  <c r="T224" i="28"/>
  <c r="T140" i="28"/>
  <c r="T229" i="28"/>
  <c r="T211" i="28"/>
  <c r="T167" i="28"/>
  <c r="T144" i="28"/>
  <c r="T174" i="28"/>
  <c r="T179" i="28"/>
  <c r="T226" i="28"/>
  <c r="T151" i="28"/>
  <c r="T175" i="28"/>
  <c r="T171" i="28"/>
  <c r="T218" i="28"/>
  <c r="T228" i="28"/>
  <c r="T159" i="28"/>
  <c r="T146" i="28"/>
  <c r="T143" i="28"/>
  <c r="T212" i="28"/>
  <c r="T230" i="28"/>
  <c r="T158" i="28"/>
  <c r="T163" i="28"/>
  <c r="T214" i="28"/>
  <c r="T186" i="28"/>
  <c r="T217" i="28"/>
  <c r="T153" i="28"/>
  <c r="T219" i="28"/>
  <c r="T160" i="28"/>
  <c r="T199" i="28"/>
  <c r="T190" i="28"/>
  <c r="T165" i="28"/>
  <c r="T170" i="28"/>
  <c r="T208" i="28"/>
  <c r="T139" i="28"/>
  <c r="T162" i="28"/>
  <c r="T235" i="28"/>
  <c r="T166" i="28"/>
  <c r="T154" i="28"/>
  <c r="T187" i="28"/>
  <c r="T222" i="28"/>
  <c r="T155" i="28"/>
  <c r="T177" i="28"/>
  <c r="T164" i="28"/>
  <c r="T178" i="28"/>
  <c r="T209" i="28"/>
  <c r="T145" i="28"/>
  <c r="T195" i="28"/>
  <c r="T216" i="28"/>
  <c r="T152" i="28"/>
  <c r="T191" i="28"/>
  <c r="T227" i="28"/>
  <c r="T182" i="28"/>
  <c r="T221" i="28"/>
  <c r="T157" i="28"/>
  <c r="T203" i="28"/>
  <c r="T234" i="28"/>
  <c r="T156" i="28"/>
  <c r="T183" i="28"/>
  <c r="T213" i="28"/>
  <c r="T200" i="28"/>
  <c r="T141" i="28"/>
  <c r="T231" i="28"/>
  <c r="T236" i="28"/>
  <c r="T210" i="28"/>
  <c r="T184" i="28"/>
  <c r="T189" i="28"/>
  <c r="T201" i="28"/>
  <c r="T149" i="28"/>
  <c r="T193" i="28"/>
  <c r="T138" i="28"/>
  <c r="T205" i="28"/>
  <c r="T185" i="28"/>
  <c r="T192" i="28"/>
  <c r="T197" i="28"/>
  <c r="T204" i="28"/>
  <c r="T223" i="28"/>
  <c r="T150" i="28"/>
  <c r="R448" i="28"/>
  <c r="R347" i="28"/>
  <c r="R248" i="28"/>
  <c r="S248" i="28" s="1"/>
  <c r="X246" i="28"/>
  <c r="N38" i="26"/>
  <c r="O38" i="26" s="1"/>
  <c r="S38" i="26"/>
  <c r="P39" i="26"/>
  <c r="H40" i="26"/>
  <c r="E22" i="14"/>
  <c r="E24" i="14" s="1"/>
  <c r="H24" i="14" s="1"/>
  <c r="D12" i="28"/>
  <c r="V41" i="28"/>
  <c r="V45" i="28"/>
  <c r="V42" i="28"/>
  <c r="V43" i="28"/>
  <c r="R48" i="28"/>
  <c r="S47" i="28"/>
  <c r="V40" i="28"/>
  <c r="V44" i="28"/>
  <c r="V39" i="28"/>
  <c r="V38" i="28"/>
  <c r="W38" i="28" s="1"/>
  <c r="X46" i="28"/>
  <c r="V46" i="28"/>
  <c r="D13" i="27"/>
  <c r="G13" i="27" s="1"/>
  <c r="O37" i="27"/>
  <c r="N38" i="27"/>
  <c r="P40" i="27"/>
  <c r="S39" i="27"/>
  <c r="H42" i="27"/>
  <c r="H21" i="14"/>
  <c r="D14" i="26"/>
  <c r="G14" i="26" s="1"/>
  <c r="D13" i="28" l="1"/>
  <c r="D54" i="28" s="1"/>
  <c r="D55" i="28" s="1"/>
  <c r="G55" i="28" s="1"/>
  <c r="D13" i="29"/>
  <c r="D44" i="29" s="1"/>
  <c r="T245" i="28"/>
  <c r="U245" i="28" s="1"/>
  <c r="T244" i="28"/>
  <c r="U244" i="28" s="1"/>
  <c r="T241" i="28"/>
  <c r="U241" i="28" s="1"/>
  <c r="T247" i="28"/>
  <c r="U247" i="28" s="1"/>
  <c r="T239" i="28"/>
  <c r="U239" i="28" s="1"/>
  <c r="T238" i="28"/>
  <c r="U238" i="28" s="1"/>
  <c r="T246" i="28"/>
  <c r="U246" i="28" s="1"/>
  <c r="T243" i="28"/>
  <c r="U243" i="28" s="1"/>
  <c r="T242" i="28"/>
  <c r="U242" i="28" s="1"/>
  <c r="T248" i="28"/>
  <c r="T240" i="28"/>
  <c r="U240" i="28" s="1"/>
  <c r="R449" i="28"/>
  <c r="R348" i="28"/>
  <c r="R249" i="28"/>
  <c r="S249" i="28" s="1"/>
  <c r="T249" i="28" s="1"/>
  <c r="X247" i="28"/>
  <c r="O38" i="27"/>
  <c r="N39" i="27"/>
  <c r="N40" i="27" s="1"/>
  <c r="N41" i="27" s="1"/>
  <c r="N42" i="27" s="1"/>
  <c r="N43" i="27" s="1"/>
  <c r="N39" i="26"/>
  <c r="O39" i="26" s="1"/>
  <c r="H41" i="26"/>
  <c r="S39" i="26"/>
  <c r="P40" i="26"/>
  <c r="G28" i="28"/>
  <c r="G12" i="28"/>
  <c r="W39" i="28"/>
  <c r="W40" i="28" s="1"/>
  <c r="W41" i="28" s="1"/>
  <c r="W42" i="28" s="1"/>
  <c r="W43" i="28" s="1"/>
  <c r="W44" i="28" s="1"/>
  <c r="W45" i="28" s="1"/>
  <c r="W46" i="28" s="1"/>
  <c r="R49" i="28"/>
  <c r="R50" i="28" s="1"/>
  <c r="S48" i="28"/>
  <c r="X47" i="28"/>
  <c r="T47" i="28"/>
  <c r="U47" i="28" s="1"/>
  <c r="V47" i="28" s="1"/>
  <c r="N45" i="27"/>
  <c r="H43" i="27"/>
  <c r="P41" i="27"/>
  <c r="S40" i="27"/>
  <c r="D15" i="26"/>
  <c r="D14" i="27"/>
  <c r="D81" i="22"/>
  <c r="G81" i="22" s="1"/>
  <c r="G80" i="22"/>
  <c r="D43" i="16"/>
  <c r="D44" i="16" s="1"/>
  <c r="H44" i="16" s="1"/>
  <c r="D41" i="16"/>
  <c r="H21" i="16"/>
  <c r="D32" i="16"/>
  <c r="D34" i="16" s="1"/>
  <c r="D26" i="16"/>
  <c r="H27" i="16" s="1"/>
  <c r="H20" i="16"/>
  <c r="V246" i="28" l="1"/>
  <c r="R51" i="28"/>
  <c r="S50" i="28"/>
  <c r="N46" i="27"/>
  <c r="O45" i="27"/>
  <c r="N44" i="27"/>
  <c r="O44" i="27" s="1"/>
  <c r="O43" i="27"/>
  <c r="O39" i="27"/>
  <c r="O40" i="27" s="1"/>
  <c r="O41" i="27" s="1"/>
  <c r="O42" i="27" s="1"/>
  <c r="H45" i="29"/>
  <c r="D47" i="29"/>
  <c r="D48" i="29" s="1"/>
  <c r="D46" i="29"/>
  <c r="H46" i="29" s="1"/>
  <c r="V242" i="28"/>
  <c r="V243" i="28"/>
  <c r="V244" i="28"/>
  <c r="V247" i="28"/>
  <c r="V245" i="28"/>
  <c r="V239" i="28"/>
  <c r="V240" i="28"/>
  <c r="V241" i="28"/>
  <c r="R450" i="28"/>
  <c r="R349" i="28"/>
  <c r="X248" i="28"/>
  <c r="U248" i="28"/>
  <c r="V248" i="28" s="1"/>
  <c r="R250" i="28"/>
  <c r="S250" i="28" s="1"/>
  <c r="T250" i="28" s="1"/>
  <c r="N40" i="26"/>
  <c r="N41" i="26" s="1"/>
  <c r="N42" i="26" s="1"/>
  <c r="N43" i="26" s="1"/>
  <c r="N44" i="26" s="1"/>
  <c r="N45" i="26" s="1"/>
  <c r="N46" i="26" s="1"/>
  <c r="P41" i="26"/>
  <c r="S40" i="26"/>
  <c r="H42" i="26"/>
  <c r="D25" i="26"/>
  <c r="D27" i="26" s="1"/>
  <c r="W47" i="28"/>
  <c r="S49" i="28"/>
  <c r="X48" i="28"/>
  <c r="T48" i="28"/>
  <c r="U48" i="28" s="1"/>
  <c r="V48" i="28" s="1"/>
  <c r="G15" i="26"/>
  <c r="P42" i="27"/>
  <c r="S41" i="27"/>
  <c r="H44" i="27"/>
  <c r="D24" i="27"/>
  <c r="G14" i="27"/>
  <c r="D33" i="16"/>
  <c r="R51" i="22"/>
  <c r="R50" i="22"/>
  <c r="R49" i="22"/>
  <c r="R48" i="22"/>
  <c r="R47" i="22"/>
  <c r="R46" i="22"/>
  <c r="R45" i="22"/>
  <c r="R44" i="22"/>
  <c r="R43" i="22"/>
  <c r="R42" i="22"/>
  <c r="R41" i="22"/>
  <c r="R40" i="22"/>
  <c r="R39" i="22"/>
  <c r="R38" i="22"/>
  <c r="R37" i="22"/>
  <c r="R36" i="22"/>
  <c r="R35" i="22"/>
  <c r="R34" i="22"/>
  <c r="Q51" i="22"/>
  <c r="M51" i="22" s="1"/>
  <c r="Q50" i="22"/>
  <c r="M50" i="22" s="1"/>
  <c r="Q49" i="22"/>
  <c r="M49" i="22" s="1"/>
  <c r="Q48" i="22"/>
  <c r="M48" i="22" s="1"/>
  <c r="Q47" i="22"/>
  <c r="M47" i="22" s="1"/>
  <c r="Q46" i="22"/>
  <c r="M46" i="22" s="1"/>
  <c r="Q45" i="22"/>
  <c r="M45" i="22" s="1"/>
  <c r="Q44" i="22"/>
  <c r="M44" i="22" s="1"/>
  <c r="Q43" i="22"/>
  <c r="M43" i="22" s="1"/>
  <c r="Q42" i="22"/>
  <c r="M42" i="22" s="1"/>
  <c r="Q41" i="22"/>
  <c r="M41" i="22" s="1"/>
  <c r="Q40" i="22"/>
  <c r="M40" i="22" s="1"/>
  <c r="Q39" i="22"/>
  <c r="M39" i="22" s="1"/>
  <c r="Q38" i="22"/>
  <c r="M38" i="22" s="1"/>
  <c r="Q37" i="22"/>
  <c r="M37" i="22" s="1"/>
  <c r="Q36" i="22"/>
  <c r="M36" i="22" s="1"/>
  <c r="Q35" i="22"/>
  <c r="M35" i="22" s="1"/>
  <c r="Q34" i="22"/>
  <c r="M34" i="22" s="1"/>
  <c r="O49" i="22"/>
  <c r="O48" i="22"/>
  <c r="O47" i="22"/>
  <c r="O46" i="22"/>
  <c r="O45" i="22"/>
  <c r="X50" i="28" l="1"/>
  <c r="T50" i="28"/>
  <c r="U50" i="28" s="1"/>
  <c r="R52" i="28"/>
  <c r="S51" i="28"/>
  <c r="O40" i="26"/>
  <c r="O41" i="26" s="1"/>
  <c r="O42" i="26" s="1"/>
  <c r="O43" i="26" s="1"/>
  <c r="O44" i="26" s="1"/>
  <c r="O45" i="26" s="1"/>
  <c r="N47" i="26"/>
  <c r="O46" i="26"/>
  <c r="N47" i="27"/>
  <c r="O46" i="27"/>
  <c r="H48" i="29"/>
  <c r="G48" i="29"/>
  <c r="R451" i="28"/>
  <c r="R350" i="28"/>
  <c r="R251" i="28"/>
  <c r="S251" i="28" s="1"/>
  <c r="T251" i="28" s="1"/>
  <c r="X249" i="28"/>
  <c r="U249" i="28"/>
  <c r="V249" i="28" s="1"/>
  <c r="D72" i="26"/>
  <c r="D26" i="26"/>
  <c r="H43" i="26"/>
  <c r="S41" i="26"/>
  <c r="P42" i="26"/>
  <c r="E125" i="26"/>
  <c r="O112" i="26"/>
  <c r="W48" i="28"/>
  <c r="X49" i="28"/>
  <c r="T49" i="28"/>
  <c r="U49" i="28" s="1"/>
  <c r="V49" i="28" s="1"/>
  <c r="H45" i="27"/>
  <c r="H46" i="27" s="1"/>
  <c r="P43" i="27"/>
  <c r="S42" i="27"/>
  <c r="D27" i="27"/>
  <c r="D68" i="27" s="1"/>
  <c r="D26" i="27"/>
  <c r="D66" i="27" s="1"/>
  <c r="D28" i="27"/>
  <c r="E124" i="27"/>
  <c r="D25" i="27"/>
  <c r="O111" i="27"/>
  <c r="D76" i="27"/>
  <c r="D40" i="15"/>
  <c r="D31" i="15"/>
  <c r="D33" i="15" s="1"/>
  <c r="G21" i="15"/>
  <c r="R53" i="28" l="1"/>
  <c r="S52" i="28"/>
  <c r="X51" i="28"/>
  <c r="T51" i="28"/>
  <c r="U51" i="28" s="1"/>
  <c r="V51" i="28" s="1"/>
  <c r="N48" i="26"/>
  <c r="O47" i="26"/>
  <c r="N48" i="27"/>
  <c r="O47" i="27"/>
  <c r="P45" i="27"/>
  <c r="H47" i="27"/>
  <c r="R452" i="28"/>
  <c r="R351" i="28"/>
  <c r="U250" i="28"/>
  <c r="V250" i="28" s="1"/>
  <c r="X250" i="28"/>
  <c r="R252" i="28"/>
  <c r="S252" i="28" s="1"/>
  <c r="T252" i="28" s="1"/>
  <c r="H44" i="26"/>
  <c r="P43" i="26"/>
  <c r="S42" i="26"/>
  <c r="V50" i="28"/>
  <c r="W49" i="28"/>
  <c r="G68" i="27"/>
  <c r="H68" i="27"/>
  <c r="H66" i="27"/>
  <c r="G66" i="27"/>
  <c r="S43" i="27"/>
  <c r="P44" i="27"/>
  <c r="D56" i="25"/>
  <c r="H56" i="25" s="1"/>
  <c r="D55" i="25"/>
  <c r="D53" i="25"/>
  <c r="H54" i="25" s="1"/>
  <c r="H66" i="25"/>
  <c r="D11" i="25"/>
  <c r="G11" i="25" s="1"/>
  <c r="D10" i="25"/>
  <c r="G10" i="25" s="1"/>
  <c r="X52" i="28" l="1"/>
  <c r="T52" i="28"/>
  <c r="U52" i="28" s="1"/>
  <c r="V52" i="28"/>
  <c r="S53" i="28"/>
  <c r="R54" i="28"/>
  <c r="N49" i="26"/>
  <c r="O48" i="26"/>
  <c r="N49" i="27"/>
  <c r="O48" i="27"/>
  <c r="P46" i="27"/>
  <c r="H48" i="27"/>
  <c r="R453" i="28"/>
  <c r="R352" i="28"/>
  <c r="R253" i="28"/>
  <c r="S253" i="28" s="1"/>
  <c r="T253" i="28" s="1"/>
  <c r="X251" i="28"/>
  <c r="U251" i="28"/>
  <c r="V251" i="28" s="1"/>
  <c r="P44" i="26"/>
  <c r="S43" i="26"/>
  <c r="H45" i="26"/>
  <c r="H46" i="26" s="1"/>
  <c r="W50" i="28"/>
  <c r="W51" i="28" s="1"/>
  <c r="W52" i="28" s="1"/>
  <c r="S54" i="28" l="1"/>
  <c r="R55" i="28"/>
  <c r="X53" i="28"/>
  <c r="T53" i="28"/>
  <c r="U53" i="28" s="1"/>
  <c r="V53" i="28" s="1"/>
  <c r="W53" i="28" s="1"/>
  <c r="P46" i="26"/>
  <c r="H47" i="26"/>
  <c r="N50" i="26"/>
  <c r="O49" i="26"/>
  <c r="N50" i="27"/>
  <c r="O49" i="27"/>
  <c r="P47" i="27"/>
  <c r="H49" i="27"/>
  <c r="R454" i="28"/>
  <c r="R353" i="28"/>
  <c r="R254" i="28"/>
  <c r="S254" i="28" s="1"/>
  <c r="T254" i="28" s="1"/>
  <c r="X252" i="28"/>
  <c r="U252" i="28"/>
  <c r="V252" i="28" s="1"/>
  <c r="P45" i="26"/>
  <c r="S44" i="26"/>
  <c r="R56" i="28" l="1"/>
  <c r="S55" i="28"/>
  <c r="X54" i="28"/>
  <c r="T54" i="28"/>
  <c r="U54" i="28" s="1"/>
  <c r="V54" i="28" s="1"/>
  <c r="W54" i="28" s="1"/>
  <c r="P47" i="26"/>
  <c r="H48" i="26"/>
  <c r="N51" i="26"/>
  <c r="O50" i="26"/>
  <c r="N51" i="27"/>
  <c r="O51" i="27" s="1"/>
  <c r="O50" i="27"/>
  <c r="P48" i="27"/>
  <c r="H50" i="27"/>
  <c r="R455" i="28"/>
  <c r="R354" i="28"/>
  <c r="R255" i="28"/>
  <c r="S255" i="28" s="1"/>
  <c r="T255" i="28" s="1"/>
  <c r="U253" i="28"/>
  <c r="V253" i="28" s="1"/>
  <c r="X253" i="28"/>
  <c r="O53" i="27" l="1"/>
  <c r="X911" i="27" s="1"/>
  <c r="Y911" i="27" s="1"/>
  <c r="Z911" i="27" s="1"/>
  <c r="AA911" i="27" s="1"/>
  <c r="T55" i="28"/>
  <c r="U55" i="28" s="1"/>
  <c r="V55" i="28" s="1"/>
  <c r="W55" i="28" s="1"/>
  <c r="X55" i="28"/>
  <c r="S56" i="28"/>
  <c r="R57" i="28"/>
  <c r="P48" i="26"/>
  <c r="H49" i="26"/>
  <c r="N52" i="26"/>
  <c r="O52" i="26" s="1"/>
  <c r="O51" i="26"/>
  <c r="X1011" i="27"/>
  <c r="Y1011" i="27" s="1"/>
  <c r="Z1011" i="27" s="1"/>
  <c r="AA1011" i="27" s="1"/>
  <c r="X1111" i="27"/>
  <c r="Y1111" i="27" s="1"/>
  <c r="Z1111" i="27" s="1"/>
  <c r="AA1111" i="27" s="1"/>
  <c r="X711" i="27"/>
  <c r="Y711" i="27" s="1"/>
  <c r="Z711" i="27" s="1"/>
  <c r="AA711" i="27" s="1"/>
  <c r="X1110" i="27"/>
  <c r="Y1110" i="27" s="1"/>
  <c r="Z1110" i="27" s="1"/>
  <c r="X310" i="27"/>
  <c r="Y310" i="27" s="1"/>
  <c r="Z310" i="27" s="1"/>
  <c r="X511" i="27"/>
  <c r="Y511" i="27" s="1"/>
  <c r="Z511" i="27" s="1"/>
  <c r="AA511" i="27" s="1"/>
  <c r="X910" i="27"/>
  <c r="Y910" i="27" s="1"/>
  <c r="Z910" i="27" s="1"/>
  <c r="X811" i="27"/>
  <c r="Y811" i="27" s="1"/>
  <c r="Z811" i="27" s="1"/>
  <c r="AA811" i="27" s="1"/>
  <c r="P49" i="27"/>
  <c r="H51" i="27"/>
  <c r="R456" i="28"/>
  <c r="R355" i="28"/>
  <c r="R256" i="28"/>
  <c r="S256" i="28" s="1"/>
  <c r="T256" i="28" s="1"/>
  <c r="X254" i="28"/>
  <c r="U254" i="28"/>
  <c r="V254" i="28" s="1"/>
  <c r="AB1310" i="22"/>
  <c r="AB1311" i="22" s="1"/>
  <c r="AB1312" i="22" s="1"/>
  <c r="AB1313" i="22" s="1"/>
  <c r="AB1314" i="22" s="1"/>
  <c r="AB1315" i="22" s="1"/>
  <c r="AB1316" i="22" s="1"/>
  <c r="AB1317" i="22" s="1"/>
  <c r="AB1318" i="22" s="1"/>
  <c r="AB1319" i="22" s="1"/>
  <c r="AB1320" i="22" s="1"/>
  <c r="AB1321" i="22" s="1"/>
  <c r="AB1322" i="22" s="1"/>
  <c r="AB1323" i="22" s="1"/>
  <c r="AB1324" i="22" s="1"/>
  <c r="AB1325" i="22" s="1"/>
  <c r="AB1326" i="22" s="1"/>
  <c r="AB1327" i="22" s="1"/>
  <c r="AB1328" i="22" s="1"/>
  <c r="AB1329" i="22" s="1"/>
  <c r="AB1330" i="22" s="1"/>
  <c r="AB1331" i="22" s="1"/>
  <c r="AB1332" i="22" s="1"/>
  <c r="AB1333" i="22" s="1"/>
  <c r="AB1334" i="22" s="1"/>
  <c r="AB1335" i="22" s="1"/>
  <c r="AB1336" i="22" s="1"/>
  <c r="AB1337" i="22" s="1"/>
  <c r="AB1338" i="22" s="1"/>
  <c r="AB1339" i="22" s="1"/>
  <c r="AB1340" i="22" s="1"/>
  <c r="AB1341" i="22" s="1"/>
  <c r="AB1342" i="22" s="1"/>
  <c r="AB1343" i="22" s="1"/>
  <c r="AB1344" i="22" s="1"/>
  <c r="AB1345" i="22" s="1"/>
  <c r="AB1346" i="22" s="1"/>
  <c r="AB1347" i="22" s="1"/>
  <c r="AB1348" i="22" s="1"/>
  <c r="AB1349" i="22" s="1"/>
  <c r="AB1350" i="22" s="1"/>
  <c r="AB1351" i="22" s="1"/>
  <c r="AB1352" i="22" s="1"/>
  <c r="AB1353" i="22" s="1"/>
  <c r="AB1354" i="22" s="1"/>
  <c r="AB1355" i="22" s="1"/>
  <c r="AB1356" i="22" s="1"/>
  <c r="AB1357" i="22" s="1"/>
  <c r="AB1358" i="22" s="1"/>
  <c r="AB1359" i="22" s="1"/>
  <c r="AB1360" i="22" s="1"/>
  <c r="AB1361" i="22" s="1"/>
  <c r="AB1362" i="22" s="1"/>
  <c r="AB1363" i="22" s="1"/>
  <c r="AB1364" i="22" s="1"/>
  <c r="AB1365" i="22" s="1"/>
  <c r="AB1366" i="22" s="1"/>
  <c r="AB1367" i="22" s="1"/>
  <c r="AB1368" i="22" s="1"/>
  <c r="AB1369" i="22" s="1"/>
  <c r="AB1370" i="22" s="1"/>
  <c r="AB1371" i="22" s="1"/>
  <c r="AB1372" i="22" s="1"/>
  <c r="AB1373" i="22" s="1"/>
  <c r="AB1374" i="22" s="1"/>
  <c r="AB1375" i="22" s="1"/>
  <c r="AB1376" i="22" s="1"/>
  <c r="AB1377" i="22" s="1"/>
  <c r="AB1378" i="22" s="1"/>
  <c r="AB1379" i="22" s="1"/>
  <c r="AB1380" i="22" s="1"/>
  <c r="AB1381" i="22" s="1"/>
  <c r="AB1382" i="22" s="1"/>
  <c r="AB1383" i="22" s="1"/>
  <c r="AB1384" i="22" s="1"/>
  <c r="AB1385" i="22" s="1"/>
  <c r="AB1386" i="22" s="1"/>
  <c r="AB1387" i="22" s="1"/>
  <c r="AB1388" i="22" s="1"/>
  <c r="AB1389" i="22" s="1"/>
  <c r="AB1390" i="22" s="1"/>
  <c r="AB1391" i="22" s="1"/>
  <c r="AB1392" i="22" s="1"/>
  <c r="AB1393" i="22" s="1"/>
  <c r="AB1394" i="22" s="1"/>
  <c r="AB1395" i="22" s="1"/>
  <c r="AB1396" i="22" s="1"/>
  <c r="AB1397" i="22" s="1"/>
  <c r="AB1398" i="22" s="1"/>
  <c r="AB1399" i="22" s="1"/>
  <c r="AB1400" i="22" s="1"/>
  <c r="AB1401" i="22" s="1"/>
  <c r="AB1402" i="22" s="1"/>
  <c r="AB1403" i="22" s="1"/>
  <c r="AB1404" i="22" s="1"/>
  <c r="AB1405" i="22" s="1"/>
  <c r="AB1406" i="22" s="1"/>
  <c r="AB1407" i="22" s="1"/>
  <c r="AB1408" i="22" s="1"/>
  <c r="AB1210" i="22"/>
  <c r="AB1211" i="22" s="1"/>
  <c r="AB1212" i="22" s="1"/>
  <c r="AB1213" i="22" s="1"/>
  <c r="AB1214" i="22" s="1"/>
  <c r="AB1215" i="22" s="1"/>
  <c r="AB1216" i="22" s="1"/>
  <c r="AB1217" i="22" s="1"/>
  <c r="AB1218" i="22" s="1"/>
  <c r="AB1219" i="22" s="1"/>
  <c r="AB1220" i="22" s="1"/>
  <c r="AB1221" i="22" s="1"/>
  <c r="AB1222" i="22" s="1"/>
  <c r="AB1223" i="22" s="1"/>
  <c r="AB1224" i="22" s="1"/>
  <c r="AB1225" i="22" s="1"/>
  <c r="AB1226" i="22" s="1"/>
  <c r="AB1227" i="22" s="1"/>
  <c r="AB1228" i="22" s="1"/>
  <c r="AB1229" i="22" s="1"/>
  <c r="AB1230" i="22" s="1"/>
  <c r="AB1231" i="22" s="1"/>
  <c r="AB1232" i="22" s="1"/>
  <c r="AB1233" i="22" s="1"/>
  <c r="AB1234" i="22" s="1"/>
  <c r="AB1235" i="22" s="1"/>
  <c r="AB1236" i="22" s="1"/>
  <c r="AB1237" i="22" s="1"/>
  <c r="AB1238" i="22" s="1"/>
  <c r="AB1239" i="22" s="1"/>
  <c r="AB1240" i="22" s="1"/>
  <c r="AB1241" i="22" s="1"/>
  <c r="AB1242" i="22" s="1"/>
  <c r="AB1243" i="22" s="1"/>
  <c r="AB1244" i="22" s="1"/>
  <c r="AB1245" i="22" s="1"/>
  <c r="AB1246" i="22" s="1"/>
  <c r="AB1247" i="22" s="1"/>
  <c r="AB1248" i="22" s="1"/>
  <c r="AB1249" i="22" s="1"/>
  <c r="AB1250" i="22" s="1"/>
  <c r="AB1251" i="22" s="1"/>
  <c r="AB1252" i="22" s="1"/>
  <c r="AB1253" i="22" s="1"/>
  <c r="AB1254" i="22" s="1"/>
  <c r="AB1255" i="22" s="1"/>
  <c r="AB1256" i="22" s="1"/>
  <c r="AB1257" i="22" s="1"/>
  <c r="AB1258" i="22" s="1"/>
  <c r="AB1259" i="22" s="1"/>
  <c r="AB1260" i="22" s="1"/>
  <c r="AB1261" i="22" s="1"/>
  <c r="AB1262" i="22" s="1"/>
  <c r="AB1263" i="22" s="1"/>
  <c r="AB1264" i="22" s="1"/>
  <c r="AB1265" i="22" s="1"/>
  <c r="AB1266" i="22" s="1"/>
  <c r="AB1267" i="22" s="1"/>
  <c r="AB1268" i="22" s="1"/>
  <c r="AB1269" i="22" s="1"/>
  <c r="AB1270" i="22" s="1"/>
  <c r="AB1271" i="22" s="1"/>
  <c r="AB1272" i="22" s="1"/>
  <c r="AB1273" i="22" s="1"/>
  <c r="AB1274" i="22" s="1"/>
  <c r="AB1275" i="22" s="1"/>
  <c r="AB1276" i="22" s="1"/>
  <c r="AB1277" i="22" s="1"/>
  <c r="AB1278" i="22" s="1"/>
  <c r="AB1279" i="22" s="1"/>
  <c r="AB1280" i="22" s="1"/>
  <c r="AB1281" i="22" s="1"/>
  <c r="AB1282" i="22" s="1"/>
  <c r="AB1283" i="22" s="1"/>
  <c r="AB1284" i="22" s="1"/>
  <c r="AB1285" i="22" s="1"/>
  <c r="AB1286" i="22" s="1"/>
  <c r="AB1287" i="22" s="1"/>
  <c r="AB1288" i="22" s="1"/>
  <c r="AB1289" i="22" s="1"/>
  <c r="AB1290" i="22" s="1"/>
  <c r="AB1291" i="22" s="1"/>
  <c r="AB1292" i="22" s="1"/>
  <c r="AB1293" i="22" s="1"/>
  <c r="AB1294" i="22" s="1"/>
  <c r="AB1295" i="22" s="1"/>
  <c r="AB1296" i="22" s="1"/>
  <c r="AB1297" i="22" s="1"/>
  <c r="AB1298" i="22" s="1"/>
  <c r="AB1299" i="22" s="1"/>
  <c r="AB1300" i="22" s="1"/>
  <c r="AB1301" i="22" s="1"/>
  <c r="AB1302" i="22" s="1"/>
  <c r="AB1303" i="22" s="1"/>
  <c r="AB1304" i="22" s="1"/>
  <c r="AB1305" i="22" s="1"/>
  <c r="AB1306" i="22" s="1"/>
  <c r="AB1307" i="22" s="1"/>
  <c r="AB1308" i="22" s="1"/>
  <c r="AB1110" i="22"/>
  <c r="AB1111" i="22" s="1"/>
  <c r="AB1112" i="22" s="1"/>
  <c r="AB1113" i="22" s="1"/>
  <c r="AB1114" i="22" s="1"/>
  <c r="AB1115" i="22" s="1"/>
  <c r="AB1116" i="22" s="1"/>
  <c r="AB1117" i="22" s="1"/>
  <c r="AB1118" i="22" s="1"/>
  <c r="AB1119" i="22" s="1"/>
  <c r="AB1120" i="22" s="1"/>
  <c r="AB1121" i="22" s="1"/>
  <c r="AB1122" i="22" s="1"/>
  <c r="AB1123" i="22" s="1"/>
  <c r="AB1124" i="22" s="1"/>
  <c r="AB1125" i="22" s="1"/>
  <c r="AB1126" i="22" s="1"/>
  <c r="AB1127" i="22" s="1"/>
  <c r="AB1128" i="22" s="1"/>
  <c r="AB1129" i="22" s="1"/>
  <c r="AB1130" i="22" s="1"/>
  <c r="AB1131" i="22" s="1"/>
  <c r="AB1132" i="22" s="1"/>
  <c r="AB1133" i="22" s="1"/>
  <c r="AB1134" i="22" s="1"/>
  <c r="AB1135" i="22" s="1"/>
  <c r="AB1136" i="22" s="1"/>
  <c r="AB1137" i="22" s="1"/>
  <c r="AB1138" i="22" s="1"/>
  <c r="AB1139" i="22" s="1"/>
  <c r="AB1140" i="22" s="1"/>
  <c r="AB1141" i="22" s="1"/>
  <c r="AB1142" i="22" s="1"/>
  <c r="AB1143" i="22" s="1"/>
  <c r="AB1144" i="22" s="1"/>
  <c r="AB1145" i="22" s="1"/>
  <c r="AB1146" i="22" s="1"/>
  <c r="AB1147" i="22" s="1"/>
  <c r="AB1148" i="22" s="1"/>
  <c r="AB1149" i="22" s="1"/>
  <c r="AB1150" i="22" s="1"/>
  <c r="AB1151" i="22" s="1"/>
  <c r="AB1152" i="22" s="1"/>
  <c r="AB1153" i="22" s="1"/>
  <c r="AB1154" i="22" s="1"/>
  <c r="AB1155" i="22" s="1"/>
  <c r="AB1156" i="22" s="1"/>
  <c r="AB1157" i="22" s="1"/>
  <c r="AB1158" i="22" s="1"/>
  <c r="AB1159" i="22" s="1"/>
  <c r="AB1160" i="22" s="1"/>
  <c r="AB1161" i="22" s="1"/>
  <c r="AB1162" i="22" s="1"/>
  <c r="AB1163" i="22" s="1"/>
  <c r="AB1164" i="22" s="1"/>
  <c r="AB1165" i="22" s="1"/>
  <c r="AB1166" i="22" s="1"/>
  <c r="AB1167" i="22" s="1"/>
  <c r="AB1168" i="22" s="1"/>
  <c r="AB1169" i="22" s="1"/>
  <c r="AB1170" i="22" s="1"/>
  <c r="AB1171" i="22" s="1"/>
  <c r="AB1172" i="22" s="1"/>
  <c r="AB1173" i="22" s="1"/>
  <c r="AB1174" i="22" s="1"/>
  <c r="AB1175" i="22" s="1"/>
  <c r="AB1176" i="22" s="1"/>
  <c r="AB1177" i="22" s="1"/>
  <c r="AB1178" i="22" s="1"/>
  <c r="AB1179" i="22" s="1"/>
  <c r="AB1180" i="22" s="1"/>
  <c r="AB1181" i="22" s="1"/>
  <c r="AB1182" i="22" s="1"/>
  <c r="AB1183" i="22" s="1"/>
  <c r="AB1184" i="22" s="1"/>
  <c r="AB1185" i="22" s="1"/>
  <c r="AB1186" i="22" s="1"/>
  <c r="AB1187" i="22" s="1"/>
  <c r="AB1188" i="22" s="1"/>
  <c r="AB1189" i="22" s="1"/>
  <c r="AB1190" i="22" s="1"/>
  <c r="AB1191" i="22" s="1"/>
  <c r="AB1192" i="22" s="1"/>
  <c r="AB1193" i="22" s="1"/>
  <c r="AB1194" i="22" s="1"/>
  <c r="AB1195" i="22" s="1"/>
  <c r="AB1196" i="22" s="1"/>
  <c r="AB1197" i="22" s="1"/>
  <c r="AB1198" i="22" s="1"/>
  <c r="AB1199" i="22" s="1"/>
  <c r="AB1200" i="22" s="1"/>
  <c r="AB1201" i="22" s="1"/>
  <c r="AB1202" i="22" s="1"/>
  <c r="AB1203" i="22" s="1"/>
  <c r="AB1204" i="22" s="1"/>
  <c r="AB1205" i="22" s="1"/>
  <c r="AB1206" i="22" s="1"/>
  <c r="AB1207" i="22" s="1"/>
  <c r="AB1208" i="22" s="1"/>
  <c r="AB1010" i="22"/>
  <c r="AB1011" i="22" s="1"/>
  <c r="AB1012" i="22" s="1"/>
  <c r="AB1013" i="22" s="1"/>
  <c r="AB1014" i="22" s="1"/>
  <c r="AB1015" i="22" s="1"/>
  <c r="AB1016" i="22" s="1"/>
  <c r="AB1017" i="22" s="1"/>
  <c r="AB1018" i="22" s="1"/>
  <c r="AB1019" i="22" s="1"/>
  <c r="AB1020" i="22" s="1"/>
  <c r="AB1021" i="22" s="1"/>
  <c r="AB1022" i="22" s="1"/>
  <c r="AB1023" i="22" s="1"/>
  <c r="AB1024" i="22" s="1"/>
  <c r="AB1025" i="22" s="1"/>
  <c r="AB1026" i="22" s="1"/>
  <c r="AB1027" i="22" s="1"/>
  <c r="AB1028" i="22" s="1"/>
  <c r="AB1029" i="22" s="1"/>
  <c r="AB1030" i="22" s="1"/>
  <c r="AB1031" i="22" s="1"/>
  <c r="AB1032" i="22" s="1"/>
  <c r="AB1033" i="22" s="1"/>
  <c r="AB1034" i="22" s="1"/>
  <c r="AB1035" i="22" s="1"/>
  <c r="AB1036" i="22" s="1"/>
  <c r="AB1037" i="22" s="1"/>
  <c r="AB1038" i="22" s="1"/>
  <c r="AB1039" i="22" s="1"/>
  <c r="AB1040" i="22" s="1"/>
  <c r="AB1041" i="22" s="1"/>
  <c r="AB1042" i="22" s="1"/>
  <c r="AB1043" i="22" s="1"/>
  <c r="AB1044" i="22" s="1"/>
  <c r="AB1045" i="22" s="1"/>
  <c r="AB1046" i="22" s="1"/>
  <c r="AB1047" i="22" s="1"/>
  <c r="AB1048" i="22" s="1"/>
  <c r="AB1049" i="22" s="1"/>
  <c r="AB1050" i="22" s="1"/>
  <c r="AB1051" i="22" s="1"/>
  <c r="AB1052" i="22" s="1"/>
  <c r="AB1053" i="22" s="1"/>
  <c r="AB1054" i="22" s="1"/>
  <c r="AB1055" i="22" s="1"/>
  <c r="AB1056" i="22" s="1"/>
  <c r="AB1057" i="22" s="1"/>
  <c r="AB1058" i="22" s="1"/>
  <c r="AB1059" i="22" s="1"/>
  <c r="AB1060" i="22" s="1"/>
  <c r="AB1061" i="22" s="1"/>
  <c r="AB1062" i="22" s="1"/>
  <c r="AB1063" i="22" s="1"/>
  <c r="AB1064" i="22" s="1"/>
  <c r="AB1065" i="22" s="1"/>
  <c r="AB1066" i="22" s="1"/>
  <c r="AB1067" i="22" s="1"/>
  <c r="AB1068" i="22" s="1"/>
  <c r="AB1069" i="22" s="1"/>
  <c r="AB1070" i="22" s="1"/>
  <c r="AB1071" i="22" s="1"/>
  <c r="AB1072" i="22" s="1"/>
  <c r="AB1073" i="22" s="1"/>
  <c r="AB1074" i="22" s="1"/>
  <c r="AB1075" i="22" s="1"/>
  <c r="AB1076" i="22" s="1"/>
  <c r="AB1077" i="22" s="1"/>
  <c r="AB1078" i="22" s="1"/>
  <c r="AB1079" i="22" s="1"/>
  <c r="AB1080" i="22" s="1"/>
  <c r="AB1081" i="22" s="1"/>
  <c r="AB1082" i="22" s="1"/>
  <c r="AB1083" i="22" s="1"/>
  <c r="AB1084" i="22" s="1"/>
  <c r="AB1085" i="22" s="1"/>
  <c r="AB1086" i="22" s="1"/>
  <c r="AB1087" i="22" s="1"/>
  <c r="AB1088" i="22" s="1"/>
  <c r="AB1089" i="22" s="1"/>
  <c r="AB1090" i="22" s="1"/>
  <c r="AB1091" i="22" s="1"/>
  <c r="AB1092" i="22" s="1"/>
  <c r="AB1093" i="22" s="1"/>
  <c r="AB1094" i="22" s="1"/>
  <c r="AB1095" i="22" s="1"/>
  <c r="AB1096" i="22" s="1"/>
  <c r="AB1097" i="22" s="1"/>
  <c r="AB1098" i="22" s="1"/>
  <c r="AB1099" i="22" s="1"/>
  <c r="AB1100" i="22" s="1"/>
  <c r="AB1101" i="22" s="1"/>
  <c r="AB1102" i="22" s="1"/>
  <c r="AB1103" i="22" s="1"/>
  <c r="AB1104" i="22" s="1"/>
  <c r="AB1105" i="22" s="1"/>
  <c r="AB1106" i="22" s="1"/>
  <c r="AB1107" i="22" s="1"/>
  <c r="AB1108" i="22" s="1"/>
  <c r="AB910" i="22"/>
  <c r="AB911" i="22" s="1"/>
  <c r="AB912" i="22" s="1"/>
  <c r="AB913" i="22" s="1"/>
  <c r="AB914" i="22" s="1"/>
  <c r="AB915" i="22" s="1"/>
  <c r="AB916" i="22" s="1"/>
  <c r="AB917" i="22" s="1"/>
  <c r="AB918" i="22" s="1"/>
  <c r="AB919" i="22" s="1"/>
  <c r="AB920" i="22" s="1"/>
  <c r="AB921" i="22" s="1"/>
  <c r="AB922" i="22" s="1"/>
  <c r="AB923" i="22" s="1"/>
  <c r="AB924" i="22" s="1"/>
  <c r="AB925" i="22" s="1"/>
  <c r="AB926" i="22" s="1"/>
  <c r="AB927" i="22" s="1"/>
  <c r="AB928" i="22" s="1"/>
  <c r="AB929" i="22" s="1"/>
  <c r="AB930" i="22" s="1"/>
  <c r="AB931" i="22" s="1"/>
  <c r="AB932" i="22" s="1"/>
  <c r="AB933" i="22" s="1"/>
  <c r="AB934" i="22" s="1"/>
  <c r="AB935" i="22" s="1"/>
  <c r="AB936" i="22" s="1"/>
  <c r="AB937" i="22" s="1"/>
  <c r="AB938" i="22" s="1"/>
  <c r="AB939" i="22" s="1"/>
  <c r="AB940" i="22" s="1"/>
  <c r="AB941" i="22" s="1"/>
  <c r="AB942" i="22" s="1"/>
  <c r="AB943" i="22" s="1"/>
  <c r="AB944" i="22" s="1"/>
  <c r="AB945" i="22" s="1"/>
  <c r="AB946" i="22" s="1"/>
  <c r="AB947" i="22" s="1"/>
  <c r="AB948" i="22" s="1"/>
  <c r="AB949" i="22" s="1"/>
  <c r="AB950" i="22" s="1"/>
  <c r="AB951" i="22" s="1"/>
  <c r="AB952" i="22" s="1"/>
  <c r="AB953" i="22" s="1"/>
  <c r="AB954" i="22" s="1"/>
  <c r="AB955" i="22" s="1"/>
  <c r="AB956" i="22" s="1"/>
  <c r="AB957" i="22" s="1"/>
  <c r="AB958" i="22" s="1"/>
  <c r="AB959" i="22" s="1"/>
  <c r="AB960" i="22" s="1"/>
  <c r="AB961" i="22" s="1"/>
  <c r="AB962" i="22" s="1"/>
  <c r="AB963" i="22" s="1"/>
  <c r="AB964" i="22" s="1"/>
  <c r="AB965" i="22" s="1"/>
  <c r="AB966" i="22" s="1"/>
  <c r="AB967" i="22" s="1"/>
  <c r="AB968" i="22" s="1"/>
  <c r="AB969" i="22" s="1"/>
  <c r="AB970" i="22" s="1"/>
  <c r="AB971" i="22" s="1"/>
  <c r="AB972" i="22" s="1"/>
  <c r="AB973" i="22" s="1"/>
  <c r="AB974" i="22" s="1"/>
  <c r="AB975" i="22" s="1"/>
  <c r="AB976" i="22" s="1"/>
  <c r="AB977" i="22" s="1"/>
  <c r="AB978" i="22" s="1"/>
  <c r="AB979" i="22" s="1"/>
  <c r="AB980" i="22" s="1"/>
  <c r="AB981" i="22" s="1"/>
  <c r="AB982" i="22" s="1"/>
  <c r="AB983" i="22" s="1"/>
  <c r="AB984" i="22" s="1"/>
  <c r="AB985" i="22" s="1"/>
  <c r="AB986" i="22" s="1"/>
  <c r="AB987" i="22" s="1"/>
  <c r="AB988" i="22" s="1"/>
  <c r="AB989" i="22" s="1"/>
  <c r="AB990" i="22" s="1"/>
  <c r="AB991" i="22" s="1"/>
  <c r="AB992" i="22" s="1"/>
  <c r="AB993" i="22" s="1"/>
  <c r="AB994" i="22" s="1"/>
  <c r="AB995" i="22" s="1"/>
  <c r="AB996" i="22" s="1"/>
  <c r="AB997" i="22" s="1"/>
  <c r="AB998" i="22" s="1"/>
  <c r="AB999" i="22" s="1"/>
  <c r="AB1000" i="22" s="1"/>
  <c r="AB1001" i="22" s="1"/>
  <c r="AB1002" i="22" s="1"/>
  <c r="AB1003" i="22" s="1"/>
  <c r="AB1004" i="22" s="1"/>
  <c r="AB1005" i="22" s="1"/>
  <c r="AB1006" i="22" s="1"/>
  <c r="AB1007" i="22" s="1"/>
  <c r="AB1008" i="22" s="1"/>
  <c r="AB810" i="22"/>
  <c r="AB811" i="22" s="1"/>
  <c r="AB812" i="22" s="1"/>
  <c r="AB813" i="22" s="1"/>
  <c r="AB814" i="22" s="1"/>
  <c r="AB815" i="22" s="1"/>
  <c r="AB816" i="22" s="1"/>
  <c r="AB817" i="22" s="1"/>
  <c r="AB818" i="22" s="1"/>
  <c r="AB819" i="22" s="1"/>
  <c r="AB820" i="22" s="1"/>
  <c r="AB821" i="22" s="1"/>
  <c r="AB822" i="22" s="1"/>
  <c r="AB823" i="22" s="1"/>
  <c r="AB824" i="22" s="1"/>
  <c r="AB825" i="22" s="1"/>
  <c r="AB826" i="22" s="1"/>
  <c r="AB827" i="22" s="1"/>
  <c r="AB828" i="22" s="1"/>
  <c r="AB829" i="22" s="1"/>
  <c r="AB830" i="22" s="1"/>
  <c r="AB831" i="22" s="1"/>
  <c r="AB832" i="22" s="1"/>
  <c r="AB833" i="22" s="1"/>
  <c r="AB834" i="22" s="1"/>
  <c r="AB835" i="22" s="1"/>
  <c r="AB836" i="22" s="1"/>
  <c r="AB837" i="22" s="1"/>
  <c r="AB838" i="22" s="1"/>
  <c r="AB839" i="22" s="1"/>
  <c r="AB840" i="22" s="1"/>
  <c r="AB841" i="22" s="1"/>
  <c r="AB842" i="22" s="1"/>
  <c r="AB843" i="22" s="1"/>
  <c r="AB844" i="22" s="1"/>
  <c r="AB845" i="22" s="1"/>
  <c r="AB846" i="22" s="1"/>
  <c r="AB847" i="22" s="1"/>
  <c r="AB848" i="22" s="1"/>
  <c r="AB849" i="22" s="1"/>
  <c r="AB850" i="22" s="1"/>
  <c r="AB851" i="22" s="1"/>
  <c r="AB852" i="22" s="1"/>
  <c r="AB853" i="22" s="1"/>
  <c r="AB854" i="22" s="1"/>
  <c r="AB855" i="22" s="1"/>
  <c r="AB856" i="22" s="1"/>
  <c r="AB857" i="22" s="1"/>
  <c r="AB858" i="22" s="1"/>
  <c r="AB859" i="22" s="1"/>
  <c r="AB860" i="22" s="1"/>
  <c r="AB861" i="22" s="1"/>
  <c r="AB862" i="22" s="1"/>
  <c r="AB863" i="22" s="1"/>
  <c r="AB864" i="22" s="1"/>
  <c r="AB865" i="22" s="1"/>
  <c r="AB866" i="22" s="1"/>
  <c r="AB867" i="22" s="1"/>
  <c r="AB868" i="22" s="1"/>
  <c r="AB869" i="22" s="1"/>
  <c r="AB870" i="22" s="1"/>
  <c r="AB871" i="22" s="1"/>
  <c r="AB872" i="22" s="1"/>
  <c r="AB873" i="22" s="1"/>
  <c r="AB874" i="22" s="1"/>
  <c r="AB875" i="22" s="1"/>
  <c r="AB876" i="22" s="1"/>
  <c r="AB877" i="22" s="1"/>
  <c r="AB878" i="22" s="1"/>
  <c r="AB879" i="22" s="1"/>
  <c r="AB880" i="22" s="1"/>
  <c r="AB881" i="22" s="1"/>
  <c r="AB882" i="22" s="1"/>
  <c r="AB883" i="22" s="1"/>
  <c r="AB884" i="22" s="1"/>
  <c r="AB885" i="22" s="1"/>
  <c r="AB886" i="22" s="1"/>
  <c r="AB887" i="22" s="1"/>
  <c r="AB888" i="22" s="1"/>
  <c r="AB889" i="22" s="1"/>
  <c r="AB890" i="22" s="1"/>
  <c r="AB891" i="22" s="1"/>
  <c r="AB892" i="22" s="1"/>
  <c r="AB893" i="22" s="1"/>
  <c r="AB894" i="22" s="1"/>
  <c r="AB895" i="22" s="1"/>
  <c r="AB896" i="22" s="1"/>
  <c r="AB897" i="22" s="1"/>
  <c r="AB898" i="22" s="1"/>
  <c r="AB899" i="22" s="1"/>
  <c r="AB900" i="22" s="1"/>
  <c r="AB901" i="22" s="1"/>
  <c r="AB902" i="22" s="1"/>
  <c r="AB903" i="22" s="1"/>
  <c r="AB904" i="22" s="1"/>
  <c r="AB905" i="22" s="1"/>
  <c r="AB906" i="22" s="1"/>
  <c r="AB907" i="22" s="1"/>
  <c r="AB908" i="22" s="1"/>
  <c r="AB710" i="22"/>
  <c r="AB711" i="22" s="1"/>
  <c r="AB712" i="22" s="1"/>
  <c r="AB713" i="22" s="1"/>
  <c r="AB714" i="22" s="1"/>
  <c r="AB715" i="22" s="1"/>
  <c r="AB716" i="22" s="1"/>
  <c r="AB717" i="22" s="1"/>
  <c r="AB718" i="22" s="1"/>
  <c r="AB719" i="22" s="1"/>
  <c r="AB720" i="22" s="1"/>
  <c r="AB721" i="22" s="1"/>
  <c r="AB722" i="22" s="1"/>
  <c r="AB723" i="22" s="1"/>
  <c r="AB724" i="22" s="1"/>
  <c r="AB725" i="22" s="1"/>
  <c r="AB726" i="22" s="1"/>
  <c r="AB727" i="22" s="1"/>
  <c r="AB728" i="22" s="1"/>
  <c r="AB729" i="22" s="1"/>
  <c r="AB730" i="22" s="1"/>
  <c r="AB731" i="22" s="1"/>
  <c r="AB732" i="22" s="1"/>
  <c r="AB733" i="22" s="1"/>
  <c r="AB734" i="22" s="1"/>
  <c r="AB735" i="22" s="1"/>
  <c r="AB736" i="22" s="1"/>
  <c r="AB737" i="22" s="1"/>
  <c r="AB738" i="22" s="1"/>
  <c r="AB739" i="22" s="1"/>
  <c r="AB740" i="22" s="1"/>
  <c r="AB741" i="22" s="1"/>
  <c r="AB742" i="22" s="1"/>
  <c r="AB743" i="22" s="1"/>
  <c r="AB744" i="22" s="1"/>
  <c r="AB745" i="22" s="1"/>
  <c r="AB746" i="22" s="1"/>
  <c r="AB747" i="22" s="1"/>
  <c r="AB748" i="22" s="1"/>
  <c r="AB749" i="22" s="1"/>
  <c r="AB750" i="22" s="1"/>
  <c r="AB751" i="22" s="1"/>
  <c r="AB752" i="22" s="1"/>
  <c r="AB753" i="22" s="1"/>
  <c r="AB754" i="22" s="1"/>
  <c r="AB755" i="22" s="1"/>
  <c r="AB756" i="22" s="1"/>
  <c r="AB757" i="22" s="1"/>
  <c r="AB758" i="22" s="1"/>
  <c r="AB759" i="22" s="1"/>
  <c r="AB760" i="22" s="1"/>
  <c r="AB761" i="22" s="1"/>
  <c r="AB762" i="22" s="1"/>
  <c r="AB763" i="22" s="1"/>
  <c r="AB764" i="22" s="1"/>
  <c r="AB765" i="22" s="1"/>
  <c r="AB766" i="22" s="1"/>
  <c r="AB767" i="22" s="1"/>
  <c r="AB768" i="22" s="1"/>
  <c r="AB769" i="22" s="1"/>
  <c r="AB770" i="22" s="1"/>
  <c r="AB771" i="22" s="1"/>
  <c r="AB772" i="22" s="1"/>
  <c r="AB773" i="22" s="1"/>
  <c r="AB774" i="22" s="1"/>
  <c r="AB775" i="22" s="1"/>
  <c r="AB776" i="22" s="1"/>
  <c r="AB777" i="22" s="1"/>
  <c r="AB778" i="22" s="1"/>
  <c r="AB779" i="22" s="1"/>
  <c r="AB780" i="22" s="1"/>
  <c r="AB781" i="22" s="1"/>
  <c r="AB782" i="22" s="1"/>
  <c r="AB783" i="22" s="1"/>
  <c r="AB784" i="22" s="1"/>
  <c r="AB785" i="22" s="1"/>
  <c r="AB786" i="22" s="1"/>
  <c r="AB787" i="22" s="1"/>
  <c r="AB788" i="22" s="1"/>
  <c r="AB789" i="22" s="1"/>
  <c r="AB790" i="22" s="1"/>
  <c r="AB791" i="22" s="1"/>
  <c r="AB792" i="22" s="1"/>
  <c r="AB793" i="22" s="1"/>
  <c r="AB794" i="22" s="1"/>
  <c r="AB795" i="22" s="1"/>
  <c r="AB796" i="22" s="1"/>
  <c r="AB797" i="22" s="1"/>
  <c r="AB798" i="22" s="1"/>
  <c r="AB799" i="22" s="1"/>
  <c r="AB800" i="22" s="1"/>
  <c r="AB801" i="22" s="1"/>
  <c r="AB802" i="22" s="1"/>
  <c r="AB803" i="22" s="1"/>
  <c r="AB804" i="22" s="1"/>
  <c r="AB805" i="22" s="1"/>
  <c r="AB806" i="22" s="1"/>
  <c r="AB807" i="22" s="1"/>
  <c r="AB808" i="22" s="1"/>
  <c r="AB610" i="22"/>
  <c r="AB611" i="22" s="1"/>
  <c r="AB612" i="22" s="1"/>
  <c r="AB613" i="22" s="1"/>
  <c r="AB614" i="22" s="1"/>
  <c r="AB615" i="22" s="1"/>
  <c r="AB616" i="22" s="1"/>
  <c r="AB617" i="22" s="1"/>
  <c r="AB618" i="22" s="1"/>
  <c r="AB619" i="22" s="1"/>
  <c r="AB620" i="22" s="1"/>
  <c r="AB621" i="22" s="1"/>
  <c r="AB622" i="22" s="1"/>
  <c r="AB623" i="22" s="1"/>
  <c r="AB624" i="22" s="1"/>
  <c r="AB625" i="22" s="1"/>
  <c r="AB626" i="22" s="1"/>
  <c r="AB627" i="22" s="1"/>
  <c r="AB628" i="22" s="1"/>
  <c r="AB629" i="22" s="1"/>
  <c r="AB630" i="22" s="1"/>
  <c r="AB631" i="22" s="1"/>
  <c r="AB632" i="22" s="1"/>
  <c r="AB633" i="22" s="1"/>
  <c r="AB634" i="22" s="1"/>
  <c r="AB635" i="22" s="1"/>
  <c r="AB636" i="22" s="1"/>
  <c r="AB637" i="22" s="1"/>
  <c r="AB638" i="22" s="1"/>
  <c r="AB639" i="22" s="1"/>
  <c r="AB640" i="22" s="1"/>
  <c r="AB641" i="22" s="1"/>
  <c r="AB642" i="22" s="1"/>
  <c r="AB643" i="22" s="1"/>
  <c r="AB644" i="22" s="1"/>
  <c r="AB645" i="22" s="1"/>
  <c r="AB646" i="22" s="1"/>
  <c r="AB647" i="22" s="1"/>
  <c r="AB648" i="22" s="1"/>
  <c r="AB649" i="22" s="1"/>
  <c r="AB650" i="22" s="1"/>
  <c r="AB651" i="22" s="1"/>
  <c r="AB652" i="22" s="1"/>
  <c r="AB653" i="22" s="1"/>
  <c r="AB654" i="22" s="1"/>
  <c r="AB655" i="22" s="1"/>
  <c r="AB656" i="22" s="1"/>
  <c r="AB657" i="22" s="1"/>
  <c r="AB658" i="22" s="1"/>
  <c r="AB659" i="22" s="1"/>
  <c r="AB660" i="22" s="1"/>
  <c r="AB661" i="22" s="1"/>
  <c r="AB662" i="22" s="1"/>
  <c r="AB663" i="22" s="1"/>
  <c r="AB664" i="22" s="1"/>
  <c r="AB665" i="22" s="1"/>
  <c r="AB666" i="22" s="1"/>
  <c r="AB667" i="22" s="1"/>
  <c r="AB668" i="22" s="1"/>
  <c r="AB669" i="22" s="1"/>
  <c r="AB670" i="22" s="1"/>
  <c r="AB671" i="22" s="1"/>
  <c r="AB672" i="22" s="1"/>
  <c r="AB673" i="22" s="1"/>
  <c r="AB674" i="22" s="1"/>
  <c r="AB675" i="22" s="1"/>
  <c r="AB676" i="22" s="1"/>
  <c r="AB677" i="22" s="1"/>
  <c r="AB678" i="22" s="1"/>
  <c r="AB679" i="22" s="1"/>
  <c r="AB680" i="22" s="1"/>
  <c r="AB681" i="22" s="1"/>
  <c r="AB682" i="22" s="1"/>
  <c r="AB683" i="22" s="1"/>
  <c r="AB684" i="22" s="1"/>
  <c r="AB685" i="22" s="1"/>
  <c r="AB686" i="22" s="1"/>
  <c r="AB687" i="22" s="1"/>
  <c r="AB688" i="22" s="1"/>
  <c r="AB689" i="22" s="1"/>
  <c r="AB690" i="22" s="1"/>
  <c r="AB691" i="22" s="1"/>
  <c r="AB692" i="22" s="1"/>
  <c r="AB693" i="22" s="1"/>
  <c r="AB694" i="22" s="1"/>
  <c r="AB695" i="22" s="1"/>
  <c r="AB696" i="22" s="1"/>
  <c r="AB697" i="22" s="1"/>
  <c r="AB698" i="22" s="1"/>
  <c r="AB699" i="22" s="1"/>
  <c r="AB700" i="22" s="1"/>
  <c r="AB701" i="22" s="1"/>
  <c r="AB702" i="22" s="1"/>
  <c r="AB703" i="22" s="1"/>
  <c r="AB704" i="22" s="1"/>
  <c r="AB705" i="22" s="1"/>
  <c r="AB706" i="22" s="1"/>
  <c r="AB707" i="22" s="1"/>
  <c r="AB708" i="22" s="1"/>
  <c r="AB510" i="22"/>
  <c r="AB511" i="22" s="1"/>
  <c r="AB512" i="22" s="1"/>
  <c r="AB513" i="22" s="1"/>
  <c r="AB514" i="22" s="1"/>
  <c r="AB515" i="22" s="1"/>
  <c r="AB516" i="22" s="1"/>
  <c r="AB517" i="22" s="1"/>
  <c r="AB518" i="22" s="1"/>
  <c r="AB519" i="22" s="1"/>
  <c r="AB520" i="22" s="1"/>
  <c r="AB521" i="22" s="1"/>
  <c r="AB522" i="22" s="1"/>
  <c r="AB523" i="22" s="1"/>
  <c r="AB524" i="22" s="1"/>
  <c r="AB525" i="22" s="1"/>
  <c r="AB526" i="22" s="1"/>
  <c r="AB527" i="22" s="1"/>
  <c r="AB528" i="22" s="1"/>
  <c r="AB529" i="22" s="1"/>
  <c r="AB530" i="22" s="1"/>
  <c r="AB531" i="22" s="1"/>
  <c r="AB532" i="22" s="1"/>
  <c r="AB533" i="22" s="1"/>
  <c r="AB534" i="22" s="1"/>
  <c r="AB535" i="22" s="1"/>
  <c r="AB536" i="22" s="1"/>
  <c r="AB537" i="22" s="1"/>
  <c r="AB538" i="22" s="1"/>
  <c r="AB539" i="22" s="1"/>
  <c r="AB540" i="22" s="1"/>
  <c r="AB541" i="22" s="1"/>
  <c r="AB542" i="22" s="1"/>
  <c r="AB543" i="22" s="1"/>
  <c r="AB544" i="22" s="1"/>
  <c r="AB545" i="22" s="1"/>
  <c r="AB546" i="22" s="1"/>
  <c r="AB547" i="22" s="1"/>
  <c r="AB548" i="22" s="1"/>
  <c r="AB549" i="22" s="1"/>
  <c r="AB550" i="22" s="1"/>
  <c r="AB551" i="22" s="1"/>
  <c r="AB552" i="22" s="1"/>
  <c r="AB553" i="22" s="1"/>
  <c r="AB554" i="22" s="1"/>
  <c r="AB555" i="22" s="1"/>
  <c r="AB556" i="22" s="1"/>
  <c r="AB557" i="22" s="1"/>
  <c r="AB558" i="22" s="1"/>
  <c r="AB559" i="22" s="1"/>
  <c r="AB560" i="22" s="1"/>
  <c r="AB561" i="22" s="1"/>
  <c r="AB562" i="22" s="1"/>
  <c r="AB563" i="22" s="1"/>
  <c r="AB564" i="22" s="1"/>
  <c r="AB565" i="22" s="1"/>
  <c r="AB566" i="22" s="1"/>
  <c r="AB567" i="22" s="1"/>
  <c r="AB568" i="22" s="1"/>
  <c r="AB569" i="22" s="1"/>
  <c r="AB570" i="22" s="1"/>
  <c r="AB571" i="22" s="1"/>
  <c r="AB572" i="22" s="1"/>
  <c r="AB573" i="22" s="1"/>
  <c r="AB574" i="22" s="1"/>
  <c r="AB575" i="22" s="1"/>
  <c r="AB576" i="22" s="1"/>
  <c r="AB577" i="22" s="1"/>
  <c r="AB578" i="22" s="1"/>
  <c r="AB579" i="22" s="1"/>
  <c r="AB580" i="22" s="1"/>
  <c r="AB581" i="22" s="1"/>
  <c r="AB582" i="22" s="1"/>
  <c r="AB583" i="22" s="1"/>
  <c r="AB584" i="22" s="1"/>
  <c r="AB585" i="22" s="1"/>
  <c r="AB586" i="22" s="1"/>
  <c r="AB587" i="22" s="1"/>
  <c r="AB588" i="22" s="1"/>
  <c r="AB589" i="22" s="1"/>
  <c r="AB590" i="22" s="1"/>
  <c r="AB591" i="22" s="1"/>
  <c r="AB592" i="22" s="1"/>
  <c r="AB593" i="22" s="1"/>
  <c r="AB594" i="22" s="1"/>
  <c r="AB595" i="22" s="1"/>
  <c r="AB596" i="22" s="1"/>
  <c r="AB597" i="22" s="1"/>
  <c r="AB598" i="22" s="1"/>
  <c r="AB599" i="22" s="1"/>
  <c r="AB600" i="22" s="1"/>
  <c r="AB601" i="22" s="1"/>
  <c r="AB602" i="22" s="1"/>
  <c r="AB603" i="22" s="1"/>
  <c r="AB604" i="22" s="1"/>
  <c r="AB605" i="22" s="1"/>
  <c r="AB606" i="22" s="1"/>
  <c r="AB607" i="22" s="1"/>
  <c r="AB608" i="22" s="1"/>
  <c r="AB410" i="22"/>
  <c r="AB411" i="22" s="1"/>
  <c r="AB412" i="22" s="1"/>
  <c r="AB413" i="22" s="1"/>
  <c r="AB414" i="22" s="1"/>
  <c r="AB415" i="22" s="1"/>
  <c r="AB416" i="22" s="1"/>
  <c r="AB417" i="22" s="1"/>
  <c r="AB418" i="22" s="1"/>
  <c r="AB419" i="22" s="1"/>
  <c r="AB420" i="22" s="1"/>
  <c r="AB421" i="22" s="1"/>
  <c r="AB422" i="22" s="1"/>
  <c r="AB423" i="22" s="1"/>
  <c r="AB424" i="22" s="1"/>
  <c r="AB425" i="22" s="1"/>
  <c r="AB426" i="22" s="1"/>
  <c r="AB427" i="22" s="1"/>
  <c r="AB428" i="22" s="1"/>
  <c r="AB429" i="22" s="1"/>
  <c r="AB430" i="22" s="1"/>
  <c r="AB431" i="22" s="1"/>
  <c r="AB432" i="22" s="1"/>
  <c r="AB433" i="22" s="1"/>
  <c r="AB434" i="22" s="1"/>
  <c r="AB435" i="22" s="1"/>
  <c r="AB436" i="22" s="1"/>
  <c r="AB437" i="22" s="1"/>
  <c r="AB438" i="22" s="1"/>
  <c r="AB439" i="22" s="1"/>
  <c r="AB440" i="22" s="1"/>
  <c r="AB441" i="22" s="1"/>
  <c r="AB442" i="22" s="1"/>
  <c r="AB443" i="22" s="1"/>
  <c r="AB444" i="22" s="1"/>
  <c r="AB445" i="22" s="1"/>
  <c r="AB446" i="22" s="1"/>
  <c r="AB447" i="22" s="1"/>
  <c r="AB448" i="22" s="1"/>
  <c r="AB449" i="22" s="1"/>
  <c r="AB450" i="22" s="1"/>
  <c r="AB451" i="22" s="1"/>
  <c r="AB452" i="22" s="1"/>
  <c r="AB453" i="22" s="1"/>
  <c r="AB454" i="22" s="1"/>
  <c r="AB455" i="22" s="1"/>
  <c r="AB456" i="22" s="1"/>
  <c r="AB457" i="22" s="1"/>
  <c r="AB458" i="22" s="1"/>
  <c r="AB459" i="22" s="1"/>
  <c r="AB460" i="22" s="1"/>
  <c r="AB461" i="22" s="1"/>
  <c r="AB462" i="22" s="1"/>
  <c r="AB463" i="22" s="1"/>
  <c r="AB464" i="22" s="1"/>
  <c r="AB465" i="22" s="1"/>
  <c r="AB466" i="22" s="1"/>
  <c r="AB467" i="22" s="1"/>
  <c r="AB468" i="22" s="1"/>
  <c r="AB469" i="22" s="1"/>
  <c r="AB470" i="22" s="1"/>
  <c r="AB471" i="22" s="1"/>
  <c r="AB472" i="22" s="1"/>
  <c r="AB473" i="22" s="1"/>
  <c r="AB474" i="22" s="1"/>
  <c r="AB475" i="22" s="1"/>
  <c r="AB476" i="22" s="1"/>
  <c r="AB477" i="22" s="1"/>
  <c r="AB478" i="22" s="1"/>
  <c r="AB479" i="22" s="1"/>
  <c r="AB480" i="22" s="1"/>
  <c r="AB481" i="22" s="1"/>
  <c r="AB482" i="22" s="1"/>
  <c r="AB483" i="22" s="1"/>
  <c r="AB484" i="22" s="1"/>
  <c r="AB485" i="22" s="1"/>
  <c r="AB486" i="22" s="1"/>
  <c r="AB487" i="22" s="1"/>
  <c r="AB488" i="22" s="1"/>
  <c r="AB489" i="22" s="1"/>
  <c r="AB490" i="22" s="1"/>
  <c r="AB491" i="22" s="1"/>
  <c r="AB492" i="22" s="1"/>
  <c r="AB493" i="22" s="1"/>
  <c r="AB494" i="22" s="1"/>
  <c r="AB495" i="22" s="1"/>
  <c r="AB496" i="22" s="1"/>
  <c r="AB497" i="22" s="1"/>
  <c r="AB498" i="22" s="1"/>
  <c r="AB499" i="22" s="1"/>
  <c r="AB500" i="22" s="1"/>
  <c r="AB501" i="22" s="1"/>
  <c r="AB502" i="22" s="1"/>
  <c r="AB503" i="22" s="1"/>
  <c r="AB504" i="22" s="1"/>
  <c r="AB505" i="22" s="1"/>
  <c r="AB506" i="22" s="1"/>
  <c r="AB507" i="22" s="1"/>
  <c r="AB508" i="22" s="1"/>
  <c r="AB310" i="22"/>
  <c r="AB311" i="22" s="1"/>
  <c r="AB312" i="22" s="1"/>
  <c r="AB313" i="22" s="1"/>
  <c r="AB314" i="22" s="1"/>
  <c r="AB315" i="22" s="1"/>
  <c r="AB316" i="22" s="1"/>
  <c r="AB317" i="22" s="1"/>
  <c r="AB318" i="22" s="1"/>
  <c r="AB319" i="22" s="1"/>
  <c r="AB320" i="22" s="1"/>
  <c r="AB321" i="22" s="1"/>
  <c r="AB322" i="22" s="1"/>
  <c r="AB323" i="22" s="1"/>
  <c r="AB324" i="22" s="1"/>
  <c r="AB325" i="22" s="1"/>
  <c r="AB326" i="22" s="1"/>
  <c r="AB327" i="22" s="1"/>
  <c r="AB328" i="22" s="1"/>
  <c r="AB329" i="22" s="1"/>
  <c r="AB330" i="22" s="1"/>
  <c r="AB331" i="22" s="1"/>
  <c r="AB332" i="22" s="1"/>
  <c r="AB333" i="22" s="1"/>
  <c r="AB334" i="22" s="1"/>
  <c r="AB335" i="22" s="1"/>
  <c r="AB336" i="22" s="1"/>
  <c r="AB337" i="22" s="1"/>
  <c r="AB338" i="22" s="1"/>
  <c r="AB339" i="22" s="1"/>
  <c r="AB340" i="22" s="1"/>
  <c r="AB341" i="22" s="1"/>
  <c r="AB342" i="22" s="1"/>
  <c r="AB343" i="22" s="1"/>
  <c r="AB344" i="22" s="1"/>
  <c r="AB345" i="22" s="1"/>
  <c r="AB346" i="22" s="1"/>
  <c r="AB347" i="22" s="1"/>
  <c r="AB348" i="22" s="1"/>
  <c r="AB349" i="22" s="1"/>
  <c r="AB350" i="22" s="1"/>
  <c r="AB351" i="22" s="1"/>
  <c r="AB352" i="22" s="1"/>
  <c r="AB353" i="22" s="1"/>
  <c r="AB354" i="22" s="1"/>
  <c r="AB355" i="22" s="1"/>
  <c r="AB356" i="22" s="1"/>
  <c r="AB357" i="22" s="1"/>
  <c r="AB358" i="22" s="1"/>
  <c r="AB359" i="22" s="1"/>
  <c r="AB360" i="22" s="1"/>
  <c r="AB361" i="22" s="1"/>
  <c r="AB362" i="22" s="1"/>
  <c r="AB363" i="22" s="1"/>
  <c r="AB364" i="22" s="1"/>
  <c r="AB365" i="22" s="1"/>
  <c r="AB366" i="22" s="1"/>
  <c r="AB367" i="22" s="1"/>
  <c r="AB368" i="22" s="1"/>
  <c r="AB369" i="22" s="1"/>
  <c r="AB370" i="22" s="1"/>
  <c r="AB371" i="22" s="1"/>
  <c r="AB372" i="22" s="1"/>
  <c r="AB373" i="22" s="1"/>
  <c r="AB374" i="22" s="1"/>
  <c r="AB375" i="22" s="1"/>
  <c r="AB376" i="22" s="1"/>
  <c r="AB377" i="22" s="1"/>
  <c r="AB378" i="22" s="1"/>
  <c r="AB379" i="22" s="1"/>
  <c r="AB380" i="22" s="1"/>
  <c r="AB381" i="22" s="1"/>
  <c r="AB382" i="22" s="1"/>
  <c r="AB383" i="22" s="1"/>
  <c r="AB384" i="22" s="1"/>
  <c r="AB385" i="22" s="1"/>
  <c r="AB386" i="22" s="1"/>
  <c r="AB387" i="22" s="1"/>
  <c r="AB388" i="22" s="1"/>
  <c r="AB389" i="22" s="1"/>
  <c r="AB390" i="22" s="1"/>
  <c r="AB391" i="22" s="1"/>
  <c r="AB392" i="22" s="1"/>
  <c r="AB393" i="22" s="1"/>
  <c r="AB394" i="22" s="1"/>
  <c r="AB395" i="22" s="1"/>
  <c r="AB396" i="22" s="1"/>
  <c r="AB397" i="22" s="1"/>
  <c r="AB398" i="22" s="1"/>
  <c r="AB399" i="22" s="1"/>
  <c r="AB400" i="22" s="1"/>
  <c r="AB401" i="22" s="1"/>
  <c r="AB402" i="22" s="1"/>
  <c r="AB403" i="22" s="1"/>
  <c r="AB404" i="22" s="1"/>
  <c r="AB405" i="22" s="1"/>
  <c r="AB406" i="22" s="1"/>
  <c r="AB407" i="22" s="1"/>
  <c r="AB408" i="22" s="1"/>
  <c r="AB210" i="22"/>
  <c r="AB211" i="22" s="1"/>
  <c r="AB212" i="22" s="1"/>
  <c r="AB213" i="22" s="1"/>
  <c r="AB214" i="22" s="1"/>
  <c r="AB215" i="22" s="1"/>
  <c r="AB216" i="22" s="1"/>
  <c r="AB217" i="22" s="1"/>
  <c r="AB218" i="22" s="1"/>
  <c r="AB219" i="22" s="1"/>
  <c r="AB220" i="22" s="1"/>
  <c r="AB221" i="22" s="1"/>
  <c r="AB222" i="22" s="1"/>
  <c r="AB223" i="22" s="1"/>
  <c r="AB224" i="22" s="1"/>
  <c r="AB225" i="22" s="1"/>
  <c r="AB226" i="22" s="1"/>
  <c r="AB227" i="22" s="1"/>
  <c r="AB228" i="22" s="1"/>
  <c r="AB229" i="22" s="1"/>
  <c r="AB230" i="22" s="1"/>
  <c r="AB231" i="22" s="1"/>
  <c r="AB232" i="22" s="1"/>
  <c r="AB233" i="22" s="1"/>
  <c r="AB234" i="22" s="1"/>
  <c r="AB235" i="22" s="1"/>
  <c r="AB236" i="22" s="1"/>
  <c r="AB237" i="22" s="1"/>
  <c r="AB238" i="22" s="1"/>
  <c r="AB239" i="22" s="1"/>
  <c r="AB240" i="22" s="1"/>
  <c r="AB241" i="22" s="1"/>
  <c r="AB242" i="22" s="1"/>
  <c r="AB243" i="22" s="1"/>
  <c r="AB244" i="22" s="1"/>
  <c r="AB245" i="22" s="1"/>
  <c r="AB246" i="22" s="1"/>
  <c r="AB247" i="22" s="1"/>
  <c r="AB248" i="22" s="1"/>
  <c r="AB249" i="22" s="1"/>
  <c r="AB250" i="22" s="1"/>
  <c r="AB251" i="22" s="1"/>
  <c r="AB252" i="22" s="1"/>
  <c r="AB253" i="22" s="1"/>
  <c r="AB254" i="22" s="1"/>
  <c r="AB255" i="22" s="1"/>
  <c r="AB256" i="22" s="1"/>
  <c r="AB257" i="22" s="1"/>
  <c r="AB258" i="22" s="1"/>
  <c r="AB259" i="22" s="1"/>
  <c r="AB260" i="22" s="1"/>
  <c r="AB261" i="22" s="1"/>
  <c r="AB262" i="22" s="1"/>
  <c r="AB263" i="22" s="1"/>
  <c r="AB264" i="22" s="1"/>
  <c r="AB265" i="22" s="1"/>
  <c r="AB266" i="22" s="1"/>
  <c r="AB267" i="22" s="1"/>
  <c r="AB268" i="22" s="1"/>
  <c r="AB269" i="22" s="1"/>
  <c r="AB270" i="22" s="1"/>
  <c r="AB271" i="22" s="1"/>
  <c r="AB272" i="22" s="1"/>
  <c r="AB273" i="22" s="1"/>
  <c r="AB274" i="22" s="1"/>
  <c r="AB275" i="22" s="1"/>
  <c r="AB276" i="22" s="1"/>
  <c r="AB277" i="22" s="1"/>
  <c r="AB278" i="22" s="1"/>
  <c r="AB279" i="22" s="1"/>
  <c r="AB280" i="22" s="1"/>
  <c r="AB281" i="22" s="1"/>
  <c r="AB282" i="22" s="1"/>
  <c r="AB283" i="22" s="1"/>
  <c r="AB284" i="22" s="1"/>
  <c r="AB285" i="22" s="1"/>
  <c r="AB286" i="22" s="1"/>
  <c r="AB287" i="22" s="1"/>
  <c r="AB288" i="22" s="1"/>
  <c r="AB289" i="22" s="1"/>
  <c r="AB290" i="22" s="1"/>
  <c r="AB291" i="22" s="1"/>
  <c r="AB292" i="22" s="1"/>
  <c r="AB293" i="22" s="1"/>
  <c r="AB294" i="22" s="1"/>
  <c r="AB295" i="22" s="1"/>
  <c r="AB296" i="22" s="1"/>
  <c r="AB297" i="22" s="1"/>
  <c r="AB298" i="22" s="1"/>
  <c r="AB299" i="22" s="1"/>
  <c r="AB300" i="22" s="1"/>
  <c r="AB301" i="22" s="1"/>
  <c r="AB302" i="22" s="1"/>
  <c r="AB303" i="22" s="1"/>
  <c r="AB304" i="22" s="1"/>
  <c r="AB305" i="22" s="1"/>
  <c r="AB306" i="22" s="1"/>
  <c r="AB307" i="22" s="1"/>
  <c r="AB308" i="22" s="1"/>
  <c r="N112" i="22"/>
  <c r="N113" i="22" s="1"/>
  <c r="N114" i="22" s="1"/>
  <c r="N115" i="22" s="1"/>
  <c r="N116" i="22" s="1"/>
  <c r="N117" i="22" s="1"/>
  <c r="N118" i="22" s="1"/>
  <c r="N119" i="22" s="1"/>
  <c r="N120" i="22" s="1"/>
  <c r="N121" i="22" s="1"/>
  <c r="N122" i="22" s="1"/>
  <c r="N123" i="22" s="1"/>
  <c r="N124" i="22" s="1"/>
  <c r="N125" i="22" s="1"/>
  <c r="N126" i="22" s="1"/>
  <c r="N127" i="22" s="1"/>
  <c r="N128" i="22" s="1"/>
  <c r="N129" i="22" s="1"/>
  <c r="N130" i="22" s="1"/>
  <c r="N131" i="22" s="1"/>
  <c r="N132" i="22" s="1"/>
  <c r="N133" i="22" s="1"/>
  <c r="N134" i="22" s="1"/>
  <c r="N135" i="22" s="1"/>
  <c r="N136" i="22" s="1"/>
  <c r="N137" i="22" s="1"/>
  <c r="N138" i="22" s="1"/>
  <c r="N139" i="22" s="1"/>
  <c r="N140" i="22" s="1"/>
  <c r="N141" i="22" s="1"/>
  <c r="N142" i="22" s="1"/>
  <c r="N143" i="22" s="1"/>
  <c r="N144" i="22" s="1"/>
  <c r="N145" i="22" s="1"/>
  <c r="N146" i="22" s="1"/>
  <c r="N147" i="22" s="1"/>
  <c r="N148" i="22" s="1"/>
  <c r="N149" i="22" s="1"/>
  <c r="N150" i="22" s="1"/>
  <c r="N151" i="22" s="1"/>
  <c r="N152" i="22" s="1"/>
  <c r="N153" i="22" s="1"/>
  <c r="N154" i="22" s="1"/>
  <c r="N155" i="22" s="1"/>
  <c r="N156" i="22" s="1"/>
  <c r="N157" i="22" s="1"/>
  <c r="N158" i="22" s="1"/>
  <c r="N159" i="22" s="1"/>
  <c r="N160" i="22" s="1"/>
  <c r="N161" i="22" s="1"/>
  <c r="N162" i="22" s="1"/>
  <c r="N163" i="22" s="1"/>
  <c r="N164" i="22" s="1"/>
  <c r="N165" i="22" s="1"/>
  <c r="N166" i="22" s="1"/>
  <c r="N167" i="22" s="1"/>
  <c r="N168" i="22" s="1"/>
  <c r="N169" i="22" s="1"/>
  <c r="N170" i="22" s="1"/>
  <c r="N171" i="22" s="1"/>
  <c r="N172" i="22" s="1"/>
  <c r="N173" i="22" s="1"/>
  <c r="N174" i="22" s="1"/>
  <c r="N175" i="22" s="1"/>
  <c r="N176" i="22" s="1"/>
  <c r="N177" i="22" s="1"/>
  <c r="N178" i="22" s="1"/>
  <c r="N179" i="22" s="1"/>
  <c r="N180" i="22" s="1"/>
  <c r="N181" i="22" s="1"/>
  <c r="N182" i="22" s="1"/>
  <c r="N183" i="22" s="1"/>
  <c r="AB110" i="22"/>
  <c r="AB111" i="22" s="1"/>
  <c r="AB112" i="22" s="1"/>
  <c r="AB113" i="22" s="1"/>
  <c r="AB114" i="22" s="1"/>
  <c r="AB115" i="22" s="1"/>
  <c r="AB116" i="22" s="1"/>
  <c r="AB117" i="22" s="1"/>
  <c r="AB118" i="22" s="1"/>
  <c r="AB119" i="22" s="1"/>
  <c r="AB120" i="22" s="1"/>
  <c r="AB121" i="22" s="1"/>
  <c r="AB122" i="22" s="1"/>
  <c r="AB123" i="22" s="1"/>
  <c r="AB124" i="22" s="1"/>
  <c r="AB125" i="22" s="1"/>
  <c r="AB126" i="22" s="1"/>
  <c r="AB127" i="22" s="1"/>
  <c r="AB128" i="22" s="1"/>
  <c r="AB129" i="22" s="1"/>
  <c r="AB130" i="22" s="1"/>
  <c r="AB131" i="22" s="1"/>
  <c r="AB132" i="22" s="1"/>
  <c r="AB133" i="22" s="1"/>
  <c r="AB134" i="22" s="1"/>
  <c r="AB135" i="22" s="1"/>
  <c r="AB136" i="22" s="1"/>
  <c r="AB137" i="22" s="1"/>
  <c r="AB138" i="22" s="1"/>
  <c r="AB139" i="22" s="1"/>
  <c r="AB140" i="22" s="1"/>
  <c r="AB141" i="22" s="1"/>
  <c r="AB142" i="22" s="1"/>
  <c r="AB143" i="22" s="1"/>
  <c r="AB144" i="22" s="1"/>
  <c r="AB145" i="22" s="1"/>
  <c r="AB146" i="22" s="1"/>
  <c r="AB147" i="22" s="1"/>
  <c r="AB148" i="22" s="1"/>
  <c r="AB149" i="22" s="1"/>
  <c r="AB150" i="22" s="1"/>
  <c r="AB151" i="22" s="1"/>
  <c r="AB152" i="22" s="1"/>
  <c r="AB153" i="22" s="1"/>
  <c r="AB154" i="22" s="1"/>
  <c r="AB155" i="22" s="1"/>
  <c r="AB156" i="22" s="1"/>
  <c r="AB157" i="22" s="1"/>
  <c r="AB158" i="22" s="1"/>
  <c r="AB159" i="22" s="1"/>
  <c r="AB160" i="22" s="1"/>
  <c r="AB161" i="22" s="1"/>
  <c r="AB162" i="22" s="1"/>
  <c r="AB163" i="22" s="1"/>
  <c r="AB164" i="22" s="1"/>
  <c r="AB165" i="22" s="1"/>
  <c r="AB166" i="22" s="1"/>
  <c r="AB167" i="22" s="1"/>
  <c r="AB168" i="22" s="1"/>
  <c r="AB169" i="22" s="1"/>
  <c r="AB170" i="22" s="1"/>
  <c r="AB171" i="22" s="1"/>
  <c r="AB172" i="22" s="1"/>
  <c r="AB173" i="22" s="1"/>
  <c r="AB174" i="22" s="1"/>
  <c r="AB175" i="22" s="1"/>
  <c r="AB176" i="22" s="1"/>
  <c r="AB177" i="22" s="1"/>
  <c r="AB178" i="22" s="1"/>
  <c r="AB179" i="22" s="1"/>
  <c r="AB180" i="22" s="1"/>
  <c r="AB181" i="22" s="1"/>
  <c r="AB182" i="22" s="1"/>
  <c r="AB183" i="22" s="1"/>
  <c r="AB184" i="22" s="1"/>
  <c r="AB185" i="22" s="1"/>
  <c r="AB186" i="22" s="1"/>
  <c r="AB187" i="22" s="1"/>
  <c r="AB188" i="22" s="1"/>
  <c r="AB189" i="22" s="1"/>
  <c r="AB190" i="22" s="1"/>
  <c r="AB191" i="22" s="1"/>
  <c r="AB192" i="22" s="1"/>
  <c r="AB193" i="22" s="1"/>
  <c r="AB194" i="22" s="1"/>
  <c r="AB195" i="22" s="1"/>
  <c r="AB196" i="22" s="1"/>
  <c r="AB197" i="22" s="1"/>
  <c r="AB198" i="22" s="1"/>
  <c r="AB199" i="22" s="1"/>
  <c r="AB200" i="22" s="1"/>
  <c r="AB201" i="22" s="1"/>
  <c r="AB202" i="22" s="1"/>
  <c r="AB203" i="22" s="1"/>
  <c r="AB204" i="22" s="1"/>
  <c r="AB205" i="22" s="1"/>
  <c r="AB206" i="22" s="1"/>
  <c r="AB207" i="22" s="1"/>
  <c r="AB208" i="22" s="1"/>
  <c r="AB10" i="22"/>
  <c r="AB11" i="22" s="1"/>
  <c r="AB12" i="22" s="1"/>
  <c r="AB13" i="22" s="1"/>
  <c r="AB14" i="22" s="1"/>
  <c r="AB15" i="22" s="1"/>
  <c r="AB16" i="22" s="1"/>
  <c r="AB17" i="22" s="1"/>
  <c r="AB18" i="22" s="1"/>
  <c r="AB19" i="22" s="1"/>
  <c r="AB20" i="22" s="1"/>
  <c r="AB21" i="22" s="1"/>
  <c r="AB22" i="22" s="1"/>
  <c r="AB23" i="22" s="1"/>
  <c r="AB24" i="22" s="1"/>
  <c r="AB25" i="22" s="1"/>
  <c r="AB26" i="22" s="1"/>
  <c r="AB27" i="22" s="1"/>
  <c r="AB28" i="22" s="1"/>
  <c r="AB29" i="22" s="1"/>
  <c r="AB30" i="22" s="1"/>
  <c r="AB31" i="22" s="1"/>
  <c r="AB32" i="22" s="1"/>
  <c r="AB33" i="22" s="1"/>
  <c r="AB34" i="22" s="1"/>
  <c r="AB35" i="22" s="1"/>
  <c r="AB36" i="22" s="1"/>
  <c r="AB37" i="22" s="1"/>
  <c r="AB38" i="22" s="1"/>
  <c r="AB39" i="22" s="1"/>
  <c r="AB40" i="22" s="1"/>
  <c r="AB41" i="22" s="1"/>
  <c r="AB42" i="22" s="1"/>
  <c r="AB43" i="22" s="1"/>
  <c r="AB44" i="22" s="1"/>
  <c r="AB45" i="22" s="1"/>
  <c r="AB46" i="22" s="1"/>
  <c r="AB47" i="22" s="1"/>
  <c r="AB48" i="22" s="1"/>
  <c r="AB49" i="22" s="1"/>
  <c r="AB50" i="22" s="1"/>
  <c r="AB51" i="22" s="1"/>
  <c r="AB52" i="22" s="1"/>
  <c r="AB53" i="22" s="1"/>
  <c r="AB54" i="22" s="1"/>
  <c r="AB55" i="22" s="1"/>
  <c r="AB56" i="22" s="1"/>
  <c r="AB57" i="22" s="1"/>
  <c r="AB58" i="22" s="1"/>
  <c r="AB59" i="22" s="1"/>
  <c r="AB60" i="22" s="1"/>
  <c r="AB61" i="22" s="1"/>
  <c r="AB62" i="22" s="1"/>
  <c r="AB63" i="22" s="1"/>
  <c r="AB64" i="22" s="1"/>
  <c r="AB65" i="22" s="1"/>
  <c r="AB66" i="22" s="1"/>
  <c r="AB67" i="22" s="1"/>
  <c r="AB68" i="22" s="1"/>
  <c r="AB69" i="22" s="1"/>
  <c r="AB70" i="22" s="1"/>
  <c r="AB71" i="22" s="1"/>
  <c r="AB72" i="22" s="1"/>
  <c r="AB73" i="22" s="1"/>
  <c r="AB74" i="22" s="1"/>
  <c r="AB75" i="22" s="1"/>
  <c r="AB76" i="22" s="1"/>
  <c r="AB77" i="22" s="1"/>
  <c r="AB78" i="22" s="1"/>
  <c r="AB79" i="22" s="1"/>
  <c r="AB80" i="22" s="1"/>
  <c r="AB81" i="22" s="1"/>
  <c r="AB82" i="22" s="1"/>
  <c r="AB83" i="22" s="1"/>
  <c r="AB84" i="22" s="1"/>
  <c r="AB85" i="22" s="1"/>
  <c r="AB86" i="22" s="1"/>
  <c r="AB87" i="22" s="1"/>
  <c r="AB88" i="22" s="1"/>
  <c r="AB89" i="22" s="1"/>
  <c r="AB90" i="22" s="1"/>
  <c r="AB91" i="22" s="1"/>
  <c r="AB92" i="22" s="1"/>
  <c r="AB93" i="22" s="1"/>
  <c r="AB94" i="22" s="1"/>
  <c r="AB95" i="22" s="1"/>
  <c r="AB96" i="22" s="1"/>
  <c r="AB97" i="22" s="1"/>
  <c r="AB98" i="22" s="1"/>
  <c r="AB99" i="22" s="1"/>
  <c r="AB100" i="22" s="1"/>
  <c r="AB101" i="22" s="1"/>
  <c r="AB102" i="22" s="1"/>
  <c r="AB103" i="22" s="1"/>
  <c r="AB104" i="22" s="1"/>
  <c r="AB105" i="22" s="1"/>
  <c r="AB106" i="22" s="1"/>
  <c r="AB107" i="22" s="1"/>
  <c r="AB108" i="22" s="1"/>
  <c r="G51" i="22"/>
  <c r="H51" i="22" s="1"/>
  <c r="P51" i="22" s="1"/>
  <c r="G50" i="22"/>
  <c r="H50" i="22" s="1"/>
  <c r="P50" i="22" s="1"/>
  <c r="G49" i="22"/>
  <c r="H49" i="22" s="1"/>
  <c r="P49" i="22" s="1"/>
  <c r="G48" i="22"/>
  <c r="H48" i="22" s="1"/>
  <c r="P48" i="22" s="1"/>
  <c r="G47" i="22"/>
  <c r="H47" i="22" s="1"/>
  <c r="P47" i="22" s="1"/>
  <c r="G46" i="22"/>
  <c r="H46" i="22" s="1"/>
  <c r="P46" i="22" s="1"/>
  <c r="G45" i="22"/>
  <c r="H45" i="22" s="1"/>
  <c r="P45" i="22" s="1"/>
  <c r="G44" i="22"/>
  <c r="G43" i="22"/>
  <c r="G42" i="22"/>
  <c r="G41" i="22"/>
  <c r="G40" i="22"/>
  <c r="G39" i="22"/>
  <c r="G38" i="22"/>
  <c r="G37" i="22"/>
  <c r="G36" i="22"/>
  <c r="G35" i="22"/>
  <c r="H35" i="22" s="1"/>
  <c r="D12" i="22"/>
  <c r="G12" i="22" s="1"/>
  <c r="D11" i="22"/>
  <c r="G11" i="22" s="1"/>
  <c r="X710" i="27" l="1"/>
  <c r="Y710" i="27" s="1"/>
  <c r="Z710" i="27" s="1"/>
  <c r="X1210" i="27"/>
  <c r="Y1210" i="27" s="1"/>
  <c r="Z1210" i="27" s="1"/>
  <c r="X410" i="27"/>
  <c r="Y410" i="27" s="1"/>
  <c r="Z410" i="27" s="1"/>
  <c r="X611" i="27"/>
  <c r="Y611" i="27" s="1"/>
  <c r="Z611" i="27" s="1"/>
  <c r="AA611" i="27" s="1"/>
  <c r="AC632" i="27" s="1"/>
  <c r="X110" i="27"/>
  <c r="Y110" i="27" s="1"/>
  <c r="Z110" i="27" s="1"/>
  <c r="X8" i="27"/>
  <c r="X610" i="27"/>
  <c r="Y610" i="27" s="1"/>
  <c r="Z610" i="27" s="1"/>
  <c r="X810" i="27"/>
  <c r="Y810" i="27" s="1"/>
  <c r="Z810" i="27" s="1"/>
  <c r="X9" i="27"/>
  <c r="Y9" i="27" s="1"/>
  <c r="Z9" i="27" s="1"/>
  <c r="AA9" i="27" s="1"/>
  <c r="X510" i="27"/>
  <c r="Y510" i="27" s="1"/>
  <c r="Z510" i="27" s="1"/>
  <c r="T56" i="28"/>
  <c r="U56" i="28" s="1"/>
  <c r="V56" i="28" s="1"/>
  <c r="W56" i="28" s="1"/>
  <c r="X56" i="28"/>
  <c r="X211" i="27"/>
  <c r="Y211" i="27" s="1"/>
  <c r="Z211" i="27" s="1"/>
  <c r="AA211" i="27" s="1"/>
  <c r="X1311" i="27"/>
  <c r="Y1311" i="27" s="1"/>
  <c r="Z1311" i="27" s="1"/>
  <c r="AA1311" i="27" s="1"/>
  <c r="AC1391" i="27" s="1"/>
  <c r="X411" i="27"/>
  <c r="Y411" i="27" s="1"/>
  <c r="Z411" i="27" s="1"/>
  <c r="AA411" i="27" s="1"/>
  <c r="X1010" i="27"/>
  <c r="Y1010" i="27" s="1"/>
  <c r="Z1010" i="27" s="1"/>
  <c r="X210" i="27"/>
  <c r="Y210" i="27" s="1"/>
  <c r="Z210" i="27" s="1"/>
  <c r="X111" i="27"/>
  <c r="Y111" i="27" s="1"/>
  <c r="Z111" i="27" s="1"/>
  <c r="AA111" i="27" s="1"/>
  <c r="X1310" i="27"/>
  <c r="Y1310" i="27" s="1"/>
  <c r="Z1310" i="27" s="1"/>
  <c r="R58" i="28"/>
  <c r="S57" i="28"/>
  <c r="X311" i="27"/>
  <c r="Y311" i="27" s="1"/>
  <c r="Z311" i="27" s="1"/>
  <c r="AA311" i="27" s="1"/>
  <c r="AC314" i="27" s="1"/>
  <c r="X1211" i="27"/>
  <c r="Y1211" i="27" s="1"/>
  <c r="Z1211" i="27" s="1"/>
  <c r="AA1211" i="27" s="1"/>
  <c r="AC1228" i="27" s="1"/>
  <c r="O54" i="26"/>
  <c r="P49" i="26"/>
  <c r="H50" i="26"/>
  <c r="AC351" i="27"/>
  <c r="AF351" i="27" s="1"/>
  <c r="AC330" i="27"/>
  <c r="AC379" i="27"/>
  <c r="AC388" i="27"/>
  <c r="AF388" i="27" s="1"/>
  <c r="AC340" i="27"/>
  <c r="AC398" i="27"/>
  <c r="AF398" i="27" s="1"/>
  <c r="AC386" i="27"/>
  <c r="AF386" i="27" s="1"/>
  <c r="AC395" i="27"/>
  <c r="AC405" i="27"/>
  <c r="AC365" i="27"/>
  <c r="AF365" i="27" s="1"/>
  <c r="AC400" i="27"/>
  <c r="AC366" i="27"/>
  <c r="AC359" i="27"/>
  <c r="AC343" i="27"/>
  <c r="AC338" i="27"/>
  <c r="AF338" i="27" s="1"/>
  <c r="AC319" i="27"/>
  <c r="AC336" i="27"/>
  <c r="AC368" i="27"/>
  <c r="AF368" i="27" s="1"/>
  <c r="AC392" i="27"/>
  <c r="AF392" i="27" s="1"/>
  <c r="AC394" i="27"/>
  <c r="AC312" i="27"/>
  <c r="AC317" i="27"/>
  <c r="AC401" i="27"/>
  <c r="AC375" i="27"/>
  <c r="AC328" i="27"/>
  <c r="AF328" i="27" s="1"/>
  <c r="AC389" i="27"/>
  <c r="AC325" i="27"/>
  <c r="AF325" i="27" s="1"/>
  <c r="AC347" i="27"/>
  <c r="AC335" i="27"/>
  <c r="AC1305" i="27"/>
  <c r="AC1241" i="27"/>
  <c r="AC1271" i="27"/>
  <c r="AC1255" i="27"/>
  <c r="AC1267" i="27"/>
  <c r="AC1209" i="27"/>
  <c r="AC1219" i="27"/>
  <c r="AC1297" i="27"/>
  <c r="AC1289" i="27"/>
  <c r="AC1301" i="27"/>
  <c r="AC1280" i="27"/>
  <c r="AC1307" i="27"/>
  <c r="AC1268" i="27"/>
  <c r="AC1240" i="27"/>
  <c r="AC1283" i="27"/>
  <c r="AC1210" i="27"/>
  <c r="AC1229" i="27"/>
  <c r="AC1304" i="27"/>
  <c r="AC1242" i="27"/>
  <c r="AC1258" i="27"/>
  <c r="AC1236" i="27"/>
  <c r="AC1216" i="27"/>
  <c r="AC1227" i="27"/>
  <c r="AC1277" i="27"/>
  <c r="AC1293" i="27"/>
  <c r="AC1222" i="27"/>
  <c r="AC1287" i="27"/>
  <c r="AC1251" i="27"/>
  <c r="AC1245" i="27"/>
  <c r="AC1221" i="27"/>
  <c r="AC1294" i="27"/>
  <c r="AC1291" i="27"/>
  <c r="AC1281" i="27"/>
  <c r="AC1248" i="27"/>
  <c r="AC1260" i="27"/>
  <c r="AC1299" i="27"/>
  <c r="AC1300" i="27"/>
  <c r="AC1231" i="27"/>
  <c r="AC1218" i="27"/>
  <c r="AC1246" i="27"/>
  <c r="AC1273" i="27"/>
  <c r="AC1252" i="27"/>
  <c r="AC1215" i="27"/>
  <c r="AC1306" i="27"/>
  <c r="AC1259" i="27"/>
  <c r="AC1225" i="27"/>
  <c r="AC1288" i="27"/>
  <c r="AC1286" i="27"/>
  <c r="AC1217" i="27"/>
  <c r="AC1220" i="27"/>
  <c r="AC1296" i="27"/>
  <c r="AC1224" i="27"/>
  <c r="AC1262" i="27"/>
  <c r="AC1235" i="27"/>
  <c r="AC1265" i="27"/>
  <c r="AC1226" i="27"/>
  <c r="AC1250" i="27"/>
  <c r="AC1264" i="27"/>
  <c r="AC1261" i="27"/>
  <c r="AC1254" i="27"/>
  <c r="AC1234" i="27"/>
  <c r="AC1282" i="27"/>
  <c r="AC952" i="27"/>
  <c r="AC925" i="27"/>
  <c r="AC969" i="27"/>
  <c r="AC928" i="27"/>
  <c r="AC1001" i="27"/>
  <c r="AC990" i="27"/>
  <c r="AC919" i="27"/>
  <c r="AC932" i="27"/>
  <c r="AC984" i="27"/>
  <c r="AC935" i="27"/>
  <c r="AC931" i="27"/>
  <c r="AC927" i="27"/>
  <c r="AC910" i="27"/>
  <c r="AC936" i="27"/>
  <c r="AC929" i="27"/>
  <c r="AC982" i="27"/>
  <c r="AC1004" i="27"/>
  <c r="AC938" i="27"/>
  <c r="AC973" i="27"/>
  <c r="AC947" i="27"/>
  <c r="AC977" i="27"/>
  <c r="AC949" i="27"/>
  <c r="AC933" i="27"/>
  <c r="AC967" i="27"/>
  <c r="AC915" i="27"/>
  <c r="AC1000" i="27"/>
  <c r="AC920" i="27"/>
  <c r="AC941" i="27"/>
  <c r="AC955" i="27"/>
  <c r="AC1002" i="27"/>
  <c r="AC914" i="27"/>
  <c r="AC939" i="27"/>
  <c r="AC945" i="27"/>
  <c r="AC988" i="27"/>
  <c r="AC987" i="27"/>
  <c r="AC974" i="27"/>
  <c r="AC971" i="27"/>
  <c r="AC980" i="27"/>
  <c r="AC976" i="27"/>
  <c r="AC989" i="27"/>
  <c r="AC998" i="27"/>
  <c r="AC968" i="27"/>
  <c r="AC997" i="27"/>
  <c r="AC1006" i="27"/>
  <c r="AC911" i="27"/>
  <c r="AC993" i="27"/>
  <c r="AC950" i="27"/>
  <c r="AC944" i="27"/>
  <c r="AC942" i="27"/>
  <c r="AC940" i="27"/>
  <c r="AC975" i="27"/>
  <c r="AC948" i="27"/>
  <c r="AC913" i="27"/>
  <c r="AC960" i="27"/>
  <c r="AC957" i="27"/>
  <c r="AC959" i="27"/>
  <c r="AC926" i="27"/>
  <c r="AC943" i="27"/>
  <c r="AC924" i="27"/>
  <c r="AC922" i="27"/>
  <c r="AC918" i="27"/>
  <c r="AC916" i="27"/>
  <c r="AC961" i="27"/>
  <c r="AC930" i="27"/>
  <c r="AC994" i="27"/>
  <c r="AC951" i="27"/>
  <c r="AC992" i="27"/>
  <c r="AC934" i="27"/>
  <c r="AC921" i="27"/>
  <c r="AC937" i="27"/>
  <c r="AC972" i="27"/>
  <c r="AC970" i="27"/>
  <c r="AC965" i="27"/>
  <c r="AC978" i="27"/>
  <c r="AC983" i="27"/>
  <c r="AC964" i="27"/>
  <c r="AC962" i="27"/>
  <c r="AC946" i="27"/>
  <c r="AC1008" i="27"/>
  <c r="AC917" i="27"/>
  <c r="AC991" i="27"/>
  <c r="AC956" i="27"/>
  <c r="AC954" i="27"/>
  <c r="AC996" i="27"/>
  <c r="AC966" i="27"/>
  <c r="AC923" i="27"/>
  <c r="AC1005" i="27"/>
  <c r="AC1003" i="27"/>
  <c r="AC1007" i="27"/>
  <c r="AC995" i="27"/>
  <c r="AC963" i="27"/>
  <c r="AC979" i="27"/>
  <c r="AC912" i="27"/>
  <c r="AC958" i="27"/>
  <c r="AC981" i="27"/>
  <c r="AC909" i="27"/>
  <c r="AC986" i="27"/>
  <c r="AC985" i="27"/>
  <c r="AC999" i="27"/>
  <c r="AC953" i="27"/>
  <c r="AC1114" i="27"/>
  <c r="AC1193" i="27"/>
  <c r="AC1166" i="27"/>
  <c r="AC1195" i="27"/>
  <c r="AC1131" i="27"/>
  <c r="AC1127" i="27"/>
  <c r="AC1167" i="27"/>
  <c r="AC1165" i="27"/>
  <c r="AC1197" i="27"/>
  <c r="AC1207" i="27"/>
  <c r="AC1119" i="27"/>
  <c r="AC1144" i="27"/>
  <c r="AC1204" i="27"/>
  <c r="AC1187" i="27"/>
  <c r="AC1124" i="27"/>
  <c r="AC1179" i="27"/>
  <c r="AC1129" i="27"/>
  <c r="AC1111" i="27"/>
  <c r="AC1123" i="27"/>
  <c r="AC1155" i="27"/>
  <c r="AC1203" i="27"/>
  <c r="AC1143" i="27"/>
  <c r="AC1181" i="27"/>
  <c r="AC1160" i="27"/>
  <c r="AC1122" i="27"/>
  <c r="AC1130" i="27"/>
  <c r="AC1135" i="27"/>
  <c r="AC1151" i="27"/>
  <c r="AC1202" i="27"/>
  <c r="AC1198" i="27"/>
  <c r="AC1192" i="27"/>
  <c r="AC1169" i="27"/>
  <c r="AC1140" i="27"/>
  <c r="AC1158" i="27"/>
  <c r="AC1171" i="27"/>
  <c r="AC1172" i="27"/>
  <c r="AC1113" i="27"/>
  <c r="AC1175" i="27"/>
  <c r="AC1168" i="27"/>
  <c r="AC1162" i="27"/>
  <c r="AC1149" i="27"/>
  <c r="AC1208" i="27"/>
  <c r="AC1182" i="27"/>
  <c r="AC1186" i="27"/>
  <c r="AC1147" i="27"/>
  <c r="AC1141" i="27"/>
  <c r="AC1156" i="27"/>
  <c r="AC1200" i="27"/>
  <c r="AC1110" i="27"/>
  <c r="AC1206" i="27"/>
  <c r="AC1180" i="27"/>
  <c r="AC1116" i="27"/>
  <c r="AC1139" i="27"/>
  <c r="AC1138" i="27"/>
  <c r="AC1142" i="27"/>
  <c r="AC1173" i="27"/>
  <c r="AC1176" i="27"/>
  <c r="AC1161" i="27"/>
  <c r="AC1185" i="27"/>
  <c r="AC1205" i="27"/>
  <c r="AC1190" i="27"/>
  <c r="AC1128" i="27"/>
  <c r="AC1136" i="27"/>
  <c r="AC1152" i="27"/>
  <c r="AC1184" i="27"/>
  <c r="AC1132" i="27"/>
  <c r="AC1199" i="27"/>
  <c r="AC1153" i="27"/>
  <c r="AC1174" i="27"/>
  <c r="AC1109" i="27"/>
  <c r="AC1150" i="27"/>
  <c r="AC1115" i="27"/>
  <c r="AC1178" i="27"/>
  <c r="AC1125" i="27"/>
  <c r="AC1163" i="27"/>
  <c r="AC1183" i="27"/>
  <c r="AC1126" i="27"/>
  <c r="AC1196" i="27"/>
  <c r="AC1146" i="27"/>
  <c r="AC1170" i="27"/>
  <c r="AC1201" i="27"/>
  <c r="AC1154" i="27"/>
  <c r="AC1188" i="27"/>
  <c r="AC1194" i="27"/>
  <c r="AC1118" i="27"/>
  <c r="AC1134" i="27"/>
  <c r="AC1137" i="27"/>
  <c r="AC1177" i="27"/>
  <c r="AC1145" i="27"/>
  <c r="AC1191" i="27"/>
  <c r="AC1133" i="27"/>
  <c r="AC1159" i="27"/>
  <c r="AC1120" i="27"/>
  <c r="AC1189" i="27"/>
  <c r="AC1117" i="27"/>
  <c r="AC1157" i="27"/>
  <c r="AC1112" i="27"/>
  <c r="AC1148" i="27"/>
  <c r="AC1164" i="27"/>
  <c r="AC1121" i="27"/>
  <c r="AC299" i="27"/>
  <c r="AC275" i="27"/>
  <c r="AC211" i="27"/>
  <c r="AC218" i="27"/>
  <c r="AC261" i="27"/>
  <c r="AC256" i="27"/>
  <c r="AC306" i="27"/>
  <c r="AC290" i="27"/>
  <c r="AC267" i="27"/>
  <c r="AC302" i="27"/>
  <c r="AC303" i="27"/>
  <c r="AC257" i="27"/>
  <c r="AC220" i="27"/>
  <c r="AC265" i="27"/>
  <c r="AC304" i="27"/>
  <c r="AC227" i="27"/>
  <c r="AC242" i="27"/>
  <c r="AC301" i="27"/>
  <c r="AC289" i="27"/>
  <c r="AC270" i="27"/>
  <c r="AC233" i="27"/>
  <c r="AC225" i="27"/>
  <c r="AC237" i="27"/>
  <c r="AC221" i="27"/>
  <c r="AC282" i="27"/>
  <c r="AC251" i="27"/>
  <c r="AC276" i="27"/>
  <c r="AC279" i="27"/>
  <c r="AC294" i="27"/>
  <c r="AC280" i="27"/>
  <c r="AC255" i="27"/>
  <c r="AC272" i="27"/>
  <c r="AC292" i="27"/>
  <c r="AC253" i="27"/>
  <c r="AC297" i="27"/>
  <c r="AC252" i="27"/>
  <c r="AC273" i="27"/>
  <c r="AC216" i="27"/>
  <c r="AC230" i="27"/>
  <c r="AC247" i="27"/>
  <c r="AC223" i="27"/>
  <c r="AC231" i="27"/>
  <c r="AC210" i="27"/>
  <c r="AC281" i="27"/>
  <c r="AC269" i="27"/>
  <c r="AC246" i="27"/>
  <c r="AC238" i="27"/>
  <c r="AC262" i="27"/>
  <c r="AC241" i="27"/>
  <c r="AC229" i="27"/>
  <c r="AC215" i="27"/>
  <c r="AC226" i="27"/>
  <c r="AC209" i="27"/>
  <c r="AC243" i="27"/>
  <c r="AC285" i="27"/>
  <c r="AC254" i="27"/>
  <c r="AC284" i="27"/>
  <c r="AC277" i="27"/>
  <c r="AC287" i="27"/>
  <c r="AC305" i="27"/>
  <c r="AC264" i="27"/>
  <c r="AC240" i="27"/>
  <c r="AC291" i="27"/>
  <c r="AC295" i="27"/>
  <c r="AC235" i="27"/>
  <c r="AC271" i="27"/>
  <c r="AC288" i="27"/>
  <c r="AC298" i="27"/>
  <c r="AC258" i="27"/>
  <c r="AC286" i="27"/>
  <c r="AC296" i="27"/>
  <c r="AC222" i="27"/>
  <c r="AC307" i="27"/>
  <c r="AC245" i="27"/>
  <c r="AC283" i="27"/>
  <c r="AC263" i="27"/>
  <c r="AC228" i="27"/>
  <c r="AC278" i="27"/>
  <c r="AC224" i="27"/>
  <c r="AC308" i="27"/>
  <c r="AC293" i="27"/>
  <c r="AC250" i="27"/>
  <c r="AC234" i="27"/>
  <c r="AC259" i="27"/>
  <c r="AC217" i="27"/>
  <c r="AC239" i="27"/>
  <c r="AC232" i="27"/>
  <c r="AC260" i="27"/>
  <c r="AC212" i="27"/>
  <c r="AC214" i="27"/>
  <c r="AC244" i="27"/>
  <c r="AC274" i="27"/>
  <c r="AC219" i="27"/>
  <c r="AC249" i="27"/>
  <c r="AC248" i="27"/>
  <c r="AC300" i="27"/>
  <c r="AC266" i="27"/>
  <c r="AC213" i="27"/>
  <c r="AC268" i="27"/>
  <c r="AC236" i="27"/>
  <c r="AC1313" i="27"/>
  <c r="AC1327" i="27"/>
  <c r="AC1324" i="27"/>
  <c r="AC1333" i="27"/>
  <c r="AC1332" i="27"/>
  <c r="AC1321" i="27"/>
  <c r="AC1405" i="27"/>
  <c r="AC1389" i="27"/>
  <c r="AC1394" i="27"/>
  <c r="AC1387" i="27"/>
  <c r="AC1402" i="27"/>
  <c r="AC1328" i="27"/>
  <c r="AC1319" i="27"/>
  <c r="AC1341" i="27"/>
  <c r="AC1325" i="27"/>
  <c r="AC1360" i="27"/>
  <c r="AC1393" i="27"/>
  <c r="AC1366" i="27"/>
  <c r="AC1335" i="27"/>
  <c r="AC1384" i="27"/>
  <c r="AC1361" i="27"/>
  <c r="AC1339" i="27"/>
  <c r="AC1353" i="27"/>
  <c r="AC1347" i="27"/>
  <c r="AC1359" i="27"/>
  <c r="AC1320" i="27"/>
  <c r="AC1309" i="27"/>
  <c r="AC1378" i="27"/>
  <c r="AC1395" i="27"/>
  <c r="AC1310" i="27"/>
  <c r="AC1375" i="27"/>
  <c r="AC1379" i="27"/>
  <c r="AC1349" i="27"/>
  <c r="AC1407" i="27"/>
  <c r="AC1369" i="27"/>
  <c r="AC1364" i="27"/>
  <c r="AC1376" i="27"/>
  <c r="AC1342" i="27"/>
  <c r="AC1371" i="27"/>
  <c r="AC1315" i="27"/>
  <c r="AC1388" i="27"/>
  <c r="AC1400" i="27"/>
  <c r="AC1350" i="27"/>
  <c r="AC1345" i="27"/>
  <c r="AC1363" i="27"/>
  <c r="AC1314" i="27"/>
  <c r="AC1334" i="27"/>
  <c r="AC1368" i="27"/>
  <c r="AC1356" i="27"/>
  <c r="AC1380" i="27"/>
  <c r="AC1377" i="27"/>
  <c r="AC1362" i="27"/>
  <c r="AC1351" i="27"/>
  <c r="AC1398" i="27"/>
  <c r="AC1392" i="27"/>
  <c r="AC1316" i="27"/>
  <c r="AC1404" i="27"/>
  <c r="AC1373" i="27"/>
  <c r="AC1318" i="27"/>
  <c r="AC1348" i="27"/>
  <c r="AC1365" i="27"/>
  <c r="AC1357" i="27"/>
  <c r="AC1331" i="27"/>
  <c r="AC426" i="27"/>
  <c r="AC500" i="27"/>
  <c r="AC444" i="27"/>
  <c r="AC464" i="27"/>
  <c r="AC474" i="27"/>
  <c r="AC462" i="27"/>
  <c r="AC493" i="27"/>
  <c r="AC503" i="27"/>
  <c r="AC437" i="27"/>
  <c r="AC411" i="27"/>
  <c r="AC457" i="27"/>
  <c r="AC418" i="27"/>
  <c r="AC471" i="27"/>
  <c r="AC417" i="27"/>
  <c r="AC499" i="27"/>
  <c r="AC447" i="27"/>
  <c r="AC424" i="27"/>
  <c r="AC412" i="27"/>
  <c r="AC484" i="27"/>
  <c r="AC469" i="27"/>
  <c r="AC435" i="27"/>
  <c r="AC455" i="27"/>
  <c r="AC460" i="27"/>
  <c r="AC482" i="27"/>
  <c r="AC448" i="27"/>
  <c r="AC461" i="27"/>
  <c r="AC452" i="27"/>
  <c r="AC431" i="27"/>
  <c r="AC410" i="27"/>
  <c r="AC438" i="27"/>
  <c r="AC504" i="27"/>
  <c r="AC436" i="27"/>
  <c r="AC470" i="27"/>
  <c r="AC458" i="27"/>
  <c r="AC465" i="27"/>
  <c r="AC476" i="27"/>
  <c r="AC454" i="27"/>
  <c r="AC414" i="27"/>
  <c r="AC442" i="27"/>
  <c r="AC508" i="27"/>
  <c r="AC459" i="27"/>
  <c r="AC427" i="27"/>
  <c r="AC479" i="27"/>
  <c r="AC505" i="27"/>
  <c r="AC443" i="27"/>
  <c r="AC416" i="27"/>
  <c r="AC425" i="27"/>
  <c r="AC490" i="27"/>
  <c r="AC449" i="27"/>
  <c r="AC432" i="27"/>
  <c r="AC495" i="27"/>
  <c r="AC439" i="27"/>
  <c r="AC477" i="27"/>
  <c r="AC506" i="27"/>
  <c r="AC507" i="27"/>
  <c r="AC492" i="27"/>
  <c r="AC485" i="27"/>
  <c r="AC451" i="27"/>
  <c r="AC497" i="27"/>
  <c r="AC413" i="27"/>
  <c r="AC453" i="27"/>
  <c r="AC441" i="27"/>
  <c r="AC488" i="27"/>
  <c r="AC433" i="27"/>
  <c r="AC440" i="27"/>
  <c r="AC420" i="27"/>
  <c r="AC489" i="27"/>
  <c r="AC434" i="27"/>
  <c r="AC450" i="27"/>
  <c r="AC501" i="27"/>
  <c r="AC494" i="27"/>
  <c r="AC483" i="27"/>
  <c r="AC472" i="27"/>
  <c r="AC467" i="27"/>
  <c r="AC486" i="27"/>
  <c r="AC446" i="27"/>
  <c r="AC478" i="27"/>
  <c r="AC428" i="27"/>
  <c r="AC409" i="27"/>
  <c r="AC502" i="27"/>
  <c r="AC498" i="27"/>
  <c r="AC496" i="27"/>
  <c r="AC481" i="27"/>
  <c r="AC491" i="27"/>
  <c r="AC456" i="27"/>
  <c r="AC419" i="27"/>
  <c r="AC423" i="27"/>
  <c r="AC415" i="27"/>
  <c r="AC422" i="27"/>
  <c r="AC473" i="27"/>
  <c r="AC429" i="27"/>
  <c r="AC463" i="27"/>
  <c r="AC480" i="27"/>
  <c r="AC487" i="27"/>
  <c r="AC466" i="27"/>
  <c r="AC445" i="27"/>
  <c r="AC421" i="27"/>
  <c r="AC475" i="27"/>
  <c r="AC468" i="27"/>
  <c r="AC430" i="27"/>
  <c r="AC170" i="27"/>
  <c r="AC185" i="27"/>
  <c r="AC147" i="27"/>
  <c r="AC183" i="27"/>
  <c r="AC122" i="27"/>
  <c r="AC174" i="27"/>
  <c r="AC117" i="27"/>
  <c r="AC148" i="27"/>
  <c r="AC206" i="27"/>
  <c r="AC120" i="27"/>
  <c r="AC135" i="27"/>
  <c r="AC133" i="27"/>
  <c r="AC125" i="27"/>
  <c r="AC167" i="27"/>
  <c r="AC128" i="27"/>
  <c r="AC184" i="27"/>
  <c r="AC193" i="27"/>
  <c r="AC118" i="27"/>
  <c r="AC182" i="27"/>
  <c r="AC158" i="27"/>
  <c r="AC187" i="27"/>
  <c r="AC176" i="27"/>
  <c r="AC195" i="27"/>
  <c r="AC159" i="27"/>
  <c r="AC175" i="27"/>
  <c r="AC113" i="27"/>
  <c r="AC145" i="27"/>
  <c r="AC186" i="27"/>
  <c r="AC123" i="27"/>
  <c r="AC143" i="27"/>
  <c r="AC200" i="27"/>
  <c r="AC188" i="27"/>
  <c r="AC166" i="27"/>
  <c r="AC201" i="27"/>
  <c r="AC114" i="27"/>
  <c r="AC191" i="27"/>
  <c r="AC180" i="27"/>
  <c r="AC115" i="27"/>
  <c r="AC138" i="27"/>
  <c r="AC168" i="27"/>
  <c r="AC190" i="27"/>
  <c r="AC161" i="27"/>
  <c r="AC160" i="27"/>
  <c r="AC126" i="27"/>
  <c r="AC157" i="27"/>
  <c r="AC141" i="27"/>
  <c r="AC204" i="27"/>
  <c r="AC112" i="27"/>
  <c r="AC109" i="27"/>
  <c r="AC177" i="27"/>
  <c r="AC154" i="27"/>
  <c r="AC181" i="27"/>
  <c r="AC197" i="27"/>
  <c r="AC194" i="27"/>
  <c r="AC173" i="27"/>
  <c r="AC178" i="27"/>
  <c r="AC205" i="27"/>
  <c r="AC202" i="27"/>
  <c r="AC192" i="27"/>
  <c r="AC142" i="27"/>
  <c r="AC134" i="27"/>
  <c r="AC153" i="27"/>
  <c r="AC203" i="27"/>
  <c r="AC127" i="27"/>
  <c r="AC146" i="27"/>
  <c r="AC164" i="27"/>
  <c r="AC150" i="27"/>
  <c r="AC131" i="27"/>
  <c r="AC156" i="27"/>
  <c r="AC140" i="27"/>
  <c r="AC144" i="27"/>
  <c r="AC149" i="27"/>
  <c r="AC136" i="27"/>
  <c r="AC155" i="27"/>
  <c r="AC110" i="27"/>
  <c r="AC152" i="27"/>
  <c r="AC121" i="27"/>
  <c r="AC171" i="27"/>
  <c r="AC207" i="27"/>
  <c r="AC169" i="27"/>
  <c r="AC111" i="27"/>
  <c r="AC179" i="27"/>
  <c r="AC208" i="27"/>
  <c r="AC196" i="27"/>
  <c r="AC119" i="27"/>
  <c r="AC151" i="27"/>
  <c r="AC189" i="27"/>
  <c r="AC137" i="27"/>
  <c r="AC165" i="27"/>
  <c r="AC130" i="27"/>
  <c r="AC163" i="27"/>
  <c r="AC129" i="27"/>
  <c r="AC124" i="27"/>
  <c r="AC132" i="27"/>
  <c r="AC139" i="27"/>
  <c r="AC198" i="27"/>
  <c r="AC162" i="27"/>
  <c r="AC199" i="27"/>
  <c r="AC172" i="27"/>
  <c r="AC1018" i="27"/>
  <c r="AC1071" i="27"/>
  <c r="AC1048" i="27"/>
  <c r="AC1093" i="27"/>
  <c r="AC1089" i="27"/>
  <c r="AC1106" i="27"/>
  <c r="AC1067" i="27"/>
  <c r="AC1100" i="27"/>
  <c r="AC1072" i="27"/>
  <c r="AC1044" i="27"/>
  <c r="AC1033" i="27"/>
  <c r="AC1039" i="27"/>
  <c r="AC1036" i="27"/>
  <c r="AC1061" i="27"/>
  <c r="AC1043" i="27"/>
  <c r="AC1035" i="27"/>
  <c r="AC1028" i="27"/>
  <c r="AC1009" i="27"/>
  <c r="AC1081" i="27"/>
  <c r="AC1023" i="27"/>
  <c r="AC1078" i="27"/>
  <c r="AC1095" i="27"/>
  <c r="AC1090" i="27"/>
  <c r="AC1019" i="27"/>
  <c r="AC1091" i="27"/>
  <c r="AC1052" i="27"/>
  <c r="AC1065" i="27"/>
  <c r="AC1058" i="27"/>
  <c r="AC1014" i="27"/>
  <c r="AC1108" i="27"/>
  <c r="AC1032" i="27"/>
  <c r="AC1054" i="27"/>
  <c r="AC1066" i="27"/>
  <c r="AC1060" i="27"/>
  <c r="AC1021" i="27"/>
  <c r="AC1082" i="27"/>
  <c r="AC1025" i="27"/>
  <c r="AC1027" i="27"/>
  <c r="AC1047" i="27"/>
  <c r="AC1079" i="27"/>
  <c r="AC1057" i="27"/>
  <c r="AC1055" i="27"/>
  <c r="AC1094" i="27"/>
  <c r="AC1092" i="27"/>
  <c r="AC1034" i="27"/>
  <c r="AC1022" i="27"/>
  <c r="AC1049" i="27"/>
  <c r="AC1046" i="27"/>
  <c r="AC1016" i="27"/>
  <c r="AC1064" i="27"/>
  <c r="AC1074" i="27"/>
  <c r="AC1080" i="27"/>
  <c r="AC1088" i="27"/>
  <c r="AC1105" i="27"/>
  <c r="AC1056" i="27"/>
  <c r="AC1011" i="27"/>
  <c r="AC1085" i="27"/>
  <c r="AC1077" i="27"/>
  <c r="AC1041" i="27"/>
  <c r="AC1050" i="27"/>
  <c r="AC1063" i="27"/>
  <c r="AC1098" i="27"/>
  <c r="AC1096" i="27"/>
  <c r="AC1104" i="27"/>
  <c r="AC1069" i="27"/>
  <c r="AC1099" i="27"/>
  <c r="AC1017" i="27"/>
  <c r="AC1086" i="27"/>
  <c r="AC1042" i="27"/>
  <c r="AC1075" i="27"/>
  <c r="AC1037" i="27"/>
  <c r="AC1029" i="27"/>
  <c r="AC1107" i="27"/>
  <c r="AC1073" i="27"/>
  <c r="AC1087" i="27"/>
  <c r="AC1012" i="27"/>
  <c r="AC1084" i="27"/>
  <c r="AC1030" i="27"/>
  <c r="AC1051" i="27"/>
  <c r="AC1010" i="27"/>
  <c r="AC1013" i="27"/>
  <c r="AC1083" i="27"/>
  <c r="AC1026" i="27"/>
  <c r="AC1062" i="27"/>
  <c r="AC1040" i="27"/>
  <c r="AC1070" i="27"/>
  <c r="AC1103" i="27"/>
  <c r="AC1024" i="27"/>
  <c r="AC1031" i="27"/>
  <c r="AC1020" i="27"/>
  <c r="AC1015" i="27"/>
  <c r="AC1053" i="27"/>
  <c r="AC1102" i="27"/>
  <c r="AC1097" i="27"/>
  <c r="AC1101" i="27"/>
  <c r="AC1068" i="27"/>
  <c r="AC1038" i="27"/>
  <c r="AC1045" i="27"/>
  <c r="AC1059" i="27"/>
  <c r="AC1076" i="27"/>
  <c r="Y8" i="27"/>
  <c r="AC8" i="27"/>
  <c r="AC581" i="27"/>
  <c r="AC518" i="27"/>
  <c r="AC586" i="27"/>
  <c r="AC604" i="27"/>
  <c r="AC559" i="27"/>
  <c r="AC565" i="27"/>
  <c r="AC532" i="27"/>
  <c r="AC572" i="27"/>
  <c r="AC531" i="27"/>
  <c r="AC591" i="27"/>
  <c r="AC558" i="27"/>
  <c r="AC545" i="27"/>
  <c r="AC549" i="27"/>
  <c r="AC573" i="27"/>
  <c r="AC564" i="27"/>
  <c r="AC603" i="27"/>
  <c r="AC605" i="27"/>
  <c r="AC525" i="27"/>
  <c r="AC512" i="27"/>
  <c r="AC550" i="27"/>
  <c r="AC588" i="27"/>
  <c r="AC607" i="27"/>
  <c r="AC585" i="27"/>
  <c r="AC579" i="27"/>
  <c r="AC606" i="27"/>
  <c r="AC511" i="27"/>
  <c r="AC537" i="27"/>
  <c r="AC544" i="27"/>
  <c r="AC582" i="27"/>
  <c r="AC598" i="27"/>
  <c r="AC543" i="27"/>
  <c r="AC557" i="27"/>
  <c r="AC530" i="27"/>
  <c r="AC528" i="27"/>
  <c r="AC589" i="27"/>
  <c r="AC509" i="27"/>
  <c r="AC590" i="27"/>
  <c r="AC584" i="27"/>
  <c r="AC551" i="27"/>
  <c r="AC583" i="27"/>
  <c r="AC524" i="27"/>
  <c r="AC562" i="27"/>
  <c r="AC600" i="27"/>
  <c r="AC519" i="27"/>
  <c r="AC513" i="27"/>
  <c r="AC593" i="27"/>
  <c r="AC521" i="27"/>
  <c r="AC570" i="27"/>
  <c r="AC548" i="27"/>
  <c r="AC534" i="27"/>
  <c r="AC568" i="27"/>
  <c r="AC592" i="27"/>
  <c r="AC602" i="27"/>
  <c r="AC577" i="27"/>
  <c r="AC542" i="27"/>
  <c r="AC580" i="27"/>
  <c r="AC571" i="27"/>
  <c r="AC527" i="27"/>
  <c r="AC553" i="27"/>
  <c r="AC523" i="27"/>
  <c r="AC514" i="27"/>
  <c r="AC561" i="27"/>
  <c r="AC541" i="27"/>
  <c r="AC552" i="27"/>
  <c r="AC574" i="27"/>
  <c r="AC555" i="27"/>
  <c r="AC533" i="27"/>
  <c r="AC522" i="27"/>
  <c r="AC560" i="27"/>
  <c r="AC596" i="27"/>
  <c r="AC547" i="27"/>
  <c r="AC515" i="27"/>
  <c r="AC566" i="27"/>
  <c r="AC575" i="27"/>
  <c r="AC608" i="27"/>
  <c r="AC587" i="27"/>
  <c r="AC520" i="27"/>
  <c r="AC538" i="27"/>
  <c r="AC597" i="27"/>
  <c r="AC601" i="27"/>
  <c r="AC529" i="27"/>
  <c r="AC516" i="27"/>
  <c r="AC554" i="27"/>
  <c r="AC594" i="27"/>
  <c r="AC510" i="27"/>
  <c r="AC526" i="27"/>
  <c r="AC535" i="27"/>
  <c r="AC546" i="27"/>
  <c r="AC595" i="27"/>
  <c r="AC539" i="27"/>
  <c r="AC567" i="27"/>
  <c r="AC599" i="27"/>
  <c r="AC569" i="27"/>
  <c r="AC578" i="27"/>
  <c r="AC540" i="27"/>
  <c r="AC576" i="27"/>
  <c r="AC556" i="27"/>
  <c r="AC563" i="27"/>
  <c r="AC536" i="27"/>
  <c r="AC517" i="27"/>
  <c r="AC767" i="27"/>
  <c r="AC714" i="27"/>
  <c r="AC754" i="27"/>
  <c r="AC753" i="27"/>
  <c r="AC803" i="27"/>
  <c r="AC804" i="27"/>
  <c r="AC788" i="27"/>
  <c r="AC792" i="27"/>
  <c r="AC712" i="27"/>
  <c r="AC784" i="27"/>
  <c r="AC750" i="27"/>
  <c r="AC749" i="27"/>
  <c r="AC733" i="27"/>
  <c r="AC751" i="27"/>
  <c r="AC726" i="27"/>
  <c r="AC800" i="27"/>
  <c r="AC725" i="27"/>
  <c r="AC779" i="27"/>
  <c r="AC776" i="27"/>
  <c r="AC720" i="27"/>
  <c r="AC717" i="27"/>
  <c r="AC793" i="27"/>
  <c r="AC787" i="27"/>
  <c r="AC785" i="27"/>
  <c r="AC805" i="27"/>
  <c r="AC731" i="27"/>
  <c r="AC727" i="27"/>
  <c r="AC791" i="27"/>
  <c r="AC752" i="27"/>
  <c r="AC794" i="27"/>
  <c r="AC757" i="27"/>
  <c r="AC748" i="27"/>
  <c r="AC740" i="27"/>
  <c r="AC764" i="27"/>
  <c r="AC765" i="27"/>
  <c r="AC763" i="27"/>
  <c r="AC761" i="27"/>
  <c r="AC781" i="27"/>
  <c r="AC711" i="27"/>
  <c r="AC773" i="27"/>
  <c r="AC747" i="27"/>
  <c r="AC736" i="27"/>
  <c r="AC721" i="27"/>
  <c r="AC801" i="27"/>
  <c r="AC769" i="27"/>
  <c r="AC756" i="27"/>
  <c r="AC760" i="27"/>
  <c r="AC746" i="27"/>
  <c r="AC738" i="27"/>
  <c r="AC759" i="27"/>
  <c r="AC780" i="27"/>
  <c r="AC755" i="27"/>
  <c r="AC718" i="27"/>
  <c r="AC741" i="27"/>
  <c r="AC737" i="27"/>
  <c r="AC777" i="27"/>
  <c r="AC729" i="27"/>
  <c r="AC716" i="27"/>
  <c r="AC713" i="27"/>
  <c r="AC778" i="27"/>
  <c r="AC762" i="27"/>
  <c r="AC723" i="27"/>
  <c r="AC743" i="27"/>
  <c r="AC730" i="27"/>
  <c r="AC807" i="27"/>
  <c r="AC768" i="27"/>
  <c r="AC786" i="27"/>
  <c r="AC808" i="27"/>
  <c r="AC770" i="27"/>
  <c r="AC806" i="27"/>
  <c r="AC798" i="27"/>
  <c r="AC782" i="27"/>
  <c r="AC766" i="27"/>
  <c r="AC745" i="27"/>
  <c r="AC783" i="27"/>
  <c r="AC724" i="27"/>
  <c r="AC744" i="27"/>
  <c r="AC771" i="27"/>
  <c r="AC774" i="27"/>
  <c r="AC772" i="27"/>
  <c r="AC796" i="27"/>
  <c r="AC775" i="27"/>
  <c r="AC715" i="27"/>
  <c r="AC709" i="27"/>
  <c r="AC722" i="27"/>
  <c r="AC802" i="27"/>
  <c r="AC742" i="27"/>
  <c r="AC799" i="27"/>
  <c r="AC795" i="27"/>
  <c r="AC732" i="27"/>
  <c r="AC790" i="27"/>
  <c r="AC710" i="27"/>
  <c r="AC758" i="27"/>
  <c r="AC789" i="27"/>
  <c r="AC739" i="27"/>
  <c r="AC734" i="27"/>
  <c r="AC735" i="27"/>
  <c r="AC728" i="27"/>
  <c r="AC797" i="27"/>
  <c r="AC719" i="27"/>
  <c r="AC850" i="27"/>
  <c r="AC890" i="27"/>
  <c r="AC887" i="27"/>
  <c r="AC900" i="27"/>
  <c r="AC854" i="27"/>
  <c r="AC846" i="27"/>
  <c r="AC815" i="27"/>
  <c r="AC882" i="27"/>
  <c r="AC851" i="27"/>
  <c r="AC901" i="27"/>
  <c r="AC905" i="27"/>
  <c r="AC816" i="27"/>
  <c r="AC839" i="27"/>
  <c r="AC878" i="27"/>
  <c r="AC877" i="27"/>
  <c r="AC814" i="27"/>
  <c r="AC868" i="27"/>
  <c r="AC812" i="27"/>
  <c r="AC843" i="27"/>
  <c r="AC873" i="27"/>
  <c r="AC876" i="27"/>
  <c r="AC821" i="27"/>
  <c r="AC899" i="27"/>
  <c r="AC875" i="27"/>
  <c r="AC859" i="27"/>
  <c r="AC831" i="27"/>
  <c r="AC867" i="27"/>
  <c r="AC827" i="27"/>
  <c r="AC894" i="27"/>
  <c r="AC818" i="27"/>
  <c r="AC870" i="27"/>
  <c r="AC885" i="27"/>
  <c r="AC832" i="27"/>
  <c r="AC834" i="27"/>
  <c r="AC813" i="27"/>
  <c r="AC817" i="27"/>
  <c r="AC874" i="27"/>
  <c r="AC841" i="27"/>
  <c r="AC879" i="27"/>
  <c r="AC907" i="27"/>
  <c r="AC852" i="27"/>
  <c r="AC869" i="27"/>
  <c r="AC886" i="27"/>
  <c r="AC830" i="27"/>
  <c r="AC895" i="27"/>
  <c r="AC871" i="27"/>
  <c r="AC906" i="27"/>
  <c r="AC855" i="27"/>
  <c r="AC824" i="27"/>
  <c r="AC862" i="27"/>
  <c r="AC880" i="27"/>
  <c r="AC863" i="27"/>
  <c r="AC856" i="27"/>
  <c r="AC897" i="27"/>
  <c r="AC836" i="27"/>
  <c r="AC847" i="27"/>
  <c r="AC845" i="27"/>
  <c r="AC829" i="27"/>
  <c r="AC819" i="27"/>
  <c r="AC811" i="27"/>
  <c r="AC864" i="27"/>
  <c r="AC883" i="27"/>
  <c r="AC893" i="27"/>
  <c r="AC848" i="27"/>
  <c r="AC872" i="27"/>
  <c r="AC891" i="27"/>
  <c r="AC904" i="27"/>
  <c r="AC809" i="27"/>
  <c r="AC833" i="27"/>
  <c r="AC840" i="27"/>
  <c r="AC884" i="27"/>
  <c r="AC860" i="27"/>
  <c r="AC820" i="27"/>
  <c r="AC889" i="27"/>
  <c r="AC842" i="27"/>
  <c r="AC861" i="27"/>
  <c r="AC844" i="27"/>
  <c r="AC822" i="27"/>
  <c r="AC902" i="27"/>
  <c r="AC881" i="27"/>
  <c r="AC898" i="27"/>
  <c r="AC838" i="27"/>
  <c r="AC865" i="27"/>
  <c r="AC888" i="27"/>
  <c r="AC892" i="27"/>
  <c r="AC866" i="27"/>
  <c r="AC826" i="27"/>
  <c r="AC835" i="27"/>
  <c r="AC825" i="27"/>
  <c r="AC823" i="27"/>
  <c r="AC828" i="27"/>
  <c r="AC853" i="27"/>
  <c r="AC837" i="27"/>
  <c r="AC896" i="27"/>
  <c r="AC810" i="27"/>
  <c r="AC903" i="27"/>
  <c r="AC857" i="27"/>
  <c r="AC908" i="27"/>
  <c r="AC849" i="27"/>
  <c r="AC858" i="27"/>
  <c r="AC677" i="27"/>
  <c r="AC673" i="27"/>
  <c r="AC708" i="27"/>
  <c r="AC649" i="27"/>
  <c r="AC695" i="27"/>
  <c r="AC628" i="27"/>
  <c r="P50" i="27"/>
  <c r="H52" i="27"/>
  <c r="P51" i="27" s="1"/>
  <c r="R457" i="28"/>
  <c r="R356" i="28"/>
  <c r="U255" i="28"/>
  <c r="V255" i="28" s="1"/>
  <c r="X255" i="28"/>
  <c r="R257" i="28"/>
  <c r="S257" i="28" s="1"/>
  <c r="T257" i="28" s="1"/>
  <c r="AF347" i="27"/>
  <c r="AF312" i="27"/>
  <c r="AF335" i="27"/>
  <c r="N34" i="22"/>
  <c r="O34" i="22" s="1"/>
  <c r="H36" i="22"/>
  <c r="S34" i="22"/>
  <c r="P35" i="22"/>
  <c r="AC613" i="27" l="1"/>
  <c r="AC681" i="27"/>
  <c r="AC690" i="27"/>
  <c r="AC655" i="27"/>
  <c r="AG655" i="27" s="1"/>
  <c r="AC697" i="27"/>
  <c r="AC656" i="27"/>
  <c r="AC702" i="27"/>
  <c r="AC615" i="27"/>
  <c r="AE615" i="27" s="1"/>
  <c r="AC621" i="27"/>
  <c r="AC612" i="27"/>
  <c r="AC627" i="27"/>
  <c r="AC650" i="27"/>
  <c r="AJ650" i="27" s="1"/>
  <c r="AC683" i="27"/>
  <c r="AC652" i="27"/>
  <c r="AC636" i="27"/>
  <c r="AC637" i="27"/>
  <c r="AF637" i="27" s="1"/>
  <c r="AC669" i="27"/>
  <c r="AC688" i="27"/>
  <c r="AC674" i="27"/>
  <c r="AC1256" i="27"/>
  <c r="AJ1256" i="27" s="1"/>
  <c r="AC1253" i="27"/>
  <c r="AC1233" i="27"/>
  <c r="AC331" i="27"/>
  <c r="AC371" i="27"/>
  <c r="AD371" i="27" s="1"/>
  <c r="AC323" i="27"/>
  <c r="AF323" i="27" s="1"/>
  <c r="AC346" i="27"/>
  <c r="AF346" i="27" s="1"/>
  <c r="AC396" i="27"/>
  <c r="AF396" i="27" s="1"/>
  <c r="AC393" i="27"/>
  <c r="AJ393" i="27" s="1"/>
  <c r="AC404" i="27"/>
  <c r="AF404" i="27" s="1"/>
  <c r="AC376" i="27"/>
  <c r="AC403" i="27"/>
  <c r="AF403" i="27" s="1"/>
  <c r="AC617" i="27"/>
  <c r="AH617" i="27" s="1"/>
  <c r="AC680" i="27"/>
  <c r="AC623" i="27"/>
  <c r="AC620" i="27"/>
  <c r="AD620" i="27" s="1"/>
  <c r="AC626" i="27"/>
  <c r="AJ626" i="27" s="1"/>
  <c r="AC611" i="27"/>
  <c r="AC671" i="27"/>
  <c r="AC667" i="27"/>
  <c r="AH667" i="27" s="1"/>
  <c r="AC666" i="27"/>
  <c r="AH666" i="27" s="1"/>
  <c r="AC651" i="27"/>
  <c r="AC616" i="27"/>
  <c r="AC619" i="27"/>
  <c r="AF619" i="27" s="1"/>
  <c r="AC624" i="27"/>
  <c r="AH624" i="27" s="1"/>
  <c r="AC705" i="27"/>
  <c r="AC631" i="27"/>
  <c r="AC699" i="27"/>
  <c r="AJ699" i="27" s="1"/>
  <c r="AC653" i="27"/>
  <c r="AE653" i="27" s="1"/>
  <c r="AC687" i="27"/>
  <c r="AC638" i="27"/>
  <c r="AC618" i="27"/>
  <c r="AD618" i="27" s="1"/>
  <c r="AC670" i="27"/>
  <c r="AJ670" i="27" s="1"/>
  <c r="AC663" i="27"/>
  <c r="AC668" i="27"/>
  <c r="AC640" i="27"/>
  <c r="AI640" i="27" s="1"/>
  <c r="AK640" i="27" s="1"/>
  <c r="AL640" i="27" s="1"/>
  <c r="AM640" i="27" s="1"/>
  <c r="AC698" i="27"/>
  <c r="AF698" i="27" s="1"/>
  <c r="AC706" i="27"/>
  <c r="AC678" i="27"/>
  <c r="AC657" i="27"/>
  <c r="AD657" i="27" s="1"/>
  <c r="AC703" i="27"/>
  <c r="AG703" i="27" s="1"/>
  <c r="AC629" i="27"/>
  <c r="AC689" i="27"/>
  <c r="AC684" i="27"/>
  <c r="AD684" i="27" s="1"/>
  <c r="AC625" i="27"/>
  <c r="AD625" i="27" s="1"/>
  <c r="AC610" i="27"/>
  <c r="AC686" i="27"/>
  <c r="AC672" i="27"/>
  <c r="AI672" i="27" s="1"/>
  <c r="AK672" i="27" s="1"/>
  <c r="AL672" i="27" s="1"/>
  <c r="AM672" i="27" s="1"/>
  <c r="AC704" i="27"/>
  <c r="AF704" i="27" s="1"/>
  <c r="AC664" i="27"/>
  <c r="AC622" i="27"/>
  <c r="AC676" i="27"/>
  <c r="AJ676" i="27" s="1"/>
  <c r="AC682" i="27"/>
  <c r="AD682" i="27" s="1"/>
  <c r="AC693" i="27"/>
  <c r="AC700" i="27"/>
  <c r="AC661" i="27"/>
  <c r="AF661" i="27" s="1"/>
  <c r="AC647" i="27"/>
  <c r="AD647" i="27" s="1"/>
  <c r="AC642" i="27"/>
  <c r="AC643" i="27"/>
  <c r="AC707" i="27"/>
  <c r="AJ707" i="27" s="1"/>
  <c r="AC660" i="27"/>
  <c r="AI660" i="27" s="1"/>
  <c r="AK660" i="27" s="1"/>
  <c r="AL660" i="27" s="1"/>
  <c r="AM660" i="27" s="1"/>
  <c r="AC644" i="27"/>
  <c r="AC634" i="27"/>
  <c r="AC630" i="27"/>
  <c r="AE630" i="27" s="1"/>
  <c r="AC694" i="27"/>
  <c r="AH694" i="27" s="1"/>
  <c r="AC662" i="27"/>
  <c r="AC685" i="27"/>
  <c r="AC692" i="27"/>
  <c r="AH692" i="27" s="1"/>
  <c r="AC691" i="27"/>
  <c r="AD691" i="27" s="1"/>
  <c r="AC659" i="27"/>
  <c r="AC701" i="27"/>
  <c r="AC609" i="27"/>
  <c r="AE609" i="27" s="1"/>
  <c r="AC645" i="27"/>
  <c r="AD645" i="27" s="1"/>
  <c r="AC648" i="27"/>
  <c r="AC658" i="27"/>
  <c r="AC641" i="27"/>
  <c r="AH641" i="27" s="1"/>
  <c r="AC635" i="27"/>
  <c r="AG635" i="27" s="1"/>
  <c r="AC675" i="27"/>
  <c r="AC665" i="27"/>
  <c r="AC696" i="27"/>
  <c r="AI696" i="27" s="1"/>
  <c r="AK696" i="27" s="1"/>
  <c r="AL696" i="27" s="1"/>
  <c r="AM696" i="27" s="1"/>
  <c r="AC654" i="27"/>
  <c r="AH654" i="27" s="1"/>
  <c r="AC614" i="27"/>
  <c r="AC646" i="27"/>
  <c r="AC633" i="27"/>
  <c r="AG633" i="27" s="1"/>
  <c r="AC639" i="27"/>
  <c r="AH639" i="27" s="1"/>
  <c r="AC679" i="27"/>
  <c r="AC1292" i="27"/>
  <c r="AC1239" i="27"/>
  <c r="AH1239" i="27" s="1"/>
  <c r="AC1274" i="27"/>
  <c r="AJ1274" i="27" s="1"/>
  <c r="AC1257" i="27"/>
  <c r="AC1263" i="27"/>
  <c r="AC1223" i="27"/>
  <c r="AF1223" i="27" s="1"/>
  <c r="AC1278" i="27"/>
  <c r="AH1278" i="27" s="1"/>
  <c r="AC1244" i="27"/>
  <c r="AC1308" i="27"/>
  <c r="AC349" i="27"/>
  <c r="AD349" i="27" s="1"/>
  <c r="AC332" i="27"/>
  <c r="AE332" i="27" s="1"/>
  <c r="AF333" i="27" s="1"/>
  <c r="AC327" i="27"/>
  <c r="AC378" i="27"/>
  <c r="AC321" i="27"/>
  <c r="AE321" i="27" s="1"/>
  <c r="AC352" i="27"/>
  <c r="AJ352" i="27" s="1"/>
  <c r="AC322" i="27"/>
  <c r="AC374" i="27"/>
  <c r="AF374" i="27" s="1"/>
  <c r="AC341" i="27"/>
  <c r="AJ341" i="27" s="1"/>
  <c r="AC313" i="27"/>
  <c r="AJ313" i="27" s="1"/>
  <c r="AC345" i="27"/>
  <c r="AC339" i="27"/>
  <c r="AC1312" i="27"/>
  <c r="AF1312" i="27" s="1"/>
  <c r="AC1355" i="27"/>
  <c r="AJ1355" i="27" s="1"/>
  <c r="AC1330" i="27"/>
  <c r="AC1311" i="27"/>
  <c r="AC1385" i="27"/>
  <c r="AF1385" i="27" s="1"/>
  <c r="AC1401" i="27"/>
  <c r="AH1401" i="27" s="1"/>
  <c r="AC1399" i="27"/>
  <c r="AI1399" i="27" s="1"/>
  <c r="AK1399" i="27" s="1"/>
  <c r="AL1399" i="27" s="1"/>
  <c r="AM1399" i="27" s="1"/>
  <c r="AC1323" i="27"/>
  <c r="AC1336" i="27"/>
  <c r="AI1336" i="27" s="1"/>
  <c r="AK1336" i="27" s="1"/>
  <c r="AL1336" i="27" s="1"/>
  <c r="AM1336" i="27" s="1"/>
  <c r="AC1340" i="27"/>
  <c r="AE1340" i="27" s="1"/>
  <c r="AC1396" i="27"/>
  <c r="AC1390" i="27"/>
  <c r="AC1343" i="27"/>
  <c r="AJ1343" i="27" s="1"/>
  <c r="AC381" i="27"/>
  <c r="AF381" i="27" s="1"/>
  <c r="AC384" i="27"/>
  <c r="AF384" i="27" s="1"/>
  <c r="AC329" i="27"/>
  <c r="AF329" i="27" s="1"/>
  <c r="AC324" i="27"/>
  <c r="AE324" i="27" s="1"/>
  <c r="AC337" i="27"/>
  <c r="AE337" i="27" s="1"/>
  <c r="AC320" i="27"/>
  <c r="AC364" i="27"/>
  <c r="AC318" i="27"/>
  <c r="AF318" i="27" s="1"/>
  <c r="AC350" i="27"/>
  <c r="AE350" i="27" s="1"/>
  <c r="AC382" i="27"/>
  <c r="AD382" i="27" s="1"/>
  <c r="AE382" i="27" s="1"/>
  <c r="AC361" i="27"/>
  <c r="AF361" i="27" s="1"/>
  <c r="AC383" i="27"/>
  <c r="AJ383" i="27" s="1"/>
  <c r="AC1382" i="27"/>
  <c r="AE1382" i="27" s="1"/>
  <c r="AC1406" i="27"/>
  <c r="AC1337" i="27"/>
  <c r="AC1326" i="27"/>
  <c r="AE1326" i="27" s="1"/>
  <c r="AC1408" i="27"/>
  <c r="AH1408" i="27" s="1"/>
  <c r="AC1317" i="27"/>
  <c r="AG1317" i="27" s="1"/>
  <c r="AC1372" i="27"/>
  <c r="AC1338" i="27"/>
  <c r="AG1338" i="27" s="1"/>
  <c r="AC1344" i="27"/>
  <c r="AF1344" i="27" s="1"/>
  <c r="AC1403" i="27"/>
  <c r="AC1383" i="27"/>
  <c r="AC1381" i="27"/>
  <c r="AD1381" i="27" s="1"/>
  <c r="AC1243" i="27"/>
  <c r="AE1243" i="27" s="1"/>
  <c r="AC1232" i="27"/>
  <c r="AF1232" i="27" s="1"/>
  <c r="AC1272" i="27"/>
  <c r="AC1284" i="27"/>
  <c r="AG1284" i="27" s="1"/>
  <c r="AC1247" i="27"/>
  <c r="AD1247" i="27" s="1"/>
  <c r="AC1230" i="27"/>
  <c r="AC1285" i="27"/>
  <c r="AC1213" i="27"/>
  <c r="AF1213" i="27" s="1"/>
  <c r="AC1266" i="27"/>
  <c r="AH1266" i="27" s="1"/>
  <c r="AC408" i="27"/>
  <c r="AF408" i="27" s="1"/>
  <c r="AC377" i="27"/>
  <c r="AF377" i="27" s="1"/>
  <c r="AC397" i="27"/>
  <c r="AD397" i="27" s="1"/>
  <c r="AC387" i="27"/>
  <c r="AD387" i="27" s="1"/>
  <c r="AE387" i="27" s="1"/>
  <c r="AC391" i="27"/>
  <c r="AF391" i="27" s="1"/>
  <c r="AC369" i="27"/>
  <c r="AC354" i="27"/>
  <c r="AD354" i="27" s="1"/>
  <c r="AC311" i="27"/>
  <c r="AF311" i="27" s="1"/>
  <c r="AC355" i="27"/>
  <c r="AD355" i="27" s="1"/>
  <c r="AC326" i="27"/>
  <c r="AF326" i="27" s="1"/>
  <c r="AC356" i="27"/>
  <c r="AF356" i="27" s="1"/>
  <c r="AC399" i="27"/>
  <c r="AJ399" i="27" s="1"/>
  <c r="AC358" i="27"/>
  <c r="AF358" i="27" s="1"/>
  <c r="X57" i="28"/>
  <c r="T57" i="28"/>
  <c r="U57" i="28" s="1"/>
  <c r="V57" i="28" s="1"/>
  <c r="W57" i="28" s="1"/>
  <c r="S58" i="28"/>
  <c r="R59" i="28"/>
  <c r="AC1367" i="27"/>
  <c r="AC1374" i="27"/>
  <c r="AF1374" i="27" s="1"/>
  <c r="AC1386" i="27"/>
  <c r="AE1386" i="27" s="1"/>
  <c r="AC1354" i="27"/>
  <c r="AC1358" i="27"/>
  <c r="AC1352" i="27"/>
  <c r="AG1352" i="27" s="1"/>
  <c r="AC1329" i="27"/>
  <c r="AI1329" i="27" s="1"/>
  <c r="AK1329" i="27" s="1"/>
  <c r="AL1329" i="27" s="1"/>
  <c r="AM1329" i="27" s="1"/>
  <c r="AC1370" i="27"/>
  <c r="AD1370" i="27" s="1"/>
  <c r="AC1346" i="27"/>
  <c r="AC1397" i="27"/>
  <c r="AH1397" i="27" s="1"/>
  <c r="AC1322" i="27"/>
  <c r="AH1322" i="27" s="1"/>
  <c r="AC1295" i="27"/>
  <c r="AC1269" i="27"/>
  <c r="AC1238" i="27"/>
  <c r="AH1238" i="27" s="1"/>
  <c r="AC1237" i="27"/>
  <c r="AD1237" i="27" s="1"/>
  <c r="AC1249" i="27"/>
  <c r="AE1249" i="27" s="1"/>
  <c r="AC1290" i="27"/>
  <c r="AC1279" i="27"/>
  <c r="AF1279" i="27" s="1"/>
  <c r="AC1270" i="27"/>
  <c r="AE1270" i="27" s="1"/>
  <c r="AC402" i="27"/>
  <c r="AF402" i="27" s="1"/>
  <c r="AC315" i="27"/>
  <c r="AC372" i="27"/>
  <c r="AF372" i="27" s="1"/>
  <c r="AC333" i="27"/>
  <c r="AD333" i="27" s="1"/>
  <c r="AC344" i="27"/>
  <c r="AF344" i="27" s="1"/>
  <c r="AC316" i="27"/>
  <c r="AC309" i="27"/>
  <c r="AF309" i="27" s="1"/>
  <c r="AG309" i="27" s="1"/>
  <c r="AC373" i="27"/>
  <c r="AJ373" i="27" s="1"/>
  <c r="AC348" i="27"/>
  <c r="AC353" i="27"/>
  <c r="AF353" i="27" s="1"/>
  <c r="AC360" i="27"/>
  <c r="AE360" i="27" s="1"/>
  <c r="AC406" i="27"/>
  <c r="AF406" i="27" s="1"/>
  <c r="AC380" i="27"/>
  <c r="AJ380" i="27" s="1"/>
  <c r="AC1276" i="27"/>
  <c r="AC1211" i="27"/>
  <c r="AF1211" i="27" s="1"/>
  <c r="AC1302" i="27"/>
  <c r="AD1302" i="27" s="1"/>
  <c r="AC1212" i="27"/>
  <c r="AC1303" i="27"/>
  <c r="AC1298" i="27"/>
  <c r="AG1298" i="27" s="1"/>
  <c r="AC1275" i="27"/>
  <c r="AG1275" i="27" s="1"/>
  <c r="AC1214" i="27"/>
  <c r="AI1214" i="27" s="1"/>
  <c r="AK1214" i="27" s="1"/>
  <c r="AL1214" i="27" s="1"/>
  <c r="AM1214" i="27" s="1"/>
  <c r="AC385" i="27"/>
  <c r="AF385" i="27" s="1"/>
  <c r="AC334" i="27"/>
  <c r="AF334" i="27" s="1"/>
  <c r="AC370" i="27"/>
  <c r="AJ370" i="27" s="1"/>
  <c r="AC342" i="27"/>
  <c r="AF342" i="27" s="1"/>
  <c r="AC407" i="27"/>
  <c r="AF407" i="27" s="1"/>
  <c r="AC362" i="27"/>
  <c r="AD362" i="27" s="1"/>
  <c r="AE362" i="27" s="1"/>
  <c r="AC357" i="27"/>
  <c r="AD357" i="27" s="1"/>
  <c r="AE357" i="27" s="1"/>
  <c r="AC367" i="27"/>
  <c r="AD367" i="27" s="1"/>
  <c r="AC310" i="27"/>
  <c r="AC390" i="27"/>
  <c r="AD390" i="27" s="1"/>
  <c r="AC363" i="27"/>
  <c r="AF363" i="27" s="1"/>
  <c r="X312" i="26"/>
  <c r="Y312" i="26" s="1"/>
  <c r="Z312" i="26" s="1"/>
  <c r="AA312" i="26" s="1"/>
  <c r="X1212" i="26"/>
  <c r="Y1212" i="26" s="1"/>
  <c r="Z1212" i="26" s="1"/>
  <c r="AA1212" i="26" s="1"/>
  <c r="X1311" i="26"/>
  <c r="Y1311" i="26" s="1"/>
  <c r="Z1311" i="26" s="1"/>
  <c r="X112" i="26"/>
  <c r="Y112" i="26" s="1"/>
  <c r="Z112" i="26" s="1"/>
  <c r="AA112" i="26" s="1"/>
  <c r="X612" i="26"/>
  <c r="Y612" i="26" s="1"/>
  <c r="Z612" i="26" s="1"/>
  <c r="AA612" i="26" s="1"/>
  <c r="X9" i="26"/>
  <c r="X611" i="26"/>
  <c r="Y611" i="26" s="1"/>
  <c r="Z611" i="26" s="1"/>
  <c r="X812" i="26"/>
  <c r="Y812" i="26" s="1"/>
  <c r="Z812" i="26" s="1"/>
  <c r="AA812" i="26" s="1"/>
  <c r="X1312" i="26"/>
  <c r="Y1312" i="26" s="1"/>
  <c r="Z1312" i="26" s="1"/>
  <c r="AA1312" i="26" s="1"/>
  <c r="X711" i="26"/>
  <c r="Y711" i="26" s="1"/>
  <c r="Z711" i="26" s="1"/>
  <c r="X912" i="26"/>
  <c r="Y912" i="26" s="1"/>
  <c r="Z912" i="26" s="1"/>
  <c r="AA912" i="26" s="1"/>
  <c r="X111" i="26"/>
  <c r="Y111" i="26" s="1"/>
  <c r="Z111" i="26" s="1"/>
  <c r="X811" i="26"/>
  <c r="Y811" i="26" s="1"/>
  <c r="Z811" i="26" s="1"/>
  <c r="X1012" i="26"/>
  <c r="Y1012" i="26" s="1"/>
  <c r="Z1012" i="26" s="1"/>
  <c r="AA1012" i="26" s="1"/>
  <c r="X211" i="26"/>
  <c r="Y211" i="26" s="1"/>
  <c r="Z211" i="26" s="1"/>
  <c r="X1011" i="26"/>
  <c r="Y1011" i="26" s="1"/>
  <c r="Z1011" i="26" s="1"/>
  <c r="X411" i="26"/>
  <c r="Y411" i="26" s="1"/>
  <c r="Z411" i="26" s="1"/>
  <c r="X212" i="26"/>
  <c r="Y212" i="26" s="1"/>
  <c r="Z212" i="26" s="1"/>
  <c r="AA212" i="26" s="1"/>
  <c r="X911" i="26"/>
  <c r="Y911" i="26" s="1"/>
  <c r="Z911" i="26" s="1"/>
  <c r="X1111" i="26"/>
  <c r="Y1111" i="26" s="1"/>
  <c r="Z1111" i="26" s="1"/>
  <c r="X412" i="26"/>
  <c r="Y412" i="26" s="1"/>
  <c r="Z412" i="26" s="1"/>
  <c r="AA412" i="26" s="1"/>
  <c r="X1112" i="26"/>
  <c r="Y1112" i="26" s="1"/>
  <c r="Z1112" i="26" s="1"/>
  <c r="AA1112" i="26" s="1"/>
  <c r="X10" i="26"/>
  <c r="Y10" i="26" s="1"/>
  <c r="Z10" i="26" s="1"/>
  <c r="AA10" i="26" s="1"/>
  <c r="X511" i="26"/>
  <c r="Y511" i="26" s="1"/>
  <c r="Z511" i="26" s="1"/>
  <c r="X1211" i="26"/>
  <c r="Y1211" i="26" s="1"/>
  <c r="Z1211" i="26" s="1"/>
  <c r="X712" i="26"/>
  <c r="Y712" i="26" s="1"/>
  <c r="Z712" i="26" s="1"/>
  <c r="AA712" i="26" s="1"/>
  <c r="X512" i="26"/>
  <c r="Y512" i="26" s="1"/>
  <c r="Z512" i="26" s="1"/>
  <c r="AA512" i="26" s="1"/>
  <c r="X311" i="26"/>
  <c r="Y311" i="26" s="1"/>
  <c r="Z311" i="26" s="1"/>
  <c r="P50" i="26"/>
  <c r="H51" i="26"/>
  <c r="P51" i="26" s="1"/>
  <c r="AG319" i="27"/>
  <c r="AG320" i="27" s="1"/>
  <c r="AG321" i="27" s="1"/>
  <c r="AG322" i="27" s="1"/>
  <c r="AG323" i="27" s="1"/>
  <c r="AG324" i="27" s="1"/>
  <c r="AG325" i="27" s="1"/>
  <c r="AG326" i="27" s="1"/>
  <c r="AG327" i="27" s="1"/>
  <c r="AG328" i="27" s="1"/>
  <c r="AG329" i="27" s="1"/>
  <c r="AG330" i="27" s="1"/>
  <c r="AG331" i="27" s="1"/>
  <c r="AH689" i="27"/>
  <c r="AF689" i="27"/>
  <c r="AJ689" i="27"/>
  <c r="AE689" i="27"/>
  <c r="AG689" i="27"/>
  <c r="AD689" i="27"/>
  <c r="AI689" i="27"/>
  <c r="AK689" i="27" s="1"/>
  <c r="AL689" i="27" s="1"/>
  <c r="AM689" i="27" s="1"/>
  <c r="AE622" i="27"/>
  <c r="AJ622" i="27"/>
  <c r="AD622" i="27"/>
  <c r="AG622" i="27"/>
  <c r="AI622" i="27"/>
  <c r="AK622" i="27" s="1"/>
  <c r="AL622" i="27" s="1"/>
  <c r="AM622" i="27" s="1"/>
  <c r="AH622" i="27"/>
  <c r="AF622" i="27"/>
  <c r="AJ863" i="27"/>
  <c r="AD863" i="27"/>
  <c r="AH863" i="27"/>
  <c r="AG863" i="27"/>
  <c r="AE863" i="27"/>
  <c r="AF863" i="27"/>
  <c r="AI863" i="27"/>
  <c r="AK863" i="27" s="1"/>
  <c r="AL863" i="27" s="1"/>
  <c r="AM863" i="27" s="1"/>
  <c r="AD630" i="27"/>
  <c r="AF630" i="27"/>
  <c r="AF662" i="27"/>
  <c r="AH662" i="27"/>
  <c r="AG662" i="27"/>
  <c r="AI662" i="27"/>
  <c r="AK662" i="27" s="1"/>
  <c r="AL662" i="27" s="1"/>
  <c r="AM662" i="27" s="1"/>
  <c r="AE662" i="27"/>
  <c r="AJ662" i="27"/>
  <c r="AD662" i="27"/>
  <c r="AI692" i="27"/>
  <c r="AK692" i="27" s="1"/>
  <c r="AL692" i="27" s="1"/>
  <c r="AM692" i="27" s="1"/>
  <c r="AJ692" i="27"/>
  <c r="AF659" i="27"/>
  <c r="AJ659" i="27"/>
  <c r="AG659" i="27"/>
  <c r="AD659" i="27"/>
  <c r="AE659" i="27"/>
  <c r="AI659" i="27"/>
  <c r="AK659" i="27" s="1"/>
  <c r="AL659" i="27" s="1"/>
  <c r="AM659" i="27" s="1"/>
  <c r="AH659" i="27"/>
  <c r="AJ609" i="27"/>
  <c r="AD609" i="27"/>
  <c r="AD648" i="27"/>
  <c r="AF648" i="27"/>
  <c r="AE648" i="27"/>
  <c r="AJ648" i="27"/>
  <c r="AG648" i="27"/>
  <c r="AH648" i="27"/>
  <c r="AI648" i="27"/>
  <c r="AK648" i="27" s="1"/>
  <c r="AL648" i="27" s="1"/>
  <c r="AM648" i="27" s="1"/>
  <c r="AE641" i="27"/>
  <c r="AJ641" i="27"/>
  <c r="AD675" i="27"/>
  <c r="AG675" i="27"/>
  <c r="AH675" i="27"/>
  <c r="AI675" i="27"/>
  <c r="AK675" i="27" s="1"/>
  <c r="AL675" i="27" s="1"/>
  <c r="AM675" i="27" s="1"/>
  <c r="AE675" i="27"/>
  <c r="AJ675" i="27"/>
  <c r="AF675" i="27"/>
  <c r="AF696" i="27"/>
  <c r="AE696" i="27"/>
  <c r="AH614" i="27"/>
  <c r="AG614" i="27"/>
  <c r="AF614" i="27"/>
  <c r="AE614" i="27"/>
  <c r="AJ614" i="27"/>
  <c r="AD614" i="27"/>
  <c r="AI614" i="27"/>
  <c r="AK614" i="27" s="1"/>
  <c r="AL614" i="27" s="1"/>
  <c r="AM614" i="27" s="1"/>
  <c r="AF633" i="27"/>
  <c r="AJ633" i="27"/>
  <c r="AF679" i="27"/>
  <c r="AE679" i="27"/>
  <c r="AD679" i="27"/>
  <c r="AH679" i="27"/>
  <c r="AJ679" i="27"/>
  <c r="AG679" i="27"/>
  <c r="AI679" i="27"/>
  <c r="AK679" i="27" s="1"/>
  <c r="AL679" i="27" s="1"/>
  <c r="AM679" i="27" s="1"/>
  <c r="AD849" i="27"/>
  <c r="AI849" i="27"/>
  <c r="AK849" i="27" s="1"/>
  <c r="AL849" i="27" s="1"/>
  <c r="AM849" i="27" s="1"/>
  <c r="AH849" i="27"/>
  <c r="AJ849" i="27"/>
  <c r="AG849" i="27"/>
  <c r="AF849" i="27"/>
  <c r="AE849" i="27"/>
  <c r="AJ828" i="27"/>
  <c r="AI828" i="27"/>
  <c r="AK828" i="27" s="1"/>
  <c r="AL828" i="27" s="1"/>
  <c r="AM828" i="27" s="1"/>
  <c r="AH828" i="27"/>
  <c r="AD828" i="27"/>
  <c r="AE828" i="27"/>
  <c r="AG828" i="27"/>
  <c r="AF828" i="27"/>
  <c r="AF865" i="27"/>
  <c r="AH865" i="27"/>
  <c r="AI865" i="27"/>
  <c r="AK865" i="27" s="1"/>
  <c r="AL865" i="27" s="1"/>
  <c r="AM865" i="27" s="1"/>
  <c r="AE865" i="27"/>
  <c r="AG865" i="27"/>
  <c r="AD865" i="27"/>
  <c r="AJ865" i="27"/>
  <c r="AJ842" i="27"/>
  <c r="AH842" i="27"/>
  <c r="AI842" i="27"/>
  <c r="AK842" i="27" s="1"/>
  <c r="AL842" i="27" s="1"/>
  <c r="AM842" i="27" s="1"/>
  <c r="AG842" i="27"/>
  <c r="AF842" i="27"/>
  <c r="AE842" i="27"/>
  <c r="AD842" i="27"/>
  <c r="AG904" i="27"/>
  <c r="AF904" i="27"/>
  <c r="AE904" i="27"/>
  <c r="AD904" i="27"/>
  <c r="AH904" i="27"/>
  <c r="AI904" i="27"/>
  <c r="AK904" i="27" s="1"/>
  <c r="AL904" i="27" s="1"/>
  <c r="AM904" i="27" s="1"/>
  <c r="AJ904" i="27"/>
  <c r="AH819" i="27"/>
  <c r="AG819" i="27"/>
  <c r="AJ819" i="27"/>
  <c r="AD819" i="27"/>
  <c r="AE819" i="27"/>
  <c r="AF819" i="27"/>
  <c r="AI819" i="27"/>
  <c r="AK819" i="27" s="1"/>
  <c r="AL819" i="27" s="1"/>
  <c r="AM819" i="27" s="1"/>
  <c r="AJ880" i="27"/>
  <c r="AG880" i="27"/>
  <c r="AE880" i="27"/>
  <c r="AH880" i="27"/>
  <c r="AD880" i="27"/>
  <c r="AF880" i="27"/>
  <c r="AI880" i="27"/>
  <c r="AK880" i="27" s="1"/>
  <c r="AL880" i="27" s="1"/>
  <c r="AM880" i="27" s="1"/>
  <c r="AJ886" i="27"/>
  <c r="AE886" i="27"/>
  <c r="AD886" i="27"/>
  <c r="AI886" i="27"/>
  <c r="AK886" i="27" s="1"/>
  <c r="AL886" i="27" s="1"/>
  <c r="AM886" i="27" s="1"/>
  <c r="AH886" i="27"/>
  <c r="AG886" i="27"/>
  <c r="AF886" i="27"/>
  <c r="AF813" i="27"/>
  <c r="AH813" i="27"/>
  <c r="AI813" i="27"/>
  <c r="AK813" i="27" s="1"/>
  <c r="AL813" i="27" s="1"/>
  <c r="AM813" i="27" s="1"/>
  <c r="AG813" i="27"/>
  <c r="AJ813" i="27"/>
  <c r="AD813" i="27"/>
  <c r="AE813" i="27"/>
  <c r="AI867" i="27"/>
  <c r="AK867" i="27" s="1"/>
  <c r="AL867" i="27" s="1"/>
  <c r="AM867" i="27" s="1"/>
  <c r="AH867" i="27"/>
  <c r="AD867" i="27"/>
  <c r="AE867" i="27"/>
  <c r="AJ867" i="27"/>
  <c r="AF867" i="27"/>
  <c r="AG867" i="27"/>
  <c r="AJ843" i="27"/>
  <c r="AD843" i="27"/>
  <c r="AI843" i="27"/>
  <c r="AK843" i="27" s="1"/>
  <c r="AL843" i="27" s="1"/>
  <c r="AM843" i="27" s="1"/>
  <c r="AH843" i="27"/>
  <c r="AG843" i="27"/>
  <c r="AF843" i="27"/>
  <c r="AE843" i="27"/>
  <c r="AE905" i="27"/>
  <c r="AD905" i="27"/>
  <c r="AJ905" i="27"/>
  <c r="AI905" i="27"/>
  <c r="AK905" i="27" s="1"/>
  <c r="AL905" i="27" s="1"/>
  <c r="AM905" i="27" s="1"/>
  <c r="AH905" i="27"/>
  <c r="AF905" i="27"/>
  <c r="AG905" i="27"/>
  <c r="AG887" i="27"/>
  <c r="AE887" i="27"/>
  <c r="AD887" i="27"/>
  <c r="AJ887" i="27"/>
  <c r="AF887" i="27"/>
  <c r="AI887" i="27"/>
  <c r="AK887" i="27" s="1"/>
  <c r="AL887" i="27" s="1"/>
  <c r="AM887" i="27" s="1"/>
  <c r="AH887" i="27"/>
  <c r="AD739" i="27"/>
  <c r="AG739" i="27"/>
  <c r="AI739" i="27"/>
  <c r="AK739" i="27" s="1"/>
  <c r="AL739" i="27" s="1"/>
  <c r="AM739" i="27" s="1"/>
  <c r="AJ739" i="27"/>
  <c r="AF739" i="27"/>
  <c r="AH739" i="27"/>
  <c r="AE739" i="27"/>
  <c r="AF742" i="27"/>
  <c r="AH742" i="27"/>
  <c r="AI742" i="27"/>
  <c r="AK742" i="27" s="1"/>
  <c r="AL742" i="27" s="1"/>
  <c r="AM742" i="27" s="1"/>
  <c r="AE742" i="27"/>
  <c r="AG742" i="27"/>
  <c r="AD742" i="27"/>
  <c r="AJ742" i="27"/>
  <c r="AF774" i="27"/>
  <c r="AD774" i="27"/>
  <c r="AG774" i="27"/>
  <c r="AJ774" i="27"/>
  <c r="AH774" i="27"/>
  <c r="AE774" i="27"/>
  <c r="AI774" i="27"/>
  <c r="AK774" i="27" s="1"/>
  <c r="AL774" i="27" s="1"/>
  <c r="AM774" i="27" s="1"/>
  <c r="AE798" i="27"/>
  <c r="AG798" i="27"/>
  <c r="AI798" i="27"/>
  <c r="AK798" i="27" s="1"/>
  <c r="AL798" i="27" s="1"/>
  <c r="AM798" i="27" s="1"/>
  <c r="AJ798" i="27"/>
  <c r="AF798" i="27"/>
  <c r="AD798" i="27"/>
  <c r="AH798" i="27"/>
  <c r="AD743" i="27"/>
  <c r="AJ743" i="27"/>
  <c r="AI743" i="27"/>
  <c r="AK743" i="27" s="1"/>
  <c r="AL743" i="27" s="1"/>
  <c r="AM743" i="27" s="1"/>
  <c r="AG743" i="27"/>
  <c r="AF743" i="27"/>
  <c r="AH743" i="27"/>
  <c r="AE743" i="27"/>
  <c r="AD737" i="27"/>
  <c r="AF737" i="27"/>
  <c r="AJ737" i="27"/>
  <c r="AE737" i="27"/>
  <c r="AG737" i="27"/>
  <c r="AI737" i="27"/>
  <c r="AK737" i="27" s="1"/>
  <c r="AL737" i="27" s="1"/>
  <c r="AM737" i="27" s="1"/>
  <c r="AH737" i="27"/>
  <c r="AG760" i="27"/>
  <c r="AE760" i="27"/>
  <c r="AJ760" i="27"/>
  <c r="AI760" i="27"/>
  <c r="AK760" i="27" s="1"/>
  <c r="AL760" i="27" s="1"/>
  <c r="AM760" i="27" s="1"/>
  <c r="AF760" i="27"/>
  <c r="AH760" i="27"/>
  <c r="AD760" i="27"/>
  <c r="AF711" i="27"/>
  <c r="AE711" i="27"/>
  <c r="AG711" i="27"/>
  <c r="AJ711" i="27"/>
  <c r="AD711" i="27"/>
  <c r="AI711" i="27"/>
  <c r="AK711" i="27" s="1"/>
  <c r="AL711" i="27" s="1"/>
  <c r="AM711" i="27" s="1"/>
  <c r="AH711" i="27"/>
  <c r="AD757" i="27"/>
  <c r="AF757" i="27"/>
  <c r="AI757" i="27"/>
  <c r="AK757" i="27" s="1"/>
  <c r="AL757" i="27" s="1"/>
  <c r="AM757" i="27" s="1"/>
  <c r="AG757" i="27"/>
  <c r="AH757" i="27"/>
  <c r="AJ757" i="27"/>
  <c r="AE757" i="27"/>
  <c r="AG787" i="27"/>
  <c r="AF787" i="27"/>
  <c r="AD787" i="27"/>
  <c r="AI787" i="27"/>
  <c r="AK787" i="27" s="1"/>
  <c r="AL787" i="27" s="1"/>
  <c r="AM787" i="27" s="1"/>
  <c r="AE787" i="27"/>
  <c r="AH787" i="27"/>
  <c r="AJ787" i="27"/>
  <c r="AF726" i="27"/>
  <c r="AE726" i="27"/>
  <c r="AD726" i="27"/>
  <c r="AI726" i="27"/>
  <c r="AK726" i="27" s="1"/>
  <c r="AL726" i="27" s="1"/>
  <c r="AM726" i="27" s="1"/>
  <c r="AJ726" i="27"/>
  <c r="AH726" i="27"/>
  <c r="AG726" i="27"/>
  <c r="AG788" i="27"/>
  <c r="AE788" i="27"/>
  <c r="AI788" i="27"/>
  <c r="AK788" i="27" s="1"/>
  <c r="AL788" i="27" s="1"/>
  <c r="AM788" i="27" s="1"/>
  <c r="AJ788" i="27"/>
  <c r="AD788" i="27"/>
  <c r="AF788" i="27"/>
  <c r="AH788" i="27"/>
  <c r="AE536" i="27"/>
  <c r="AD536" i="27"/>
  <c r="AI536" i="27"/>
  <c r="AK536" i="27" s="1"/>
  <c r="AL536" i="27" s="1"/>
  <c r="AM536" i="27" s="1"/>
  <c r="AJ536" i="27"/>
  <c r="AH536" i="27"/>
  <c r="AG536" i="27"/>
  <c r="AF536" i="27"/>
  <c r="AJ567" i="27"/>
  <c r="AD567" i="27"/>
  <c r="AI567" i="27"/>
  <c r="AK567" i="27" s="1"/>
  <c r="AL567" i="27" s="1"/>
  <c r="AM567" i="27" s="1"/>
  <c r="AH567" i="27"/>
  <c r="AG567" i="27"/>
  <c r="AF567" i="27"/>
  <c r="AE567" i="27"/>
  <c r="AI554" i="27"/>
  <c r="AK554" i="27" s="1"/>
  <c r="AL554" i="27" s="1"/>
  <c r="AM554" i="27" s="1"/>
  <c r="AF554" i="27"/>
  <c r="AE554" i="27"/>
  <c r="AD554" i="27"/>
  <c r="AG554" i="27"/>
  <c r="AJ554" i="27"/>
  <c r="AH554" i="27"/>
  <c r="AG608" i="27"/>
  <c r="AI608" i="27"/>
  <c r="AK608" i="27" s="1"/>
  <c r="AL608" i="27" s="1"/>
  <c r="AM608" i="27" s="1"/>
  <c r="AJ608" i="27"/>
  <c r="AD608" i="27"/>
  <c r="AF608" i="27"/>
  <c r="AE608" i="27"/>
  <c r="AH608" i="27"/>
  <c r="AE533" i="27"/>
  <c r="AJ533" i="27"/>
  <c r="AD533" i="27"/>
  <c r="AI533" i="27"/>
  <c r="AK533" i="27" s="1"/>
  <c r="AL533" i="27" s="1"/>
  <c r="AM533" i="27" s="1"/>
  <c r="AF533" i="27"/>
  <c r="AG533" i="27"/>
  <c r="AH533" i="27"/>
  <c r="AE553" i="27"/>
  <c r="AI553" i="27"/>
  <c r="AK553" i="27" s="1"/>
  <c r="AL553" i="27" s="1"/>
  <c r="AM553" i="27" s="1"/>
  <c r="AH553" i="27"/>
  <c r="AG553" i="27"/>
  <c r="AD553" i="27"/>
  <c r="AF553" i="27"/>
  <c r="AJ553" i="27"/>
  <c r="AJ568" i="27"/>
  <c r="AI568" i="27"/>
  <c r="AK568" i="27" s="1"/>
  <c r="AL568" i="27" s="1"/>
  <c r="AM568" i="27" s="1"/>
  <c r="AG568" i="27"/>
  <c r="AH568" i="27"/>
  <c r="AE568" i="27"/>
  <c r="AF568" i="27"/>
  <c r="AD568" i="27"/>
  <c r="AE600" i="27"/>
  <c r="AH600" i="27"/>
  <c r="AD600" i="27"/>
  <c r="AG600" i="27"/>
  <c r="AJ600" i="27"/>
  <c r="AI600" i="27"/>
  <c r="AK600" i="27" s="1"/>
  <c r="AL600" i="27" s="1"/>
  <c r="AM600" i="27" s="1"/>
  <c r="AF600" i="27"/>
  <c r="AD589" i="27"/>
  <c r="AI589" i="27"/>
  <c r="AK589" i="27" s="1"/>
  <c r="AL589" i="27" s="1"/>
  <c r="AM589" i="27" s="1"/>
  <c r="AH589" i="27"/>
  <c r="AG589" i="27"/>
  <c r="AJ589" i="27"/>
  <c r="AE589" i="27"/>
  <c r="AF589" i="27"/>
  <c r="AJ537" i="27"/>
  <c r="AI537" i="27"/>
  <c r="AK537" i="27" s="1"/>
  <c r="AL537" i="27" s="1"/>
  <c r="AM537" i="27" s="1"/>
  <c r="AG537" i="27"/>
  <c r="AH537" i="27"/>
  <c r="AE537" i="27"/>
  <c r="AD537" i="27"/>
  <c r="AF537" i="27"/>
  <c r="AE512" i="27"/>
  <c r="AH512" i="27"/>
  <c r="AD512" i="27"/>
  <c r="AF512" i="27"/>
  <c r="AG512" i="27"/>
  <c r="AJ512" i="27"/>
  <c r="AI512" i="27"/>
  <c r="AK512" i="27" s="1"/>
  <c r="AL512" i="27" s="1"/>
  <c r="AM512" i="27" s="1"/>
  <c r="AE558" i="27"/>
  <c r="AD558" i="27"/>
  <c r="AG558" i="27"/>
  <c r="AH558" i="27"/>
  <c r="AF558" i="27"/>
  <c r="AJ558" i="27"/>
  <c r="AI558" i="27"/>
  <c r="AK558" i="27" s="1"/>
  <c r="AL558" i="27" s="1"/>
  <c r="AM558" i="27" s="1"/>
  <c r="AJ586" i="27"/>
  <c r="AF586" i="27"/>
  <c r="AE586" i="27"/>
  <c r="AD586" i="27"/>
  <c r="AH586" i="27"/>
  <c r="AG586" i="27"/>
  <c r="AI586" i="27"/>
  <c r="AK586" i="27" s="1"/>
  <c r="AL586" i="27" s="1"/>
  <c r="AM586" i="27" s="1"/>
  <c r="AJ1038" i="27"/>
  <c r="AE1038" i="27"/>
  <c r="AG1038" i="27"/>
  <c r="AI1038" i="27"/>
  <c r="AK1038" i="27" s="1"/>
  <c r="AL1038" i="27" s="1"/>
  <c r="AM1038" i="27" s="1"/>
  <c r="AF1038" i="27"/>
  <c r="AH1038" i="27"/>
  <c r="AD1038" i="27"/>
  <c r="AH1031" i="27"/>
  <c r="AE1031" i="27"/>
  <c r="AD1031" i="27"/>
  <c r="AJ1031" i="27"/>
  <c r="AI1031" i="27"/>
  <c r="AK1031" i="27" s="1"/>
  <c r="AL1031" i="27" s="1"/>
  <c r="AM1031" i="27" s="1"/>
  <c r="AF1031" i="27"/>
  <c r="AG1031" i="27"/>
  <c r="AG1013" i="27"/>
  <c r="AH1013" i="27"/>
  <c r="AE1013" i="27"/>
  <c r="AI1013" i="27"/>
  <c r="AK1013" i="27" s="1"/>
  <c r="AL1013" i="27" s="1"/>
  <c r="AM1013" i="27" s="1"/>
  <c r="AJ1013" i="27"/>
  <c r="AF1013" i="27"/>
  <c r="AD1013" i="27"/>
  <c r="AJ1107" i="27"/>
  <c r="AD1107" i="27"/>
  <c r="AI1107" i="27"/>
  <c r="AK1107" i="27" s="1"/>
  <c r="AL1107" i="27" s="1"/>
  <c r="AM1107" i="27" s="1"/>
  <c r="AH1107" i="27"/>
  <c r="AE1107" i="27"/>
  <c r="AG1107" i="27"/>
  <c r="AF1107" i="27"/>
  <c r="AJ1069" i="27"/>
  <c r="AH1069" i="27"/>
  <c r="AE1069" i="27"/>
  <c r="AI1069" i="27"/>
  <c r="AK1069" i="27" s="1"/>
  <c r="AL1069" i="27" s="1"/>
  <c r="AM1069" i="27" s="1"/>
  <c r="AF1069" i="27"/>
  <c r="AD1069" i="27"/>
  <c r="AG1069" i="27"/>
  <c r="AG1085" i="27"/>
  <c r="AI1085" i="27"/>
  <c r="AK1085" i="27" s="1"/>
  <c r="AL1085" i="27" s="1"/>
  <c r="AM1085" i="27" s="1"/>
  <c r="AD1085" i="27"/>
  <c r="AE1085" i="27"/>
  <c r="AJ1085" i="27"/>
  <c r="AH1085" i="27"/>
  <c r="AF1085" i="27"/>
  <c r="AF1016" i="27"/>
  <c r="AG1016" i="27"/>
  <c r="AD1016" i="27"/>
  <c r="AE1016" i="27"/>
  <c r="AH1016" i="27"/>
  <c r="AJ1016" i="27"/>
  <c r="AI1016" i="27"/>
  <c r="AK1016" i="27" s="1"/>
  <c r="AL1016" i="27" s="1"/>
  <c r="AM1016" i="27" s="1"/>
  <c r="AE1057" i="27"/>
  <c r="AF1057" i="27"/>
  <c r="AH1057" i="27"/>
  <c r="AD1057" i="27"/>
  <c r="AI1057" i="27"/>
  <c r="AK1057" i="27" s="1"/>
  <c r="AL1057" i="27" s="1"/>
  <c r="AM1057" i="27" s="1"/>
  <c r="AG1057" i="27"/>
  <c r="AJ1057" i="27"/>
  <c r="AD1066" i="27"/>
  <c r="AG1066" i="27"/>
  <c r="AI1066" i="27"/>
  <c r="AK1066" i="27" s="1"/>
  <c r="AL1066" i="27" s="1"/>
  <c r="AM1066" i="27" s="1"/>
  <c r="AE1066" i="27"/>
  <c r="AF1066" i="27"/>
  <c r="AJ1066" i="27"/>
  <c r="AH1066" i="27"/>
  <c r="AI1091" i="27"/>
  <c r="AK1091" i="27" s="1"/>
  <c r="AL1091" i="27" s="1"/>
  <c r="AM1091" i="27" s="1"/>
  <c r="AH1091" i="27"/>
  <c r="AE1091" i="27"/>
  <c r="AF1091" i="27"/>
  <c r="AJ1091" i="27"/>
  <c r="AD1091" i="27"/>
  <c r="AG1091" i="27"/>
  <c r="AJ1028" i="27"/>
  <c r="AD1028" i="27"/>
  <c r="AH1028" i="27"/>
  <c r="AE1028" i="27"/>
  <c r="AI1028" i="27"/>
  <c r="AK1028" i="27" s="1"/>
  <c r="AL1028" i="27" s="1"/>
  <c r="AM1028" i="27" s="1"/>
  <c r="AG1028" i="27"/>
  <c r="AF1028" i="27"/>
  <c r="AJ1072" i="27"/>
  <c r="AF1072" i="27"/>
  <c r="AI1072" i="27"/>
  <c r="AK1072" i="27" s="1"/>
  <c r="AL1072" i="27" s="1"/>
  <c r="AM1072" i="27" s="1"/>
  <c r="AH1072" i="27"/>
  <c r="AG1072" i="27"/>
  <c r="AE1072" i="27"/>
  <c r="AD1072" i="27"/>
  <c r="AD1018" i="27"/>
  <c r="AE1018" i="27"/>
  <c r="AI1018" i="27"/>
  <c r="AK1018" i="27" s="1"/>
  <c r="AL1018" i="27" s="1"/>
  <c r="AM1018" i="27" s="1"/>
  <c r="AJ1018" i="27"/>
  <c r="AG1018" i="27"/>
  <c r="AF1018" i="27"/>
  <c r="AH1018" i="27"/>
  <c r="AJ129" i="27"/>
  <c r="AD129" i="27"/>
  <c r="AE129" i="27" s="1"/>
  <c r="AF129" i="27"/>
  <c r="AJ196" i="27"/>
  <c r="AD196" i="27"/>
  <c r="AE196" i="27" s="1"/>
  <c r="AF196" i="27"/>
  <c r="AJ152" i="27"/>
  <c r="AD152" i="27"/>
  <c r="AE152" i="27" s="1"/>
  <c r="AF152" i="27"/>
  <c r="AJ131" i="27"/>
  <c r="AD131" i="27"/>
  <c r="AE131" i="27" s="1"/>
  <c r="AF131" i="27"/>
  <c r="AJ142" i="27"/>
  <c r="AD142" i="27"/>
  <c r="AE142" i="27" s="1"/>
  <c r="AF142" i="27" s="1"/>
  <c r="AJ181" i="27"/>
  <c r="AD181" i="27"/>
  <c r="AE181" i="27" s="1"/>
  <c r="AF181" i="27"/>
  <c r="AJ126" i="27"/>
  <c r="AD126" i="27"/>
  <c r="AE126" i="27" s="1"/>
  <c r="AF126" i="27"/>
  <c r="AJ191" i="27"/>
  <c r="AD191" i="27"/>
  <c r="AE191" i="27" s="1"/>
  <c r="AJ186" i="27"/>
  <c r="AD186" i="27"/>
  <c r="AE186" i="27" s="1"/>
  <c r="AF186" i="27"/>
  <c r="AJ158" i="27"/>
  <c r="AD158" i="27"/>
  <c r="AE158" i="27" s="1"/>
  <c r="AF158" i="27"/>
  <c r="AJ133" i="27"/>
  <c r="AD133" i="27"/>
  <c r="AE133" i="27" s="1"/>
  <c r="AF133" i="27"/>
  <c r="AJ183" i="27"/>
  <c r="AD183" i="27"/>
  <c r="AE183" i="27" s="1"/>
  <c r="AF183" i="27"/>
  <c r="AG445" i="27"/>
  <c r="AF445" i="27"/>
  <c r="AD445" i="27"/>
  <c r="AE445" i="27"/>
  <c r="AJ445" i="27"/>
  <c r="AI445" i="27"/>
  <c r="AK445" i="27" s="1"/>
  <c r="AL445" i="27" s="1"/>
  <c r="AM445" i="27" s="1"/>
  <c r="AH445" i="27"/>
  <c r="AJ415" i="27"/>
  <c r="AF415" i="27"/>
  <c r="AI415" i="27"/>
  <c r="AK415" i="27" s="1"/>
  <c r="AL415" i="27" s="1"/>
  <c r="AM415" i="27" s="1"/>
  <c r="AD415" i="27"/>
  <c r="AH415" i="27"/>
  <c r="AG415" i="27"/>
  <c r="AE415" i="27"/>
  <c r="AI502" i="27"/>
  <c r="AK502" i="27" s="1"/>
  <c r="AL502" i="27" s="1"/>
  <c r="AM502" i="27" s="1"/>
  <c r="AF502" i="27"/>
  <c r="AE502" i="27"/>
  <c r="AG502" i="27"/>
  <c r="AD502" i="27"/>
  <c r="AJ502" i="27"/>
  <c r="AH502" i="27"/>
  <c r="AE483" i="27"/>
  <c r="AI483" i="27"/>
  <c r="AK483" i="27" s="1"/>
  <c r="AL483" i="27" s="1"/>
  <c r="AM483" i="27" s="1"/>
  <c r="AG483" i="27"/>
  <c r="AF483" i="27"/>
  <c r="AH483" i="27"/>
  <c r="AJ483" i="27"/>
  <c r="AD483" i="27"/>
  <c r="AF433" i="27"/>
  <c r="AE433" i="27"/>
  <c r="AI433" i="27"/>
  <c r="AK433" i="27" s="1"/>
  <c r="AL433" i="27" s="1"/>
  <c r="AM433" i="27" s="1"/>
  <c r="AG433" i="27"/>
  <c r="AJ433" i="27"/>
  <c r="AH433" i="27"/>
  <c r="AD433" i="27"/>
  <c r="AJ492" i="27"/>
  <c r="AD492" i="27"/>
  <c r="AI492" i="27"/>
  <c r="AK492" i="27" s="1"/>
  <c r="AL492" i="27" s="1"/>
  <c r="AM492" i="27" s="1"/>
  <c r="AH492" i="27"/>
  <c r="AG492" i="27"/>
  <c r="AF492" i="27"/>
  <c r="AE492" i="27"/>
  <c r="AG490" i="27"/>
  <c r="AE490" i="27"/>
  <c r="AD490" i="27"/>
  <c r="AI490" i="27"/>
  <c r="AK490" i="27" s="1"/>
  <c r="AL490" i="27" s="1"/>
  <c r="AM490" i="27" s="1"/>
  <c r="AF490" i="27"/>
  <c r="AJ490" i="27"/>
  <c r="AH490" i="27"/>
  <c r="AI508" i="27"/>
  <c r="AK508" i="27" s="1"/>
  <c r="AL508" i="27" s="1"/>
  <c r="AM508" i="27" s="1"/>
  <c r="AG508" i="27"/>
  <c r="AH508" i="27"/>
  <c r="AF508" i="27"/>
  <c r="AE508" i="27"/>
  <c r="AJ508" i="27"/>
  <c r="AD508" i="27"/>
  <c r="AJ436" i="27"/>
  <c r="AI436" i="27"/>
  <c r="AK436" i="27" s="1"/>
  <c r="AL436" i="27" s="1"/>
  <c r="AM436" i="27" s="1"/>
  <c r="AF436" i="27"/>
  <c r="AH436" i="27"/>
  <c r="AE436" i="27"/>
  <c r="AD436" i="27"/>
  <c r="AG436" i="27"/>
  <c r="AG482" i="27"/>
  <c r="AF482" i="27"/>
  <c r="AI482" i="27"/>
  <c r="AK482" i="27" s="1"/>
  <c r="AL482" i="27" s="1"/>
  <c r="AM482" i="27" s="1"/>
  <c r="AJ482" i="27"/>
  <c r="AD482" i="27"/>
  <c r="AE482" i="27"/>
  <c r="AH482" i="27"/>
  <c r="AF447" i="27"/>
  <c r="AJ447" i="27"/>
  <c r="AI447" i="27"/>
  <c r="AK447" i="27" s="1"/>
  <c r="AL447" i="27" s="1"/>
  <c r="AM447" i="27" s="1"/>
  <c r="AE447" i="27"/>
  <c r="AH447" i="27"/>
  <c r="AG447" i="27"/>
  <c r="AD447" i="27"/>
  <c r="AJ503" i="27"/>
  <c r="AI503" i="27"/>
  <c r="AK503" i="27" s="1"/>
  <c r="AL503" i="27" s="1"/>
  <c r="AM503" i="27" s="1"/>
  <c r="AH503" i="27"/>
  <c r="AD503" i="27"/>
  <c r="AE503" i="27"/>
  <c r="AG503" i="27"/>
  <c r="AF503" i="27"/>
  <c r="AG1331" i="27"/>
  <c r="AJ1331" i="27"/>
  <c r="AE1331" i="27"/>
  <c r="AI1331" i="27"/>
  <c r="AK1331" i="27" s="1"/>
  <c r="AL1331" i="27" s="1"/>
  <c r="AM1331" i="27" s="1"/>
  <c r="AF1331" i="27"/>
  <c r="AH1331" i="27"/>
  <c r="AD1331" i="27"/>
  <c r="AI1373" i="27"/>
  <c r="AK1373" i="27" s="1"/>
  <c r="AL1373" i="27" s="1"/>
  <c r="AM1373" i="27" s="1"/>
  <c r="AE1373" i="27"/>
  <c r="AH1373" i="27"/>
  <c r="AJ1373" i="27"/>
  <c r="AG1373" i="27"/>
  <c r="AF1373" i="27"/>
  <c r="AD1373" i="27"/>
  <c r="AD1351" i="27"/>
  <c r="AJ1351" i="27"/>
  <c r="AI1351" i="27"/>
  <c r="AK1351" i="27" s="1"/>
  <c r="AL1351" i="27" s="1"/>
  <c r="AM1351" i="27" s="1"/>
  <c r="AF1351" i="27"/>
  <c r="AG1351" i="27"/>
  <c r="AH1351" i="27"/>
  <c r="AE1351" i="27"/>
  <c r="AF1368" i="27"/>
  <c r="AI1368" i="27"/>
  <c r="AK1368" i="27" s="1"/>
  <c r="AL1368" i="27" s="1"/>
  <c r="AM1368" i="27" s="1"/>
  <c r="AE1368" i="27"/>
  <c r="AD1368" i="27"/>
  <c r="AJ1368" i="27"/>
  <c r="AG1368" i="27"/>
  <c r="AH1368" i="27"/>
  <c r="AJ1350" i="27"/>
  <c r="AI1350" i="27"/>
  <c r="AK1350" i="27" s="1"/>
  <c r="AL1350" i="27" s="1"/>
  <c r="AM1350" i="27" s="1"/>
  <c r="AD1350" i="27"/>
  <c r="AG1350" i="27"/>
  <c r="AE1350" i="27"/>
  <c r="AH1350" i="27"/>
  <c r="AF1350" i="27"/>
  <c r="AJ1342" i="27"/>
  <c r="AI1342" i="27"/>
  <c r="AK1342" i="27" s="1"/>
  <c r="AL1342" i="27" s="1"/>
  <c r="AM1342" i="27" s="1"/>
  <c r="AH1342" i="27"/>
  <c r="AE1342" i="27"/>
  <c r="AD1342" i="27"/>
  <c r="AF1342" i="27"/>
  <c r="AG1342" i="27"/>
  <c r="AF1349" i="27"/>
  <c r="AD1349" i="27"/>
  <c r="AJ1349" i="27"/>
  <c r="AI1349" i="27"/>
  <c r="AK1349" i="27" s="1"/>
  <c r="AL1349" i="27" s="1"/>
  <c r="AM1349" i="27" s="1"/>
  <c r="AG1349" i="27"/>
  <c r="AH1349" i="27"/>
  <c r="AE1349" i="27"/>
  <c r="AG1378" i="27"/>
  <c r="AE1378" i="27"/>
  <c r="AJ1378" i="27"/>
  <c r="AD1378" i="27"/>
  <c r="AI1378" i="27"/>
  <c r="AK1378" i="27" s="1"/>
  <c r="AL1378" i="27" s="1"/>
  <c r="AM1378" i="27" s="1"/>
  <c r="AH1378" i="27"/>
  <c r="AF1378" i="27"/>
  <c r="AI1353" i="27"/>
  <c r="AK1353" i="27" s="1"/>
  <c r="AL1353" i="27" s="1"/>
  <c r="AM1353" i="27" s="1"/>
  <c r="AH1353" i="27"/>
  <c r="AE1353" i="27"/>
  <c r="AJ1353" i="27"/>
  <c r="AF1353" i="27"/>
  <c r="AD1353" i="27"/>
  <c r="AG1353" i="27"/>
  <c r="AD1366" i="27"/>
  <c r="AJ1366" i="27"/>
  <c r="AH1366" i="27"/>
  <c r="AF1366" i="27"/>
  <c r="AG1366" i="27"/>
  <c r="AI1366" i="27"/>
  <c r="AK1366" i="27" s="1"/>
  <c r="AL1366" i="27" s="1"/>
  <c r="AM1366" i="27" s="1"/>
  <c r="AE1366" i="27"/>
  <c r="AI1319" i="27"/>
  <c r="AK1319" i="27" s="1"/>
  <c r="AL1319" i="27" s="1"/>
  <c r="AM1319" i="27" s="1"/>
  <c r="AJ1319" i="27"/>
  <c r="AD1319" i="27"/>
  <c r="AH1319" i="27"/>
  <c r="AG1319" i="27"/>
  <c r="AE1319" i="27"/>
  <c r="AF1319" i="27"/>
  <c r="AI1389" i="27"/>
  <c r="AK1389" i="27" s="1"/>
  <c r="AL1389" i="27" s="1"/>
  <c r="AM1389" i="27" s="1"/>
  <c r="AE1389" i="27"/>
  <c r="AD1389" i="27"/>
  <c r="AG1389" i="27"/>
  <c r="AJ1389" i="27"/>
  <c r="AH1389" i="27"/>
  <c r="AF1389" i="27"/>
  <c r="AH1324" i="27"/>
  <c r="AI1324" i="27"/>
  <c r="AK1324" i="27" s="1"/>
  <c r="AL1324" i="27" s="1"/>
  <c r="AM1324" i="27" s="1"/>
  <c r="AD1324" i="27"/>
  <c r="AG1324" i="27"/>
  <c r="AJ1324" i="27"/>
  <c r="AE1324" i="27"/>
  <c r="AF1324" i="27"/>
  <c r="AJ300" i="27"/>
  <c r="AD300" i="27"/>
  <c r="AE300" i="27"/>
  <c r="AD260" i="27"/>
  <c r="AE260" i="27" s="1"/>
  <c r="AF261" i="27" s="1"/>
  <c r="AJ260" i="27"/>
  <c r="AF260" i="27"/>
  <c r="AE308" i="27"/>
  <c r="AJ308" i="27"/>
  <c r="AD308" i="27"/>
  <c r="AD222" i="27"/>
  <c r="AE222" i="27"/>
  <c r="AJ222" i="27"/>
  <c r="AD295" i="27"/>
  <c r="AJ295" i="27"/>
  <c r="AE295" i="27"/>
  <c r="AJ254" i="27"/>
  <c r="AD254" i="27"/>
  <c r="AE254" i="27" s="1"/>
  <c r="AF255" i="27" s="1"/>
  <c r="AF254" i="27"/>
  <c r="AD262" i="27"/>
  <c r="AE262" i="27"/>
  <c r="AJ262" i="27"/>
  <c r="AD247" i="27"/>
  <c r="AJ247" i="27"/>
  <c r="AE247" i="27"/>
  <c r="AF247" i="27" s="1"/>
  <c r="AJ272" i="27"/>
  <c r="AD272" i="27"/>
  <c r="AE272" i="27"/>
  <c r="AD221" i="27"/>
  <c r="AJ221" i="27"/>
  <c r="AE221" i="27"/>
  <c r="AF222" i="27" s="1"/>
  <c r="AE227" i="27"/>
  <c r="AF228" i="27" s="1"/>
  <c r="AD227" i="27"/>
  <c r="AJ227" i="27"/>
  <c r="AE290" i="27"/>
  <c r="AJ290" i="27"/>
  <c r="AD290" i="27"/>
  <c r="AD1121" i="27"/>
  <c r="AJ1121" i="27"/>
  <c r="AE1121" i="27"/>
  <c r="AI1121" i="27"/>
  <c r="AK1121" i="27" s="1"/>
  <c r="AL1121" i="27" s="1"/>
  <c r="AM1121" i="27" s="1"/>
  <c r="AG1121" i="27"/>
  <c r="AF1121" i="27"/>
  <c r="AH1121" i="27"/>
  <c r="AH1159" i="27"/>
  <c r="AE1159" i="27"/>
  <c r="AG1159" i="27"/>
  <c r="AI1159" i="27"/>
  <c r="AK1159" i="27" s="1"/>
  <c r="AL1159" i="27" s="1"/>
  <c r="AM1159" i="27" s="1"/>
  <c r="AF1159" i="27"/>
  <c r="AD1159" i="27"/>
  <c r="AJ1159" i="27"/>
  <c r="AH1194" i="27"/>
  <c r="AG1194" i="27"/>
  <c r="AE1194" i="27"/>
  <c r="AF1194" i="27"/>
  <c r="AI1194" i="27"/>
  <c r="AK1194" i="27" s="1"/>
  <c r="AL1194" i="27" s="1"/>
  <c r="AM1194" i="27" s="1"/>
  <c r="AJ1194" i="27"/>
  <c r="AD1194" i="27"/>
  <c r="AI1183" i="27"/>
  <c r="AK1183" i="27" s="1"/>
  <c r="AL1183" i="27" s="1"/>
  <c r="AM1183" i="27" s="1"/>
  <c r="AH1183" i="27"/>
  <c r="AG1183" i="27"/>
  <c r="AE1183" i="27"/>
  <c r="AF1183" i="27"/>
  <c r="AJ1183" i="27"/>
  <c r="AD1183" i="27"/>
  <c r="AD1153" i="27"/>
  <c r="AE1153" i="27"/>
  <c r="AJ1153" i="27"/>
  <c r="AF1153" i="27"/>
  <c r="AH1153" i="27"/>
  <c r="AI1153" i="27"/>
  <c r="AK1153" i="27" s="1"/>
  <c r="AL1153" i="27" s="1"/>
  <c r="AM1153" i="27" s="1"/>
  <c r="AG1153" i="27"/>
  <c r="AJ1205" i="27"/>
  <c r="AD1205" i="27"/>
  <c r="AE1205" i="27"/>
  <c r="AI1205" i="27"/>
  <c r="AK1205" i="27" s="1"/>
  <c r="AL1205" i="27" s="1"/>
  <c r="AM1205" i="27" s="1"/>
  <c r="AG1205" i="27"/>
  <c r="AH1205" i="27"/>
  <c r="AF1205" i="27"/>
  <c r="AE1116" i="27"/>
  <c r="AD1116" i="27"/>
  <c r="AJ1116" i="27"/>
  <c r="AH1116" i="27"/>
  <c r="AI1116" i="27"/>
  <c r="AK1116" i="27" s="1"/>
  <c r="AL1116" i="27" s="1"/>
  <c r="AM1116" i="27" s="1"/>
  <c r="AG1116" i="27"/>
  <c r="AF1116" i="27"/>
  <c r="AI1186" i="27"/>
  <c r="AK1186" i="27" s="1"/>
  <c r="AL1186" i="27" s="1"/>
  <c r="AM1186" i="27" s="1"/>
  <c r="AF1186" i="27"/>
  <c r="AG1186" i="27"/>
  <c r="AH1186" i="27"/>
  <c r="AE1186" i="27"/>
  <c r="AD1186" i="27"/>
  <c r="AJ1186" i="27"/>
  <c r="AF1172" i="27"/>
  <c r="AE1172" i="27"/>
  <c r="AD1172" i="27"/>
  <c r="AG1172" i="27"/>
  <c r="AH1172" i="27"/>
  <c r="AI1172" i="27"/>
  <c r="AK1172" i="27" s="1"/>
  <c r="AL1172" i="27" s="1"/>
  <c r="AM1172" i="27" s="1"/>
  <c r="AJ1172" i="27"/>
  <c r="AI1151" i="27"/>
  <c r="AK1151" i="27" s="1"/>
  <c r="AL1151" i="27" s="1"/>
  <c r="AM1151" i="27" s="1"/>
  <c r="AF1151" i="27"/>
  <c r="AG1151" i="27"/>
  <c r="AJ1151" i="27"/>
  <c r="AE1151" i="27"/>
  <c r="AD1151" i="27"/>
  <c r="AH1151" i="27"/>
  <c r="AE1155" i="27"/>
  <c r="AD1155" i="27"/>
  <c r="AJ1155" i="27"/>
  <c r="AI1155" i="27"/>
  <c r="AK1155" i="27" s="1"/>
  <c r="AL1155" i="27" s="1"/>
  <c r="AM1155" i="27" s="1"/>
  <c r="AH1155" i="27"/>
  <c r="AG1155" i="27"/>
  <c r="AF1155" i="27"/>
  <c r="AF1144" i="27"/>
  <c r="AD1144" i="27"/>
  <c r="AH1144" i="27"/>
  <c r="AI1144" i="27"/>
  <c r="AK1144" i="27" s="1"/>
  <c r="AL1144" i="27" s="1"/>
  <c r="AM1144" i="27" s="1"/>
  <c r="AG1144" i="27"/>
  <c r="AJ1144" i="27"/>
  <c r="AE1144" i="27"/>
  <c r="AF1195" i="27"/>
  <c r="AE1195" i="27"/>
  <c r="AJ1195" i="27"/>
  <c r="AI1195" i="27"/>
  <c r="AK1195" i="27" s="1"/>
  <c r="AL1195" i="27" s="1"/>
  <c r="AM1195" i="27" s="1"/>
  <c r="AH1195" i="27"/>
  <c r="AD1195" i="27"/>
  <c r="AG1195" i="27"/>
  <c r="AF909" i="27"/>
  <c r="AJ909" i="27"/>
  <c r="AI909" i="27"/>
  <c r="AK909" i="27" s="1"/>
  <c r="AL909" i="27" s="1"/>
  <c r="AM909" i="27" s="1"/>
  <c r="AH909" i="27"/>
  <c r="AG909" i="27"/>
  <c r="AE909" i="27"/>
  <c r="AD909" i="27"/>
  <c r="AH1003" i="27"/>
  <c r="AE1003" i="27"/>
  <c r="AJ1003" i="27"/>
  <c r="AI1003" i="27"/>
  <c r="AK1003" i="27" s="1"/>
  <c r="AL1003" i="27" s="1"/>
  <c r="AM1003" i="27" s="1"/>
  <c r="AG1003" i="27"/>
  <c r="AD1003" i="27"/>
  <c r="AF1003" i="27"/>
  <c r="AD917" i="27"/>
  <c r="AI917" i="27"/>
  <c r="AK917" i="27" s="1"/>
  <c r="AL917" i="27" s="1"/>
  <c r="AM917" i="27" s="1"/>
  <c r="AH917" i="27"/>
  <c r="AE917" i="27"/>
  <c r="AF917" i="27"/>
  <c r="AG917" i="27"/>
  <c r="AJ917" i="27"/>
  <c r="AI970" i="27"/>
  <c r="AK970" i="27" s="1"/>
  <c r="AL970" i="27" s="1"/>
  <c r="AM970" i="27" s="1"/>
  <c r="AE970" i="27"/>
  <c r="AJ970" i="27"/>
  <c r="AD970" i="27"/>
  <c r="AH970" i="27"/>
  <c r="AG970" i="27"/>
  <c r="AF970" i="27"/>
  <c r="AD930" i="27"/>
  <c r="AG930" i="27"/>
  <c r="AE930" i="27"/>
  <c r="AJ930" i="27"/>
  <c r="AI930" i="27"/>
  <c r="AK930" i="27" s="1"/>
  <c r="AL930" i="27" s="1"/>
  <c r="AM930" i="27" s="1"/>
  <c r="AF930" i="27"/>
  <c r="AH930" i="27"/>
  <c r="AJ959" i="27"/>
  <c r="AI959" i="27"/>
  <c r="AK959" i="27" s="1"/>
  <c r="AL959" i="27" s="1"/>
  <c r="AM959" i="27" s="1"/>
  <c r="AH959" i="27"/>
  <c r="AE959" i="27"/>
  <c r="AG959" i="27"/>
  <c r="AF959" i="27"/>
  <c r="AD959" i="27"/>
  <c r="AD944" i="27"/>
  <c r="AG944" i="27"/>
  <c r="AH944" i="27"/>
  <c r="AI944" i="27"/>
  <c r="AK944" i="27" s="1"/>
  <c r="AL944" i="27" s="1"/>
  <c r="AM944" i="27" s="1"/>
  <c r="AF944" i="27"/>
  <c r="AE944" i="27"/>
  <c r="AJ944" i="27"/>
  <c r="AH989" i="27"/>
  <c r="AF989" i="27"/>
  <c r="AD989" i="27"/>
  <c r="AI989" i="27"/>
  <c r="AK989" i="27" s="1"/>
  <c r="AL989" i="27" s="1"/>
  <c r="AM989" i="27" s="1"/>
  <c r="AJ989" i="27"/>
  <c r="AE989" i="27"/>
  <c r="AG989" i="27"/>
  <c r="AF939" i="27"/>
  <c r="AD939" i="27"/>
  <c r="AE939" i="27"/>
  <c r="AJ939" i="27"/>
  <c r="AG939" i="27"/>
  <c r="AI939" i="27"/>
  <c r="AK939" i="27" s="1"/>
  <c r="AL939" i="27" s="1"/>
  <c r="AM939" i="27" s="1"/>
  <c r="AH939" i="27"/>
  <c r="AE967" i="27"/>
  <c r="AJ967" i="27"/>
  <c r="AH967" i="27"/>
  <c r="AF967" i="27"/>
  <c r="AI967" i="27"/>
  <c r="AK967" i="27" s="1"/>
  <c r="AL967" i="27" s="1"/>
  <c r="AM967" i="27" s="1"/>
  <c r="AG967" i="27"/>
  <c r="AD967" i="27"/>
  <c r="AJ982" i="27"/>
  <c r="AI982" i="27"/>
  <c r="AK982" i="27" s="1"/>
  <c r="AL982" i="27" s="1"/>
  <c r="AM982" i="27" s="1"/>
  <c r="AG982" i="27"/>
  <c r="AF982" i="27"/>
  <c r="AH982" i="27"/>
  <c r="AD982" i="27"/>
  <c r="AE982" i="27"/>
  <c r="AI932" i="27"/>
  <c r="AK932" i="27" s="1"/>
  <c r="AL932" i="27" s="1"/>
  <c r="AM932" i="27" s="1"/>
  <c r="AH932" i="27"/>
  <c r="AG932" i="27"/>
  <c r="AE932" i="27"/>
  <c r="AF932" i="27"/>
  <c r="AJ932" i="27"/>
  <c r="AD932" i="27"/>
  <c r="AJ1282" i="27"/>
  <c r="AI1282" i="27"/>
  <c r="AK1282" i="27" s="1"/>
  <c r="AL1282" i="27" s="1"/>
  <c r="AM1282" i="27" s="1"/>
  <c r="AH1282" i="27"/>
  <c r="AD1282" i="27"/>
  <c r="AE1282" i="27"/>
  <c r="AG1282" i="27"/>
  <c r="AF1282" i="27"/>
  <c r="AE1235" i="27"/>
  <c r="AG1235" i="27"/>
  <c r="AD1235" i="27"/>
  <c r="AI1235" i="27"/>
  <c r="AK1235" i="27" s="1"/>
  <c r="AL1235" i="27" s="1"/>
  <c r="AM1235" i="27" s="1"/>
  <c r="AJ1235" i="27"/>
  <c r="AF1235" i="27"/>
  <c r="AH1235" i="27"/>
  <c r="AJ1225" i="27"/>
  <c r="AH1225" i="27"/>
  <c r="AI1225" i="27"/>
  <c r="AK1225" i="27" s="1"/>
  <c r="AL1225" i="27" s="1"/>
  <c r="AM1225" i="27" s="1"/>
  <c r="AF1225" i="27"/>
  <c r="AE1225" i="27"/>
  <c r="AG1225" i="27"/>
  <c r="AD1225" i="27"/>
  <c r="AI1231" i="27"/>
  <c r="AK1231" i="27" s="1"/>
  <c r="AL1231" i="27" s="1"/>
  <c r="AM1231" i="27" s="1"/>
  <c r="AF1231" i="27"/>
  <c r="AJ1231" i="27"/>
  <c r="AD1231" i="27"/>
  <c r="AH1231" i="27"/>
  <c r="AG1231" i="27"/>
  <c r="AE1231" i="27"/>
  <c r="AG1276" i="27"/>
  <c r="AE1276" i="27"/>
  <c r="AD1276" i="27"/>
  <c r="AJ1276" i="27"/>
  <c r="AI1276" i="27"/>
  <c r="AK1276" i="27" s="1"/>
  <c r="AL1276" i="27" s="1"/>
  <c r="AM1276" i="27" s="1"/>
  <c r="AH1276" i="27"/>
  <c r="AF1276" i="27"/>
  <c r="AJ1211" i="27"/>
  <c r="AH1211" i="27"/>
  <c r="AD1212" i="27"/>
  <c r="AI1212" i="27"/>
  <c r="AK1212" i="27" s="1"/>
  <c r="AL1212" i="27" s="1"/>
  <c r="AM1212" i="27" s="1"/>
  <c r="AF1212" i="27"/>
  <c r="AE1212" i="27"/>
  <c r="AJ1212" i="27"/>
  <c r="AG1212" i="27"/>
  <c r="AH1212" i="27"/>
  <c r="AE1303" i="27"/>
  <c r="AD1303" i="27"/>
  <c r="AJ1303" i="27"/>
  <c r="AH1303" i="27"/>
  <c r="AI1303" i="27"/>
  <c r="AK1303" i="27" s="1"/>
  <c r="AL1303" i="27" s="1"/>
  <c r="AM1303" i="27" s="1"/>
  <c r="AG1303" i="27"/>
  <c r="AF1303" i="27"/>
  <c r="AH1298" i="27"/>
  <c r="AJ1298" i="27"/>
  <c r="AF1275" i="27"/>
  <c r="AE1214" i="27"/>
  <c r="AE1228" i="27"/>
  <c r="AD1228" i="27"/>
  <c r="AI1228" i="27"/>
  <c r="AK1228" i="27" s="1"/>
  <c r="AL1228" i="27" s="1"/>
  <c r="AM1228" i="27" s="1"/>
  <c r="AH1228" i="27"/>
  <c r="AJ1228" i="27"/>
  <c r="AF1228" i="27"/>
  <c r="AG1228" i="27"/>
  <c r="AE385" i="27"/>
  <c r="AD385" i="27"/>
  <c r="AJ385" i="27"/>
  <c r="AJ342" i="27"/>
  <c r="AE342" i="27"/>
  <c r="AF343" i="27" s="1"/>
  <c r="AD342" i="27"/>
  <c r="AD407" i="27"/>
  <c r="AE407" i="27" s="1"/>
  <c r="AJ407" i="27"/>
  <c r="AE367" i="27"/>
  <c r="AJ310" i="27"/>
  <c r="AE310" i="27"/>
  <c r="AD310" i="27"/>
  <c r="AE390" i="27"/>
  <c r="AE314" i="27"/>
  <c r="AF315" i="27" s="1"/>
  <c r="AJ314" i="27"/>
  <c r="AF314" i="27"/>
  <c r="AD314" i="27"/>
  <c r="AH703" i="27"/>
  <c r="AE703" i="27"/>
  <c r="AE625" i="27"/>
  <c r="AJ625" i="27"/>
  <c r="AJ704" i="27"/>
  <c r="AI704" i="27"/>
  <c r="AK704" i="27" s="1"/>
  <c r="AL704" i="27" s="1"/>
  <c r="AM704" i="27" s="1"/>
  <c r="AI700" i="27"/>
  <c r="AK700" i="27" s="1"/>
  <c r="AL700" i="27" s="1"/>
  <c r="AM700" i="27" s="1"/>
  <c r="AH700" i="27"/>
  <c r="AF700" i="27"/>
  <c r="AE700" i="27"/>
  <c r="AJ700" i="27"/>
  <c r="AD700" i="27"/>
  <c r="AG700" i="27"/>
  <c r="AF660" i="27"/>
  <c r="AE660" i="27"/>
  <c r="AD817" i="27"/>
  <c r="AH817" i="27"/>
  <c r="AG817" i="27"/>
  <c r="AI817" i="27"/>
  <c r="AK817" i="27" s="1"/>
  <c r="AL817" i="27" s="1"/>
  <c r="AM817" i="27" s="1"/>
  <c r="AJ817" i="27"/>
  <c r="AF817" i="27"/>
  <c r="AE817" i="27"/>
  <c r="AG652" i="27"/>
  <c r="AF652" i="27"/>
  <c r="AD652" i="27"/>
  <c r="AE652" i="27"/>
  <c r="AJ652" i="27"/>
  <c r="AH652" i="27"/>
  <c r="AI652" i="27"/>
  <c r="AK652" i="27" s="1"/>
  <c r="AL652" i="27" s="1"/>
  <c r="AM652" i="27" s="1"/>
  <c r="AH613" i="27"/>
  <c r="AE613" i="27"/>
  <c r="AG613" i="27"/>
  <c r="AD613" i="27"/>
  <c r="AI613" i="27"/>
  <c r="AK613" i="27" s="1"/>
  <c r="AL613" i="27" s="1"/>
  <c r="AM613" i="27" s="1"/>
  <c r="AF613" i="27"/>
  <c r="AJ613" i="27"/>
  <c r="AD636" i="27"/>
  <c r="AJ636" i="27"/>
  <c r="AI636" i="27"/>
  <c r="AK636" i="27" s="1"/>
  <c r="AL636" i="27" s="1"/>
  <c r="AM636" i="27" s="1"/>
  <c r="AH636" i="27"/>
  <c r="AG636" i="27"/>
  <c r="AF636" i="27"/>
  <c r="AE636" i="27"/>
  <c r="AI681" i="27"/>
  <c r="AK681" i="27" s="1"/>
  <c r="AL681" i="27" s="1"/>
  <c r="AM681" i="27" s="1"/>
  <c r="AG681" i="27"/>
  <c r="AH681" i="27"/>
  <c r="AF681" i="27"/>
  <c r="AE681" i="27"/>
  <c r="AJ681" i="27"/>
  <c r="AD681" i="27"/>
  <c r="AE637" i="27"/>
  <c r="AD637" i="27"/>
  <c r="AD690" i="27"/>
  <c r="AI690" i="27"/>
  <c r="AK690" i="27" s="1"/>
  <c r="AL690" i="27" s="1"/>
  <c r="AM690" i="27" s="1"/>
  <c r="AF690" i="27"/>
  <c r="AH690" i="27"/>
  <c r="AG690" i="27"/>
  <c r="AJ690" i="27"/>
  <c r="AE690" i="27"/>
  <c r="AG669" i="27"/>
  <c r="AJ669" i="27"/>
  <c r="AD669" i="27"/>
  <c r="AI669" i="27"/>
  <c r="AK669" i="27" s="1"/>
  <c r="AL669" i="27" s="1"/>
  <c r="AM669" i="27" s="1"/>
  <c r="AF669" i="27"/>
  <c r="AE669" i="27"/>
  <c r="AH669" i="27"/>
  <c r="AJ655" i="27"/>
  <c r="AI655" i="27"/>
  <c r="AK655" i="27" s="1"/>
  <c r="AL655" i="27" s="1"/>
  <c r="AM655" i="27" s="1"/>
  <c r="AD688" i="27"/>
  <c r="AG688" i="27"/>
  <c r="AF688" i="27"/>
  <c r="AE688" i="27"/>
  <c r="AJ688" i="27"/>
  <c r="AI688" i="27"/>
  <c r="AK688" i="27" s="1"/>
  <c r="AL688" i="27" s="1"/>
  <c r="AM688" i="27" s="1"/>
  <c r="AH688" i="27"/>
  <c r="AD697" i="27"/>
  <c r="AJ697" i="27"/>
  <c r="AI697" i="27"/>
  <c r="AK697" i="27" s="1"/>
  <c r="AL697" i="27" s="1"/>
  <c r="AM697" i="27" s="1"/>
  <c r="AH697" i="27"/>
  <c r="AF697" i="27"/>
  <c r="AG697" i="27"/>
  <c r="AE697" i="27"/>
  <c r="AG674" i="27"/>
  <c r="AI674" i="27"/>
  <c r="AK674" i="27" s="1"/>
  <c r="AL674" i="27" s="1"/>
  <c r="AM674" i="27" s="1"/>
  <c r="AH674" i="27"/>
  <c r="AF674" i="27"/>
  <c r="AE674" i="27"/>
  <c r="AD674" i="27"/>
  <c r="AJ674" i="27"/>
  <c r="AF656" i="27"/>
  <c r="AE656" i="27"/>
  <c r="AD656" i="27"/>
  <c r="AG656" i="27"/>
  <c r="AI656" i="27"/>
  <c r="AK656" i="27" s="1"/>
  <c r="AL656" i="27" s="1"/>
  <c r="AM656" i="27" s="1"/>
  <c r="AJ656" i="27"/>
  <c r="AH656" i="27"/>
  <c r="AI908" i="27"/>
  <c r="AK908" i="27" s="1"/>
  <c r="AL908" i="27" s="1"/>
  <c r="AM908" i="27" s="1"/>
  <c r="AH908" i="27"/>
  <c r="AF908" i="27"/>
  <c r="AG908" i="27"/>
  <c r="AJ908" i="27"/>
  <c r="AE908" i="27"/>
  <c r="AD908" i="27"/>
  <c r="AD823" i="27"/>
  <c r="AJ823" i="27"/>
  <c r="AI823" i="27"/>
  <c r="AK823" i="27" s="1"/>
  <c r="AL823" i="27" s="1"/>
  <c r="AM823" i="27" s="1"/>
  <c r="AG823" i="27"/>
  <c r="AF823" i="27"/>
  <c r="AE823" i="27"/>
  <c r="AH823" i="27"/>
  <c r="AH838" i="27"/>
  <c r="AG838" i="27"/>
  <c r="AF838" i="27"/>
  <c r="AD838" i="27"/>
  <c r="AE838" i="27"/>
  <c r="AJ838" i="27"/>
  <c r="AI838" i="27"/>
  <c r="AK838" i="27" s="1"/>
  <c r="AL838" i="27" s="1"/>
  <c r="AM838" i="27" s="1"/>
  <c r="AF889" i="27"/>
  <c r="AE889" i="27"/>
  <c r="AJ889" i="27"/>
  <c r="AD889" i="27"/>
  <c r="AI889" i="27"/>
  <c r="AK889" i="27" s="1"/>
  <c r="AL889" i="27" s="1"/>
  <c r="AM889" i="27" s="1"/>
  <c r="AH889" i="27"/>
  <c r="AG889" i="27"/>
  <c r="AI891" i="27"/>
  <c r="AK891" i="27" s="1"/>
  <c r="AL891" i="27" s="1"/>
  <c r="AM891" i="27" s="1"/>
  <c r="AJ891" i="27"/>
  <c r="AD891" i="27"/>
  <c r="AG891" i="27"/>
  <c r="AF891" i="27"/>
  <c r="AE891" i="27"/>
  <c r="AH891" i="27"/>
  <c r="AE829" i="27"/>
  <c r="AG829" i="27"/>
  <c r="AJ829" i="27"/>
  <c r="AF829" i="27"/>
  <c r="AD829" i="27"/>
  <c r="AI829" i="27"/>
  <c r="AK829" i="27" s="1"/>
  <c r="AL829" i="27" s="1"/>
  <c r="AM829" i="27" s="1"/>
  <c r="AH829" i="27"/>
  <c r="AG862" i="27"/>
  <c r="AE862" i="27"/>
  <c r="AF862" i="27"/>
  <c r="AD862" i="27"/>
  <c r="AH862" i="27"/>
  <c r="AI862" i="27"/>
  <c r="AK862" i="27" s="1"/>
  <c r="AL862" i="27" s="1"/>
  <c r="AM862" i="27" s="1"/>
  <c r="AJ862" i="27"/>
  <c r="AE869" i="27"/>
  <c r="AD869" i="27"/>
  <c r="AH869" i="27"/>
  <c r="AJ869" i="27"/>
  <c r="AG869" i="27"/>
  <c r="AF869" i="27"/>
  <c r="AI869" i="27"/>
  <c r="AK869" i="27" s="1"/>
  <c r="AL869" i="27" s="1"/>
  <c r="AM869" i="27" s="1"/>
  <c r="AG834" i="27"/>
  <c r="AF834" i="27"/>
  <c r="AE834" i="27"/>
  <c r="AD834" i="27"/>
  <c r="AI834" i="27"/>
  <c r="AK834" i="27" s="1"/>
  <c r="AL834" i="27" s="1"/>
  <c r="AM834" i="27" s="1"/>
  <c r="AJ834" i="27"/>
  <c r="AH834" i="27"/>
  <c r="AE831" i="27"/>
  <c r="AJ831" i="27"/>
  <c r="AI831" i="27"/>
  <c r="AK831" i="27" s="1"/>
  <c r="AL831" i="27" s="1"/>
  <c r="AM831" i="27" s="1"/>
  <c r="AH831" i="27"/>
  <c r="AD831" i="27"/>
  <c r="AG831" i="27"/>
  <c r="AF831" i="27"/>
  <c r="AH812" i="27"/>
  <c r="AF812" i="27"/>
  <c r="AE812" i="27"/>
  <c r="AD812" i="27"/>
  <c r="AJ812" i="27"/>
  <c r="AI812" i="27"/>
  <c r="AK812" i="27" s="1"/>
  <c r="AL812" i="27" s="1"/>
  <c r="AM812" i="27" s="1"/>
  <c r="AG812" i="27"/>
  <c r="AH901" i="27"/>
  <c r="AG901" i="27"/>
  <c r="AF901" i="27"/>
  <c r="AI901" i="27"/>
  <c r="AK901" i="27" s="1"/>
  <c r="AL901" i="27" s="1"/>
  <c r="AM901" i="27" s="1"/>
  <c r="AE901" i="27"/>
  <c r="AD901" i="27"/>
  <c r="AJ901" i="27"/>
  <c r="AI890" i="27"/>
  <c r="AK890" i="27" s="1"/>
  <c r="AL890" i="27" s="1"/>
  <c r="AM890" i="27" s="1"/>
  <c r="AD890" i="27"/>
  <c r="AG890" i="27"/>
  <c r="AF890" i="27"/>
  <c r="AH890" i="27"/>
  <c r="AE890" i="27"/>
  <c r="AJ890" i="27"/>
  <c r="AD789" i="27"/>
  <c r="AF789" i="27"/>
  <c r="AI789" i="27"/>
  <c r="AK789" i="27" s="1"/>
  <c r="AL789" i="27" s="1"/>
  <c r="AM789" i="27" s="1"/>
  <c r="AG789" i="27"/>
  <c r="AE789" i="27"/>
  <c r="AH789" i="27"/>
  <c r="AJ789" i="27"/>
  <c r="AJ802" i="27"/>
  <c r="AI802" i="27"/>
  <c r="AK802" i="27" s="1"/>
  <c r="AL802" i="27" s="1"/>
  <c r="AM802" i="27" s="1"/>
  <c r="AF802" i="27"/>
  <c r="AD802" i="27"/>
  <c r="AH802" i="27"/>
  <c r="AG802" i="27"/>
  <c r="AE802" i="27"/>
  <c r="AI771" i="27"/>
  <c r="AK771" i="27" s="1"/>
  <c r="AL771" i="27" s="1"/>
  <c r="AM771" i="27" s="1"/>
  <c r="AJ771" i="27"/>
  <c r="AE771" i="27"/>
  <c r="AF771" i="27"/>
  <c r="AD771" i="27"/>
  <c r="AH771" i="27"/>
  <c r="AG771" i="27"/>
  <c r="AG806" i="27"/>
  <c r="AE806" i="27"/>
  <c r="AD806" i="27"/>
  <c r="AJ806" i="27"/>
  <c r="AF806" i="27"/>
  <c r="AH806" i="27"/>
  <c r="AI806" i="27"/>
  <c r="AK806" i="27" s="1"/>
  <c r="AL806" i="27" s="1"/>
  <c r="AM806" i="27" s="1"/>
  <c r="AH723" i="27"/>
  <c r="AF723" i="27"/>
  <c r="AE723" i="27"/>
  <c r="AD723" i="27"/>
  <c r="AG723" i="27"/>
  <c r="AJ723" i="27"/>
  <c r="AI723" i="27"/>
  <c r="AK723" i="27" s="1"/>
  <c r="AL723" i="27" s="1"/>
  <c r="AM723" i="27" s="1"/>
  <c r="AJ741" i="27"/>
  <c r="AG741" i="27"/>
  <c r="AF741" i="27"/>
  <c r="AE741" i="27"/>
  <c r="AD741" i="27"/>
  <c r="AI741" i="27"/>
  <c r="AK741" i="27" s="1"/>
  <c r="AL741" i="27" s="1"/>
  <c r="AM741" i="27" s="1"/>
  <c r="AH741" i="27"/>
  <c r="AH756" i="27"/>
  <c r="AG756" i="27"/>
  <c r="AI756" i="27"/>
  <c r="AK756" i="27" s="1"/>
  <c r="AL756" i="27" s="1"/>
  <c r="AM756" i="27" s="1"/>
  <c r="AJ756" i="27"/>
  <c r="AD756" i="27"/>
  <c r="AE756" i="27"/>
  <c r="AF756" i="27"/>
  <c r="AG781" i="27"/>
  <c r="AI781" i="27"/>
  <c r="AK781" i="27" s="1"/>
  <c r="AL781" i="27" s="1"/>
  <c r="AM781" i="27" s="1"/>
  <c r="AF781" i="27"/>
  <c r="AH781" i="27"/>
  <c r="AD781" i="27"/>
  <c r="AE781" i="27"/>
  <c r="AJ781" i="27"/>
  <c r="AH794" i="27"/>
  <c r="AG794" i="27"/>
  <c r="AE794" i="27"/>
  <c r="AI794" i="27"/>
  <c r="AK794" i="27" s="1"/>
  <c r="AL794" i="27" s="1"/>
  <c r="AM794" i="27" s="1"/>
  <c r="AD794" i="27"/>
  <c r="AJ794" i="27"/>
  <c r="AF794" i="27"/>
  <c r="AH793" i="27"/>
  <c r="AJ793" i="27"/>
  <c r="AG793" i="27"/>
  <c r="AF793" i="27"/>
  <c r="AD793" i="27"/>
  <c r="AE793" i="27"/>
  <c r="AI793" i="27"/>
  <c r="AK793" i="27" s="1"/>
  <c r="AL793" i="27" s="1"/>
  <c r="AM793" i="27" s="1"/>
  <c r="AH751" i="27"/>
  <c r="AG751" i="27"/>
  <c r="AJ751" i="27"/>
  <c r="AF751" i="27"/>
  <c r="AE751" i="27"/>
  <c r="AI751" i="27"/>
  <c r="AK751" i="27" s="1"/>
  <c r="AL751" i="27" s="1"/>
  <c r="AM751" i="27" s="1"/>
  <c r="AD751" i="27"/>
  <c r="AJ804" i="27"/>
  <c r="AE804" i="27"/>
  <c r="AI804" i="27"/>
  <c r="AK804" i="27" s="1"/>
  <c r="AL804" i="27" s="1"/>
  <c r="AM804" i="27" s="1"/>
  <c r="AF804" i="27"/>
  <c r="AD804" i="27"/>
  <c r="AH804" i="27"/>
  <c r="AG804" i="27"/>
  <c r="AI563" i="27"/>
  <c r="AK563" i="27" s="1"/>
  <c r="AL563" i="27" s="1"/>
  <c r="AM563" i="27" s="1"/>
  <c r="AG563" i="27"/>
  <c r="AH563" i="27"/>
  <c r="AF563" i="27"/>
  <c r="AD563" i="27"/>
  <c r="AJ563" i="27"/>
  <c r="AE563" i="27"/>
  <c r="AJ539" i="27"/>
  <c r="AI539" i="27"/>
  <c r="AK539" i="27" s="1"/>
  <c r="AL539" i="27" s="1"/>
  <c r="AM539" i="27" s="1"/>
  <c r="AH539" i="27"/>
  <c r="AF539" i="27"/>
  <c r="AG539" i="27"/>
  <c r="AD539" i="27"/>
  <c r="AE539" i="27"/>
  <c r="AE516" i="27"/>
  <c r="AH516" i="27"/>
  <c r="AG516" i="27"/>
  <c r="AD516" i="27"/>
  <c r="AJ516" i="27"/>
  <c r="AI516" i="27"/>
  <c r="AK516" i="27" s="1"/>
  <c r="AL516" i="27" s="1"/>
  <c r="AM516" i="27" s="1"/>
  <c r="AF516" i="27"/>
  <c r="AH575" i="27"/>
  <c r="AG575" i="27"/>
  <c r="AJ575" i="27"/>
  <c r="AI575" i="27"/>
  <c r="AK575" i="27" s="1"/>
  <c r="AL575" i="27" s="1"/>
  <c r="AM575" i="27" s="1"/>
  <c r="AD575" i="27"/>
  <c r="AF575" i="27"/>
  <c r="AE575" i="27"/>
  <c r="AH555" i="27"/>
  <c r="AF555" i="27"/>
  <c r="AD555" i="27"/>
  <c r="AJ555" i="27"/>
  <c r="AI555" i="27"/>
  <c r="AK555" i="27" s="1"/>
  <c r="AL555" i="27" s="1"/>
  <c r="AM555" i="27" s="1"/>
  <c r="AG555" i="27"/>
  <c r="AE555" i="27"/>
  <c r="AI527" i="27"/>
  <c r="AK527" i="27" s="1"/>
  <c r="AL527" i="27" s="1"/>
  <c r="AM527" i="27" s="1"/>
  <c r="AJ527" i="27"/>
  <c r="AG527" i="27"/>
  <c r="AF527" i="27"/>
  <c r="AE527" i="27"/>
  <c r="AD527" i="27"/>
  <c r="AH527" i="27"/>
  <c r="AG534" i="27"/>
  <c r="AI534" i="27"/>
  <c r="AK534" i="27" s="1"/>
  <c r="AL534" i="27" s="1"/>
  <c r="AM534" i="27" s="1"/>
  <c r="AJ534" i="27"/>
  <c r="AE534" i="27"/>
  <c r="AD534" i="27"/>
  <c r="AF534" i="27"/>
  <c r="AH534" i="27"/>
  <c r="AI562" i="27"/>
  <c r="AK562" i="27" s="1"/>
  <c r="AL562" i="27" s="1"/>
  <c r="AM562" i="27" s="1"/>
  <c r="AF562" i="27"/>
  <c r="AE562" i="27"/>
  <c r="AD562" i="27"/>
  <c r="AH562" i="27"/>
  <c r="AJ562" i="27"/>
  <c r="AG562" i="27"/>
  <c r="AE528" i="27"/>
  <c r="AH528" i="27"/>
  <c r="AF528" i="27"/>
  <c r="AJ528" i="27"/>
  <c r="AD528" i="27"/>
  <c r="AI528" i="27"/>
  <c r="AK528" i="27" s="1"/>
  <c r="AL528" i="27" s="1"/>
  <c r="AM528" i="27" s="1"/>
  <c r="AG528" i="27"/>
  <c r="AH511" i="27"/>
  <c r="AF511" i="27"/>
  <c r="AJ511" i="27"/>
  <c r="AI511" i="27"/>
  <c r="AK511" i="27" s="1"/>
  <c r="AL511" i="27" s="1"/>
  <c r="AM511" i="27" s="1"/>
  <c r="AD511" i="27"/>
  <c r="AG511" i="27"/>
  <c r="AE511" i="27"/>
  <c r="AG525" i="27"/>
  <c r="AD525" i="27"/>
  <c r="AF525" i="27"/>
  <c r="AI525" i="27"/>
  <c r="AK525" i="27" s="1"/>
  <c r="AL525" i="27" s="1"/>
  <c r="AM525" i="27" s="1"/>
  <c r="AJ525" i="27"/>
  <c r="AH525" i="27"/>
  <c r="AE525" i="27"/>
  <c r="AD591" i="27"/>
  <c r="AJ591" i="27"/>
  <c r="AH591" i="27"/>
  <c r="AI591" i="27"/>
  <c r="AK591" i="27" s="1"/>
  <c r="AL591" i="27" s="1"/>
  <c r="AM591" i="27" s="1"/>
  <c r="AG591" i="27"/>
  <c r="AF591" i="27"/>
  <c r="AE591" i="27"/>
  <c r="AE518" i="27"/>
  <c r="AJ518" i="27"/>
  <c r="AI518" i="27"/>
  <c r="AK518" i="27" s="1"/>
  <c r="AL518" i="27" s="1"/>
  <c r="AM518" i="27" s="1"/>
  <c r="AG518" i="27"/>
  <c r="AH518" i="27"/>
  <c r="AD518" i="27"/>
  <c r="AF518" i="27"/>
  <c r="AI1068" i="27"/>
  <c r="AK1068" i="27" s="1"/>
  <c r="AL1068" i="27" s="1"/>
  <c r="AM1068" i="27" s="1"/>
  <c r="AG1068" i="27"/>
  <c r="AJ1068" i="27"/>
  <c r="AF1068" i="27"/>
  <c r="AE1068" i="27"/>
  <c r="AH1068" i="27"/>
  <c r="AD1068" i="27"/>
  <c r="AD1024" i="27"/>
  <c r="AE1024" i="27"/>
  <c r="AF1024" i="27"/>
  <c r="AJ1024" i="27"/>
  <c r="AI1024" i="27"/>
  <c r="AK1024" i="27" s="1"/>
  <c r="AL1024" i="27" s="1"/>
  <c r="AM1024" i="27" s="1"/>
  <c r="AH1024" i="27"/>
  <c r="AG1024" i="27"/>
  <c r="AD1010" i="27"/>
  <c r="AF1010" i="27"/>
  <c r="AJ1010" i="27"/>
  <c r="AI1010" i="27"/>
  <c r="AK1010" i="27" s="1"/>
  <c r="AL1010" i="27" s="1"/>
  <c r="AM1010" i="27" s="1"/>
  <c r="AG1010" i="27"/>
  <c r="AH1010" i="27"/>
  <c r="AE1010" i="27"/>
  <c r="AD1029" i="27"/>
  <c r="AH1029" i="27"/>
  <c r="AI1029" i="27"/>
  <c r="AK1029" i="27" s="1"/>
  <c r="AL1029" i="27" s="1"/>
  <c r="AM1029" i="27" s="1"/>
  <c r="AE1029" i="27"/>
  <c r="AG1029" i="27"/>
  <c r="AF1029" i="27"/>
  <c r="AJ1029" i="27"/>
  <c r="AF1104" i="27"/>
  <c r="AH1104" i="27"/>
  <c r="AG1104" i="27"/>
  <c r="AE1104" i="27"/>
  <c r="AI1104" i="27"/>
  <c r="AK1104" i="27" s="1"/>
  <c r="AL1104" i="27" s="1"/>
  <c r="AM1104" i="27" s="1"/>
  <c r="AJ1104" i="27"/>
  <c r="AD1104" i="27"/>
  <c r="AI1011" i="27"/>
  <c r="AK1011" i="27" s="1"/>
  <c r="AL1011" i="27" s="1"/>
  <c r="AM1011" i="27" s="1"/>
  <c r="AE1011" i="27"/>
  <c r="AH1011" i="27"/>
  <c r="AG1011" i="27"/>
  <c r="AD1011" i="27"/>
  <c r="AJ1011" i="27"/>
  <c r="AF1011" i="27"/>
  <c r="AD1046" i="27"/>
  <c r="AF1046" i="27"/>
  <c r="AJ1046" i="27"/>
  <c r="AH1046" i="27"/>
  <c r="AG1046" i="27"/>
  <c r="AE1046" i="27"/>
  <c r="AI1046" i="27"/>
  <c r="AK1046" i="27" s="1"/>
  <c r="AL1046" i="27" s="1"/>
  <c r="AM1046" i="27" s="1"/>
  <c r="AE1079" i="27"/>
  <c r="AD1079" i="27"/>
  <c r="AF1079" i="27"/>
  <c r="AH1079" i="27"/>
  <c r="AJ1079" i="27"/>
  <c r="AG1079" i="27"/>
  <c r="AI1079" i="27"/>
  <c r="AK1079" i="27" s="1"/>
  <c r="AL1079" i="27" s="1"/>
  <c r="AM1079" i="27" s="1"/>
  <c r="AG1054" i="27"/>
  <c r="AD1054" i="27"/>
  <c r="AI1054" i="27"/>
  <c r="AK1054" i="27" s="1"/>
  <c r="AL1054" i="27" s="1"/>
  <c r="AM1054" i="27" s="1"/>
  <c r="AJ1054" i="27"/>
  <c r="AF1054" i="27"/>
  <c r="AH1054" i="27"/>
  <c r="AE1054" i="27"/>
  <c r="AG1019" i="27"/>
  <c r="AD1019" i="27"/>
  <c r="AE1019" i="27"/>
  <c r="AH1019" i="27"/>
  <c r="AF1019" i="27"/>
  <c r="AJ1019" i="27"/>
  <c r="AI1019" i="27"/>
  <c r="AK1019" i="27" s="1"/>
  <c r="AL1019" i="27" s="1"/>
  <c r="AM1019" i="27" s="1"/>
  <c r="AG1035" i="27"/>
  <c r="AE1035" i="27"/>
  <c r="AI1035" i="27"/>
  <c r="AK1035" i="27" s="1"/>
  <c r="AL1035" i="27" s="1"/>
  <c r="AM1035" i="27" s="1"/>
  <c r="AF1035" i="27"/>
  <c r="AH1035" i="27"/>
  <c r="AJ1035" i="27"/>
  <c r="AD1035" i="27"/>
  <c r="AD1100" i="27"/>
  <c r="AI1100" i="27"/>
  <c r="AK1100" i="27" s="1"/>
  <c r="AL1100" i="27" s="1"/>
  <c r="AM1100" i="27" s="1"/>
  <c r="AG1100" i="27"/>
  <c r="AH1100" i="27"/>
  <c r="AF1100" i="27"/>
  <c r="AE1100" i="27"/>
  <c r="AJ1100" i="27"/>
  <c r="AJ172" i="27"/>
  <c r="AD172" i="27"/>
  <c r="AE172" i="27" s="1"/>
  <c r="AF172" i="27"/>
  <c r="AJ163" i="27"/>
  <c r="AD163" i="27"/>
  <c r="AE163" i="27" s="1"/>
  <c r="AF163" i="27"/>
  <c r="AJ208" i="27"/>
  <c r="AD208" i="27"/>
  <c r="AE208" i="27" s="1"/>
  <c r="AF208" i="27"/>
  <c r="AJ110" i="27"/>
  <c r="AD110" i="27"/>
  <c r="AE110" i="27" s="1"/>
  <c r="AF110" i="27"/>
  <c r="AJ150" i="27"/>
  <c r="AD150" i="27"/>
  <c r="AE150" i="27" s="1"/>
  <c r="AF150" i="27"/>
  <c r="AJ192" i="27"/>
  <c r="AD192" i="27"/>
  <c r="AE192" i="27" s="1"/>
  <c r="AF192" i="27"/>
  <c r="AJ154" i="27"/>
  <c r="AD154" i="27"/>
  <c r="AE154" i="27" s="1"/>
  <c r="AF154" i="27"/>
  <c r="AJ160" i="27"/>
  <c r="AD160" i="27"/>
  <c r="AE160" i="27" s="1"/>
  <c r="AF160" i="27"/>
  <c r="AJ114" i="27"/>
  <c r="AD114" i="27"/>
  <c r="AE114" i="27" s="1"/>
  <c r="AF114" i="27"/>
  <c r="AJ145" i="27"/>
  <c r="AD145" i="27"/>
  <c r="AE145" i="27" s="1"/>
  <c r="AF145" i="27" s="1"/>
  <c r="AJ182" i="27"/>
  <c r="AD182" i="27"/>
  <c r="AE182" i="27" s="1"/>
  <c r="AF182" i="27"/>
  <c r="AJ135" i="27"/>
  <c r="AD135" i="27"/>
  <c r="AE135" i="27" s="1"/>
  <c r="AJ147" i="27"/>
  <c r="AD147" i="27"/>
  <c r="AE147" i="27" s="1"/>
  <c r="AJ466" i="27"/>
  <c r="AH466" i="27"/>
  <c r="AD466" i="27"/>
  <c r="AG466" i="27"/>
  <c r="AI466" i="27"/>
  <c r="AK466" i="27" s="1"/>
  <c r="AL466" i="27" s="1"/>
  <c r="AM466" i="27" s="1"/>
  <c r="AF466" i="27"/>
  <c r="AE466" i="27"/>
  <c r="AI423" i="27"/>
  <c r="AK423" i="27" s="1"/>
  <c r="AL423" i="27" s="1"/>
  <c r="AM423" i="27" s="1"/>
  <c r="AE423" i="27"/>
  <c r="AD423" i="27"/>
  <c r="AF423" i="27"/>
  <c r="AJ423" i="27"/>
  <c r="AG423" i="27"/>
  <c r="AH423" i="27"/>
  <c r="AD409" i="27"/>
  <c r="AI409" i="27"/>
  <c r="AK409" i="27" s="1"/>
  <c r="AL409" i="27" s="1"/>
  <c r="AM409" i="27" s="1"/>
  <c r="AJ409" i="27"/>
  <c r="AG409" i="27"/>
  <c r="AF409" i="27"/>
  <c r="AE409" i="27"/>
  <c r="AH409" i="27"/>
  <c r="AJ494" i="27"/>
  <c r="AF494" i="27"/>
  <c r="AH494" i="27"/>
  <c r="AE494" i="27"/>
  <c r="AD494" i="27"/>
  <c r="AI494" i="27"/>
  <c r="AK494" i="27" s="1"/>
  <c r="AL494" i="27" s="1"/>
  <c r="AM494" i="27" s="1"/>
  <c r="AG494" i="27"/>
  <c r="AE488" i="27"/>
  <c r="AH488" i="27"/>
  <c r="AG488" i="27"/>
  <c r="AF488" i="27"/>
  <c r="AD488" i="27"/>
  <c r="AJ488" i="27"/>
  <c r="AI488" i="27"/>
  <c r="AK488" i="27" s="1"/>
  <c r="AL488" i="27" s="1"/>
  <c r="AM488" i="27" s="1"/>
  <c r="AD507" i="27"/>
  <c r="AE507" i="27"/>
  <c r="AJ507" i="27"/>
  <c r="AI507" i="27"/>
  <c r="AK507" i="27" s="1"/>
  <c r="AL507" i="27" s="1"/>
  <c r="AM507" i="27" s="1"/>
  <c r="AF507" i="27"/>
  <c r="AH507" i="27"/>
  <c r="AG507" i="27"/>
  <c r="AJ425" i="27"/>
  <c r="AF425" i="27"/>
  <c r="AE425" i="27"/>
  <c r="AI425" i="27"/>
  <c r="AK425" i="27" s="1"/>
  <c r="AL425" i="27" s="1"/>
  <c r="AM425" i="27" s="1"/>
  <c r="AD425" i="27"/>
  <c r="AH425" i="27"/>
  <c r="AG425" i="27"/>
  <c r="AF442" i="27"/>
  <c r="AE442" i="27"/>
  <c r="AD442" i="27"/>
  <c r="AI442" i="27"/>
  <c r="AK442" i="27" s="1"/>
  <c r="AL442" i="27" s="1"/>
  <c r="AM442" i="27" s="1"/>
  <c r="AJ442" i="27"/>
  <c r="AH442" i="27"/>
  <c r="AG442" i="27"/>
  <c r="AG504" i="27"/>
  <c r="AE504" i="27"/>
  <c r="AJ504" i="27"/>
  <c r="AH504" i="27"/>
  <c r="AI504" i="27"/>
  <c r="AK504" i="27" s="1"/>
  <c r="AL504" i="27" s="1"/>
  <c r="AM504" i="27" s="1"/>
  <c r="AD504" i="27"/>
  <c r="AF504" i="27"/>
  <c r="AF460" i="27"/>
  <c r="AD460" i="27"/>
  <c r="AJ460" i="27"/>
  <c r="AH460" i="27"/>
  <c r="AG460" i="27"/>
  <c r="AI460" i="27"/>
  <c r="AK460" i="27" s="1"/>
  <c r="AL460" i="27" s="1"/>
  <c r="AM460" i="27" s="1"/>
  <c r="AE460" i="27"/>
  <c r="AI499" i="27"/>
  <c r="AK499" i="27" s="1"/>
  <c r="AL499" i="27" s="1"/>
  <c r="AM499" i="27" s="1"/>
  <c r="AG499" i="27"/>
  <c r="AF499" i="27"/>
  <c r="AE499" i="27"/>
  <c r="AH499" i="27"/>
  <c r="AJ499" i="27"/>
  <c r="AD499" i="27"/>
  <c r="AI493" i="27"/>
  <c r="AK493" i="27" s="1"/>
  <c r="AL493" i="27" s="1"/>
  <c r="AM493" i="27" s="1"/>
  <c r="AF493" i="27"/>
  <c r="AD493" i="27"/>
  <c r="AJ493" i="27"/>
  <c r="AH493" i="27"/>
  <c r="AE493" i="27"/>
  <c r="AG493" i="27"/>
  <c r="AI1357" i="27"/>
  <c r="AK1357" i="27" s="1"/>
  <c r="AL1357" i="27" s="1"/>
  <c r="AM1357" i="27" s="1"/>
  <c r="AD1357" i="27"/>
  <c r="AH1357" i="27"/>
  <c r="AF1357" i="27"/>
  <c r="AJ1357" i="27"/>
  <c r="AE1357" i="27"/>
  <c r="AG1357" i="27"/>
  <c r="AE1404" i="27"/>
  <c r="AJ1404" i="27"/>
  <c r="AD1404" i="27"/>
  <c r="AI1404" i="27"/>
  <c r="AK1404" i="27" s="1"/>
  <c r="AL1404" i="27" s="1"/>
  <c r="AM1404" i="27" s="1"/>
  <c r="AG1404" i="27"/>
  <c r="AF1404" i="27"/>
  <c r="AH1404" i="27"/>
  <c r="AE1362" i="27"/>
  <c r="AG1362" i="27"/>
  <c r="AJ1362" i="27"/>
  <c r="AI1362" i="27"/>
  <c r="AK1362" i="27" s="1"/>
  <c r="AL1362" i="27" s="1"/>
  <c r="AM1362" i="27" s="1"/>
  <c r="AD1362" i="27"/>
  <c r="AF1362" i="27"/>
  <c r="AH1362" i="27"/>
  <c r="AI1334" i="27"/>
  <c r="AK1334" i="27" s="1"/>
  <c r="AL1334" i="27" s="1"/>
  <c r="AM1334" i="27" s="1"/>
  <c r="AJ1334" i="27"/>
  <c r="AG1334" i="27"/>
  <c r="AH1334" i="27"/>
  <c r="AD1334" i="27"/>
  <c r="AE1334" i="27"/>
  <c r="AF1334" i="27"/>
  <c r="AJ1400" i="27"/>
  <c r="AG1400" i="27"/>
  <c r="AE1400" i="27"/>
  <c r="AD1400" i="27"/>
  <c r="AF1400" i="27"/>
  <c r="AH1400" i="27"/>
  <c r="AI1400" i="27"/>
  <c r="AK1400" i="27" s="1"/>
  <c r="AL1400" i="27" s="1"/>
  <c r="AM1400" i="27" s="1"/>
  <c r="AI1376" i="27"/>
  <c r="AK1376" i="27" s="1"/>
  <c r="AL1376" i="27" s="1"/>
  <c r="AM1376" i="27" s="1"/>
  <c r="AG1376" i="27"/>
  <c r="AH1376" i="27"/>
  <c r="AJ1376" i="27"/>
  <c r="AD1376" i="27"/>
  <c r="AF1376" i="27"/>
  <c r="AE1376" i="27"/>
  <c r="AF1379" i="27"/>
  <c r="AE1379" i="27"/>
  <c r="AD1379" i="27"/>
  <c r="AJ1379" i="27"/>
  <c r="AH1379" i="27"/>
  <c r="AI1379" i="27"/>
  <c r="AK1379" i="27" s="1"/>
  <c r="AL1379" i="27" s="1"/>
  <c r="AM1379" i="27" s="1"/>
  <c r="AG1379" i="27"/>
  <c r="AD1309" i="27"/>
  <c r="AH1309" i="27"/>
  <c r="AF1309" i="27"/>
  <c r="AE1309" i="27"/>
  <c r="AJ1309" i="27"/>
  <c r="AG1309" i="27"/>
  <c r="AI1309" i="27"/>
  <c r="AK1309" i="27" s="1"/>
  <c r="AL1309" i="27" s="1"/>
  <c r="AM1309" i="27" s="1"/>
  <c r="AE1339" i="27"/>
  <c r="AD1339" i="27"/>
  <c r="AH1339" i="27"/>
  <c r="AF1339" i="27"/>
  <c r="AG1339" i="27"/>
  <c r="AJ1339" i="27"/>
  <c r="AI1339" i="27"/>
  <c r="AK1339" i="27" s="1"/>
  <c r="AL1339" i="27" s="1"/>
  <c r="AM1339" i="27" s="1"/>
  <c r="AE1393" i="27"/>
  <c r="AD1393" i="27"/>
  <c r="AF1393" i="27"/>
  <c r="AJ1393" i="27"/>
  <c r="AI1393" i="27"/>
  <c r="AK1393" i="27" s="1"/>
  <c r="AL1393" i="27" s="1"/>
  <c r="AM1393" i="27" s="1"/>
  <c r="AH1393" i="27"/>
  <c r="AG1393" i="27"/>
  <c r="AG1328" i="27"/>
  <c r="AI1328" i="27"/>
  <c r="AK1328" i="27" s="1"/>
  <c r="AL1328" i="27" s="1"/>
  <c r="AM1328" i="27" s="1"/>
  <c r="AJ1328" i="27"/>
  <c r="AF1328" i="27"/>
  <c r="AE1328" i="27"/>
  <c r="AH1328" i="27"/>
  <c r="AD1328" i="27"/>
  <c r="AG1405" i="27"/>
  <c r="AF1405" i="27"/>
  <c r="AE1405" i="27"/>
  <c r="AJ1405" i="27"/>
  <c r="AD1405" i="27"/>
  <c r="AH1405" i="27"/>
  <c r="AI1405" i="27"/>
  <c r="AK1405" i="27" s="1"/>
  <c r="AL1405" i="27" s="1"/>
  <c r="AM1405" i="27" s="1"/>
  <c r="AG1327" i="27"/>
  <c r="AE1327" i="27"/>
  <c r="AI1327" i="27"/>
  <c r="AK1327" i="27" s="1"/>
  <c r="AL1327" i="27" s="1"/>
  <c r="AM1327" i="27" s="1"/>
  <c r="AJ1327" i="27"/>
  <c r="AF1327" i="27"/>
  <c r="AH1327" i="27"/>
  <c r="AD1327" i="27"/>
  <c r="AE248" i="27"/>
  <c r="AF249" i="27" s="1"/>
  <c r="AF248" i="27"/>
  <c r="AD248" i="27"/>
  <c r="AJ248" i="27"/>
  <c r="AD232" i="27"/>
  <c r="AE232" i="27" s="1"/>
  <c r="AJ232" i="27"/>
  <c r="AF232" i="27"/>
  <c r="AJ224" i="27"/>
  <c r="AD224" i="27"/>
  <c r="AE224" i="27" s="1"/>
  <c r="AF225" i="27" s="1"/>
  <c r="AF224" i="27"/>
  <c r="AJ296" i="27"/>
  <c r="AD296" i="27"/>
  <c r="AF296" i="27"/>
  <c r="AE296" i="27"/>
  <c r="AE291" i="27"/>
  <c r="AF291" i="27"/>
  <c r="AD291" i="27"/>
  <c r="AJ291" i="27"/>
  <c r="AJ285" i="27"/>
  <c r="AD285" i="27"/>
  <c r="AE285" i="27" s="1"/>
  <c r="AF286" i="27" s="1"/>
  <c r="AF285" i="27"/>
  <c r="AJ238" i="27"/>
  <c r="AD238" i="27"/>
  <c r="AE238" i="27" s="1"/>
  <c r="AD230" i="27"/>
  <c r="AE230" i="27" s="1"/>
  <c r="AF231" i="27" s="1"/>
  <c r="AJ230" i="27"/>
  <c r="AF230" i="27"/>
  <c r="AD255" i="27"/>
  <c r="AJ255" i="27"/>
  <c r="AE255" i="27"/>
  <c r="AJ237" i="27"/>
  <c r="AD237" i="27"/>
  <c r="AE237" i="27" s="1"/>
  <c r="AF238" i="27" s="1"/>
  <c r="AF237" i="27"/>
  <c r="AD304" i="27"/>
  <c r="AE304" i="27" s="1"/>
  <c r="AF305" i="27" s="1"/>
  <c r="AJ304" i="27"/>
  <c r="AF304" i="27"/>
  <c r="AD306" i="27"/>
  <c r="AE306" i="27"/>
  <c r="AF307" i="27" s="1"/>
  <c r="AJ306" i="27"/>
  <c r="AG1164" i="27"/>
  <c r="AE1164" i="27"/>
  <c r="AH1164" i="27"/>
  <c r="AD1164" i="27"/>
  <c r="AJ1164" i="27"/>
  <c r="AI1164" i="27"/>
  <c r="AK1164" i="27" s="1"/>
  <c r="AL1164" i="27" s="1"/>
  <c r="AM1164" i="27" s="1"/>
  <c r="AF1164" i="27"/>
  <c r="AJ1133" i="27"/>
  <c r="AH1133" i="27"/>
  <c r="AD1133" i="27"/>
  <c r="AG1133" i="27"/>
  <c r="AI1133" i="27"/>
  <c r="AK1133" i="27" s="1"/>
  <c r="AL1133" i="27" s="1"/>
  <c r="AM1133" i="27" s="1"/>
  <c r="AF1133" i="27"/>
  <c r="AE1133" i="27"/>
  <c r="AG1188" i="27"/>
  <c r="AF1188" i="27"/>
  <c r="AE1188" i="27"/>
  <c r="AD1188" i="27"/>
  <c r="AI1188" i="27"/>
  <c r="AK1188" i="27" s="1"/>
  <c r="AL1188" i="27" s="1"/>
  <c r="AM1188" i="27" s="1"/>
  <c r="AJ1188" i="27"/>
  <c r="AH1188" i="27"/>
  <c r="AI1163" i="27"/>
  <c r="AK1163" i="27" s="1"/>
  <c r="AL1163" i="27" s="1"/>
  <c r="AM1163" i="27" s="1"/>
  <c r="AG1163" i="27"/>
  <c r="AF1163" i="27"/>
  <c r="AD1163" i="27"/>
  <c r="AH1163" i="27"/>
  <c r="AJ1163" i="27"/>
  <c r="AE1163" i="27"/>
  <c r="AH1199" i="27"/>
  <c r="AG1199" i="27"/>
  <c r="AI1199" i="27"/>
  <c r="AK1199" i="27" s="1"/>
  <c r="AL1199" i="27" s="1"/>
  <c r="AM1199" i="27" s="1"/>
  <c r="AE1199" i="27"/>
  <c r="AJ1199" i="27"/>
  <c r="AD1199" i="27"/>
  <c r="AF1199" i="27"/>
  <c r="AI1185" i="27"/>
  <c r="AK1185" i="27" s="1"/>
  <c r="AL1185" i="27" s="1"/>
  <c r="AM1185" i="27" s="1"/>
  <c r="AH1185" i="27"/>
  <c r="AE1185" i="27"/>
  <c r="AJ1185" i="27"/>
  <c r="AG1185" i="27"/>
  <c r="AD1185" i="27"/>
  <c r="AF1185" i="27"/>
  <c r="AD1180" i="27"/>
  <c r="AI1180" i="27"/>
  <c r="AK1180" i="27" s="1"/>
  <c r="AL1180" i="27" s="1"/>
  <c r="AM1180" i="27" s="1"/>
  <c r="AE1180" i="27"/>
  <c r="AG1180" i="27"/>
  <c r="AH1180" i="27"/>
  <c r="AJ1180" i="27"/>
  <c r="AF1180" i="27"/>
  <c r="AD1182" i="27"/>
  <c r="AI1182" i="27"/>
  <c r="AK1182" i="27" s="1"/>
  <c r="AL1182" i="27" s="1"/>
  <c r="AM1182" i="27" s="1"/>
  <c r="AJ1182" i="27"/>
  <c r="AE1182" i="27"/>
  <c r="AG1182" i="27"/>
  <c r="AF1182" i="27"/>
  <c r="AH1182" i="27"/>
  <c r="AJ1171" i="27"/>
  <c r="AF1171" i="27"/>
  <c r="AD1171" i="27"/>
  <c r="AI1171" i="27"/>
  <c r="AK1171" i="27" s="1"/>
  <c r="AL1171" i="27" s="1"/>
  <c r="AM1171" i="27" s="1"/>
  <c r="AG1171" i="27"/>
  <c r="AH1171" i="27"/>
  <c r="AE1171" i="27"/>
  <c r="AG1135" i="27"/>
  <c r="AD1135" i="27"/>
  <c r="AJ1135" i="27"/>
  <c r="AH1135" i="27"/>
  <c r="AI1135" i="27"/>
  <c r="AK1135" i="27" s="1"/>
  <c r="AL1135" i="27" s="1"/>
  <c r="AM1135" i="27" s="1"/>
  <c r="AF1135" i="27"/>
  <c r="AE1135" i="27"/>
  <c r="AI1123" i="27"/>
  <c r="AK1123" i="27" s="1"/>
  <c r="AL1123" i="27" s="1"/>
  <c r="AM1123" i="27" s="1"/>
  <c r="AJ1123" i="27"/>
  <c r="AG1123" i="27"/>
  <c r="AF1123" i="27"/>
  <c r="AE1123" i="27"/>
  <c r="AH1123" i="27"/>
  <c r="AD1123" i="27"/>
  <c r="AD1119" i="27"/>
  <c r="AF1119" i="27"/>
  <c r="AJ1119" i="27"/>
  <c r="AI1119" i="27"/>
  <c r="AK1119" i="27" s="1"/>
  <c r="AL1119" i="27" s="1"/>
  <c r="AM1119" i="27" s="1"/>
  <c r="AH1119" i="27"/>
  <c r="AG1119" i="27"/>
  <c r="AE1119" i="27"/>
  <c r="AH1166" i="27"/>
  <c r="AF1166" i="27"/>
  <c r="AI1166" i="27"/>
  <c r="AK1166" i="27" s="1"/>
  <c r="AL1166" i="27" s="1"/>
  <c r="AM1166" i="27" s="1"/>
  <c r="AD1166" i="27"/>
  <c r="AG1166" i="27"/>
  <c r="AJ1166" i="27"/>
  <c r="AE1166" i="27"/>
  <c r="AH981" i="27"/>
  <c r="AF981" i="27"/>
  <c r="AD981" i="27"/>
  <c r="AJ981" i="27"/>
  <c r="AI981" i="27"/>
  <c r="AK981" i="27" s="1"/>
  <c r="AL981" i="27" s="1"/>
  <c r="AM981" i="27" s="1"/>
  <c r="AG981" i="27"/>
  <c r="AE981" i="27"/>
  <c r="AH1005" i="27"/>
  <c r="AF1005" i="27"/>
  <c r="AG1005" i="27"/>
  <c r="AE1005" i="27"/>
  <c r="AJ1005" i="27"/>
  <c r="AD1005" i="27"/>
  <c r="AI1005" i="27"/>
  <c r="AK1005" i="27" s="1"/>
  <c r="AL1005" i="27" s="1"/>
  <c r="AM1005" i="27" s="1"/>
  <c r="AE1008" i="27"/>
  <c r="AF1008" i="27"/>
  <c r="AG1008" i="27"/>
  <c r="AI1008" i="27"/>
  <c r="AK1008" i="27" s="1"/>
  <c r="AL1008" i="27" s="1"/>
  <c r="AM1008" i="27" s="1"/>
  <c r="AD1008" i="27"/>
  <c r="AH1008" i="27"/>
  <c r="AJ1008" i="27"/>
  <c r="AG972" i="27"/>
  <c r="AD972" i="27"/>
  <c r="AI972" i="27"/>
  <c r="AK972" i="27" s="1"/>
  <c r="AL972" i="27" s="1"/>
  <c r="AM972" i="27" s="1"/>
  <c r="AH972" i="27"/>
  <c r="AE972" i="27"/>
  <c r="AF972" i="27"/>
  <c r="AJ972" i="27"/>
  <c r="AH961" i="27"/>
  <c r="AJ961" i="27"/>
  <c r="AF961" i="27"/>
  <c r="AD961" i="27"/>
  <c r="AG961" i="27"/>
  <c r="AI961" i="27"/>
  <c r="AK961" i="27" s="1"/>
  <c r="AL961" i="27" s="1"/>
  <c r="AM961" i="27" s="1"/>
  <c r="AE961" i="27"/>
  <c r="AI957" i="27"/>
  <c r="AK957" i="27" s="1"/>
  <c r="AL957" i="27" s="1"/>
  <c r="AM957" i="27" s="1"/>
  <c r="AD957" i="27"/>
  <c r="AH957" i="27"/>
  <c r="AE957" i="27"/>
  <c r="AF957" i="27"/>
  <c r="AJ957" i="27"/>
  <c r="AG957" i="27"/>
  <c r="AJ950" i="27"/>
  <c r="AI950" i="27"/>
  <c r="AK950" i="27" s="1"/>
  <c r="AL950" i="27" s="1"/>
  <c r="AM950" i="27" s="1"/>
  <c r="AF950" i="27"/>
  <c r="AH950" i="27"/>
  <c r="AE950" i="27"/>
  <c r="AD950" i="27"/>
  <c r="AG950" i="27"/>
  <c r="AJ976" i="27"/>
  <c r="AH976" i="27"/>
  <c r="AG976" i="27"/>
  <c r="AE976" i="27"/>
  <c r="AF976" i="27"/>
  <c r="AI976" i="27"/>
  <c r="AK976" i="27" s="1"/>
  <c r="AL976" i="27" s="1"/>
  <c r="AM976" i="27" s="1"/>
  <c r="AD976" i="27"/>
  <c r="AI914" i="27"/>
  <c r="AK914" i="27" s="1"/>
  <c r="AL914" i="27" s="1"/>
  <c r="AM914" i="27" s="1"/>
  <c r="AH914" i="27"/>
  <c r="AG914" i="27"/>
  <c r="AF914" i="27"/>
  <c r="AD914" i="27"/>
  <c r="AJ914" i="27"/>
  <c r="AE914" i="27"/>
  <c r="AD933" i="27"/>
  <c r="AI933" i="27"/>
  <c r="AK933" i="27" s="1"/>
  <c r="AL933" i="27" s="1"/>
  <c r="AM933" i="27" s="1"/>
  <c r="AJ933" i="27"/>
  <c r="AH933" i="27"/>
  <c r="AG933" i="27"/>
  <c r="AE933" i="27"/>
  <c r="AF933" i="27"/>
  <c r="AJ929" i="27"/>
  <c r="AE929" i="27"/>
  <c r="AD929" i="27"/>
  <c r="AI929" i="27"/>
  <c r="AK929" i="27" s="1"/>
  <c r="AL929" i="27" s="1"/>
  <c r="AM929" i="27" s="1"/>
  <c r="AH929" i="27"/>
  <c r="AF929" i="27"/>
  <c r="AG929" i="27"/>
  <c r="AH919" i="27"/>
  <c r="AJ919" i="27"/>
  <c r="AF919" i="27"/>
  <c r="AG919" i="27"/>
  <c r="AD919" i="27"/>
  <c r="AE919" i="27"/>
  <c r="AI919" i="27"/>
  <c r="AK919" i="27" s="1"/>
  <c r="AL919" i="27" s="1"/>
  <c r="AM919" i="27" s="1"/>
  <c r="AE1234" i="27"/>
  <c r="AH1234" i="27"/>
  <c r="AF1234" i="27"/>
  <c r="AI1234" i="27"/>
  <c r="AK1234" i="27" s="1"/>
  <c r="AL1234" i="27" s="1"/>
  <c r="AM1234" i="27" s="1"/>
  <c r="AJ1234" i="27"/>
  <c r="AG1234" i="27"/>
  <c r="AD1234" i="27"/>
  <c r="AJ1262" i="27"/>
  <c r="AD1262" i="27"/>
  <c r="AI1262" i="27"/>
  <c r="AK1262" i="27" s="1"/>
  <c r="AL1262" i="27" s="1"/>
  <c r="AM1262" i="27" s="1"/>
  <c r="AE1262" i="27"/>
  <c r="AF1262" i="27"/>
  <c r="AH1262" i="27"/>
  <c r="AG1262" i="27"/>
  <c r="AE1259" i="27"/>
  <c r="AI1259" i="27"/>
  <c r="AK1259" i="27" s="1"/>
  <c r="AL1259" i="27" s="1"/>
  <c r="AM1259" i="27" s="1"/>
  <c r="AG1259" i="27"/>
  <c r="AD1259" i="27"/>
  <c r="AH1259" i="27"/>
  <c r="AF1259" i="27"/>
  <c r="AJ1259" i="27"/>
  <c r="AG1300" i="27"/>
  <c r="AE1300" i="27"/>
  <c r="AD1300" i="27"/>
  <c r="AH1300" i="27"/>
  <c r="AI1300" i="27"/>
  <c r="AK1300" i="27" s="1"/>
  <c r="AL1300" i="27" s="1"/>
  <c r="AM1300" i="27" s="1"/>
  <c r="AF1300" i="27"/>
  <c r="AJ1300" i="27"/>
  <c r="AJ1294" i="27"/>
  <c r="AI1294" i="27"/>
  <c r="AK1294" i="27" s="1"/>
  <c r="AL1294" i="27" s="1"/>
  <c r="AM1294" i="27" s="1"/>
  <c r="AG1294" i="27"/>
  <c r="AF1294" i="27"/>
  <c r="AH1294" i="27"/>
  <c r="AD1294" i="27"/>
  <c r="AE1294" i="27"/>
  <c r="AJ1222" i="27"/>
  <c r="AD1222" i="27"/>
  <c r="AH1222" i="27"/>
  <c r="AF1222" i="27"/>
  <c r="AG1222" i="27"/>
  <c r="AI1222" i="27"/>
  <c r="AK1222" i="27" s="1"/>
  <c r="AL1222" i="27" s="1"/>
  <c r="AM1222" i="27" s="1"/>
  <c r="AE1222" i="27"/>
  <c r="AG1292" i="27"/>
  <c r="AE1292" i="27"/>
  <c r="AH1292" i="27"/>
  <c r="AF1292" i="27"/>
  <c r="AD1292" i="27"/>
  <c r="AJ1292" i="27"/>
  <c r="AI1292" i="27"/>
  <c r="AK1292" i="27" s="1"/>
  <c r="AL1292" i="27" s="1"/>
  <c r="AM1292" i="27" s="1"/>
  <c r="AI1304" i="27"/>
  <c r="AK1304" i="27" s="1"/>
  <c r="AL1304" i="27" s="1"/>
  <c r="AM1304" i="27" s="1"/>
  <c r="AD1304" i="27"/>
  <c r="AF1304" i="27"/>
  <c r="AJ1304" i="27"/>
  <c r="AG1304" i="27"/>
  <c r="AE1304" i="27"/>
  <c r="AH1304" i="27"/>
  <c r="AH1240" i="27"/>
  <c r="AI1240" i="27"/>
  <c r="AK1240" i="27" s="1"/>
  <c r="AL1240" i="27" s="1"/>
  <c r="AM1240" i="27" s="1"/>
  <c r="AG1240" i="27"/>
  <c r="AJ1240" i="27"/>
  <c r="AE1240" i="27"/>
  <c r="AD1240" i="27"/>
  <c r="AF1240" i="27"/>
  <c r="AE1301" i="27"/>
  <c r="AD1301" i="27"/>
  <c r="AF1301" i="27"/>
  <c r="AH1301" i="27"/>
  <c r="AG1301" i="27"/>
  <c r="AJ1301" i="27"/>
  <c r="AI1301" i="27"/>
  <c r="AK1301" i="27" s="1"/>
  <c r="AL1301" i="27" s="1"/>
  <c r="AM1301" i="27" s="1"/>
  <c r="AG1223" i="27"/>
  <c r="AI1255" i="27"/>
  <c r="AK1255" i="27" s="1"/>
  <c r="AL1255" i="27" s="1"/>
  <c r="AM1255" i="27" s="1"/>
  <c r="AD1255" i="27"/>
  <c r="AH1255" i="27"/>
  <c r="AJ1255" i="27"/>
  <c r="AF1255" i="27"/>
  <c r="AG1255" i="27"/>
  <c r="AE1255" i="27"/>
  <c r="AG1305" i="27"/>
  <c r="AH1305" i="27"/>
  <c r="AI1305" i="27"/>
  <c r="AK1305" i="27" s="1"/>
  <c r="AL1305" i="27" s="1"/>
  <c r="AM1305" i="27" s="1"/>
  <c r="AE1305" i="27"/>
  <c r="AJ1305" i="27"/>
  <c r="AD1305" i="27"/>
  <c r="AF1305" i="27"/>
  <c r="AJ325" i="27"/>
  <c r="AD325" i="27"/>
  <c r="AE325" i="27" s="1"/>
  <c r="AJ328" i="27"/>
  <c r="AD328" i="27"/>
  <c r="AE328" i="27" s="1"/>
  <c r="AE401" i="27"/>
  <c r="AD401" i="27"/>
  <c r="AJ401" i="27"/>
  <c r="AD323" i="27"/>
  <c r="AE323" i="27" s="1"/>
  <c r="AJ323" i="27"/>
  <c r="AJ368" i="27"/>
  <c r="AD368" i="27"/>
  <c r="AE368" i="27" s="1"/>
  <c r="AF369" i="27" s="1"/>
  <c r="AJ319" i="27"/>
  <c r="AE319" i="27"/>
  <c r="AF320" i="27" s="1"/>
  <c r="AD319" i="27"/>
  <c r="AJ343" i="27"/>
  <c r="AE343" i="27"/>
  <c r="AD343" i="27"/>
  <c r="AD393" i="27"/>
  <c r="AE405" i="27"/>
  <c r="AD405" i="27"/>
  <c r="AJ405" i="27"/>
  <c r="AJ386" i="27"/>
  <c r="AD386" i="27"/>
  <c r="AE386" i="27" s="1"/>
  <c r="AJ340" i="27"/>
  <c r="AD340" i="27"/>
  <c r="AE340" i="27" s="1"/>
  <c r="AF341" i="27" s="1"/>
  <c r="AD403" i="27"/>
  <c r="AE403" i="27" s="1"/>
  <c r="AJ403" i="27"/>
  <c r="AH680" i="27"/>
  <c r="AD680" i="27"/>
  <c r="AJ680" i="27"/>
  <c r="AG680" i="27"/>
  <c r="AI680" i="27"/>
  <c r="AK680" i="27" s="1"/>
  <c r="AL680" i="27" s="1"/>
  <c r="AM680" i="27" s="1"/>
  <c r="AE680" i="27"/>
  <c r="AF680" i="27"/>
  <c r="AF620" i="27"/>
  <c r="AH620" i="27"/>
  <c r="AI611" i="27"/>
  <c r="AK611" i="27" s="1"/>
  <c r="AL611" i="27" s="1"/>
  <c r="AM611" i="27" s="1"/>
  <c r="AG611" i="27"/>
  <c r="AD611" i="27"/>
  <c r="AE611" i="27"/>
  <c r="AF611" i="27"/>
  <c r="AJ611" i="27"/>
  <c r="AH611" i="27"/>
  <c r="AF667" i="27"/>
  <c r="AG667" i="27"/>
  <c r="AE651" i="27"/>
  <c r="AD651" i="27"/>
  <c r="AH651" i="27"/>
  <c r="AI651" i="27"/>
  <c r="AK651" i="27" s="1"/>
  <c r="AL651" i="27" s="1"/>
  <c r="AM651" i="27" s="1"/>
  <c r="AF651" i="27"/>
  <c r="AG651" i="27"/>
  <c r="AJ651" i="27"/>
  <c r="AI619" i="27"/>
  <c r="AK619" i="27" s="1"/>
  <c r="AL619" i="27" s="1"/>
  <c r="AM619" i="27" s="1"/>
  <c r="AH619" i="27"/>
  <c r="AI705" i="27"/>
  <c r="AK705" i="27" s="1"/>
  <c r="AL705" i="27" s="1"/>
  <c r="AM705" i="27" s="1"/>
  <c r="AD705" i="27"/>
  <c r="AJ705" i="27"/>
  <c r="AH705" i="27"/>
  <c r="AG705" i="27"/>
  <c r="AE705" i="27"/>
  <c r="AF705" i="27"/>
  <c r="AG699" i="27"/>
  <c r="AH699" i="27"/>
  <c r="AH687" i="27"/>
  <c r="AG687" i="27"/>
  <c r="AE687" i="27"/>
  <c r="AJ687" i="27"/>
  <c r="AD687" i="27"/>
  <c r="AI687" i="27"/>
  <c r="AK687" i="27" s="1"/>
  <c r="AL687" i="27" s="1"/>
  <c r="AM687" i="27" s="1"/>
  <c r="AF687" i="27"/>
  <c r="AG618" i="27"/>
  <c r="AJ618" i="27"/>
  <c r="AF663" i="27"/>
  <c r="AE663" i="27"/>
  <c r="AD663" i="27"/>
  <c r="AG663" i="27"/>
  <c r="AH663" i="27"/>
  <c r="AI663" i="27"/>
  <c r="AK663" i="27" s="1"/>
  <c r="AL663" i="27" s="1"/>
  <c r="AM663" i="27" s="1"/>
  <c r="AJ663" i="27"/>
  <c r="AE640" i="27"/>
  <c r="AG640" i="27"/>
  <c r="AJ857" i="27"/>
  <c r="AI857" i="27"/>
  <c r="AK857" i="27" s="1"/>
  <c r="AL857" i="27" s="1"/>
  <c r="AM857" i="27" s="1"/>
  <c r="AG857" i="27"/>
  <c r="AH857" i="27"/>
  <c r="AE857" i="27"/>
  <c r="AF857" i="27"/>
  <c r="AD857" i="27"/>
  <c r="AJ825" i="27"/>
  <c r="AI825" i="27"/>
  <c r="AK825" i="27" s="1"/>
  <c r="AL825" i="27" s="1"/>
  <c r="AM825" i="27" s="1"/>
  <c r="AF825" i="27"/>
  <c r="AD825" i="27"/>
  <c r="AH825" i="27"/>
  <c r="AG825" i="27"/>
  <c r="AE825" i="27"/>
  <c r="AH898" i="27"/>
  <c r="AE898" i="27"/>
  <c r="AD898" i="27"/>
  <c r="AJ898" i="27"/>
  <c r="AI898" i="27"/>
  <c r="AK898" i="27" s="1"/>
  <c r="AL898" i="27" s="1"/>
  <c r="AM898" i="27" s="1"/>
  <c r="AF898" i="27"/>
  <c r="AG898" i="27"/>
  <c r="AH820" i="27"/>
  <c r="AD820" i="27"/>
  <c r="AG820" i="27"/>
  <c r="AF820" i="27"/>
  <c r="AE820" i="27"/>
  <c r="AI820" i="27"/>
  <c r="AK820" i="27" s="1"/>
  <c r="AL820" i="27" s="1"/>
  <c r="AM820" i="27" s="1"/>
  <c r="AJ820" i="27"/>
  <c r="AI872" i="27"/>
  <c r="AK872" i="27" s="1"/>
  <c r="AL872" i="27" s="1"/>
  <c r="AM872" i="27" s="1"/>
  <c r="AF872" i="27"/>
  <c r="AD872" i="27"/>
  <c r="AG872" i="27"/>
  <c r="AJ872" i="27"/>
  <c r="AH872" i="27"/>
  <c r="AE872" i="27"/>
  <c r="AF845" i="27"/>
  <c r="AJ845" i="27"/>
  <c r="AG845" i="27"/>
  <c r="AE845" i="27"/>
  <c r="AI845" i="27"/>
  <c r="AK845" i="27" s="1"/>
  <c r="AL845" i="27" s="1"/>
  <c r="AM845" i="27" s="1"/>
  <c r="AH845" i="27"/>
  <c r="AD845" i="27"/>
  <c r="AF824" i="27"/>
  <c r="AH824" i="27"/>
  <c r="AG824" i="27"/>
  <c r="AD824" i="27"/>
  <c r="AJ824" i="27"/>
  <c r="AI824" i="27"/>
  <c r="AK824" i="27" s="1"/>
  <c r="AL824" i="27" s="1"/>
  <c r="AM824" i="27" s="1"/>
  <c r="AE824" i="27"/>
  <c r="AF852" i="27"/>
  <c r="AJ852" i="27"/>
  <c r="AG852" i="27"/>
  <c r="AE852" i="27"/>
  <c r="AD852" i="27"/>
  <c r="AH852" i="27"/>
  <c r="AI852" i="27"/>
  <c r="AK852" i="27" s="1"/>
  <c r="AL852" i="27" s="1"/>
  <c r="AM852" i="27" s="1"/>
  <c r="AD832" i="27"/>
  <c r="AJ832" i="27"/>
  <c r="AI832" i="27"/>
  <c r="AK832" i="27" s="1"/>
  <c r="AL832" i="27" s="1"/>
  <c r="AM832" i="27" s="1"/>
  <c r="AH832" i="27"/>
  <c r="AF832" i="27"/>
  <c r="AE832" i="27"/>
  <c r="AG832" i="27"/>
  <c r="AE859" i="27"/>
  <c r="AD859" i="27"/>
  <c r="AJ859" i="27"/>
  <c r="AI859" i="27"/>
  <c r="AK859" i="27" s="1"/>
  <c r="AL859" i="27" s="1"/>
  <c r="AM859" i="27" s="1"/>
  <c r="AF859" i="27"/>
  <c r="AH859" i="27"/>
  <c r="AG859" i="27"/>
  <c r="AJ868" i="27"/>
  <c r="AF868" i="27"/>
  <c r="AG868" i="27"/>
  <c r="AE868" i="27"/>
  <c r="AD868" i="27"/>
  <c r="AH868" i="27"/>
  <c r="AI868" i="27"/>
  <c r="AK868" i="27" s="1"/>
  <c r="AL868" i="27" s="1"/>
  <c r="AM868" i="27" s="1"/>
  <c r="AJ851" i="27"/>
  <c r="AF851" i="27"/>
  <c r="AH851" i="27"/>
  <c r="AG851" i="27"/>
  <c r="AI851" i="27"/>
  <c r="AK851" i="27" s="1"/>
  <c r="AL851" i="27" s="1"/>
  <c r="AM851" i="27" s="1"/>
  <c r="AE851" i="27"/>
  <c r="AD851" i="27"/>
  <c r="AH850" i="27"/>
  <c r="AE850" i="27"/>
  <c r="AF850" i="27"/>
  <c r="AJ850" i="27"/>
  <c r="AG850" i="27"/>
  <c r="AD850" i="27"/>
  <c r="AI850" i="27"/>
  <c r="AK850" i="27" s="1"/>
  <c r="AL850" i="27" s="1"/>
  <c r="AM850" i="27" s="1"/>
  <c r="AD758" i="27"/>
  <c r="AI758" i="27"/>
  <c r="AK758" i="27" s="1"/>
  <c r="AL758" i="27" s="1"/>
  <c r="AM758" i="27" s="1"/>
  <c r="AH758" i="27"/>
  <c r="AF758" i="27"/>
  <c r="AJ758" i="27"/>
  <c r="AE758" i="27"/>
  <c r="AG758" i="27"/>
  <c r="AH722" i="27"/>
  <c r="AJ722" i="27"/>
  <c r="AG722" i="27"/>
  <c r="AI722" i="27"/>
  <c r="AK722" i="27" s="1"/>
  <c r="AL722" i="27" s="1"/>
  <c r="AM722" i="27" s="1"/>
  <c r="AF722" i="27"/>
  <c r="AE722" i="27"/>
  <c r="AD722" i="27"/>
  <c r="AD744" i="27"/>
  <c r="AJ744" i="27"/>
  <c r="AG744" i="27"/>
  <c r="AH744" i="27"/>
  <c r="AI744" i="27"/>
  <c r="AK744" i="27" s="1"/>
  <c r="AL744" i="27" s="1"/>
  <c r="AM744" i="27" s="1"/>
  <c r="AE744" i="27"/>
  <c r="AF744" i="27"/>
  <c r="AJ770" i="27"/>
  <c r="AI770" i="27"/>
  <c r="AK770" i="27" s="1"/>
  <c r="AL770" i="27" s="1"/>
  <c r="AM770" i="27" s="1"/>
  <c r="AD770" i="27"/>
  <c r="AH770" i="27"/>
  <c r="AE770" i="27"/>
  <c r="AF770" i="27"/>
  <c r="AG770" i="27"/>
  <c r="AI762" i="27"/>
  <c r="AK762" i="27" s="1"/>
  <c r="AL762" i="27" s="1"/>
  <c r="AM762" i="27" s="1"/>
  <c r="AF762" i="27"/>
  <c r="AJ762" i="27"/>
  <c r="AH762" i="27"/>
  <c r="AG762" i="27"/>
  <c r="AD762" i="27"/>
  <c r="AE762" i="27"/>
  <c r="AJ718" i="27"/>
  <c r="AI718" i="27"/>
  <c r="AK718" i="27" s="1"/>
  <c r="AL718" i="27" s="1"/>
  <c r="AM718" i="27" s="1"/>
  <c r="AH718" i="27"/>
  <c r="AF718" i="27"/>
  <c r="AG718" i="27"/>
  <c r="AD718" i="27"/>
  <c r="AE718" i="27"/>
  <c r="AE769" i="27"/>
  <c r="AD769" i="27"/>
  <c r="AI769" i="27"/>
  <c r="AK769" i="27" s="1"/>
  <c r="AL769" i="27" s="1"/>
  <c r="AM769" i="27" s="1"/>
  <c r="AJ769" i="27"/>
  <c r="AH769" i="27"/>
  <c r="AG769" i="27"/>
  <c r="AF769" i="27"/>
  <c r="AD761" i="27"/>
  <c r="AE761" i="27"/>
  <c r="AJ761" i="27"/>
  <c r="AG761" i="27"/>
  <c r="AH761" i="27"/>
  <c r="AF761" i="27"/>
  <c r="AI761" i="27"/>
  <c r="AK761" i="27" s="1"/>
  <c r="AL761" i="27" s="1"/>
  <c r="AM761" i="27" s="1"/>
  <c r="AH752" i="27"/>
  <c r="AG752" i="27"/>
  <c r="AD752" i="27"/>
  <c r="AE752" i="27"/>
  <c r="AJ752" i="27"/>
  <c r="AI752" i="27"/>
  <c r="AK752" i="27" s="1"/>
  <c r="AL752" i="27" s="1"/>
  <c r="AM752" i="27" s="1"/>
  <c r="AF752" i="27"/>
  <c r="AF717" i="27"/>
  <c r="AJ717" i="27"/>
  <c r="AI717" i="27"/>
  <c r="AK717" i="27" s="1"/>
  <c r="AL717" i="27" s="1"/>
  <c r="AM717" i="27" s="1"/>
  <c r="AH717" i="27"/>
  <c r="AG717" i="27"/>
  <c r="AE717" i="27"/>
  <c r="AD717" i="27"/>
  <c r="AI733" i="27"/>
  <c r="AK733" i="27" s="1"/>
  <c r="AL733" i="27" s="1"/>
  <c r="AM733" i="27" s="1"/>
  <c r="AH733" i="27"/>
  <c r="AG733" i="27"/>
  <c r="AF733" i="27"/>
  <c r="AE733" i="27"/>
  <c r="AD733" i="27"/>
  <c r="AJ733" i="27"/>
  <c r="AF803" i="27"/>
  <c r="AE803" i="27"/>
  <c r="AD803" i="27"/>
  <c r="AI803" i="27"/>
  <c r="AK803" i="27" s="1"/>
  <c r="AL803" i="27" s="1"/>
  <c r="AM803" i="27" s="1"/>
  <c r="AJ803" i="27"/>
  <c r="AH803" i="27"/>
  <c r="AG803" i="27"/>
  <c r="AH556" i="27"/>
  <c r="AF556" i="27"/>
  <c r="AE556" i="27"/>
  <c r="AD556" i="27"/>
  <c r="AG556" i="27"/>
  <c r="AJ556" i="27"/>
  <c r="AI556" i="27"/>
  <c r="AK556" i="27" s="1"/>
  <c r="AL556" i="27" s="1"/>
  <c r="AM556" i="27" s="1"/>
  <c r="AH595" i="27"/>
  <c r="AJ595" i="27"/>
  <c r="AI595" i="27"/>
  <c r="AK595" i="27" s="1"/>
  <c r="AL595" i="27" s="1"/>
  <c r="AM595" i="27" s="1"/>
  <c r="AG595" i="27"/>
  <c r="AE595" i="27"/>
  <c r="AD595" i="27"/>
  <c r="AF595" i="27"/>
  <c r="AG529" i="27"/>
  <c r="AF529" i="27"/>
  <c r="AE529" i="27"/>
  <c r="AJ529" i="27"/>
  <c r="AI529" i="27"/>
  <c r="AK529" i="27" s="1"/>
  <c r="AL529" i="27" s="1"/>
  <c r="AM529" i="27" s="1"/>
  <c r="AD529" i="27"/>
  <c r="AH529" i="27"/>
  <c r="AE566" i="27"/>
  <c r="AD566" i="27"/>
  <c r="AJ566" i="27"/>
  <c r="AI566" i="27"/>
  <c r="AK566" i="27" s="1"/>
  <c r="AL566" i="27" s="1"/>
  <c r="AM566" i="27" s="1"/>
  <c r="AF566" i="27"/>
  <c r="AH566" i="27"/>
  <c r="AG566" i="27"/>
  <c r="AE574" i="27"/>
  <c r="AD574" i="27"/>
  <c r="AH574" i="27"/>
  <c r="AG574" i="27"/>
  <c r="AJ574" i="27"/>
  <c r="AF574" i="27"/>
  <c r="AI574" i="27"/>
  <c r="AK574" i="27" s="1"/>
  <c r="AL574" i="27" s="1"/>
  <c r="AM574" i="27" s="1"/>
  <c r="AG571" i="27"/>
  <c r="AF571" i="27"/>
  <c r="AE571" i="27"/>
  <c r="AJ571" i="27"/>
  <c r="AI571" i="27"/>
  <c r="AK571" i="27" s="1"/>
  <c r="AL571" i="27" s="1"/>
  <c r="AM571" i="27" s="1"/>
  <c r="AH571" i="27"/>
  <c r="AD571" i="27"/>
  <c r="AH548" i="27"/>
  <c r="AG548" i="27"/>
  <c r="AF548" i="27"/>
  <c r="AE548" i="27"/>
  <c r="AD548" i="27"/>
  <c r="AJ548" i="27"/>
  <c r="AI548" i="27"/>
  <c r="AK548" i="27" s="1"/>
  <c r="AL548" i="27" s="1"/>
  <c r="AM548" i="27" s="1"/>
  <c r="AE524" i="27"/>
  <c r="AD524" i="27"/>
  <c r="AJ524" i="27"/>
  <c r="AI524" i="27"/>
  <c r="AK524" i="27" s="1"/>
  <c r="AL524" i="27" s="1"/>
  <c r="AM524" i="27" s="1"/>
  <c r="AH524" i="27"/>
  <c r="AF524" i="27"/>
  <c r="AG524" i="27"/>
  <c r="AG530" i="27"/>
  <c r="AI530" i="27"/>
  <c r="AK530" i="27" s="1"/>
  <c r="AL530" i="27" s="1"/>
  <c r="AM530" i="27" s="1"/>
  <c r="AF530" i="27"/>
  <c r="AJ530" i="27"/>
  <c r="AD530" i="27"/>
  <c r="AH530" i="27"/>
  <c r="AE530" i="27"/>
  <c r="AI606" i="27"/>
  <c r="AK606" i="27" s="1"/>
  <c r="AL606" i="27" s="1"/>
  <c r="AM606" i="27" s="1"/>
  <c r="AH606" i="27"/>
  <c r="AD606" i="27"/>
  <c r="AE606" i="27"/>
  <c r="AF606" i="27"/>
  <c r="AJ606" i="27"/>
  <c r="AG606" i="27"/>
  <c r="AI605" i="27"/>
  <c r="AK605" i="27" s="1"/>
  <c r="AL605" i="27" s="1"/>
  <c r="AM605" i="27" s="1"/>
  <c r="AD605" i="27"/>
  <c r="AH605" i="27"/>
  <c r="AG605" i="27"/>
  <c r="AF605" i="27"/>
  <c r="AJ605" i="27"/>
  <c r="AE605" i="27"/>
  <c r="AF531" i="27"/>
  <c r="AE531" i="27"/>
  <c r="AD531" i="27"/>
  <c r="AJ531" i="27"/>
  <c r="AG531" i="27"/>
  <c r="AI531" i="27"/>
  <c r="AK531" i="27" s="1"/>
  <c r="AL531" i="27" s="1"/>
  <c r="AM531" i="27" s="1"/>
  <c r="AH531" i="27"/>
  <c r="AJ581" i="27"/>
  <c r="AH581" i="27"/>
  <c r="AI581" i="27"/>
  <c r="AK581" i="27" s="1"/>
  <c r="AL581" i="27" s="1"/>
  <c r="AM581" i="27" s="1"/>
  <c r="AG581" i="27"/>
  <c r="AD581" i="27"/>
  <c r="AF581" i="27"/>
  <c r="AE581" i="27"/>
  <c r="AI1101" i="27"/>
  <c r="AK1101" i="27" s="1"/>
  <c r="AL1101" i="27" s="1"/>
  <c r="AM1101" i="27" s="1"/>
  <c r="AH1101" i="27"/>
  <c r="AG1101" i="27"/>
  <c r="AE1101" i="27"/>
  <c r="AJ1101" i="27"/>
  <c r="AF1101" i="27"/>
  <c r="AD1101" i="27"/>
  <c r="AG1103" i="27"/>
  <c r="AI1103" i="27"/>
  <c r="AK1103" i="27" s="1"/>
  <c r="AL1103" i="27" s="1"/>
  <c r="AM1103" i="27" s="1"/>
  <c r="AF1103" i="27"/>
  <c r="AD1103" i="27"/>
  <c r="AJ1103" i="27"/>
  <c r="AE1103" i="27"/>
  <c r="AH1103" i="27"/>
  <c r="AD1051" i="27"/>
  <c r="AI1051" i="27"/>
  <c r="AK1051" i="27" s="1"/>
  <c r="AL1051" i="27" s="1"/>
  <c r="AM1051" i="27" s="1"/>
  <c r="AH1051" i="27"/>
  <c r="AF1051" i="27"/>
  <c r="AJ1051" i="27"/>
  <c r="AG1051" i="27"/>
  <c r="AE1051" i="27"/>
  <c r="AF1037" i="27"/>
  <c r="AE1037" i="27"/>
  <c r="AD1037" i="27"/>
  <c r="AJ1037" i="27"/>
  <c r="AH1037" i="27"/>
  <c r="AG1037" i="27"/>
  <c r="AI1037" i="27"/>
  <c r="AK1037" i="27" s="1"/>
  <c r="AL1037" i="27" s="1"/>
  <c r="AM1037" i="27" s="1"/>
  <c r="AF1096" i="27"/>
  <c r="AD1096" i="27"/>
  <c r="AG1096" i="27"/>
  <c r="AJ1096" i="27"/>
  <c r="AI1096" i="27"/>
  <c r="AK1096" i="27" s="1"/>
  <c r="AL1096" i="27" s="1"/>
  <c r="AM1096" i="27" s="1"/>
  <c r="AE1096" i="27"/>
  <c r="AH1096" i="27"/>
  <c r="AJ1056" i="27"/>
  <c r="AG1056" i="27"/>
  <c r="AD1056" i="27"/>
  <c r="AF1056" i="27"/>
  <c r="AI1056" i="27"/>
  <c r="AK1056" i="27" s="1"/>
  <c r="AL1056" i="27" s="1"/>
  <c r="AM1056" i="27" s="1"/>
  <c r="AH1056" i="27"/>
  <c r="AE1056" i="27"/>
  <c r="AJ1049" i="27"/>
  <c r="AH1049" i="27"/>
  <c r="AI1049" i="27"/>
  <c r="AK1049" i="27" s="1"/>
  <c r="AL1049" i="27" s="1"/>
  <c r="AM1049" i="27" s="1"/>
  <c r="AE1049" i="27"/>
  <c r="AG1049" i="27"/>
  <c r="AF1049" i="27"/>
  <c r="AD1049" i="27"/>
  <c r="AF1047" i="27"/>
  <c r="AG1047" i="27"/>
  <c r="AJ1047" i="27"/>
  <c r="AI1047" i="27"/>
  <c r="AK1047" i="27" s="1"/>
  <c r="AL1047" i="27" s="1"/>
  <c r="AM1047" i="27" s="1"/>
  <c r="AH1047" i="27"/>
  <c r="AD1047" i="27"/>
  <c r="AE1047" i="27"/>
  <c r="AH1032" i="27"/>
  <c r="AD1032" i="27"/>
  <c r="AJ1032" i="27"/>
  <c r="AF1032" i="27"/>
  <c r="AI1032" i="27"/>
  <c r="AK1032" i="27" s="1"/>
  <c r="AL1032" i="27" s="1"/>
  <c r="AM1032" i="27" s="1"/>
  <c r="AE1032" i="27"/>
  <c r="AG1032" i="27"/>
  <c r="AE1090" i="27"/>
  <c r="AH1090" i="27"/>
  <c r="AD1090" i="27"/>
  <c r="AJ1090" i="27"/>
  <c r="AG1090" i="27"/>
  <c r="AI1090" i="27"/>
  <c r="AK1090" i="27" s="1"/>
  <c r="AL1090" i="27" s="1"/>
  <c r="AM1090" i="27" s="1"/>
  <c r="AF1090" i="27"/>
  <c r="AJ1043" i="27"/>
  <c r="AD1043" i="27"/>
  <c r="AI1043" i="27"/>
  <c r="AK1043" i="27" s="1"/>
  <c r="AL1043" i="27" s="1"/>
  <c r="AM1043" i="27" s="1"/>
  <c r="AG1043" i="27"/>
  <c r="AH1043" i="27"/>
  <c r="AF1043" i="27"/>
  <c r="AE1043" i="27"/>
  <c r="AG1067" i="27"/>
  <c r="AE1067" i="27"/>
  <c r="AD1067" i="27"/>
  <c r="AH1067" i="27"/>
  <c r="AF1067" i="27"/>
  <c r="AI1067" i="27"/>
  <c r="AK1067" i="27" s="1"/>
  <c r="AL1067" i="27" s="1"/>
  <c r="AM1067" i="27" s="1"/>
  <c r="AJ1067" i="27"/>
  <c r="AJ199" i="27"/>
  <c r="AD199" i="27"/>
  <c r="AE199" i="27" s="1"/>
  <c r="AF199" i="27"/>
  <c r="AJ130" i="27"/>
  <c r="AD130" i="27"/>
  <c r="AE130" i="27" s="1"/>
  <c r="AF130" i="27"/>
  <c r="AJ179" i="27"/>
  <c r="AD179" i="27"/>
  <c r="AE179" i="27" s="1"/>
  <c r="AF179" i="27"/>
  <c r="AJ155" i="27"/>
  <c r="AD155" i="27"/>
  <c r="AE155" i="27" s="1"/>
  <c r="AF155" i="27"/>
  <c r="AJ164" i="27"/>
  <c r="AD164" i="27"/>
  <c r="AE164" i="27" s="1"/>
  <c r="AF164" i="27"/>
  <c r="AJ202" i="27"/>
  <c r="AD202" i="27"/>
  <c r="AE202" i="27" s="1"/>
  <c r="AF203" i="27" s="1"/>
  <c r="AJ177" i="27"/>
  <c r="AD177" i="27"/>
  <c r="AE177" i="27" s="1"/>
  <c r="AF177" i="27"/>
  <c r="AJ161" i="27"/>
  <c r="AD161" i="27"/>
  <c r="AE161" i="27" s="1"/>
  <c r="AF161" i="27"/>
  <c r="AJ201" i="27"/>
  <c r="AD201" i="27"/>
  <c r="AE201" i="27" s="1"/>
  <c r="AF202" i="27" s="1"/>
  <c r="AF201" i="27"/>
  <c r="AJ113" i="27"/>
  <c r="AD113" i="27"/>
  <c r="AE113" i="27" s="1"/>
  <c r="AF113" i="27"/>
  <c r="AJ118" i="27"/>
  <c r="AD118" i="27"/>
  <c r="AE118" i="27" s="1"/>
  <c r="AF118" i="27"/>
  <c r="AJ120" i="27"/>
  <c r="AD120" i="27"/>
  <c r="AE120" i="27" s="1"/>
  <c r="AF121" i="27" s="1"/>
  <c r="AF120" i="27"/>
  <c r="AJ185" i="27"/>
  <c r="AD185" i="27"/>
  <c r="AE185" i="27" s="1"/>
  <c r="AF185" i="27"/>
  <c r="AH487" i="27"/>
  <c r="AE487" i="27"/>
  <c r="AJ487" i="27"/>
  <c r="AF487" i="27"/>
  <c r="AD487" i="27"/>
  <c r="AG487" i="27"/>
  <c r="AI487" i="27"/>
  <c r="AK487" i="27" s="1"/>
  <c r="AL487" i="27" s="1"/>
  <c r="AM487" i="27" s="1"/>
  <c r="AG419" i="27"/>
  <c r="AF419" i="27"/>
  <c r="AE419" i="27"/>
  <c r="AJ419" i="27"/>
  <c r="AI419" i="27"/>
  <c r="AK419" i="27" s="1"/>
  <c r="AL419" i="27" s="1"/>
  <c r="AM419" i="27" s="1"/>
  <c r="AH419" i="27"/>
  <c r="AD419" i="27"/>
  <c r="AI428" i="27"/>
  <c r="AK428" i="27" s="1"/>
  <c r="AL428" i="27" s="1"/>
  <c r="AM428" i="27" s="1"/>
  <c r="AH428" i="27"/>
  <c r="AG428" i="27"/>
  <c r="AE428" i="27"/>
  <c r="AF428" i="27"/>
  <c r="AD428" i="27"/>
  <c r="AJ428" i="27"/>
  <c r="AF501" i="27"/>
  <c r="AD501" i="27"/>
  <c r="AJ501" i="27"/>
  <c r="AE501" i="27"/>
  <c r="AG501" i="27"/>
  <c r="AI501" i="27"/>
  <c r="AK501" i="27" s="1"/>
  <c r="AL501" i="27" s="1"/>
  <c r="AM501" i="27" s="1"/>
  <c r="AH501" i="27"/>
  <c r="AF441" i="27"/>
  <c r="AD441" i="27"/>
  <c r="AH441" i="27"/>
  <c r="AE441" i="27"/>
  <c r="AI441" i="27"/>
  <c r="AK441" i="27" s="1"/>
  <c r="AL441" i="27" s="1"/>
  <c r="AM441" i="27" s="1"/>
  <c r="AJ441" i="27"/>
  <c r="AG441" i="27"/>
  <c r="AG506" i="27"/>
  <c r="AF506" i="27"/>
  <c r="AJ506" i="27"/>
  <c r="AD506" i="27"/>
  <c r="AE506" i="27"/>
  <c r="AH506" i="27"/>
  <c r="AI506" i="27"/>
  <c r="AK506" i="27" s="1"/>
  <c r="AL506" i="27" s="1"/>
  <c r="AM506" i="27" s="1"/>
  <c r="AG416" i="27"/>
  <c r="AF416" i="27"/>
  <c r="AE416" i="27"/>
  <c r="AD416" i="27"/>
  <c r="AJ416" i="27"/>
  <c r="AI416" i="27"/>
  <c r="AK416" i="27" s="1"/>
  <c r="AL416" i="27" s="1"/>
  <c r="AM416" i="27" s="1"/>
  <c r="AH416" i="27"/>
  <c r="AF414" i="27"/>
  <c r="AH414" i="27"/>
  <c r="AD414" i="27"/>
  <c r="AJ414" i="27"/>
  <c r="AI414" i="27"/>
  <c r="AK414" i="27" s="1"/>
  <c r="AL414" i="27" s="1"/>
  <c r="AM414" i="27" s="1"/>
  <c r="AG414" i="27"/>
  <c r="AE414" i="27"/>
  <c r="AJ438" i="27"/>
  <c r="AH438" i="27"/>
  <c r="AG438" i="27"/>
  <c r="AE438" i="27"/>
  <c r="AD438" i="27"/>
  <c r="AI438" i="27"/>
  <c r="AK438" i="27" s="1"/>
  <c r="AL438" i="27" s="1"/>
  <c r="AM438" i="27" s="1"/>
  <c r="AF438" i="27"/>
  <c r="AF455" i="27"/>
  <c r="AD455" i="27"/>
  <c r="AH455" i="27"/>
  <c r="AJ455" i="27"/>
  <c r="AG455" i="27"/>
  <c r="AE455" i="27"/>
  <c r="AI455" i="27"/>
  <c r="AK455" i="27" s="1"/>
  <c r="AL455" i="27" s="1"/>
  <c r="AM455" i="27" s="1"/>
  <c r="AJ417" i="27"/>
  <c r="AD417" i="27"/>
  <c r="AI417" i="27"/>
  <c r="AK417" i="27" s="1"/>
  <c r="AL417" i="27" s="1"/>
  <c r="AM417" i="27" s="1"/>
  <c r="AH417" i="27"/>
  <c r="AF417" i="27"/>
  <c r="AG417" i="27"/>
  <c r="AE417" i="27"/>
  <c r="AG462" i="27"/>
  <c r="AF462" i="27"/>
  <c r="AE462" i="27"/>
  <c r="AD462" i="27"/>
  <c r="AI462" i="27"/>
  <c r="AK462" i="27" s="1"/>
  <c r="AL462" i="27" s="1"/>
  <c r="AM462" i="27" s="1"/>
  <c r="AJ462" i="27"/>
  <c r="AH462" i="27"/>
  <c r="AD1365" i="27"/>
  <c r="AF1365" i="27"/>
  <c r="AH1365" i="27"/>
  <c r="AJ1365" i="27"/>
  <c r="AI1365" i="27"/>
  <c r="AK1365" i="27" s="1"/>
  <c r="AL1365" i="27" s="1"/>
  <c r="AM1365" i="27" s="1"/>
  <c r="AE1365" i="27"/>
  <c r="AG1365" i="27"/>
  <c r="AH1316" i="27"/>
  <c r="AD1316" i="27"/>
  <c r="AG1316" i="27"/>
  <c r="AF1316" i="27"/>
  <c r="AI1316" i="27"/>
  <c r="AK1316" i="27" s="1"/>
  <c r="AL1316" i="27" s="1"/>
  <c r="AM1316" i="27" s="1"/>
  <c r="AJ1316" i="27"/>
  <c r="AE1316" i="27"/>
  <c r="AE1377" i="27"/>
  <c r="AI1377" i="27"/>
  <c r="AK1377" i="27" s="1"/>
  <c r="AL1377" i="27" s="1"/>
  <c r="AM1377" i="27" s="1"/>
  <c r="AG1377" i="27"/>
  <c r="AF1377" i="27"/>
  <c r="AH1377" i="27"/>
  <c r="AD1377" i="27"/>
  <c r="AJ1377" i="27"/>
  <c r="AG1314" i="27"/>
  <c r="AE1314" i="27"/>
  <c r="AF1314" i="27"/>
  <c r="AI1314" i="27"/>
  <c r="AK1314" i="27" s="1"/>
  <c r="AL1314" i="27" s="1"/>
  <c r="AM1314" i="27" s="1"/>
  <c r="AH1314" i="27"/>
  <c r="AD1314" i="27"/>
  <c r="AJ1314" i="27"/>
  <c r="AJ1388" i="27"/>
  <c r="AH1388" i="27"/>
  <c r="AF1388" i="27"/>
  <c r="AE1388" i="27"/>
  <c r="AG1388" i="27"/>
  <c r="AD1388" i="27"/>
  <c r="AI1388" i="27"/>
  <c r="AK1388" i="27" s="1"/>
  <c r="AL1388" i="27" s="1"/>
  <c r="AM1388" i="27" s="1"/>
  <c r="AE1364" i="27"/>
  <c r="AD1364" i="27"/>
  <c r="AG1364" i="27"/>
  <c r="AF1364" i="27"/>
  <c r="AI1364" i="27"/>
  <c r="AK1364" i="27" s="1"/>
  <c r="AL1364" i="27" s="1"/>
  <c r="AM1364" i="27" s="1"/>
  <c r="AH1364" i="27"/>
  <c r="AJ1364" i="27"/>
  <c r="AF1375" i="27"/>
  <c r="AJ1375" i="27"/>
  <c r="AD1375" i="27"/>
  <c r="AE1375" i="27"/>
  <c r="AH1375" i="27"/>
  <c r="AI1375" i="27"/>
  <c r="AK1375" i="27" s="1"/>
  <c r="AL1375" i="27" s="1"/>
  <c r="AM1375" i="27" s="1"/>
  <c r="AG1375" i="27"/>
  <c r="AD1320" i="27"/>
  <c r="AF1320" i="27"/>
  <c r="AJ1320" i="27"/>
  <c r="AI1320" i="27"/>
  <c r="AK1320" i="27" s="1"/>
  <c r="AL1320" i="27" s="1"/>
  <c r="AM1320" i="27" s="1"/>
  <c r="AE1320" i="27"/>
  <c r="AH1320" i="27"/>
  <c r="AG1320" i="27"/>
  <c r="AG1361" i="27"/>
  <c r="AE1361" i="27"/>
  <c r="AD1361" i="27"/>
  <c r="AI1361" i="27"/>
  <c r="AK1361" i="27" s="1"/>
  <c r="AL1361" i="27" s="1"/>
  <c r="AM1361" i="27" s="1"/>
  <c r="AH1361" i="27"/>
  <c r="AJ1361" i="27"/>
  <c r="AF1361" i="27"/>
  <c r="AD1360" i="27"/>
  <c r="AJ1360" i="27"/>
  <c r="AE1360" i="27"/>
  <c r="AH1360" i="27"/>
  <c r="AF1360" i="27"/>
  <c r="AI1360" i="27"/>
  <c r="AK1360" i="27" s="1"/>
  <c r="AL1360" i="27" s="1"/>
  <c r="AM1360" i="27" s="1"/>
  <c r="AG1360" i="27"/>
  <c r="AD1402" i="27"/>
  <c r="AF1402" i="27"/>
  <c r="AJ1402" i="27"/>
  <c r="AE1402" i="27"/>
  <c r="AI1402" i="27"/>
  <c r="AK1402" i="27" s="1"/>
  <c r="AL1402" i="27" s="1"/>
  <c r="AM1402" i="27" s="1"/>
  <c r="AH1402" i="27"/>
  <c r="AG1402" i="27"/>
  <c r="AH1321" i="27"/>
  <c r="AD1321" i="27"/>
  <c r="AG1321" i="27"/>
  <c r="AE1321" i="27"/>
  <c r="AJ1321" i="27"/>
  <c r="AI1321" i="27"/>
  <c r="AK1321" i="27" s="1"/>
  <c r="AL1321" i="27" s="1"/>
  <c r="AM1321" i="27" s="1"/>
  <c r="AF1321" i="27"/>
  <c r="AE1313" i="27"/>
  <c r="AG1313" i="27"/>
  <c r="AF1313" i="27"/>
  <c r="AD1313" i="27"/>
  <c r="AI1313" i="27"/>
  <c r="AK1313" i="27" s="1"/>
  <c r="AL1313" i="27" s="1"/>
  <c r="AM1313" i="27" s="1"/>
  <c r="AJ1313" i="27"/>
  <c r="AH1313" i="27"/>
  <c r="AE249" i="27"/>
  <c r="AF250" i="27" s="1"/>
  <c r="AJ249" i="27"/>
  <c r="AD249" i="27"/>
  <c r="AD239" i="27"/>
  <c r="AE239" i="27" s="1"/>
  <c r="AF240" i="27" s="1"/>
  <c r="AJ239" i="27"/>
  <c r="AF239" i="27"/>
  <c r="AD278" i="27"/>
  <c r="AE278" i="27" s="1"/>
  <c r="AF279" i="27" s="1"/>
  <c r="AJ278" i="27"/>
  <c r="AF278" i="27"/>
  <c r="AD286" i="27"/>
  <c r="AJ286" i="27"/>
  <c r="AE286" i="27"/>
  <c r="AF287" i="27" s="1"/>
  <c r="AD240" i="27"/>
  <c r="AE240" i="27"/>
  <c r="AF241" i="27" s="1"/>
  <c r="AJ240" i="27"/>
  <c r="AJ243" i="27"/>
  <c r="AD243" i="27"/>
  <c r="AE243" i="27" s="1"/>
  <c r="AF243" i="27"/>
  <c r="AD246" i="27"/>
  <c r="AE246" i="27"/>
  <c r="AJ246" i="27"/>
  <c r="AF246" i="27"/>
  <c r="AD216" i="27"/>
  <c r="AE216" i="27" s="1"/>
  <c r="AJ216" i="27"/>
  <c r="AF216" i="27"/>
  <c r="AJ280" i="27"/>
  <c r="AD280" i="27"/>
  <c r="AE280" i="27" s="1"/>
  <c r="AF281" i="27" s="1"/>
  <c r="AE225" i="27"/>
  <c r="AD225" i="27"/>
  <c r="AJ225" i="27"/>
  <c r="AD265" i="27"/>
  <c r="AE265" i="27" s="1"/>
  <c r="AJ265" i="27"/>
  <c r="AF265" i="27"/>
  <c r="AJ256" i="27"/>
  <c r="AD256" i="27"/>
  <c r="AE256" i="27" s="1"/>
  <c r="AF257" i="27" s="1"/>
  <c r="AF256" i="27"/>
  <c r="AD1148" i="27"/>
  <c r="AF1148" i="27"/>
  <c r="AE1148" i="27"/>
  <c r="AI1148" i="27"/>
  <c r="AK1148" i="27" s="1"/>
  <c r="AL1148" i="27" s="1"/>
  <c r="AM1148" i="27" s="1"/>
  <c r="AJ1148" i="27"/>
  <c r="AG1148" i="27"/>
  <c r="AH1148" i="27"/>
  <c r="AE1191" i="27"/>
  <c r="AF1191" i="27"/>
  <c r="AD1191" i="27"/>
  <c r="AJ1191" i="27"/>
  <c r="AI1191" i="27"/>
  <c r="AK1191" i="27" s="1"/>
  <c r="AL1191" i="27" s="1"/>
  <c r="AM1191" i="27" s="1"/>
  <c r="AG1191" i="27"/>
  <c r="AH1191" i="27"/>
  <c r="AI1154" i="27"/>
  <c r="AK1154" i="27" s="1"/>
  <c r="AL1154" i="27" s="1"/>
  <c r="AM1154" i="27" s="1"/>
  <c r="AG1154" i="27"/>
  <c r="AF1154" i="27"/>
  <c r="AD1154" i="27"/>
  <c r="AJ1154" i="27"/>
  <c r="AH1154" i="27"/>
  <c r="AE1154" i="27"/>
  <c r="AJ1125" i="27"/>
  <c r="AI1125" i="27"/>
  <c r="AK1125" i="27" s="1"/>
  <c r="AL1125" i="27" s="1"/>
  <c r="AM1125" i="27" s="1"/>
  <c r="AG1125" i="27"/>
  <c r="AF1125" i="27"/>
  <c r="AD1125" i="27"/>
  <c r="AH1125" i="27"/>
  <c r="AE1125" i="27"/>
  <c r="AF1132" i="27"/>
  <c r="AG1132" i="27"/>
  <c r="AD1132" i="27"/>
  <c r="AI1132" i="27"/>
  <c r="AK1132" i="27" s="1"/>
  <c r="AL1132" i="27" s="1"/>
  <c r="AM1132" i="27" s="1"/>
  <c r="AJ1132" i="27"/>
  <c r="AE1132" i="27"/>
  <c r="AH1132" i="27"/>
  <c r="AH1161" i="27"/>
  <c r="AJ1161" i="27"/>
  <c r="AF1161" i="27"/>
  <c r="AI1161" i="27"/>
  <c r="AK1161" i="27" s="1"/>
  <c r="AL1161" i="27" s="1"/>
  <c r="AM1161" i="27" s="1"/>
  <c r="AE1161" i="27"/>
  <c r="AG1161" i="27"/>
  <c r="AD1161" i="27"/>
  <c r="AG1206" i="27"/>
  <c r="AI1206" i="27"/>
  <c r="AK1206" i="27" s="1"/>
  <c r="AL1206" i="27" s="1"/>
  <c r="AM1206" i="27" s="1"/>
  <c r="AJ1206" i="27"/>
  <c r="AH1206" i="27"/>
  <c r="AD1206" i="27"/>
  <c r="AF1206" i="27"/>
  <c r="AE1206" i="27"/>
  <c r="AJ1208" i="27"/>
  <c r="AD1208" i="27"/>
  <c r="AG1208" i="27"/>
  <c r="AF1208" i="27"/>
  <c r="AH1208" i="27"/>
  <c r="AE1208" i="27"/>
  <c r="AI1208" i="27"/>
  <c r="AK1208" i="27" s="1"/>
  <c r="AL1208" i="27" s="1"/>
  <c r="AM1208" i="27" s="1"/>
  <c r="AH1158" i="27"/>
  <c r="AE1158" i="27"/>
  <c r="AF1158" i="27"/>
  <c r="AD1158" i="27"/>
  <c r="AJ1158" i="27"/>
  <c r="AI1158" i="27"/>
  <c r="AK1158" i="27" s="1"/>
  <c r="AL1158" i="27" s="1"/>
  <c r="AM1158" i="27" s="1"/>
  <c r="AG1158" i="27"/>
  <c r="AE1130" i="27"/>
  <c r="AD1130" i="27"/>
  <c r="AJ1130" i="27"/>
  <c r="AI1130" i="27"/>
  <c r="AK1130" i="27" s="1"/>
  <c r="AL1130" i="27" s="1"/>
  <c r="AM1130" i="27" s="1"/>
  <c r="AG1130" i="27"/>
  <c r="AF1130" i="27"/>
  <c r="AH1130" i="27"/>
  <c r="AI1111" i="27"/>
  <c r="AK1111" i="27" s="1"/>
  <c r="AL1111" i="27" s="1"/>
  <c r="AM1111" i="27" s="1"/>
  <c r="AJ1111" i="27"/>
  <c r="AF1111" i="27"/>
  <c r="AG1111" i="27"/>
  <c r="AD1111" i="27"/>
  <c r="AE1111" i="27"/>
  <c r="AH1111" i="27"/>
  <c r="AF1207" i="27"/>
  <c r="AI1207" i="27"/>
  <c r="AK1207" i="27" s="1"/>
  <c r="AL1207" i="27" s="1"/>
  <c r="AM1207" i="27" s="1"/>
  <c r="AH1207" i="27"/>
  <c r="AG1207" i="27"/>
  <c r="AE1207" i="27"/>
  <c r="AJ1207" i="27"/>
  <c r="AD1207" i="27"/>
  <c r="AH1193" i="27"/>
  <c r="AF1193" i="27"/>
  <c r="AD1193" i="27"/>
  <c r="AJ1193" i="27"/>
  <c r="AE1193" i="27"/>
  <c r="AI1193" i="27"/>
  <c r="AK1193" i="27" s="1"/>
  <c r="AL1193" i="27" s="1"/>
  <c r="AM1193" i="27" s="1"/>
  <c r="AG1193" i="27"/>
  <c r="AH958" i="27"/>
  <c r="AJ958" i="27"/>
  <c r="AF958" i="27"/>
  <c r="AE958" i="27"/>
  <c r="AD958" i="27"/>
  <c r="AI958" i="27"/>
  <c r="AK958" i="27" s="1"/>
  <c r="AL958" i="27" s="1"/>
  <c r="AM958" i="27" s="1"/>
  <c r="AG958" i="27"/>
  <c r="AH923" i="27"/>
  <c r="AD923" i="27"/>
  <c r="AE923" i="27"/>
  <c r="AJ923" i="27"/>
  <c r="AI923" i="27"/>
  <c r="AK923" i="27" s="1"/>
  <c r="AL923" i="27" s="1"/>
  <c r="AM923" i="27" s="1"/>
  <c r="AF923" i="27"/>
  <c r="AG923" i="27"/>
  <c r="AI946" i="27"/>
  <c r="AK946" i="27" s="1"/>
  <c r="AL946" i="27" s="1"/>
  <c r="AM946" i="27" s="1"/>
  <c r="AJ946" i="27"/>
  <c r="AF946" i="27"/>
  <c r="AH946" i="27"/>
  <c r="AE946" i="27"/>
  <c r="AD946" i="27"/>
  <c r="AG946" i="27"/>
  <c r="AH937" i="27"/>
  <c r="AI937" i="27"/>
  <c r="AK937" i="27" s="1"/>
  <c r="AL937" i="27" s="1"/>
  <c r="AM937" i="27" s="1"/>
  <c r="AG937" i="27"/>
  <c r="AF937" i="27"/>
  <c r="AE937" i="27"/>
  <c r="AJ937" i="27"/>
  <c r="AD937" i="27"/>
  <c r="AE916" i="27"/>
  <c r="AD916" i="27"/>
  <c r="AJ916" i="27"/>
  <c r="AH916" i="27"/>
  <c r="AI916" i="27"/>
  <c r="AK916" i="27" s="1"/>
  <c r="AL916" i="27" s="1"/>
  <c r="AM916" i="27" s="1"/>
  <c r="AF916" i="27"/>
  <c r="AG916" i="27"/>
  <c r="AF960" i="27"/>
  <c r="AJ960" i="27"/>
  <c r="AE960" i="27"/>
  <c r="AI960" i="27"/>
  <c r="AK960" i="27" s="1"/>
  <c r="AL960" i="27" s="1"/>
  <c r="AM960" i="27" s="1"/>
  <c r="AH960" i="27"/>
  <c r="AD960" i="27"/>
  <c r="AG960" i="27"/>
  <c r="AJ993" i="27"/>
  <c r="AI993" i="27"/>
  <c r="AK993" i="27" s="1"/>
  <c r="AL993" i="27" s="1"/>
  <c r="AM993" i="27" s="1"/>
  <c r="AE993" i="27"/>
  <c r="AG993" i="27"/>
  <c r="AF993" i="27"/>
  <c r="AD993" i="27"/>
  <c r="AH993" i="27"/>
  <c r="AH980" i="27"/>
  <c r="AG980" i="27"/>
  <c r="AI980" i="27"/>
  <c r="AK980" i="27" s="1"/>
  <c r="AL980" i="27" s="1"/>
  <c r="AM980" i="27" s="1"/>
  <c r="AF980" i="27"/>
  <c r="AE980" i="27"/>
  <c r="AD980" i="27"/>
  <c r="AJ980" i="27"/>
  <c r="AG1002" i="27"/>
  <c r="AH1002" i="27"/>
  <c r="AJ1002" i="27"/>
  <c r="AE1002" i="27"/>
  <c r="AD1002" i="27"/>
  <c r="AI1002" i="27"/>
  <c r="AK1002" i="27" s="1"/>
  <c r="AL1002" i="27" s="1"/>
  <c r="AM1002" i="27" s="1"/>
  <c r="AF1002" i="27"/>
  <c r="AF949" i="27"/>
  <c r="AD949" i="27"/>
  <c r="AJ949" i="27"/>
  <c r="AI949" i="27"/>
  <c r="AK949" i="27" s="1"/>
  <c r="AL949" i="27" s="1"/>
  <c r="AM949" i="27" s="1"/>
  <c r="AH949" i="27"/>
  <c r="AE949" i="27"/>
  <c r="AG949" i="27"/>
  <c r="AG936" i="27"/>
  <c r="AD936" i="27"/>
  <c r="AF936" i="27"/>
  <c r="AE936" i="27"/>
  <c r="AJ936" i="27"/>
  <c r="AH936" i="27"/>
  <c r="AI936" i="27"/>
  <c r="AK936" i="27" s="1"/>
  <c r="AL936" i="27" s="1"/>
  <c r="AM936" i="27" s="1"/>
  <c r="AE990" i="27"/>
  <c r="AF990" i="27"/>
  <c r="AJ990" i="27"/>
  <c r="AI990" i="27"/>
  <c r="AK990" i="27" s="1"/>
  <c r="AL990" i="27" s="1"/>
  <c r="AM990" i="27" s="1"/>
  <c r="AH990" i="27"/>
  <c r="AG990" i="27"/>
  <c r="AD990" i="27"/>
  <c r="AF1254" i="27"/>
  <c r="AI1254" i="27"/>
  <c r="AK1254" i="27" s="1"/>
  <c r="AL1254" i="27" s="1"/>
  <c r="AM1254" i="27" s="1"/>
  <c r="AJ1254" i="27"/>
  <c r="AG1254" i="27"/>
  <c r="AD1254" i="27"/>
  <c r="AH1254" i="27"/>
  <c r="AE1254" i="27"/>
  <c r="AF1224" i="27"/>
  <c r="AJ1224" i="27"/>
  <c r="AI1224" i="27"/>
  <c r="AK1224" i="27" s="1"/>
  <c r="AL1224" i="27" s="1"/>
  <c r="AM1224" i="27" s="1"/>
  <c r="AG1224" i="27"/>
  <c r="AH1224" i="27"/>
  <c r="AD1224" i="27"/>
  <c r="AE1224" i="27"/>
  <c r="AJ1306" i="27"/>
  <c r="AD1306" i="27"/>
  <c r="AG1306" i="27"/>
  <c r="AE1306" i="27"/>
  <c r="AI1306" i="27"/>
  <c r="AK1306" i="27" s="1"/>
  <c r="AL1306" i="27" s="1"/>
  <c r="AM1306" i="27" s="1"/>
  <c r="AF1306" i="27"/>
  <c r="AH1306" i="27"/>
  <c r="AG1299" i="27"/>
  <c r="AI1299" i="27"/>
  <c r="AK1299" i="27" s="1"/>
  <c r="AL1299" i="27" s="1"/>
  <c r="AM1299" i="27" s="1"/>
  <c r="AJ1299" i="27"/>
  <c r="AF1299" i="27"/>
  <c r="AD1299" i="27"/>
  <c r="AE1299" i="27"/>
  <c r="AH1299" i="27"/>
  <c r="AG1221" i="27"/>
  <c r="AF1221" i="27"/>
  <c r="AE1221" i="27"/>
  <c r="AH1221" i="27"/>
  <c r="AI1221" i="27"/>
  <c r="AK1221" i="27" s="1"/>
  <c r="AL1221" i="27" s="1"/>
  <c r="AM1221" i="27" s="1"/>
  <c r="AJ1221" i="27"/>
  <c r="AD1221" i="27"/>
  <c r="AE1293" i="27"/>
  <c r="AH1293" i="27"/>
  <c r="AG1293" i="27"/>
  <c r="AD1293" i="27"/>
  <c r="AI1293" i="27"/>
  <c r="AK1293" i="27" s="1"/>
  <c r="AL1293" i="27" s="1"/>
  <c r="AM1293" i="27" s="1"/>
  <c r="AF1293" i="27"/>
  <c r="AJ1293" i="27"/>
  <c r="AD1236" i="27"/>
  <c r="AE1236" i="27"/>
  <c r="AJ1236" i="27"/>
  <c r="AG1236" i="27"/>
  <c r="AH1236" i="27"/>
  <c r="AF1236" i="27"/>
  <c r="AI1236" i="27"/>
  <c r="AK1236" i="27" s="1"/>
  <c r="AL1236" i="27" s="1"/>
  <c r="AM1236" i="27" s="1"/>
  <c r="AD1229" i="27"/>
  <c r="AI1229" i="27"/>
  <c r="AK1229" i="27" s="1"/>
  <c r="AL1229" i="27" s="1"/>
  <c r="AM1229" i="27" s="1"/>
  <c r="AJ1229" i="27"/>
  <c r="AF1229" i="27"/>
  <c r="AH1229" i="27"/>
  <c r="AG1229" i="27"/>
  <c r="AE1229" i="27"/>
  <c r="AD1268" i="27"/>
  <c r="AE1268" i="27"/>
  <c r="AG1268" i="27"/>
  <c r="AH1268" i="27"/>
  <c r="AJ1268" i="27"/>
  <c r="AI1268" i="27"/>
  <c r="AK1268" i="27" s="1"/>
  <c r="AL1268" i="27" s="1"/>
  <c r="AM1268" i="27" s="1"/>
  <c r="AF1268" i="27"/>
  <c r="AD1263" i="27"/>
  <c r="AE1263" i="27"/>
  <c r="AG1263" i="27"/>
  <c r="AF1263" i="27"/>
  <c r="AI1263" i="27"/>
  <c r="AK1263" i="27" s="1"/>
  <c r="AL1263" i="27" s="1"/>
  <c r="AM1263" i="27" s="1"/>
  <c r="AJ1263" i="27"/>
  <c r="AH1263" i="27"/>
  <c r="AI1256" i="27"/>
  <c r="AK1256" i="27" s="1"/>
  <c r="AL1256" i="27" s="1"/>
  <c r="AM1256" i="27" s="1"/>
  <c r="AH1256" i="27"/>
  <c r="AH1253" i="27"/>
  <c r="AJ1253" i="27"/>
  <c r="AD1253" i="27"/>
  <c r="AF1253" i="27"/>
  <c r="AG1253" i="27"/>
  <c r="AI1253" i="27"/>
  <c r="AK1253" i="27" s="1"/>
  <c r="AL1253" i="27" s="1"/>
  <c r="AM1253" i="27" s="1"/>
  <c r="AE1253" i="27"/>
  <c r="AE1233" i="27"/>
  <c r="AI1233" i="27"/>
  <c r="AK1233" i="27" s="1"/>
  <c r="AL1233" i="27" s="1"/>
  <c r="AM1233" i="27" s="1"/>
  <c r="AH1233" i="27"/>
  <c r="AD1233" i="27"/>
  <c r="AF1233" i="27"/>
  <c r="AJ1233" i="27"/>
  <c r="AG1233" i="27"/>
  <c r="AE349" i="27"/>
  <c r="AD332" i="27"/>
  <c r="AD327" i="27"/>
  <c r="AE327" i="27" s="1"/>
  <c r="AJ327" i="27"/>
  <c r="AE378" i="27"/>
  <c r="AF379" i="27" s="1"/>
  <c r="AD378" i="27"/>
  <c r="AJ378" i="27"/>
  <c r="AD321" i="27"/>
  <c r="AD352" i="27"/>
  <c r="AE352" i="27" s="1"/>
  <c r="AD322" i="27"/>
  <c r="AE322" i="27"/>
  <c r="AF322" i="27" s="1"/>
  <c r="AJ322" i="27"/>
  <c r="AJ374" i="27"/>
  <c r="AD374" i="27"/>
  <c r="AE374" i="27" s="1"/>
  <c r="AF375" i="27" s="1"/>
  <c r="AE313" i="27"/>
  <c r="AJ345" i="27"/>
  <c r="AE345" i="27"/>
  <c r="AD345" i="27"/>
  <c r="AD339" i="27"/>
  <c r="AE339" i="27" s="1"/>
  <c r="AF340" i="27" s="1"/>
  <c r="AJ339" i="27"/>
  <c r="AG610" i="27"/>
  <c r="AE610" i="27"/>
  <c r="AD610" i="27"/>
  <c r="AF610" i="27"/>
  <c r="AH610" i="27"/>
  <c r="AI610" i="27"/>
  <c r="AK610" i="27" s="1"/>
  <c r="AL610" i="27" s="1"/>
  <c r="AM610" i="27" s="1"/>
  <c r="AJ610" i="27"/>
  <c r="AI693" i="27"/>
  <c r="AK693" i="27" s="1"/>
  <c r="AL693" i="27" s="1"/>
  <c r="AM693" i="27" s="1"/>
  <c r="AG693" i="27"/>
  <c r="AJ693" i="27"/>
  <c r="AF693" i="27"/>
  <c r="AE693" i="27"/>
  <c r="AH693" i="27"/>
  <c r="AD693" i="27"/>
  <c r="AH642" i="27"/>
  <c r="AF642" i="27"/>
  <c r="AD642" i="27"/>
  <c r="AG642" i="27"/>
  <c r="AE642" i="27"/>
  <c r="AJ642" i="27"/>
  <c r="AI642" i="27"/>
  <c r="AK642" i="27" s="1"/>
  <c r="AL642" i="27" s="1"/>
  <c r="AM642" i="27" s="1"/>
  <c r="AG644" i="27"/>
  <c r="AF644" i="27"/>
  <c r="AD644" i="27"/>
  <c r="AE644" i="27"/>
  <c r="AJ644" i="27"/>
  <c r="AI644" i="27"/>
  <c r="AK644" i="27" s="1"/>
  <c r="AL644" i="27" s="1"/>
  <c r="AM644" i="27" s="1"/>
  <c r="AH644" i="27"/>
  <c r="AJ903" i="27"/>
  <c r="AD903" i="27"/>
  <c r="AI903" i="27"/>
  <c r="AK903" i="27" s="1"/>
  <c r="AL903" i="27" s="1"/>
  <c r="AM903" i="27" s="1"/>
  <c r="AH903" i="27"/>
  <c r="AG903" i="27"/>
  <c r="AE903" i="27"/>
  <c r="AF903" i="27"/>
  <c r="AE835" i="27"/>
  <c r="AJ835" i="27"/>
  <c r="AI835" i="27"/>
  <c r="AK835" i="27" s="1"/>
  <c r="AL835" i="27" s="1"/>
  <c r="AM835" i="27" s="1"/>
  <c r="AH835" i="27"/>
  <c r="AD835" i="27"/>
  <c r="AG835" i="27"/>
  <c r="AF835" i="27"/>
  <c r="AF881" i="27"/>
  <c r="AG881" i="27"/>
  <c r="AE881" i="27"/>
  <c r="AI881" i="27"/>
  <c r="AK881" i="27" s="1"/>
  <c r="AL881" i="27" s="1"/>
  <c r="AM881" i="27" s="1"/>
  <c r="AJ881" i="27"/>
  <c r="AD881" i="27"/>
  <c r="AH881" i="27"/>
  <c r="AE848" i="27"/>
  <c r="AJ848" i="27"/>
  <c r="AI848" i="27"/>
  <c r="AK848" i="27" s="1"/>
  <c r="AL848" i="27" s="1"/>
  <c r="AM848" i="27" s="1"/>
  <c r="AD848" i="27"/>
  <c r="AH848" i="27"/>
  <c r="AF848" i="27"/>
  <c r="AG848" i="27"/>
  <c r="AJ847" i="27"/>
  <c r="AD847" i="27"/>
  <c r="AI847" i="27"/>
  <c r="AK847" i="27" s="1"/>
  <c r="AL847" i="27" s="1"/>
  <c r="AM847" i="27" s="1"/>
  <c r="AH847" i="27"/>
  <c r="AG847" i="27"/>
  <c r="AF847" i="27"/>
  <c r="AE847" i="27"/>
  <c r="AD907" i="27"/>
  <c r="AJ907" i="27"/>
  <c r="AE907" i="27"/>
  <c r="AI907" i="27"/>
  <c r="AK907" i="27" s="1"/>
  <c r="AL907" i="27" s="1"/>
  <c r="AM907" i="27" s="1"/>
  <c r="AG907" i="27"/>
  <c r="AF907" i="27"/>
  <c r="AH907" i="27"/>
  <c r="AJ885" i="27"/>
  <c r="AH885" i="27"/>
  <c r="AG885" i="27"/>
  <c r="AF885" i="27"/>
  <c r="AI885" i="27"/>
  <c r="AK885" i="27" s="1"/>
  <c r="AL885" i="27" s="1"/>
  <c r="AM885" i="27" s="1"/>
  <c r="AD885" i="27"/>
  <c r="AE885" i="27"/>
  <c r="AH814" i="27"/>
  <c r="AF814" i="27"/>
  <c r="AJ814" i="27"/>
  <c r="AG814" i="27"/>
  <c r="AD814" i="27"/>
  <c r="AI814" i="27"/>
  <c r="AK814" i="27" s="1"/>
  <c r="AL814" i="27" s="1"/>
  <c r="AM814" i="27" s="1"/>
  <c r="AE814" i="27"/>
  <c r="AI882" i="27"/>
  <c r="AK882" i="27" s="1"/>
  <c r="AL882" i="27" s="1"/>
  <c r="AM882" i="27" s="1"/>
  <c r="AH882" i="27"/>
  <c r="AF882" i="27"/>
  <c r="AD882" i="27"/>
  <c r="AG882" i="27"/>
  <c r="AE882" i="27"/>
  <c r="AJ882" i="27"/>
  <c r="AI719" i="27"/>
  <c r="AK719" i="27" s="1"/>
  <c r="AL719" i="27" s="1"/>
  <c r="AM719" i="27" s="1"/>
  <c r="AH719" i="27"/>
  <c r="AF719" i="27"/>
  <c r="AG719" i="27"/>
  <c r="AD719" i="27"/>
  <c r="AJ719" i="27"/>
  <c r="AE719" i="27"/>
  <c r="AD710" i="27"/>
  <c r="AG710" i="27"/>
  <c r="AJ710" i="27"/>
  <c r="AI710" i="27"/>
  <c r="AK710" i="27" s="1"/>
  <c r="AL710" i="27" s="1"/>
  <c r="AM710" i="27" s="1"/>
  <c r="AH710" i="27"/>
  <c r="AE710" i="27"/>
  <c r="AF710" i="27"/>
  <c r="AH709" i="27"/>
  <c r="AI709" i="27"/>
  <c r="AK709" i="27" s="1"/>
  <c r="AL709" i="27" s="1"/>
  <c r="AM709" i="27" s="1"/>
  <c r="AG709" i="27"/>
  <c r="AF709" i="27"/>
  <c r="AD709" i="27"/>
  <c r="AE709" i="27"/>
  <c r="AJ709" i="27"/>
  <c r="AJ724" i="27"/>
  <c r="AI724" i="27"/>
  <c r="AK724" i="27" s="1"/>
  <c r="AL724" i="27" s="1"/>
  <c r="AM724" i="27" s="1"/>
  <c r="AF724" i="27"/>
  <c r="AG724" i="27"/>
  <c r="AE724" i="27"/>
  <c r="AH724" i="27"/>
  <c r="AD724" i="27"/>
  <c r="AF808" i="27"/>
  <c r="AI808" i="27"/>
  <c r="AK808" i="27" s="1"/>
  <c r="AL808" i="27" s="1"/>
  <c r="AM808" i="27" s="1"/>
  <c r="AD808" i="27"/>
  <c r="AH808" i="27"/>
  <c r="AG808" i="27"/>
  <c r="AJ808" i="27"/>
  <c r="AE808" i="27"/>
  <c r="AH778" i="27"/>
  <c r="AG778" i="27"/>
  <c r="AE778" i="27"/>
  <c r="AD778" i="27"/>
  <c r="AJ778" i="27"/>
  <c r="AI778" i="27"/>
  <c r="AK778" i="27" s="1"/>
  <c r="AL778" i="27" s="1"/>
  <c r="AM778" i="27" s="1"/>
  <c r="AF778" i="27"/>
  <c r="AI755" i="27"/>
  <c r="AK755" i="27" s="1"/>
  <c r="AL755" i="27" s="1"/>
  <c r="AM755" i="27" s="1"/>
  <c r="AE755" i="27"/>
  <c r="AJ755" i="27"/>
  <c r="AD755" i="27"/>
  <c r="AH755" i="27"/>
  <c r="AG755" i="27"/>
  <c r="AF755" i="27"/>
  <c r="AJ801" i="27"/>
  <c r="AH801" i="27"/>
  <c r="AG801" i="27"/>
  <c r="AF801" i="27"/>
  <c r="AE801" i="27"/>
  <c r="AD801" i="27"/>
  <c r="AI801" i="27"/>
  <c r="AK801" i="27" s="1"/>
  <c r="AL801" i="27" s="1"/>
  <c r="AM801" i="27" s="1"/>
  <c r="AH763" i="27"/>
  <c r="AG763" i="27"/>
  <c r="AD763" i="27"/>
  <c r="AE763" i="27"/>
  <c r="AF763" i="27"/>
  <c r="AI763" i="27"/>
  <c r="AK763" i="27" s="1"/>
  <c r="AL763" i="27" s="1"/>
  <c r="AM763" i="27" s="1"/>
  <c r="AJ763" i="27"/>
  <c r="AG791" i="27"/>
  <c r="AI791" i="27"/>
  <c r="AK791" i="27" s="1"/>
  <c r="AL791" i="27" s="1"/>
  <c r="AM791" i="27" s="1"/>
  <c r="AE791" i="27"/>
  <c r="AJ791" i="27"/>
  <c r="AH791" i="27"/>
  <c r="AF791" i="27"/>
  <c r="AD791" i="27"/>
  <c r="AD720" i="27"/>
  <c r="AJ720" i="27"/>
  <c r="AI720" i="27"/>
  <c r="AK720" i="27" s="1"/>
  <c r="AL720" i="27" s="1"/>
  <c r="AM720" i="27" s="1"/>
  <c r="AH720" i="27"/>
  <c r="AG720" i="27"/>
  <c r="AE720" i="27"/>
  <c r="AF720" i="27"/>
  <c r="AJ749" i="27"/>
  <c r="AF749" i="27"/>
  <c r="AG749" i="27"/>
  <c r="AI749" i="27"/>
  <c r="AK749" i="27" s="1"/>
  <c r="AL749" i="27" s="1"/>
  <c r="AM749" i="27" s="1"/>
  <c r="AH749" i="27"/>
  <c r="AE749" i="27"/>
  <c r="AD749" i="27"/>
  <c r="AD753" i="27"/>
  <c r="AI753" i="27"/>
  <c r="AK753" i="27" s="1"/>
  <c r="AL753" i="27" s="1"/>
  <c r="AM753" i="27" s="1"/>
  <c r="AJ753" i="27"/>
  <c r="AG753" i="27"/>
  <c r="AH753" i="27"/>
  <c r="AF753" i="27"/>
  <c r="AE753" i="27"/>
  <c r="AE576" i="27"/>
  <c r="AF576" i="27"/>
  <c r="AJ576" i="27"/>
  <c r="AI576" i="27"/>
  <c r="AK576" i="27" s="1"/>
  <c r="AL576" i="27" s="1"/>
  <c r="AM576" i="27" s="1"/>
  <c r="AG576" i="27"/>
  <c r="AD576" i="27"/>
  <c r="AH576" i="27"/>
  <c r="AE546" i="27"/>
  <c r="AD546" i="27"/>
  <c r="AH546" i="27"/>
  <c r="AG546" i="27"/>
  <c r="AJ546" i="27"/>
  <c r="AI546" i="27"/>
  <c r="AK546" i="27" s="1"/>
  <c r="AL546" i="27" s="1"/>
  <c r="AM546" i="27" s="1"/>
  <c r="AF546" i="27"/>
  <c r="AF601" i="27"/>
  <c r="AJ601" i="27"/>
  <c r="AI601" i="27"/>
  <c r="AK601" i="27" s="1"/>
  <c r="AL601" i="27" s="1"/>
  <c r="AM601" i="27" s="1"/>
  <c r="AH601" i="27"/>
  <c r="AG601" i="27"/>
  <c r="AD601" i="27"/>
  <c r="AE601" i="27"/>
  <c r="AD515" i="27"/>
  <c r="AJ515" i="27"/>
  <c r="AF515" i="27"/>
  <c r="AI515" i="27"/>
  <c r="AK515" i="27" s="1"/>
  <c r="AL515" i="27" s="1"/>
  <c r="AM515" i="27" s="1"/>
  <c r="AG515" i="27"/>
  <c r="AH515" i="27"/>
  <c r="AE515" i="27"/>
  <c r="AJ552" i="27"/>
  <c r="AH552" i="27"/>
  <c r="AI552" i="27"/>
  <c r="AK552" i="27" s="1"/>
  <c r="AL552" i="27" s="1"/>
  <c r="AM552" i="27" s="1"/>
  <c r="AF552" i="27"/>
  <c r="AD552" i="27"/>
  <c r="AG552" i="27"/>
  <c r="AE552" i="27"/>
  <c r="AF580" i="27"/>
  <c r="AE580" i="27"/>
  <c r="AD580" i="27"/>
  <c r="AJ580" i="27"/>
  <c r="AI580" i="27"/>
  <c r="AK580" i="27" s="1"/>
  <c r="AL580" i="27" s="1"/>
  <c r="AM580" i="27" s="1"/>
  <c r="AH580" i="27"/>
  <c r="AG580" i="27"/>
  <c r="AG570" i="27"/>
  <c r="AE570" i="27"/>
  <c r="AF570" i="27"/>
  <c r="AD570" i="27"/>
  <c r="AH570" i="27"/>
  <c r="AI570" i="27"/>
  <c r="AK570" i="27" s="1"/>
  <c r="AL570" i="27" s="1"/>
  <c r="AM570" i="27" s="1"/>
  <c r="AJ570" i="27"/>
  <c r="AG583" i="27"/>
  <c r="AF583" i="27"/>
  <c r="AD583" i="27"/>
  <c r="AJ583" i="27"/>
  <c r="AH583" i="27"/>
  <c r="AE583" i="27"/>
  <c r="AI583" i="27"/>
  <c r="AK583" i="27" s="1"/>
  <c r="AL583" i="27" s="1"/>
  <c r="AM583" i="27" s="1"/>
  <c r="AH557" i="27"/>
  <c r="AF557" i="27"/>
  <c r="AI557" i="27"/>
  <c r="AK557" i="27" s="1"/>
  <c r="AL557" i="27" s="1"/>
  <c r="AM557" i="27" s="1"/>
  <c r="AG557" i="27"/>
  <c r="AE557" i="27"/>
  <c r="AD557" i="27"/>
  <c r="AJ557" i="27"/>
  <c r="AH579" i="27"/>
  <c r="AG579" i="27"/>
  <c r="AF579" i="27"/>
  <c r="AD579" i="27"/>
  <c r="AJ579" i="27"/>
  <c r="AE579" i="27"/>
  <c r="AI579" i="27"/>
  <c r="AK579" i="27" s="1"/>
  <c r="AL579" i="27" s="1"/>
  <c r="AM579" i="27" s="1"/>
  <c r="AE603" i="27"/>
  <c r="AJ603" i="27"/>
  <c r="AG603" i="27"/>
  <c r="AF603" i="27"/>
  <c r="AD603" i="27"/>
  <c r="AH603" i="27"/>
  <c r="AI603" i="27"/>
  <c r="AK603" i="27" s="1"/>
  <c r="AL603" i="27" s="1"/>
  <c r="AM603" i="27" s="1"/>
  <c r="AI572" i="27"/>
  <c r="AK572" i="27" s="1"/>
  <c r="AL572" i="27" s="1"/>
  <c r="AM572" i="27" s="1"/>
  <c r="AG572" i="27"/>
  <c r="AF572" i="27"/>
  <c r="AE572" i="27"/>
  <c r="AD572" i="27"/>
  <c r="AH572" i="27"/>
  <c r="AJ572" i="27"/>
  <c r="AC12" i="27"/>
  <c r="AC68" i="27"/>
  <c r="AC28" i="27"/>
  <c r="AC84" i="27"/>
  <c r="AC95" i="27"/>
  <c r="AC101" i="27"/>
  <c r="AC85" i="27"/>
  <c r="AC71" i="27"/>
  <c r="AC79" i="27"/>
  <c r="AC63" i="27"/>
  <c r="AC105" i="27"/>
  <c r="AC26" i="27"/>
  <c r="AC59" i="27"/>
  <c r="AC65" i="27"/>
  <c r="AC25" i="27"/>
  <c r="AC48" i="27"/>
  <c r="AC19" i="27"/>
  <c r="AC27" i="27"/>
  <c r="AC70" i="27"/>
  <c r="AC60" i="27"/>
  <c r="AC55" i="27"/>
  <c r="AC51" i="27"/>
  <c r="AJ51" i="27" s="1"/>
  <c r="AC35" i="27"/>
  <c r="AC11" i="27"/>
  <c r="AI11" i="27" s="1"/>
  <c r="AC107" i="27"/>
  <c r="AJ107" i="27" s="1"/>
  <c r="AC57" i="27"/>
  <c r="AC62" i="27"/>
  <c r="AC106" i="27"/>
  <c r="AC56" i="27"/>
  <c r="AC13" i="27"/>
  <c r="AC77" i="27"/>
  <c r="AC64" i="27"/>
  <c r="AJ64" i="27" s="1"/>
  <c r="AC61" i="27"/>
  <c r="AC47" i="27"/>
  <c r="AJ47" i="27" s="1"/>
  <c r="AC82" i="27"/>
  <c r="AC23" i="27"/>
  <c r="AC44" i="27"/>
  <c r="AC40" i="27"/>
  <c r="AC73" i="27"/>
  <c r="AC72" i="27"/>
  <c r="AC90" i="27"/>
  <c r="AC93" i="27"/>
  <c r="AC36" i="27"/>
  <c r="AC92" i="27"/>
  <c r="AC88" i="27"/>
  <c r="AC86" i="27"/>
  <c r="AC104" i="27"/>
  <c r="AI8" i="27"/>
  <c r="AK8" i="27" s="1"/>
  <c r="AL8" i="27" s="1"/>
  <c r="AM8" i="27" s="1"/>
  <c r="AC24" i="27"/>
  <c r="AC102" i="27"/>
  <c r="AC33" i="27"/>
  <c r="AC43" i="27"/>
  <c r="AC50" i="27"/>
  <c r="AC41" i="27"/>
  <c r="AC31" i="27"/>
  <c r="AC22" i="27"/>
  <c r="AC17" i="27"/>
  <c r="AC15" i="27"/>
  <c r="AC9" i="27"/>
  <c r="AC80" i="27"/>
  <c r="AC37" i="27"/>
  <c r="AC54" i="27"/>
  <c r="AC81" i="27"/>
  <c r="AC96" i="27"/>
  <c r="AC38" i="27"/>
  <c r="AC42" i="27"/>
  <c r="AC75" i="27"/>
  <c r="AC49" i="27"/>
  <c r="AC97" i="27"/>
  <c r="AC16" i="27"/>
  <c r="AJ8" i="27"/>
  <c r="AC18" i="27"/>
  <c r="AC14" i="27"/>
  <c r="AC45" i="27"/>
  <c r="AC76" i="27"/>
  <c r="AC98" i="27"/>
  <c r="AC29" i="27"/>
  <c r="AJ29" i="27" s="1"/>
  <c r="AC94" i="27"/>
  <c r="AC20" i="27"/>
  <c r="AC30" i="27"/>
  <c r="AC66" i="27"/>
  <c r="AC91" i="27"/>
  <c r="AC32" i="27"/>
  <c r="AH8" i="27"/>
  <c r="AC103" i="27"/>
  <c r="AJ103" i="27" s="1"/>
  <c r="AC52" i="27"/>
  <c r="AC58" i="27"/>
  <c r="AC108" i="27"/>
  <c r="AC87" i="27"/>
  <c r="AC10" i="27"/>
  <c r="AC67" i="27"/>
  <c r="AC74" i="27"/>
  <c r="AC89" i="27"/>
  <c r="AC53" i="27"/>
  <c r="AC34" i="27"/>
  <c r="AC39" i="27"/>
  <c r="AC69" i="27"/>
  <c r="AJ69" i="27" s="1"/>
  <c r="AC100" i="27"/>
  <c r="AC21" i="27"/>
  <c r="AC46" i="27"/>
  <c r="AC78" i="27"/>
  <c r="AC83" i="27"/>
  <c r="AC99" i="27"/>
  <c r="AJ1097" i="27"/>
  <c r="AI1097" i="27"/>
  <c r="AK1097" i="27" s="1"/>
  <c r="AL1097" i="27" s="1"/>
  <c r="AM1097" i="27" s="1"/>
  <c r="AF1097" i="27"/>
  <c r="AH1097" i="27"/>
  <c r="AG1097" i="27"/>
  <c r="AE1097" i="27"/>
  <c r="AD1097" i="27"/>
  <c r="AD1070" i="27"/>
  <c r="AG1070" i="27"/>
  <c r="AJ1070" i="27"/>
  <c r="AI1070" i="27"/>
  <c r="AK1070" i="27" s="1"/>
  <c r="AL1070" i="27" s="1"/>
  <c r="AM1070" i="27" s="1"/>
  <c r="AH1070" i="27"/>
  <c r="AF1070" i="27"/>
  <c r="AE1070" i="27"/>
  <c r="AG1030" i="27"/>
  <c r="AD1030" i="27"/>
  <c r="AF1030" i="27"/>
  <c r="AJ1030" i="27"/>
  <c r="AI1030" i="27"/>
  <c r="AK1030" i="27" s="1"/>
  <c r="AL1030" i="27" s="1"/>
  <c r="AM1030" i="27" s="1"/>
  <c r="AE1030" i="27"/>
  <c r="AH1030" i="27"/>
  <c r="AF1075" i="27"/>
  <c r="AJ1075" i="27"/>
  <c r="AI1075" i="27"/>
  <c r="AK1075" i="27" s="1"/>
  <c r="AL1075" i="27" s="1"/>
  <c r="AM1075" i="27" s="1"/>
  <c r="AE1075" i="27"/>
  <c r="AD1075" i="27"/>
  <c r="AH1075" i="27"/>
  <c r="AG1075" i="27"/>
  <c r="AG1098" i="27"/>
  <c r="AD1098" i="27"/>
  <c r="AF1098" i="27"/>
  <c r="AJ1098" i="27"/>
  <c r="AH1098" i="27"/>
  <c r="AI1098" i="27"/>
  <c r="AK1098" i="27" s="1"/>
  <c r="AL1098" i="27" s="1"/>
  <c r="AM1098" i="27" s="1"/>
  <c r="AE1098" i="27"/>
  <c r="AH1105" i="27"/>
  <c r="AF1105" i="27"/>
  <c r="AE1105" i="27"/>
  <c r="AD1105" i="27"/>
  <c r="AJ1105" i="27"/>
  <c r="AG1105" i="27"/>
  <c r="AI1105" i="27"/>
  <c r="AK1105" i="27" s="1"/>
  <c r="AL1105" i="27" s="1"/>
  <c r="AM1105" i="27" s="1"/>
  <c r="AD1022" i="27"/>
  <c r="AH1022" i="27"/>
  <c r="AF1022" i="27"/>
  <c r="AE1022" i="27"/>
  <c r="AI1022" i="27"/>
  <c r="AK1022" i="27" s="1"/>
  <c r="AL1022" i="27" s="1"/>
  <c r="AM1022" i="27" s="1"/>
  <c r="AG1022" i="27"/>
  <c r="AJ1022" i="27"/>
  <c r="AD1027" i="27"/>
  <c r="AF1027" i="27"/>
  <c r="AH1027" i="27"/>
  <c r="AI1027" i="27"/>
  <c r="AK1027" i="27" s="1"/>
  <c r="AL1027" i="27" s="1"/>
  <c r="AM1027" i="27" s="1"/>
  <c r="AJ1027" i="27"/>
  <c r="AG1027" i="27"/>
  <c r="AE1027" i="27"/>
  <c r="AG1108" i="27"/>
  <c r="AE1108" i="27"/>
  <c r="AD1108" i="27"/>
  <c r="AF1108" i="27"/>
  <c r="AI1108" i="27"/>
  <c r="AK1108" i="27" s="1"/>
  <c r="AL1108" i="27" s="1"/>
  <c r="AM1108" i="27" s="1"/>
  <c r="AJ1108" i="27"/>
  <c r="AH1108" i="27"/>
  <c r="AF1095" i="27"/>
  <c r="AD1095" i="27"/>
  <c r="AJ1095" i="27"/>
  <c r="AG1095" i="27"/>
  <c r="AI1095" i="27"/>
  <c r="AK1095" i="27" s="1"/>
  <c r="AL1095" i="27" s="1"/>
  <c r="AM1095" i="27" s="1"/>
  <c r="AE1095" i="27"/>
  <c r="AH1095" i="27"/>
  <c r="AE1061" i="27"/>
  <c r="AJ1061" i="27"/>
  <c r="AF1061" i="27"/>
  <c r="AD1061" i="27"/>
  <c r="AI1061" i="27"/>
  <c r="AK1061" i="27" s="1"/>
  <c r="AL1061" i="27" s="1"/>
  <c r="AM1061" i="27" s="1"/>
  <c r="AH1061" i="27"/>
  <c r="AG1061" i="27"/>
  <c r="AJ1106" i="27"/>
  <c r="AG1106" i="27"/>
  <c r="AE1106" i="27"/>
  <c r="AD1106" i="27"/>
  <c r="AI1106" i="27"/>
  <c r="AK1106" i="27" s="1"/>
  <c r="AL1106" i="27" s="1"/>
  <c r="AM1106" i="27" s="1"/>
  <c r="AH1106" i="27"/>
  <c r="AF1106" i="27"/>
  <c r="AJ162" i="27"/>
  <c r="AD162" i="27"/>
  <c r="AE162" i="27" s="1"/>
  <c r="AF162" i="27"/>
  <c r="AJ165" i="27"/>
  <c r="AD165" i="27"/>
  <c r="AE165" i="27" s="1"/>
  <c r="AF165" i="27"/>
  <c r="AJ111" i="27"/>
  <c r="AD111" i="27"/>
  <c r="AE111" i="27" s="1"/>
  <c r="AF111" i="27"/>
  <c r="AJ136" i="27"/>
  <c r="AD136" i="27"/>
  <c r="AE136" i="27" s="1"/>
  <c r="AF136" i="27" s="1"/>
  <c r="AJ146" i="27"/>
  <c r="AD146" i="27"/>
  <c r="AE146" i="27" s="1"/>
  <c r="AF147" i="27" s="1"/>
  <c r="AF146" i="27"/>
  <c r="AJ205" i="27"/>
  <c r="AD205" i="27"/>
  <c r="AE205" i="27" s="1"/>
  <c r="AF205" i="27"/>
  <c r="AJ109" i="27"/>
  <c r="AD109" i="27"/>
  <c r="AE109" i="27" s="1"/>
  <c r="AF109" i="27"/>
  <c r="AJ190" i="27"/>
  <c r="AD190" i="27"/>
  <c r="AE190" i="27" s="1"/>
  <c r="AF191" i="27" s="1"/>
  <c r="AF190" i="27"/>
  <c r="AJ166" i="27"/>
  <c r="AD166" i="27"/>
  <c r="AE166" i="27" s="1"/>
  <c r="AF167" i="27" s="1"/>
  <c r="AF166" i="27"/>
  <c r="AJ175" i="27"/>
  <c r="AD175" i="27"/>
  <c r="AE175" i="27" s="1"/>
  <c r="AJ193" i="27"/>
  <c r="AD193" i="27"/>
  <c r="AE193" i="27" s="1"/>
  <c r="AF193" i="27"/>
  <c r="AJ206" i="27"/>
  <c r="AD206" i="27"/>
  <c r="AE206" i="27" s="1"/>
  <c r="AF206" i="27"/>
  <c r="AJ170" i="27"/>
  <c r="AD170" i="27"/>
  <c r="AE170" i="27" s="1"/>
  <c r="AF170" i="27"/>
  <c r="AF480" i="27"/>
  <c r="AJ480" i="27"/>
  <c r="AI480" i="27"/>
  <c r="AK480" i="27" s="1"/>
  <c r="AL480" i="27" s="1"/>
  <c r="AM480" i="27" s="1"/>
  <c r="AD480" i="27"/>
  <c r="AH480" i="27"/>
  <c r="AG480" i="27"/>
  <c r="AE480" i="27"/>
  <c r="AG456" i="27"/>
  <c r="AF456" i="27"/>
  <c r="AJ456" i="27"/>
  <c r="AH456" i="27"/>
  <c r="AI456" i="27"/>
  <c r="AK456" i="27" s="1"/>
  <c r="AL456" i="27" s="1"/>
  <c r="AM456" i="27" s="1"/>
  <c r="AE456" i="27"/>
  <c r="AD456" i="27"/>
  <c r="AI478" i="27"/>
  <c r="AK478" i="27" s="1"/>
  <c r="AL478" i="27" s="1"/>
  <c r="AM478" i="27" s="1"/>
  <c r="AG478" i="27"/>
  <c r="AF478" i="27"/>
  <c r="AE478" i="27"/>
  <c r="AJ478" i="27"/>
  <c r="AD478" i="27"/>
  <c r="AH478" i="27"/>
  <c r="AE450" i="27"/>
  <c r="AJ450" i="27"/>
  <c r="AD450" i="27"/>
  <c r="AH450" i="27"/>
  <c r="AI450" i="27"/>
  <c r="AK450" i="27" s="1"/>
  <c r="AL450" i="27" s="1"/>
  <c r="AM450" i="27" s="1"/>
  <c r="AG450" i="27"/>
  <c r="AF450" i="27"/>
  <c r="AI453" i="27"/>
  <c r="AK453" i="27" s="1"/>
  <c r="AL453" i="27" s="1"/>
  <c r="AM453" i="27" s="1"/>
  <c r="AE453" i="27"/>
  <c r="AH453" i="27"/>
  <c r="AG453" i="27"/>
  <c r="AF453" i="27"/>
  <c r="AJ453" i="27"/>
  <c r="AD453" i="27"/>
  <c r="AD477" i="27"/>
  <c r="AJ477" i="27"/>
  <c r="AH477" i="27"/>
  <c r="AE477" i="27"/>
  <c r="AG477" i="27"/>
  <c r="AI477" i="27"/>
  <c r="AK477" i="27" s="1"/>
  <c r="AL477" i="27" s="1"/>
  <c r="AM477" i="27" s="1"/>
  <c r="AF477" i="27"/>
  <c r="AG443" i="27"/>
  <c r="AD443" i="27"/>
  <c r="AE443" i="27"/>
  <c r="AH443" i="27"/>
  <c r="AI443" i="27"/>
  <c r="AK443" i="27" s="1"/>
  <c r="AL443" i="27" s="1"/>
  <c r="AM443" i="27" s="1"/>
  <c r="AJ443" i="27"/>
  <c r="AF443" i="27"/>
  <c r="AD454" i="27"/>
  <c r="AH454" i="27"/>
  <c r="AG454" i="27"/>
  <c r="AF454" i="27"/>
  <c r="AI454" i="27"/>
  <c r="AK454" i="27" s="1"/>
  <c r="AL454" i="27" s="1"/>
  <c r="AM454" i="27" s="1"/>
  <c r="AE454" i="27"/>
  <c r="AJ454" i="27"/>
  <c r="AJ410" i="27"/>
  <c r="AD410" i="27"/>
  <c r="AH410" i="27"/>
  <c r="AE410" i="27"/>
  <c r="AG410" i="27"/>
  <c r="AF410" i="27"/>
  <c r="AI410" i="27"/>
  <c r="AK410" i="27" s="1"/>
  <c r="AL410" i="27" s="1"/>
  <c r="AM410" i="27" s="1"/>
  <c r="AG435" i="27"/>
  <c r="AJ435" i="27"/>
  <c r="AI435" i="27"/>
  <c r="AK435" i="27" s="1"/>
  <c r="AL435" i="27" s="1"/>
  <c r="AM435" i="27" s="1"/>
  <c r="AD435" i="27"/>
  <c r="AE435" i="27"/>
  <c r="AH435" i="27"/>
  <c r="AF435" i="27"/>
  <c r="AG471" i="27"/>
  <c r="AH471" i="27"/>
  <c r="AF471" i="27"/>
  <c r="AE471" i="27"/>
  <c r="AJ471" i="27"/>
  <c r="AD471" i="27"/>
  <c r="AI471" i="27"/>
  <c r="AK471" i="27" s="1"/>
  <c r="AL471" i="27" s="1"/>
  <c r="AM471" i="27" s="1"/>
  <c r="AI474" i="27"/>
  <c r="AK474" i="27" s="1"/>
  <c r="AL474" i="27" s="1"/>
  <c r="AM474" i="27" s="1"/>
  <c r="AJ474" i="27"/>
  <c r="AD474" i="27"/>
  <c r="AH474" i="27"/>
  <c r="AG474" i="27"/>
  <c r="AE474" i="27"/>
  <c r="AF474" i="27"/>
  <c r="AI1312" i="27"/>
  <c r="AK1312" i="27" s="1"/>
  <c r="AL1312" i="27" s="1"/>
  <c r="AM1312" i="27" s="1"/>
  <c r="AE1312" i="27"/>
  <c r="AD1355" i="27"/>
  <c r="AJ1330" i="27"/>
  <c r="AH1330" i="27"/>
  <c r="AE1330" i="27"/>
  <c r="AF1330" i="27"/>
  <c r="AD1330" i="27"/>
  <c r="AG1330" i="27"/>
  <c r="AI1330" i="27"/>
  <c r="AK1330" i="27" s="1"/>
  <c r="AL1330" i="27" s="1"/>
  <c r="AM1330" i="27" s="1"/>
  <c r="AJ1311" i="27"/>
  <c r="AI1311" i="27"/>
  <c r="AK1311" i="27" s="1"/>
  <c r="AL1311" i="27" s="1"/>
  <c r="AM1311" i="27" s="1"/>
  <c r="AD1311" i="27"/>
  <c r="AF1311" i="27"/>
  <c r="AE1311" i="27"/>
  <c r="AH1311" i="27"/>
  <c r="AG1311" i="27"/>
  <c r="AJ1385" i="27"/>
  <c r="AI1385" i="27"/>
  <c r="AK1385" i="27" s="1"/>
  <c r="AL1385" i="27" s="1"/>
  <c r="AM1385" i="27" s="1"/>
  <c r="AJ1399" i="27"/>
  <c r="AF1323" i="27"/>
  <c r="AJ1323" i="27"/>
  <c r="AI1323" i="27"/>
  <c r="AK1323" i="27" s="1"/>
  <c r="AL1323" i="27" s="1"/>
  <c r="AM1323" i="27" s="1"/>
  <c r="AG1323" i="27"/>
  <c r="AE1323" i="27"/>
  <c r="AD1323" i="27"/>
  <c r="AH1323" i="27"/>
  <c r="AJ1336" i="27"/>
  <c r="AD1336" i="27"/>
  <c r="AF1396" i="27"/>
  <c r="AJ1396" i="27"/>
  <c r="AG1396" i="27"/>
  <c r="AE1396" i="27"/>
  <c r="AD1396" i="27"/>
  <c r="AH1396" i="27"/>
  <c r="AI1396" i="27"/>
  <c r="AK1396" i="27" s="1"/>
  <c r="AL1396" i="27" s="1"/>
  <c r="AM1396" i="27" s="1"/>
  <c r="AG1390" i="27"/>
  <c r="AD1390" i="27"/>
  <c r="AJ1390" i="27"/>
  <c r="AE1390" i="27"/>
  <c r="AI1390" i="27"/>
  <c r="AK1390" i="27" s="1"/>
  <c r="AL1390" i="27" s="1"/>
  <c r="AM1390" i="27" s="1"/>
  <c r="AF1390" i="27"/>
  <c r="AH1390" i="27"/>
  <c r="AH1343" i="27"/>
  <c r="AE1343" i="27"/>
  <c r="AD219" i="27"/>
  <c r="AE219" i="27" s="1"/>
  <c r="AF220" i="27" s="1"/>
  <c r="AJ219" i="27"/>
  <c r="AF219" i="27"/>
  <c r="AD217" i="27"/>
  <c r="AE217" i="27" s="1"/>
  <c r="AF218" i="27" s="1"/>
  <c r="AJ217" i="27"/>
  <c r="AF217" i="27"/>
  <c r="AJ228" i="27"/>
  <c r="AE228" i="27"/>
  <c r="AF229" i="27" s="1"/>
  <c r="AD228" i="27"/>
  <c r="AD258" i="27"/>
  <c r="AJ258" i="27"/>
  <c r="AE258" i="27"/>
  <c r="AF259" i="27" s="1"/>
  <c r="AD264" i="27"/>
  <c r="AE264" i="27"/>
  <c r="AJ264" i="27"/>
  <c r="AF264" i="27"/>
  <c r="AE209" i="27"/>
  <c r="AD209" i="27"/>
  <c r="AJ209" i="27"/>
  <c r="AF209" i="27"/>
  <c r="AD269" i="27"/>
  <c r="AE269" i="27" s="1"/>
  <c r="AJ269" i="27"/>
  <c r="AJ273" i="27"/>
  <c r="AD273" i="27"/>
  <c r="AE273" i="27" s="1"/>
  <c r="AF274" i="27" s="1"/>
  <c r="AF273" i="27"/>
  <c r="AJ294" i="27"/>
  <c r="AD294" i="27"/>
  <c r="AE294" i="27" s="1"/>
  <c r="AF295" i="27" s="1"/>
  <c r="AF294" i="27"/>
  <c r="AD233" i="27"/>
  <c r="AE233" i="27" s="1"/>
  <c r="AF234" i="27" s="1"/>
  <c r="AJ233" i="27"/>
  <c r="AF233" i="27"/>
  <c r="AD220" i="27"/>
  <c r="AE220" i="27" s="1"/>
  <c r="AF221" i="27" s="1"/>
  <c r="AJ220" i="27"/>
  <c r="AD261" i="27"/>
  <c r="AE261" i="27" s="1"/>
  <c r="AF262" i="27" s="1"/>
  <c r="AJ261" i="27"/>
  <c r="AJ1112" i="27"/>
  <c r="AH1112" i="27"/>
  <c r="AI1112" i="27"/>
  <c r="AK1112" i="27" s="1"/>
  <c r="AL1112" i="27" s="1"/>
  <c r="AM1112" i="27" s="1"/>
  <c r="AG1112" i="27"/>
  <c r="AF1112" i="27"/>
  <c r="AD1112" i="27"/>
  <c r="AE1112" i="27"/>
  <c r="AD1145" i="27"/>
  <c r="AE1145" i="27"/>
  <c r="AJ1145" i="27"/>
  <c r="AH1145" i="27"/>
  <c r="AI1145" i="27"/>
  <c r="AK1145" i="27" s="1"/>
  <c r="AL1145" i="27" s="1"/>
  <c r="AM1145" i="27" s="1"/>
  <c r="AF1145" i="27"/>
  <c r="AG1145" i="27"/>
  <c r="AD1201" i="27"/>
  <c r="AH1201" i="27"/>
  <c r="AE1201" i="27"/>
  <c r="AJ1201" i="27"/>
  <c r="AG1201" i="27"/>
  <c r="AI1201" i="27"/>
  <c r="AK1201" i="27" s="1"/>
  <c r="AL1201" i="27" s="1"/>
  <c r="AM1201" i="27" s="1"/>
  <c r="AF1201" i="27"/>
  <c r="AI1178" i="27"/>
  <c r="AK1178" i="27" s="1"/>
  <c r="AL1178" i="27" s="1"/>
  <c r="AM1178" i="27" s="1"/>
  <c r="AF1178" i="27"/>
  <c r="AE1178" i="27"/>
  <c r="AJ1178" i="27"/>
  <c r="AD1178" i="27"/>
  <c r="AH1178" i="27"/>
  <c r="AG1178" i="27"/>
  <c r="AD1184" i="27"/>
  <c r="AG1184" i="27"/>
  <c r="AJ1184" i="27"/>
  <c r="AF1184" i="27"/>
  <c r="AE1184" i="27"/>
  <c r="AI1184" i="27"/>
  <c r="AK1184" i="27" s="1"/>
  <c r="AL1184" i="27" s="1"/>
  <c r="AM1184" i="27" s="1"/>
  <c r="AH1184" i="27"/>
  <c r="AI1176" i="27"/>
  <c r="AK1176" i="27" s="1"/>
  <c r="AL1176" i="27" s="1"/>
  <c r="AM1176" i="27" s="1"/>
  <c r="AG1176" i="27"/>
  <c r="AH1176" i="27"/>
  <c r="AE1176" i="27"/>
  <c r="AJ1176" i="27"/>
  <c r="AD1176" i="27"/>
  <c r="AF1176" i="27"/>
  <c r="AI1110" i="27"/>
  <c r="AK1110" i="27" s="1"/>
  <c r="AL1110" i="27" s="1"/>
  <c r="AM1110" i="27" s="1"/>
  <c r="AD1110" i="27"/>
  <c r="AJ1110" i="27"/>
  <c r="AH1110" i="27"/>
  <c r="AE1110" i="27"/>
  <c r="AG1110" i="27"/>
  <c r="AF1110" i="27"/>
  <c r="AE1149" i="27"/>
  <c r="AI1149" i="27"/>
  <c r="AK1149" i="27" s="1"/>
  <c r="AL1149" i="27" s="1"/>
  <c r="AM1149" i="27" s="1"/>
  <c r="AF1149" i="27"/>
  <c r="AJ1149" i="27"/>
  <c r="AH1149" i="27"/>
  <c r="AD1149" i="27"/>
  <c r="AG1149" i="27"/>
  <c r="AG1140" i="27"/>
  <c r="AH1140" i="27"/>
  <c r="AD1140" i="27"/>
  <c r="AE1140" i="27"/>
  <c r="AJ1140" i="27"/>
  <c r="AI1140" i="27"/>
  <c r="AK1140" i="27" s="1"/>
  <c r="AL1140" i="27" s="1"/>
  <c r="AM1140" i="27" s="1"/>
  <c r="AF1140" i="27"/>
  <c r="AE1122" i="27"/>
  <c r="AI1122" i="27"/>
  <c r="AK1122" i="27" s="1"/>
  <c r="AL1122" i="27" s="1"/>
  <c r="AM1122" i="27" s="1"/>
  <c r="AF1122" i="27"/>
  <c r="AG1122" i="27"/>
  <c r="AJ1122" i="27"/>
  <c r="AH1122" i="27"/>
  <c r="AD1122" i="27"/>
  <c r="AG1129" i="27"/>
  <c r="AF1129" i="27"/>
  <c r="AD1129" i="27"/>
  <c r="AI1129" i="27"/>
  <c r="AK1129" i="27" s="1"/>
  <c r="AL1129" i="27" s="1"/>
  <c r="AM1129" i="27" s="1"/>
  <c r="AJ1129" i="27"/>
  <c r="AH1129" i="27"/>
  <c r="AE1129" i="27"/>
  <c r="AJ1197" i="27"/>
  <c r="AD1197" i="27"/>
  <c r="AI1197" i="27"/>
  <c r="AK1197" i="27" s="1"/>
  <c r="AL1197" i="27" s="1"/>
  <c r="AM1197" i="27" s="1"/>
  <c r="AH1197" i="27"/>
  <c r="AG1197" i="27"/>
  <c r="AE1197" i="27"/>
  <c r="AF1197" i="27"/>
  <c r="AJ1114" i="27"/>
  <c r="AF1114" i="27"/>
  <c r="AD1114" i="27"/>
  <c r="AH1114" i="27"/>
  <c r="AG1114" i="27"/>
  <c r="AI1114" i="27"/>
  <c r="AK1114" i="27" s="1"/>
  <c r="AL1114" i="27" s="1"/>
  <c r="AM1114" i="27" s="1"/>
  <c r="AE1114" i="27"/>
  <c r="AJ912" i="27"/>
  <c r="AG912" i="27"/>
  <c r="AE912" i="27"/>
  <c r="AF912" i="27"/>
  <c r="AD912" i="27"/>
  <c r="AH912" i="27"/>
  <c r="AI912" i="27"/>
  <c r="AK912" i="27" s="1"/>
  <c r="AL912" i="27" s="1"/>
  <c r="AM912" i="27" s="1"/>
  <c r="AJ966" i="27"/>
  <c r="AH966" i="27"/>
  <c r="AD966" i="27"/>
  <c r="AF966" i="27"/>
  <c r="AI966" i="27"/>
  <c r="AK966" i="27" s="1"/>
  <c r="AL966" i="27" s="1"/>
  <c r="AM966" i="27" s="1"/>
  <c r="AG966" i="27"/>
  <c r="AE966" i="27"/>
  <c r="AJ962" i="27"/>
  <c r="AD962" i="27"/>
  <c r="AI962" i="27"/>
  <c r="AK962" i="27" s="1"/>
  <c r="AL962" i="27" s="1"/>
  <c r="AM962" i="27" s="1"/>
  <c r="AG962" i="27"/>
  <c r="AE962" i="27"/>
  <c r="AH962" i="27"/>
  <c r="AF962" i="27"/>
  <c r="AJ921" i="27"/>
  <c r="AI921" i="27"/>
  <c r="AK921" i="27" s="1"/>
  <c r="AL921" i="27" s="1"/>
  <c r="AM921" i="27" s="1"/>
  <c r="AH921" i="27"/>
  <c r="AG921" i="27"/>
  <c r="AF921" i="27"/>
  <c r="AD921" i="27"/>
  <c r="AE921" i="27"/>
  <c r="AI918" i="27"/>
  <c r="AK918" i="27" s="1"/>
  <c r="AL918" i="27" s="1"/>
  <c r="AM918" i="27" s="1"/>
  <c r="AG918" i="27"/>
  <c r="AF918" i="27"/>
  <c r="AE918" i="27"/>
  <c r="AH918" i="27"/>
  <c r="AJ918" i="27"/>
  <c r="AD918" i="27"/>
  <c r="AI913" i="27"/>
  <c r="AK913" i="27" s="1"/>
  <c r="AL913" i="27" s="1"/>
  <c r="AM913" i="27" s="1"/>
  <c r="AH913" i="27"/>
  <c r="AE913" i="27"/>
  <c r="AG913" i="27"/>
  <c r="AD913" i="27"/>
  <c r="AF913" i="27"/>
  <c r="AJ913" i="27"/>
  <c r="AG911" i="27"/>
  <c r="AF911" i="27"/>
  <c r="AD911" i="27"/>
  <c r="AI911" i="27"/>
  <c r="AK911" i="27" s="1"/>
  <c r="AL911" i="27" s="1"/>
  <c r="AM911" i="27" s="1"/>
  <c r="AJ911" i="27"/>
  <c r="AH911" i="27"/>
  <c r="AE911" i="27"/>
  <c r="AD971" i="27"/>
  <c r="AJ971" i="27"/>
  <c r="AI971" i="27"/>
  <c r="AK971" i="27" s="1"/>
  <c r="AL971" i="27" s="1"/>
  <c r="AM971" i="27" s="1"/>
  <c r="AE971" i="27"/>
  <c r="AF971" i="27"/>
  <c r="AH971" i="27"/>
  <c r="AG971" i="27"/>
  <c r="AD955" i="27"/>
  <c r="AI955" i="27"/>
  <c r="AK955" i="27" s="1"/>
  <c r="AL955" i="27" s="1"/>
  <c r="AM955" i="27" s="1"/>
  <c r="AH955" i="27"/>
  <c r="AE955" i="27"/>
  <c r="AG955" i="27"/>
  <c r="AF955" i="27"/>
  <c r="AJ955" i="27"/>
  <c r="AD977" i="27"/>
  <c r="AI977" i="27"/>
  <c r="AK977" i="27" s="1"/>
  <c r="AL977" i="27" s="1"/>
  <c r="AM977" i="27" s="1"/>
  <c r="AE977" i="27"/>
  <c r="AH977" i="27"/>
  <c r="AJ977" i="27"/>
  <c r="AF977" i="27"/>
  <c r="AG977" i="27"/>
  <c r="AJ910" i="27"/>
  <c r="AF910" i="27"/>
  <c r="AD910" i="27"/>
  <c r="AI910" i="27"/>
  <c r="AK910" i="27" s="1"/>
  <c r="AL910" i="27" s="1"/>
  <c r="AM910" i="27" s="1"/>
  <c r="AH910" i="27"/>
  <c r="AE910" i="27"/>
  <c r="AG910" i="27"/>
  <c r="AH1001" i="27"/>
  <c r="AJ1001" i="27"/>
  <c r="AF1001" i="27"/>
  <c r="AD1001" i="27"/>
  <c r="AE1001" i="27"/>
  <c r="AI1001" i="27"/>
  <c r="AK1001" i="27" s="1"/>
  <c r="AL1001" i="27" s="1"/>
  <c r="AM1001" i="27" s="1"/>
  <c r="AG1001" i="27"/>
  <c r="AE1261" i="27"/>
  <c r="AI1261" i="27"/>
  <c r="AK1261" i="27" s="1"/>
  <c r="AL1261" i="27" s="1"/>
  <c r="AM1261" i="27" s="1"/>
  <c r="AH1261" i="27"/>
  <c r="AD1261" i="27"/>
  <c r="AJ1261" i="27"/>
  <c r="AF1261" i="27"/>
  <c r="AG1261" i="27"/>
  <c r="AF1296" i="27"/>
  <c r="AG1296" i="27"/>
  <c r="AJ1296" i="27"/>
  <c r="AE1296" i="27"/>
  <c r="AD1296" i="27"/>
  <c r="AH1296" i="27"/>
  <c r="AI1296" i="27"/>
  <c r="AK1296" i="27" s="1"/>
  <c r="AL1296" i="27" s="1"/>
  <c r="AM1296" i="27" s="1"/>
  <c r="AH1215" i="27"/>
  <c r="AI1215" i="27"/>
  <c r="AK1215" i="27" s="1"/>
  <c r="AL1215" i="27" s="1"/>
  <c r="AM1215" i="27" s="1"/>
  <c r="AD1215" i="27"/>
  <c r="AF1215" i="27"/>
  <c r="AE1215" i="27"/>
  <c r="AJ1215" i="27"/>
  <c r="AG1215" i="27"/>
  <c r="AF1260" i="27"/>
  <c r="AE1260" i="27"/>
  <c r="AD1260" i="27"/>
  <c r="AI1260" i="27"/>
  <c r="AK1260" i="27" s="1"/>
  <c r="AL1260" i="27" s="1"/>
  <c r="AM1260" i="27" s="1"/>
  <c r="AJ1260" i="27"/>
  <c r="AH1260" i="27"/>
  <c r="AG1260" i="27"/>
  <c r="AE1245" i="27"/>
  <c r="AH1245" i="27"/>
  <c r="AG1245" i="27"/>
  <c r="AD1245" i="27"/>
  <c r="AF1245" i="27"/>
  <c r="AI1245" i="27"/>
  <c r="AK1245" i="27" s="1"/>
  <c r="AL1245" i="27" s="1"/>
  <c r="AM1245" i="27" s="1"/>
  <c r="AJ1245" i="27"/>
  <c r="AJ1277" i="27"/>
  <c r="AH1277" i="27"/>
  <c r="AF1277" i="27"/>
  <c r="AE1277" i="27"/>
  <c r="AI1277" i="27"/>
  <c r="AK1277" i="27" s="1"/>
  <c r="AL1277" i="27" s="1"/>
  <c r="AM1277" i="27" s="1"/>
  <c r="AG1277" i="27"/>
  <c r="AD1277" i="27"/>
  <c r="AH1258" i="27"/>
  <c r="AI1258" i="27"/>
  <c r="AK1258" i="27" s="1"/>
  <c r="AL1258" i="27" s="1"/>
  <c r="AM1258" i="27" s="1"/>
  <c r="AD1258" i="27"/>
  <c r="AE1258" i="27"/>
  <c r="AF1258" i="27"/>
  <c r="AG1258" i="27"/>
  <c r="AJ1258" i="27"/>
  <c r="AE1210" i="27"/>
  <c r="AJ1210" i="27"/>
  <c r="AH1210" i="27"/>
  <c r="AD1210" i="27"/>
  <c r="AF1210" i="27"/>
  <c r="AG1210" i="27"/>
  <c r="AI1210" i="27"/>
  <c r="AK1210" i="27" s="1"/>
  <c r="AL1210" i="27" s="1"/>
  <c r="AM1210" i="27" s="1"/>
  <c r="AI1257" i="27"/>
  <c r="AK1257" i="27" s="1"/>
  <c r="AL1257" i="27" s="1"/>
  <c r="AM1257" i="27" s="1"/>
  <c r="AE1257" i="27"/>
  <c r="AH1257" i="27"/>
  <c r="AF1257" i="27"/>
  <c r="AD1257" i="27"/>
  <c r="AG1257" i="27"/>
  <c r="AJ1257" i="27"/>
  <c r="AE1289" i="27"/>
  <c r="AI1289" i="27"/>
  <c r="AK1289" i="27" s="1"/>
  <c r="AL1289" i="27" s="1"/>
  <c r="AM1289" i="27" s="1"/>
  <c r="AJ1289" i="27"/>
  <c r="AG1289" i="27"/>
  <c r="AH1289" i="27"/>
  <c r="AF1289" i="27"/>
  <c r="AD1289" i="27"/>
  <c r="AD1209" i="27"/>
  <c r="AH1209" i="27"/>
  <c r="AG1209" i="27"/>
  <c r="AJ1209" i="27"/>
  <c r="AF1209" i="27"/>
  <c r="AE1209" i="27"/>
  <c r="AI1209" i="27"/>
  <c r="AK1209" i="27" s="1"/>
  <c r="AL1209" i="27" s="1"/>
  <c r="AM1209" i="27" s="1"/>
  <c r="AJ1271" i="27"/>
  <c r="AF1271" i="27"/>
  <c r="AH1271" i="27"/>
  <c r="AI1271" i="27"/>
  <c r="AK1271" i="27" s="1"/>
  <c r="AL1271" i="27" s="1"/>
  <c r="AM1271" i="27" s="1"/>
  <c r="AG1271" i="27"/>
  <c r="AD1271" i="27"/>
  <c r="AE1271" i="27"/>
  <c r="AJ1308" i="27"/>
  <c r="AF1308" i="27"/>
  <c r="AI1308" i="27"/>
  <c r="AK1308" i="27" s="1"/>
  <c r="AL1308" i="27" s="1"/>
  <c r="AM1308" i="27" s="1"/>
  <c r="AH1308" i="27"/>
  <c r="AG1308" i="27"/>
  <c r="AD1308" i="27"/>
  <c r="AE1308" i="27"/>
  <c r="AD384" i="27"/>
  <c r="AE384" i="27" s="1"/>
  <c r="AJ329" i="27"/>
  <c r="AD329" i="27"/>
  <c r="AE329" i="27" s="1"/>
  <c r="AF330" i="27" s="1"/>
  <c r="AD324" i="27"/>
  <c r="AD320" i="27"/>
  <c r="AE320" i="27" s="1"/>
  <c r="AF321" i="27" s="1"/>
  <c r="AJ320" i="27"/>
  <c r="AJ364" i="27"/>
  <c r="AD364" i="27"/>
  <c r="AE364" i="27" s="1"/>
  <c r="AD318" i="27"/>
  <c r="AE318" i="27" s="1"/>
  <c r="AF319" i="27" s="1"/>
  <c r="AJ361" i="27"/>
  <c r="AD361" i="27"/>
  <c r="AE361" i="27" s="1"/>
  <c r="AF362" i="27" s="1"/>
  <c r="AE657" i="27"/>
  <c r="AH657" i="27"/>
  <c r="AD664" i="27"/>
  <c r="AJ664" i="27"/>
  <c r="AG664" i="27"/>
  <c r="AI664" i="27"/>
  <c r="AK664" i="27" s="1"/>
  <c r="AL664" i="27" s="1"/>
  <c r="AM664" i="27" s="1"/>
  <c r="AE664" i="27"/>
  <c r="AF664" i="27"/>
  <c r="AH664" i="27"/>
  <c r="AG855" i="27"/>
  <c r="AH855" i="27"/>
  <c r="AF855" i="27"/>
  <c r="AD855" i="27"/>
  <c r="AE855" i="27"/>
  <c r="AJ855" i="27"/>
  <c r="AI855" i="27"/>
  <c r="AK855" i="27" s="1"/>
  <c r="AL855" i="27" s="1"/>
  <c r="AM855" i="27" s="1"/>
  <c r="AH634" i="27"/>
  <c r="AG634" i="27"/>
  <c r="AI634" i="27"/>
  <c r="AK634" i="27" s="1"/>
  <c r="AL634" i="27" s="1"/>
  <c r="AM634" i="27" s="1"/>
  <c r="AE634" i="27"/>
  <c r="AF634" i="27"/>
  <c r="AJ634" i="27"/>
  <c r="AD634" i="27"/>
  <c r="AF694" i="27"/>
  <c r="AD694" i="27"/>
  <c r="AH685" i="27"/>
  <c r="AI685" i="27"/>
  <c r="AK685" i="27" s="1"/>
  <c r="AL685" i="27" s="1"/>
  <c r="AM685" i="27" s="1"/>
  <c r="AF685" i="27"/>
  <c r="AJ685" i="27"/>
  <c r="AG685" i="27"/>
  <c r="AD685" i="27"/>
  <c r="AE685" i="27"/>
  <c r="AE691" i="27"/>
  <c r="AE701" i="27"/>
  <c r="AD701" i="27"/>
  <c r="AJ701" i="27"/>
  <c r="AG701" i="27"/>
  <c r="AH701" i="27"/>
  <c r="AI701" i="27"/>
  <c r="AK701" i="27" s="1"/>
  <c r="AL701" i="27" s="1"/>
  <c r="AM701" i="27" s="1"/>
  <c r="AF701" i="27"/>
  <c r="AH645" i="27"/>
  <c r="AG645" i="27"/>
  <c r="AI658" i="27"/>
  <c r="AK658" i="27" s="1"/>
  <c r="AL658" i="27" s="1"/>
  <c r="AM658" i="27" s="1"/>
  <c r="AF658" i="27"/>
  <c r="AG658" i="27"/>
  <c r="AH658" i="27"/>
  <c r="AE658" i="27"/>
  <c r="AJ658" i="27"/>
  <c r="AD658" i="27"/>
  <c r="AH635" i="27"/>
  <c r="AI665" i="27"/>
  <c r="AK665" i="27" s="1"/>
  <c r="AL665" i="27" s="1"/>
  <c r="AM665" i="27" s="1"/>
  <c r="AH665" i="27"/>
  <c r="AD665" i="27"/>
  <c r="AJ665" i="27"/>
  <c r="AE665" i="27"/>
  <c r="AF665" i="27"/>
  <c r="AG665" i="27"/>
  <c r="AI654" i="27"/>
  <c r="AK654" i="27" s="1"/>
  <c r="AL654" i="27" s="1"/>
  <c r="AM654" i="27" s="1"/>
  <c r="AE654" i="27"/>
  <c r="AF646" i="27"/>
  <c r="AG646" i="27"/>
  <c r="AH646" i="27"/>
  <c r="AE646" i="27"/>
  <c r="AD646" i="27"/>
  <c r="AJ646" i="27"/>
  <c r="AI646" i="27"/>
  <c r="AK646" i="27" s="1"/>
  <c r="AL646" i="27" s="1"/>
  <c r="AM646" i="27" s="1"/>
  <c r="AG639" i="27"/>
  <c r="AH632" i="27"/>
  <c r="AD632" i="27"/>
  <c r="AE632" i="27"/>
  <c r="AJ632" i="27"/>
  <c r="AF632" i="27"/>
  <c r="AI632" i="27"/>
  <c r="AK632" i="27" s="1"/>
  <c r="AL632" i="27" s="1"/>
  <c r="AM632" i="27" s="1"/>
  <c r="AG632" i="27"/>
  <c r="AI810" i="27"/>
  <c r="AK810" i="27" s="1"/>
  <c r="AL810" i="27" s="1"/>
  <c r="AM810" i="27" s="1"/>
  <c r="AJ810" i="27"/>
  <c r="AG810" i="27"/>
  <c r="AD810" i="27"/>
  <c r="AH810" i="27"/>
  <c r="AE810" i="27"/>
  <c r="AF810" i="27"/>
  <c r="AF826" i="27"/>
  <c r="AD826" i="27"/>
  <c r="AJ826" i="27"/>
  <c r="AI826" i="27"/>
  <c r="AK826" i="27" s="1"/>
  <c r="AL826" i="27" s="1"/>
  <c r="AM826" i="27" s="1"/>
  <c r="AE826" i="27"/>
  <c r="AG826" i="27"/>
  <c r="AH826" i="27"/>
  <c r="AJ902" i="27"/>
  <c r="AF902" i="27"/>
  <c r="AD902" i="27"/>
  <c r="AH902" i="27"/>
  <c r="AG902" i="27"/>
  <c r="AI902" i="27"/>
  <c r="AK902" i="27" s="1"/>
  <c r="AL902" i="27" s="1"/>
  <c r="AM902" i="27" s="1"/>
  <c r="AE902" i="27"/>
  <c r="AI884" i="27"/>
  <c r="AK884" i="27" s="1"/>
  <c r="AL884" i="27" s="1"/>
  <c r="AM884" i="27" s="1"/>
  <c r="AF884" i="27"/>
  <c r="AG884" i="27"/>
  <c r="AE884" i="27"/>
  <c r="AD884" i="27"/>
  <c r="AH884" i="27"/>
  <c r="AJ884" i="27"/>
  <c r="AF893" i="27"/>
  <c r="AE893" i="27"/>
  <c r="AG893" i="27"/>
  <c r="AD893" i="27"/>
  <c r="AJ893" i="27"/>
  <c r="AI893" i="27"/>
  <c r="AK893" i="27" s="1"/>
  <c r="AL893" i="27" s="1"/>
  <c r="AM893" i="27" s="1"/>
  <c r="AH893" i="27"/>
  <c r="AE836" i="27"/>
  <c r="AF836" i="27"/>
  <c r="AJ836" i="27"/>
  <c r="AI836" i="27"/>
  <c r="AK836" i="27" s="1"/>
  <c r="AL836" i="27" s="1"/>
  <c r="AM836" i="27" s="1"/>
  <c r="AG836" i="27"/>
  <c r="AH836" i="27"/>
  <c r="AD836" i="27"/>
  <c r="AJ906" i="27"/>
  <c r="AG906" i="27"/>
  <c r="AD906" i="27"/>
  <c r="AI906" i="27"/>
  <c r="AK906" i="27" s="1"/>
  <c r="AL906" i="27" s="1"/>
  <c r="AM906" i="27" s="1"/>
  <c r="AE906" i="27"/>
  <c r="AH906" i="27"/>
  <c r="AF906" i="27"/>
  <c r="AJ879" i="27"/>
  <c r="AI879" i="27"/>
  <c r="AK879" i="27" s="1"/>
  <c r="AL879" i="27" s="1"/>
  <c r="AM879" i="27" s="1"/>
  <c r="AH879" i="27"/>
  <c r="AF879" i="27"/>
  <c r="AG879" i="27"/>
  <c r="AE879" i="27"/>
  <c r="AD879" i="27"/>
  <c r="AF870" i="27"/>
  <c r="AJ870" i="27"/>
  <c r="AG870" i="27"/>
  <c r="AE870" i="27"/>
  <c r="AD870" i="27"/>
  <c r="AI870" i="27"/>
  <c r="AK870" i="27" s="1"/>
  <c r="AL870" i="27" s="1"/>
  <c r="AM870" i="27" s="1"/>
  <c r="AH870" i="27"/>
  <c r="AF899" i="27"/>
  <c r="AI899" i="27"/>
  <c r="AK899" i="27" s="1"/>
  <c r="AL899" i="27" s="1"/>
  <c r="AM899" i="27" s="1"/>
  <c r="AD899" i="27"/>
  <c r="AJ899" i="27"/>
  <c r="AE899" i="27"/>
  <c r="AG899" i="27"/>
  <c r="AH899" i="27"/>
  <c r="AI877" i="27"/>
  <c r="AK877" i="27" s="1"/>
  <c r="AL877" i="27" s="1"/>
  <c r="AM877" i="27" s="1"/>
  <c r="AH877" i="27"/>
  <c r="AD877" i="27"/>
  <c r="AE877" i="27"/>
  <c r="AJ877" i="27"/>
  <c r="AG877" i="27"/>
  <c r="AF877" i="27"/>
  <c r="AI815" i="27"/>
  <c r="AK815" i="27" s="1"/>
  <c r="AL815" i="27" s="1"/>
  <c r="AM815" i="27" s="1"/>
  <c r="AH815" i="27"/>
  <c r="AE815" i="27"/>
  <c r="AF815" i="27"/>
  <c r="AG815" i="27"/>
  <c r="AD815" i="27"/>
  <c r="AJ815" i="27"/>
  <c r="AJ797" i="27"/>
  <c r="AH797" i="27"/>
  <c r="AI797" i="27"/>
  <c r="AK797" i="27" s="1"/>
  <c r="AL797" i="27" s="1"/>
  <c r="AM797" i="27" s="1"/>
  <c r="AD797" i="27"/>
  <c r="AG797" i="27"/>
  <c r="AF797" i="27"/>
  <c r="AE797" i="27"/>
  <c r="AJ790" i="27"/>
  <c r="AD790" i="27"/>
  <c r="AI790" i="27"/>
  <c r="AK790" i="27" s="1"/>
  <c r="AL790" i="27" s="1"/>
  <c r="AM790" i="27" s="1"/>
  <c r="AG790" i="27"/>
  <c r="AH790" i="27"/>
  <c r="AE790" i="27"/>
  <c r="AF790" i="27"/>
  <c r="AH715" i="27"/>
  <c r="AE715" i="27"/>
  <c r="AF715" i="27"/>
  <c r="AG715" i="27"/>
  <c r="AD715" i="27"/>
  <c r="AJ715" i="27"/>
  <c r="AI715" i="27"/>
  <c r="AK715" i="27" s="1"/>
  <c r="AL715" i="27" s="1"/>
  <c r="AM715" i="27" s="1"/>
  <c r="AE783" i="27"/>
  <c r="AF783" i="27"/>
  <c r="AD783" i="27"/>
  <c r="AI783" i="27"/>
  <c r="AK783" i="27" s="1"/>
  <c r="AL783" i="27" s="1"/>
  <c r="AM783" i="27" s="1"/>
  <c r="AJ783" i="27"/>
  <c r="AH783" i="27"/>
  <c r="AG783" i="27"/>
  <c r="AF786" i="27"/>
  <c r="AI786" i="27"/>
  <c r="AK786" i="27" s="1"/>
  <c r="AL786" i="27" s="1"/>
  <c r="AM786" i="27" s="1"/>
  <c r="AD786" i="27"/>
  <c r="AJ786" i="27"/>
  <c r="AH786" i="27"/>
  <c r="AG786" i="27"/>
  <c r="AE786" i="27"/>
  <c r="AE713" i="27"/>
  <c r="AD713" i="27"/>
  <c r="AJ713" i="27"/>
  <c r="AH713" i="27"/>
  <c r="AF713" i="27"/>
  <c r="AI713" i="27"/>
  <c r="AK713" i="27" s="1"/>
  <c r="AL713" i="27" s="1"/>
  <c r="AM713" i="27" s="1"/>
  <c r="AG713" i="27"/>
  <c r="AG780" i="27"/>
  <c r="AH780" i="27"/>
  <c r="AE780" i="27"/>
  <c r="AF780" i="27"/>
  <c r="AJ780" i="27"/>
  <c r="AD780" i="27"/>
  <c r="AI780" i="27"/>
  <c r="AK780" i="27" s="1"/>
  <c r="AL780" i="27" s="1"/>
  <c r="AM780" i="27" s="1"/>
  <c r="AG721" i="27"/>
  <c r="AF721" i="27"/>
  <c r="AE721" i="27"/>
  <c r="AI721" i="27"/>
  <c r="AK721" i="27" s="1"/>
  <c r="AL721" i="27" s="1"/>
  <c r="AM721" i="27" s="1"/>
  <c r="AJ721" i="27"/>
  <c r="AD721" i="27"/>
  <c r="AH721" i="27"/>
  <c r="AF765" i="27"/>
  <c r="AE765" i="27"/>
  <c r="AH765" i="27"/>
  <c r="AD765" i="27"/>
  <c r="AI765" i="27"/>
  <c r="AK765" i="27" s="1"/>
  <c r="AL765" i="27" s="1"/>
  <c r="AM765" i="27" s="1"/>
  <c r="AG765" i="27"/>
  <c r="AJ765" i="27"/>
  <c r="AF727" i="27"/>
  <c r="AD727" i="27"/>
  <c r="AI727" i="27"/>
  <c r="AK727" i="27" s="1"/>
  <c r="AL727" i="27" s="1"/>
  <c r="AM727" i="27" s="1"/>
  <c r="AG727" i="27"/>
  <c r="AH727" i="27"/>
  <c r="AJ727" i="27"/>
  <c r="AE727" i="27"/>
  <c r="AF776" i="27"/>
  <c r="AH776" i="27"/>
  <c r="AE776" i="27"/>
  <c r="AG776" i="27"/>
  <c r="AJ776" i="27"/>
  <c r="AD776" i="27"/>
  <c r="AI776" i="27"/>
  <c r="AK776" i="27" s="1"/>
  <c r="AL776" i="27" s="1"/>
  <c r="AM776" i="27" s="1"/>
  <c r="AF750" i="27"/>
  <c r="AJ750" i="27"/>
  <c r="AI750" i="27"/>
  <c r="AK750" i="27" s="1"/>
  <c r="AL750" i="27" s="1"/>
  <c r="AM750" i="27" s="1"/>
  <c r="AH750" i="27"/>
  <c r="AE750" i="27"/>
  <c r="AG750" i="27"/>
  <c r="AD750" i="27"/>
  <c r="AH754" i="27"/>
  <c r="AD754" i="27"/>
  <c r="AG754" i="27"/>
  <c r="AE754" i="27"/>
  <c r="AJ754" i="27"/>
  <c r="AF754" i="27"/>
  <c r="AI754" i="27"/>
  <c r="AK754" i="27" s="1"/>
  <c r="AL754" i="27" s="1"/>
  <c r="AM754" i="27" s="1"/>
  <c r="AD540" i="27"/>
  <c r="AI540" i="27"/>
  <c r="AK540" i="27" s="1"/>
  <c r="AL540" i="27" s="1"/>
  <c r="AM540" i="27" s="1"/>
  <c r="AJ540" i="27"/>
  <c r="AH540" i="27"/>
  <c r="AG540" i="27"/>
  <c r="AF540" i="27"/>
  <c r="AE540" i="27"/>
  <c r="AF535" i="27"/>
  <c r="AE535" i="27"/>
  <c r="AD535" i="27"/>
  <c r="AH535" i="27"/>
  <c r="AG535" i="27"/>
  <c r="AJ535" i="27"/>
  <c r="AI535" i="27"/>
  <c r="AK535" i="27" s="1"/>
  <c r="AL535" i="27" s="1"/>
  <c r="AM535" i="27" s="1"/>
  <c r="AJ597" i="27"/>
  <c r="AI597" i="27"/>
  <c r="AK597" i="27" s="1"/>
  <c r="AL597" i="27" s="1"/>
  <c r="AM597" i="27" s="1"/>
  <c r="AF597" i="27"/>
  <c r="AE597" i="27"/>
  <c r="AG597" i="27"/>
  <c r="AD597" i="27"/>
  <c r="AH597" i="27"/>
  <c r="AG547" i="27"/>
  <c r="AF547" i="27"/>
  <c r="AE547" i="27"/>
  <c r="AI547" i="27"/>
  <c r="AK547" i="27" s="1"/>
  <c r="AL547" i="27" s="1"/>
  <c r="AM547" i="27" s="1"/>
  <c r="AJ547" i="27"/>
  <c r="AH547" i="27"/>
  <c r="AD547" i="27"/>
  <c r="AG541" i="27"/>
  <c r="AD541" i="27"/>
  <c r="AF541" i="27"/>
  <c r="AE541" i="27"/>
  <c r="AI541" i="27"/>
  <c r="AK541" i="27" s="1"/>
  <c r="AL541" i="27" s="1"/>
  <c r="AM541" i="27" s="1"/>
  <c r="AH541" i="27"/>
  <c r="AJ541" i="27"/>
  <c r="AF542" i="27"/>
  <c r="AE542" i="27"/>
  <c r="AH542" i="27"/>
  <c r="AG542" i="27"/>
  <c r="AJ542" i="27"/>
  <c r="AI542" i="27"/>
  <c r="AK542" i="27" s="1"/>
  <c r="AL542" i="27" s="1"/>
  <c r="AM542" i="27" s="1"/>
  <c r="AD542" i="27"/>
  <c r="AF521" i="27"/>
  <c r="AJ521" i="27"/>
  <c r="AH521" i="27"/>
  <c r="AE521" i="27"/>
  <c r="AG521" i="27"/>
  <c r="AD521" i="27"/>
  <c r="AI521" i="27"/>
  <c r="AK521" i="27" s="1"/>
  <c r="AL521" i="27" s="1"/>
  <c r="AM521" i="27" s="1"/>
  <c r="AD551" i="27"/>
  <c r="AI551" i="27"/>
  <c r="AK551" i="27" s="1"/>
  <c r="AL551" i="27" s="1"/>
  <c r="AM551" i="27" s="1"/>
  <c r="AJ551" i="27"/>
  <c r="AH551" i="27"/>
  <c r="AG551" i="27"/>
  <c r="AE551" i="27"/>
  <c r="AF551" i="27"/>
  <c r="AH543" i="27"/>
  <c r="AG543" i="27"/>
  <c r="AF543" i="27"/>
  <c r="AI543" i="27"/>
  <c r="AK543" i="27" s="1"/>
  <c r="AL543" i="27" s="1"/>
  <c r="AM543" i="27" s="1"/>
  <c r="AE543" i="27"/>
  <c r="AD543" i="27"/>
  <c r="AJ543" i="27"/>
  <c r="AE585" i="27"/>
  <c r="AJ585" i="27"/>
  <c r="AH585" i="27"/>
  <c r="AG585" i="27"/>
  <c r="AD585" i="27"/>
  <c r="AF585" i="27"/>
  <c r="AI585" i="27"/>
  <c r="AK585" i="27" s="1"/>
  <c r="AL585" i="27" s="1"/>
  <c r="AM585" i="27" s="1"/>
  <c r="AD564" i="27"/>
  <c r="AI564" i="27"/>
  <c r="AK564" i="27" s="1"/>
  <c r="AL564" i="27" s="1"/>
  <c r="AM564" i="27" s="1"/>
  <c r="AG564" i="27"/>
  <c r="AF564" i="27"/>
  <c r="AE564" i="27"/>
  <c r="AH564" i="27"/>
  <c r="AJ564" i="27"/>
  <c r="AE532" i="27"/>
  <c r="AI532" i="27"/>
  <c r="AK532" i="27" s="1"/>
  <c r="AL532" i="27" s="1"/>
  <c r="AM532" i="27" s="1"/>
  <c r="AJ532" i="27"/>
  <c r="AH532" i="27"/>
  <c r="AG532" i="27"/>
  <c r="AF532" i="27"/>
  <c r="AD532" i="27"/>
  <c r="Z8" i="27"/>
  <c r="AD8" i="27" s="1"/>
  <c r="AE8" i="27"/>
  <c r="AF1102" i="27"/>
  <c r="AJ1102" i="27"/>
  <c r="AD1102" i="27"/>
  <c r="AI1102" i="27"/>
  <c r="AK1102" i="27" s="1"/>
  <c r="AL1102" i="27" s="1"/>
  <c r="AM1102" i="27" s="1"/>
  <c r="AH1102" i="27"/>
  <c r="AE1102" i="27"/>
  <c r="AG1102" i="27"/>
  <c r="AD1040" i="27"/>
  <c r="AI1040" i="27"/>
  <c r="AK1040" i="27" s="1"/>
  <c r="AL1040" i="27" s="1"/>
  <c r="AM1040" i="27" s="1"/>
  <c r="AJ1040" i="27"/>
  <c r="AG1040" i="27"/>
  <c r="AE1040" i="27"/>
  <c r="AF1040" i="27"/>
  <c r="AH1040" i="27"/>
  <c r="AI1084" i="27"/>
  <c r="AK1084" i="27" s="1"/>
  <c r="AL1084" i="27" s="1"/>
  <c r="AM1084" i="27" s="1"/>
  <c r="AD1084" i="27"/>
  <c r="AG1084" i="27"/>
  <c r="AE1084" i="27"/>
  <c r="AF1084" i="27"/>
  <c r="AJ1084" i="27"/>
  <c r="AH1084" i="27"/>
  <c r="AG1042" i="27"/>
  <c r="AJ1042" i="27"/>
  <c r="AD1042" i="27"/>
  <c r="AH1042" i="27"/>
  <c r="AE1042" i="27"/>
  <c r="AI1042" i="27"/>
  <c r="AK1042" i="27" s="1"/>
  <c r="AL1042" i="27" s="1"/>
  <c r="AM1042" i="27" s="1"/>
  <c r="AF1042" i="27"/>
  <c r="AG1063" i="27"/>
  <c r="AD1063" i="27"/>
  <c r="AE1063" i="27"/>
  <c r="AF1063" i="27"/>
  <c r="AI1063" i="27"/>
  <c r="AK1063" i="27" s="1"/>
  <c r="AL1063" i="27" s="1"/>
  <c r="AM1063" i="27" s="1"/>
  <c r="AJ1063" i="27"/>
  <c r="AH1063" i="27"/>
  <c r="AG1088" i="27"/>
  <c r="AI1088" i="27"/>
  <c r="AK1088" i="27" s="1"/>
  <c r="AL1088" i="27" s="1"/>
  <c r="AM1088" i="27" s="1"/>
  <c r="AH1088" i="27"/>
  <c r="AD1088" i="27"/>
  <c r="AJ1088" i="27"/>
  <c r="AE1088" i="27"/>
  <c r="AF1088" i="27"/>
  <c r="AJ1034" i="27"/>
  <c r="AG1034" i="27"/>
  <c r="AI1034" i="27"/>
  <c r="AK1034" i="27" s="1"/>
  <c r="AL1034" i="27" s="1"/>
  <c r="AM1034" i="27" s="1"/>
  <c r="AE1034" i="27"/>
  <c r="AF1034" i="27"/>
  <c r="AH1034" i="27"/>
  <c r="AD1034" i="27"/>
  <c r="AH1025" i="27"/>
  <c r="AF1025" i="27"/>
  <c r="AI1025" i="27"/>
  <c r="AK1025" i="27" s="1"/>
  <c r="AL1025" i="27" s="1"/>
  <c r="AM1025" i="27" s="1"/>
  <c r="AJ1025" i="27"/>
  <c r="AD1025" i="27"/>
  <c r="AG1025" i="27"/>
  <c r="AE1025" i="27"/>
  <c r="AH1014" i="27"/>
  <c r="AD1014" i="27"/>
  <c r="AE1014" i="27"/>
  <c r="AJ1014" i="27"/>
  <c r="AG1014" i="27"/>
  <c r="AF1014" i="27"/>
  <c r="AI1014" i="27"/>
  <c r="AK1014" i="27" s="1"/>
  <c r="AL1014" i="27" s="1"/>
  <c r="AM1014" i="27" s="1"/>
  <c r="AD1078" i="27"/>
  <c r="AI1078" i="27"/>
  <c r="AK1078" i="27" s="1"/>
  <c r="AL1078" i="27" s="1"/>
  <c r="AM1078" i="27" s="1"/>
  <c r="AJ1078" i="27"/>
  <c r="AF1078" i="27"/>
  <c r="AG1078" i="27"/>
  <c r="AH1078" i="27"/>
  <c r="AE1078" i="27"/>
  <c r="AD1036" i="27"/>
  <c r="AG1036" i="27"/>
  <c r="AF1036" i="27"/>
  <c r="AJ1036" i="27"/>
  <c r="AH1036" i="27"/>
  <c r="AE1036" i="27"/>
  <c r="AI1036" i="27"/>
  <c r="AK1036" i="27" s="1"/>
  <c r="AL1036" i="27" s="1"/>
  <c r="AM1036" i="27" s="1"/>
  <c r="AD1089" i="27"/>
  <c r="AE1089" i="27"/>
  <c r="AJ1089" i="27"/>
  <c r="AF1089" i="27"/>
  <c r="AH1089" i="27"/>
  <c r="AI1089" i="27"/>
  <c r="AK1089" i="27" s="1"/>
  <c r="AL1089" i="27" s="1"/>
  <c r="AM1089" i="27" s="1"/>
  <c r="AG1089" i="27"/>
  <c r="AJ198" i="27"/>
  <c r="AD198" i="27"/>
  <c r="AE198" i="27" s="1"/>
  <c r="AF198" i="27"/>
  <c r="AJ137" i="27"/>
  <c r="AD137" i="27"/>
  <c r="AE137" i="27" s="1"/>
  <c r="AF137" i="27"/>
  <c r="AJ169" i="27"/>
  <c r="AD169" i="27"/>
  <c r="AE169" i="27" s="1"/>
  <c r="AF169" i="27"/>
  <c r="AJ149" i="27"/>
  <c r="AD149" i="27"/>
  <c r="AE149" i="27" s="1"/>
  <c r="AF149" i="27"/>
  <c r="AJ127" i="27"/>
  <c r="AD127" i="27"/>
  <c r="AE127" i="27" s="1"/>
  <c r="AF128" i="27" s="1"/>
  <c r="AF127" i="27"/>
  <c r="AJ178" i="27"/>
  <c r="AD178" i="27"/>
  <c r="AE178" i="27" s="1"/>
  <c r="AF178" i="27"/>
  <c r="AJ112" i="27"/>
  <c r="AD112" i="27"/>
  <c r="AE112" i="27" s="1"/>
  <c r="AF112" i="27"/>
  <c r="AJ168" i="27"/>
  <c r="AD168" i="27"/>
  <c r="AE168" i="27" s="1"/>
  <c r="AF168" i="27"/>
  <c r="AJ188" i="27"/>
  <c r="AD188" i="27"/>
  <c r="AE188" i="27" s="1"/>
  <c r="AJ159" i="27"/>
  <c r="AD159" i="27"/>
  <c r="AE159" i="27" s="1"/>
  <c r="AF159" i="27"/>
  <c r="AJ184" i="27"/>
  <c r="AD184" i="27"/>
  <c r="AE184" i="27" s="1"/>
  <c r="AF184" i="27"/>
  <c r="AJ148" i="27"/>
  <c r="AD148" i="27"/>
  <c r="AE148" i="27" s="1"/>
  <c r="AF148" i="27"/>
  <c r="AI430" i="27"/>
  <c r="AK430" i="27" s="1"/>
  <c r="AL430" i="27" s="1"/>
  <c r="AM430" i="27" s="1"/>
  <c r="AJ430" i="27"/>
  <c r="AH430" i="27"/>
  <c r="AF430" i="27"/>
  <c r="AD430" i="27"/>
  <c r="AG430" i="27"/>
  <c r="AE430" i="27"/>
  <c r="AG463" i="27"/>
  <c r="AF463" i="27"/>
  <c r="AD463" i="27"/>
  <c r="AI463" i="27"/>
  <c r="AK463" i="27" s="1"/>
  <c r="AL463" i="27" s="1"/>
  <c r="AM463" i="27" s="1"/>
  <c r="AJ463" i="27"/>
  <c r="AH463" i="27"/>
  <c r="AE463" i="27"/>
  <c r="AF491" i="27"/>
  <c r="AE491" i="27"/>
  <c r="AJ491" i="27"/>
  <c r="AI491" i="27"/>
  <c r="AK491" i="27" s="1"/>
  <c r="AL491" i="27" s="1"/>
  <c r="AM491" i="27" s="1"/>
  <c r="AD491" i="27"/>
  <c r="AH491" i="27"/>
  <c r="AG491" i="27"/>
  <c r="AI446" i="27"/>
  <c r="AK446" i="27" s="1"/>
  <c r="AL446" i="27" s="1"/>
  <c r="AM446" i="27" s="1"/>
  <c r="AJ446" i="27"/>
  <c r="AH446" i="27"/>
  <c r="AD446" i="27"/>
  <c r="AG446" i="27"/>
  <c r="AF446" i="27"/>
  <c r="AE446" i="27"/>
  <c r="AE434" i="27"/>
  <c r="AJ434" i="27"/>
  <c r="AD434" i="27"/>
  <c r="AF434" i="27"/>
  <c r="AG434" i="27"/>
  <c r="AH434" i="27"/>
  <c r="AI434" i="27"/>
  <c r="AK434" i="27" s="1"/>
  <c r="AL434" i="27" s="1"/>
  <c r="AM434" i="27" s="1"/>
  <c r="AE413" i="27"/>
  <c r="AI413" i="27"/>
  <c r="AK413" i="27" s="1"/>
  <c r="AL413" i="27" s="1"/>
  <c r="AM413" i="27" s="1"/>
  <c r="AF413" i="27"/>
  <c r="AG413" i="27"/>
  <c r="AD413" i="27"/>
  <c r="AH413" i="27"/>
  <c r="AJ413" i="27"/>
  <c r="AG439" i="27"/>
  <c r="AD439" i="27"/>
  <c r="AE439" i="27"/>
  <c r="AI439" i="27"/>
  <c r="AK439" i="27" s="1"/>
  <c r="AL439" i="27" s="1"/>
  <c r="AM439" i="27" s="1"/>
  <c r="AJ439" i="27"/>
  <c r="AH439" i="27"/>
  <c r="AF439" i="27"/>
  <c r="AI505" i="27"/>
  <c r="AK505" i="27" s="1"/>
  <c r="AL505" i="27" s="1"/>
  <c r="AM505" i="27" s="1"/>
  <c r="AE505" i="27"/>
  <c r="AG505" i="27"/>
  <c r="AD505" i="27"/>
  <c r="AF505" i="27"/>
  <c r="AJ505" i="27"/>
  <c r="AH505" i="27"/>
  <c r="AI476" i="27"/>
  <c r="AK476" i="27" s="1"/>
  <c r="AL476" i="27" s="1"/>
  <c r="AM476" i="27" s="1"/>
  <c r="AH476" i="27"/>
  <c r="AG476" i="27"/>
  <c r="AF476" i="27"/>
  <c r="AE476" i="27"/>
  <c r="AJ476" i="27"/>
  <c r="AD476" i="27"/>
  <c r="AH431" i="27"/>
  <c r="AG431" i="27"/>
  <c r="AF431" i="27"/>
  <c r="AE431" i="27"/>
  <c r="AJ431" i="27"/>
  <c r="AD431" i="27"/>
  <c r="AI431" i="27"/>
  <c r="AK431" i="27" s="1"/>
  <c r="AL431" i="27" s="1"/>
  <c r="AM431" i="27" s="1"/>
  <c r="AG469" i="27"/>
  <c r="AH469" i="27"/>
  <c r="AD469" i="27"/>
  <c r="AF469" i="27"/>
  <c r="AJ469" i="27"/>
  <c r="AE469" i="27"/>
  <c r="AI469" i="27"/>
  <c r="AK469" i="27" s="1"/>
  <c r="AL469" i="27" s="1"/>
  <c r="AM469" i="27" s="1"/>
  <c r="AG418" i="27"/>
  <c r="AE418" i="27"/>
  <c r="AH418" i="27"/>
  <c r="AD418" i="27"/>
  <c r="AI418" i="27"/>
  <c r="AK418" i="27" s="1"/>
  <c r="AL418" i="27" s="1"/>
  <c r="AM418" i="27" s="1"/>
  <c r="AF418" i="27"/>
  <c r="AJ418" i="27"/>
  <c r="AH464" i="27"/>
  <c r="AI464" i="27"/>
  <c r="AK464" i="27" s="1"/>
  <c r="AL464" i="27" s="1"/>
  <c r="AM464" i="27" s="1"/>
  <c r="AE464" i="27"/>
  <c r="AJ464" i="27"/>
  <c r="AD464" i="27"/>
  <c r="AG464" i="27"/>
  <c r="AF464" i="27"/>
  <c r="AH1348" i="27"/>
  <c r="AF1348" i="27"/>
  <c r="AI1348" i="27"/>
  <c r="AK1348" i="27" s="1"/>
  <c r="AL1348" i="27" s="1"/>
  <c r="AM1348" i="27" s="1"/>
  <c r="AE1348" i="27"/>
  <c r="AG1348" i="27"/>
  <c r="AJ1348" i="27"/>
  <c r="AD1348" i="27"/>
  <c r="AI1392" i="27"/>
  <c r="AK1392" i="27" s="1"/>
  <c r="AL1392" i="27" s="1"/>
  <c r="AM1392" i="27" s="1"/>
  <c r="AH1392" i="27"/>
  <c r="AJ1392" i="27"/>
  <c r="AF1392" i="27"/>
  <c r="AG1392" i="27"/>
  <c r="AE1392" i="27"/>
  <c r="AD1392" i="27"/>
  <c r="AG1380" i="27"/>
  <c r="AE1380" i="27"/>
  <c r="AD1380" i="27"/>
  <c r="AI1380" i="27"/>
  <c r="AK1380" i="27" s="1"/>
  <c r="AL1380" i="27" s="1"/>
  <c r="AM1380" i="27" s="1"/>
  <c r="AH1380" i="27"/>
  <c r="AJ1380" i="27"/>
  <c r="AF1380" i="27"/>
  <c r="AF1363" i="27"/>
  <c r="AJ1363" i="27"/>
  <c r="AE1363" i="27"/>
  <c r="AI1363" i="27"/>
  <c r="AK1363" i="27" s="1"/>
  <c r="AL1363" i="27" s="1"/>
  <c r="AM1363" i="27" s="1"/>
  <c r="AG1363" i="27"/>
  <c r="AD1363" i="27"/>
  <c r="AH1363" i="27"/>
  <c r="AI1315" i="27"/>
  <c r="AK1315" i="27" s="1"/>
  <c r="AL1315" i="27" s="1"/>
  <c r="AM1315" i="27" s="1"/>
  <c r="AE1315" i="27"/>
  <c r="AH1315" i="27"/>
  <c r="AJ1315" i="27"/>
  <c r="AF1315" i="27"/>
  <c r="AG1315" i="27"/>
  <c r="AD1315" i="27"/>
  <c r="AI1369" i="27"/>
  <c r="AK1369" i="27" s="1"/>
  <c r="AL1369" i="27" s="1"/>
  <c r="AM1369" i="27" s="1"/>
  <c r="AD1369" i="27"/>
  <c r="AJ1369" i="27"/>
  <c r="AH1369" i="27"/>
  <c r="AG1369" i="27"/>
  <c r="AE1369" i="27"/>
  <c r="AF1369" i="27"/>
  <c r="AD1310" i="27"/>
  <c r="AG1310" i="27"/>
  <c r="AH1310" i="27"/>
  <c r="AF1310" i="27"/>
  <c r="AE1310" i="27"/>
  <c r="AJ1310" i="27"/>
  <c r="AI1310" i="27"/>
  <c r="AK1310" i="27" s="1"/>
  <c r="AL1310" i="27" s="1"/>
  <c r="AM1310" i="27" s="1"/>
  <c r="AH1359" i="27"/>
  <c r="AF1359" i="27"/>
  <c r="AG1359" i="27"/>
  <c r="AE1359" i="27"/>
  <c r="AD1359" i="27"/>
  <c r="AI1359" i="27"/>
  <c r="AK1359" i="27" s="1"/>
  <c r="AL1359" i="27" s="1"/>
  <c r="AM1359" i="27" s="1"/>
  <c r="AJ1359" i="27"/>
  <c r="AG1384" i="27"/>
  <c r="AE1384" i="27"/>
  <c r="AH1384" i="27"/>
  <c r="AI1384" i="27"/>
  <c r="AK1384" i="27" s="1"/>
  <c r="AL1384" i="27" s="1"/>
  <c r="AM1384" i="27" s="1"/>
  <c r="AF1384" i="27"/>
  <c r="AD1384" i="27"/>
  <c r="AJ1384" i="27"/>
  <c r="AF1325" i="27"/>
  <c r="AI1325" i="27"/>
  <c r="AK1325" i="27" s="1"/>
  <c r="AL1325" i="27" s="1"/>
  <c r="AM1325" i="27" s="1"/>
  <c r="AH1325" i="27"/>
  <c r="AJ1325" i="27"/>
  <c r="AG1325" i="27"/>
  <c r="AD1325" i="27"/>
  <c r="AE1325" i="27"/>
  <c r="AJ1387" i="27"/>
  <c r="AF1387" i="27"/>
  <c r="AI1387" i="27"/>
  <c r="AK1387" i="27" s="1"/>
  <c r="AL1387" i="27" s="1"/>
  <c r="AM1387" i="27" s="1"/>
  <c r="AH1387" i="27"/>
  <c r="AE1387" i="27"/>
  <c r="AD1387" i="27"/>
  <c r="AG1387" i="27"/>
  <c r="AD1332" i="27"/>
  <c r="AI1332" i="27"/>
  <c r="AK1332" i="27" s="1"/>
  <c r="AL1332" i="27" s="1"/>
  <c r="AM1332" i="27" s="1"/>
  <c r="AE1332" i="27"/>
  <c r="AJ1332" i="27"/>
  <c r="AF1332" i="27"/>
  <c r="AH1332" i="27"/>
  <c r="AG1332" i="27"/>
  <c r="AJ236" i="27"/>
  <c r="AD236" i="27"/>
  <c r="AE236" i="27" s="1"/>
  <c r="AJ274" i="27"/>
  <c r="AD274" i="27"/>
  <c r="AE274" i="27"/>
  <c r="AD259" i="27"/>
  <c r="AE259" i="27"/>
  <c r="AJ259" i="27"/>
  <c r="AD263" i="27"/>
  <c r="AE263" i="27" s="1"/>
  <c r="AJ263" i="27"/>
  <c r="AF263" i="27"/>
  <c r="AJ298" i="27"/>
  <c r="AD298" i="27"/>
  <c r="AE298" i="27" s="1"/>
  <c r="AF299" i="27" s="1"/>
  <c r="AF298" i="27"/>
  <c r="AD305" i="27"/>
  <c r="AE305" i="27" s="1"/>
  <c r="AF306" i="27" s="1"/>
  <c r="AJ305" i="27"/>
  <c r="AD226" i="27"/>
  <c r="AE226" i="27" s="1"/>
  <c r="AF227" i="27" s="1"/>
  <c r="AJ226" i="27"/>
  <c r="AF226" i="27"/>
  <c r="AD281" i="27"/>
  <c r="AE281" i="27" s="1"/>
  <c r="AJ281" i="27"/>
  <c r="AJ252" i="27"/>
  <c r="AD252" i="27"/>
  <c r="AE252" i="27" s="1"/>
  <c r="AF253" i="27" s="1"/>
  <c r="AF252" i="27"/>
  <c r="AD279" i="27"/>
  <c r="AE279" i="27" s="1"/>
  <c r="AF280" i="27" s="1"/>
  <c r="AJ279" i="27"/>
  <c r="AD270" i="27"/>
  <c r="AE270" i="27" s="1"/>
  <c r="AJ270" i="27"/>
  <c r="AF270" i="27"/>
  <c r="AJ257" i="27"/>
  <c r="AD257" i="27"/>
  <c r="AE257" i="27"/>
  <c r="AF258" i="27" s="1"/>
  <c r="AD218" i="27"/>
  <c r="AE218" i="27"/>
  <c r="AJ218" i="27"/>
  <c r="AG1157" i="27"/>
  <c r="AJ1157" i="27"/>
  <c r="AF1157" i="27"/>
  <c r="AD1157" i="27"/>
  <c r="AE1157" i="27"/>
  <c r="AI1157" i="27"/>
  <c r="AK1157" i="27" s="1"/>
  <c r="AL1157" i="27" s="1"/>
  <c r="AM1157" i="27" s="1"/>
  <c r="AH1157" i="27"/>
  <c r="AJ1177" i="27"/>
  <c r="AD1177" i="27"/>
  <c r="AF1177" i="27"/>
  <c r="AI1177" i="27"/>
  <c r="AK1177" i="27" s="1"/>
  <c r="AL1177" i="27" s="1"/>
  <c r="AM1177" i="27" s="1"/>
  <c r="AH1177" i="27"/>
  <c r="AG1177" i="27"/>
  <c r="AE1177" i="27"/>
  <c r="AG1170" i="27"/>
  <c r="AJ1170" i="27"/>
  <c r="AH1170" i="27"/>
  <c r="AF1170" i="27"/>
  <c r="AI1170" i="27"/>
  <c r="AK1170" i="27" s="1"/>
  <c r="AL1170" i="27" s="1"/>
  <c r="AM1170" i="27" s="1"/>
  <c r="AD1170" i="27"/>
  <c r="AE1170" i="27"/>
  <c r="AI1115" i="27"/>
  <c r="AK1115" i="27" s="1"/>
  <c r="AL1115" i="27" s="1"/>
  <c r="AM1115" i="27" s="1"/>
  <c r="AE1115" i="27"/>
  <c r="AF1115" i="27"/>
  <c r="AH1115" i="27"/>
  <c r="AG1115" i="27"/>
  <c r="AJ1115" i="27"/>
  <c r="AD1115" i="27"/>
  <c r="AE1152" i="27"/>
  <c r="AJ1152" i="27"/>
  <c r="AG1152" i="27"/>
  <c r="AI1152" i="27"/>
  <c r="AK1152" i="27" s="1"/>
  <c r="AL1152" i="27" s="1"/>
  <c r="AM1152" i="27" s="1"/>
  <c r="AH1152" i="27"/>
  <c r="AF1152" i="27"/>
  <c r="AD1152" i="27"/>
  <c r="AD1173" i="27"/>
  <c r="AJ1173" i="27"/>
  <c r="AH1173" i="27"/>
  <c r="AI1173" i="27"/>
  <c r="AK1173" i="27" s="1"/>
  <c r="AL1173" i="27" s="1"/>
  <c r="AM1173" i="27" s="1"/>
  <c r="AE1173" i="27"/>
  <c r="AF1173" i="27"/>
  <c r="AG1173" i="27"/>
  <c r="AI1200" i="27"/>
  <c r="AK1200" i="27" s="1"/>
  <c r="AL1200" i="27" s="1"/>
  <c r="AM1200" i="27" s="1"/>
  <c r="AD1200" i="27"/>
  <c r="AH1200" i="27"/>
  <c r="AE1200" i="27"/>
  <c r="AF1200" i="27"/>
  <c r="AJ1200" i="27"/>
  <c r="AG1200" i="27"/>
  <c r="AF1162" i="27"/>
  <c r="AI1162" i="27"/>
  <c r="AK1162" i="27" s="1"/>
  <c r="AL1162" i="27" s="1"/>
  <c r="AM1162" i="27" s="1"/>
  <c r="AD1162" i="27"/>
  <c r="AE1162" i="27"/>
  <c r="AJ1162" i="27"/>
  <c r="AH1162" i="27"/>
  <c r="AG1162" i="27"/>
  <c r="AH1169" i="27"/>
  <c r="AE1169" i="27"/>
  <c r="AJ1169" i="27"/>
  <c r="AI1169" i="27"/>
  <c r="AK1169" i="27" s="1"/>
  <c r="AL1169" i="27" s="1"/>
  <c r="AM1169" i="27" s="1"/>
  <c r="AG1169" i="27"/>
  <c r="AD1169" i="27"/>
  <c r="AF1169" i="27"/>
  <c r="AI1160" i="27"/>
  <c r="AK1160" i="27" s="1"/>
  <c r="AL1160" i="27" s="1"/>
  <c r="AM1160" i="27" s="1"/>
  <c r="AH1160" i="27"/>
  <c r="AE1160" i="27"/>
  <c r="AF1160" i="27"/>
  <c r="AD1160" i="27"/>
  <c r="AJ1160" i="27"/>
  <c r="AG1160" i="27"/>
  <c r="AG1179" i="27"/>
  <c r="AF1179" i="27"/>
  <c r="AI1179" i="27"/>
  <c r="AK1179" i="27" s="1"/>
  <c r="AL1179" i="27" s="1"/>
  <c r="AM1179" i="27" s="1"/>
  <c r="AH1179" i="27"/>
  <c r="AE1179" i="27"/>
  <c r="AJ1179" i="27"/>
  <c r="AD1179" i="27"/>
  <c r="AF1165" i="27"/>
  <c r="AD1165" i="27"/>
  <c r="AH1165" i="27"/>
  <c r="AE1165" i="27"/>
  <c r="AG1165" i="27"/>
  <c r="AJ1165" i="27"/>
  <c r="AI1165" i="27"/>
  <c r="AK1165" i="27" s="1"/>
  <c r="AL1165" i="27" s="1"/>
  <c r="AM1165" i="27" s="1"/>
  <c r="AI953" i="27"/>
  <c r="AK953" i="27" s="1"/>
  <c r="AL953" i="27" s="1"/>
  <c r="AM953" i="27" s="1"/>
  <c r="AH953" i="27"/>
  <c r="AG953" i="27"/>
  <c r="AF953" i="27"/>
  <c r="AE953" i="27"/>
  <c r="AD953" i="27"/>
  <c r="AJ953" i="27"/>
  <c r="AE979" i="27"/>
  <c r="AD979" i="27"/>
  <c r="AH979" i="27"/>
  <c r="AF979" i="27"/>
  <c r="AG979" i="27"/>
  <c r="AI979" i="27"/>
  <c r="AK979" i="27" s="1"/>
  <c r="AL979" i="27" s="1"/>
  <c r="AM979" i="27" s="1"/>
  <c r="AJ979" i="27"/>
  <c r="AI996" i="27"/>
  <c r="AK996" i="27" s="1"/>
  <c r="AL996" i="27" s="1"/>
  <c r="AM996" i="27" s="1"/>
  <c r="AF996" i="27"/>
  <c r="AD996" i="27"/>
  <c r="AG996" i="27"/>
  <c r="AH996" i="27"/>
  <c r="AE996" i="27"/>
  <c r="AJ996" i="27"/>
  <c r="AI964" i="27"/>
  <c r="AK964" i="27" s="1"/>
  <c r="AL964" i="27" s="1"/>
  <c r="AM964" i="27" s="1"/>
  <c r="AH964" i="27"/>
  <c r="AE964" i="27"/>
  <c r="AJ964" i="27"/>
  <c r="AG964" i="27"/>
  <c r="AD964" i="27"/>
  <c r="AF964" i="27"/>
  <c r="AJ934" i="27"/>
  <c r="AH934" i="27"/>
  <c r="AI934" i="27"/>
  <c r="AK934" i="27" s="1"/>
  <c r="AL934" i="27" s="1"/>
  <c r="AM934" i="27" s="1"/>
  <c r="AE934" i="27"/>
  <c r="AF934" i="27"/>
  <c r="AD934" i="27"/>
  <c r="AG934" i="27"/>
  <c r="AD922" i="27"/>
  <c r="AG922" i="27"/>
  <c r="AF922" i="27"/>
  <c r="AJ922" i="27"/>
  <c r="AH922" i="27"/>
  <c r="AE922" i="27"/>
  <c r="AI922" i="27"/>
  <c r="AK922" i="27" s="1"/>
  <c r="AL922" i="27" s="1"/>
  <c r="AM922" i="27" s="1"/>
  <c r="AI948" i="27"/>
  <c r="AK948" i="27" s="1"/>
  <c r="AL948" i="27" s="1"/>
  <c r="AM948" i="27" s="1"/>
  <c r="AJ948" i="27"/>
  <c r="AH948" i="27"/>
  <c r="AG948" i="27"/>
  <c r="AF948" i="27"/>
  <c r="AE948" i="27"/>
  <c r="AD948" i="27"/>
  <c r="AG1006" i="27"/>
  <c r="AE1006" i="27"/>
  <c r="AI1006" i="27"/>
  <c r="AK1006" i="27" s="1"/>
  <c r="AL1006" i="27" s="1"/>
  <c r="AM1006" i="27" s="1"/>
  <c r="AD1006" i="27"/>
  <c r="AF1006" i="27"/>
  <c r="AJ1006" i="27"/>
  <c r="AH1006" i="27"/>
  <c r="AF974" i="27"/>
  <c r="AI974" i="27"/>
  <c r="AK974" i="27" s="1"/>
  <c r="AL974" i="27" s="1"/>
  <c r="AM974" i="27" s="1"/>
  <c r="AJ974" i="27"/>
  <c r="AD974" i="27"/>
  <c r="AH974" i="27"/>
  <c r="AG974" i="27"/>
  <c r="AE974" i="27"/>
  <c r="AI941" i="27"/>
  <c r="AK941" i="27" s="1"/>
  <c r="AL941" i="27" s="1"/>
  <c r="AM941" i="27" s="1"/>
  <c r="AH941" i="27"/>
  <c r="AG941" i="27"/>
  <c r="AD941" i="27"/>
  <c r="AF941" i="27"/>
  <c r="AJ941" i="27"/>
  <c r="AE941" i="27"/>
  <c r="AJ947" i="27"/>
  <c r="AD947" i="27"/>
  <c r="AI947" i="27"/>
  <c r="AK947" i="27" s="1"/>
  <c r="AL947" i="27" s="1"/>
  <c r="AM947" i="27" s="1"/>
  <c r="AH947" i="27"/>
  <c r="AF947" i="27"/>
  <c r="AE947" i="27"/>
  <c r="AG947" i="27"/>
  <c r="AD927" i="27"/>
  <c r="AI927" i="27"/>
  <c r="AK927" i="27" s="1"/>
  <c r="AL927" i="27" s="1"/>
  <c r="AM927" i="27" s="1"/>
  <c r="AE927" i="27"/>
  <c r="AH927" i="27"/>
  <c r="AG927" i="27"/>
  <c r="AF927" i="27"/>
  <c r="AJ927" i="27"/>
  <c r="AG928" i="27"/>
  <c r="AF928" i="27"/>
  <c r="AE928" i="27"/>
  <c r="AJ928" i="27"/>
  <c r="AD928" i="27"/>
  <c r="AH928" i="27"/>
  <c r="AI928" i="27"/>
  <c r="AK928" i="27" s="1"/>
  <c r="AL928" i="27" s="1"/>
  <c r="AM928" i="27" s="1"/>
  <c r="AH1264" i="27"/>
  <c r="AE1264" i="27"/>
  <c r="AI1264" i="27"/>
  <c r="AK1264" i="27" s="1"/>
  <c r="AL1264" i="27" s="1"/>
  <c r="AM1264" i="27" s="1"/>
  <c r="AG1264" i="27"/>
  <c r="AD1264" i="27"/>
  <c r="AF1264" i="27"/>
  <c r="AJ1264" i="27"/>
  <c r="AI1220" i="27"/>
  <c r="AK1220" i="27" s="1"/>
  <c r="AL1220" i="27" s="1"/>
  <c r="AM1220" i="27" s="1"/>
  <c r="AG1220" i="27"/>
  <c r="AE1220" i="27"/>
  <c r="AJ1220" i="27"/>
  <c r="AD1220" i="27"/>
  <c r="AF1220" i="27"/>
  <c r="AH1220" i="27"/>
  <c r="AG1252" i="27"/>
  <c r="AD1252" i="27"/>
  <c r="AI1252" i="27"/>
  <c r="AK1252" i="27" s="1"/>
  <c r="AL1252" i="27" s="1"/>
  <c r="AM1252" i="27" s="1"/>
  <c r="AE1252" i="27"/>
  <c r="AJ1252" i="27"/>
  <c r="AH1252" i="27"/>
  <c r="AF1252" i="27"/>
  <c r="AH1248" i="27"/>
  <c r="AI1248" i="27"/>
  <c r="AK1248" i="27" s="1"/>
  <c r="AL1248" i="27" s="1"/>
  <c r="AM1248" i="27" s="1"/>
  <c r="AF1248" i="27"/>
  <c r="AE1248" i="27"/>
  <c r="AG1248" i="27"/>
  <c r="AJ1248" i="27"/>
  <c r="AD1248" i="27"/>
  <c r="AI1251" i="27"/>
  <c r="AK1251" i="27" s="1"/>
  <c r="AL1251" i="27" s="1"/>
  <c r="AM1251" i="27" s="1"/>
  <c r="AH1251" i="27"/>
  <c r="AF1251" i="27"/>
  <c r="AG1251" i="27"/>
  <c r="AD1251" i="27"/>
  <c r="AJ1251" i="27"/>
  <c r="AE1251" i="27"/>
  <c r="AJ1227" i="27"/>
  <c r="AI1227" i="27"/>
  <c r="AK1227" i="27" s="1"/>
  <c r="AL1227" i="27" s="1"/>
  <c r="AM1227" i="27" s="1"/>
  <c r="AG1227" i="27"/>
  <c r="AF1227" i="27"/>
  <c r="AE1227" i="27"/>
  <c r="AD1227" i="27"/>
  <c r="AH1227" i="27"/>
  <c r="AD1242" i="27"/>
  <c r="AH1242" i="27"/>
  <c r="AF1242" i="27"/>
  <c r="AI1242" i="27"/>
  <c r="AK1242" i="27" s="1"/>
  <c r="AL1242" i="27" s="1"/>
  <c r="AM1242" i="27" s="1"/>
  <c r="AJ1242" i="27"/>
  <c r="AE1242" i="27"/>
  <c r="AG1242" i="27"/>
  <c r="AD1274" i="27"/>
  <c r="AD1307" i="27"/>
  <c r="AH1307" i="27"/>
  <c r="AJ1307" i="27"/>
  <c r="AI1307" i="27"/>
  <c r="AK1307" i="27" s="1"/>
  <c r="AL1307" i="27" s="1"/>
  <c r="AM1307" i="27" s="1"/>
  <c r="AE1307" i="27"/>
  <c r="AF1307" i="27"/>
  <c r="AG1307" i="27"/>
  <c r="AH1297" i="27"/>
  <c r="AF1297" i="27"/>
  <c r="AE1297" i="27"/>
  <c r="AD1297" i="27"/>
  <c r="AJ1297" i="27"/>
  <c r="AG1297" i="27"/>
  <c r="AI1297" i="27"/>
  <c r="AK1297" i="27" s="1"/>
  <c r="AL1297" i="27" s="1"/>
  <c r="AM1297" i="27" s="1"/>
  <c r="AE1267" i="27"/>
  <c r="AJ1267" i="27"/>
  <c r="AG1267" i="27"/>
  <c r="AH1267" i="27"/>
  <c r="AD1267" i="27"/>
  <c r="AI1267" i="27"/>
  <c r="AK1267" i="27" s="1"/>
  <c r="AL1267" i="27" s="1"/>
  <c r="AM1267" i="27" s="1"/>
  <c r="AF1267" i="27"/>
  <c r="AE1244" i="27"/>
  <c r="AD1244" i="27"/>
  <c r="AI1244" i="27"/>
  <c r="AK1244" i="27" s="1"/>
  <c r="AL1244" i="27" s="1"/>
  <c r="AM1244" i="27" s="1"/>
  <c r="AF1244" i="27"/>
  <c r="AH1244" i="27"/>
  <c r="AJ1244" i="27"/>
  <c r="AG1244" i="27"/>
  <c r="AD335" i="27"/>
  <c r="AE335" i="27" s="1"/>
  <c r="AF336" i="27" s="1"/>
  <c r="AJ335" i="27"/>
  <c r="AD331" i="27"/>
  <c r="AJ331" i="27"/>
  <c r="AE331" i="27"/>
  <c r="AF332" i="27" s="1"/>
  <c r="AJ375" i="27"/>
  <c r="AD375" i="27"/>
  <c r="AE375" i="27" s="1"/>
  <c r="AF376" i="27" s="1"/>
  <c r="AD317" i="27"/>
  <c r="AE317" i="27" s="1"/>
  <c r="AJ317" i="27"/>
  <c r="AD394" i="27"/>
  <c r="AE394" i="27" s="1"/>
  <c r="AF395" i="27" s="1"/>
  <c r="AJ394" i="27"/>
  <c r="AJ346" i="27"/>
  <c r="AD346" i="27"/>
  <c r="AE346" i="27" s="1"/>
  <c r="AJ338" i="27"/>
  <c r="AD338" i="27"/>
  <c r="AE338" i="27" s="1"/>
  <c r="AF339" i="27" s="1"/>
  <c r="AD359" i="27"/>
  <c r="AE359" i="27" s="1"/>
  <c r="AF360" i="27" s="1"/>
  <c r="AJ359" i="27"/>
  <c r="AD400" i="27"/>
  <c r="AJ400" i="27"/>
  <c r="AE400" i="27"/>
  <c r="AF401" i="27" s="1"/>
  <c r="AJ404" i="27"/>
  <c r="AD404" i="27"/>
  <c r="AE404" i="27" s="1"/>
  <c r="AF405" i="27" s="1"/>
  <c r="AD398" i="27"/>
  <c r="AE398" i="27" s="1"/>
  <c r="AJ398" i="27"/>
  <c r="AD388" i="27"/>
  <c r="AE388" i="27" s="1"/>
  <c r="AF389" i="27" s="1"/>
  <c r="AJ388" i="27"/>
  <c r="AJ330" i="27"/>
  <c r="AE330" i="27"/>
  <c r="AF331" i="27" s="1"/>
  <c r="AD330" i="27"/>
  <c r="AH706" i="27"/>
  <c r="AF706" i="27"/>
  <c r="AJ706" i="27"/>
  <c r="AE706" i="27"/>
  <c r="AG706" i="27"/>
  <c r="AD706" i="27"/>
  <c r="AI706" i="27"/>
  <c r="AK706" i="27" s="1"/>
  <c r="AL706" i="27" s="1"/>
  <c r="AM706" i="27" s="1"/>
  <c r="AI684" i="27"/>
  <c r="AK684" i="27" s="1"/>
  <c r="AL684" i="27" s="1"/>
  <c r="AM684" i="27" s="1"/>
  <c r="AG672" i="27"/>
  <c r="AJ672" i="27"/>
  <c r="AD661" i="27"/>
  <c r="AE661" i="27"/>
  <c r="AF707" i="27"/>
  <c r="AI707" i="27"/>
  <c r="AK707" i="27" s="1"/>
  <c r="AL707" i="27" s="1"/>
  <c r="AM707" i="27" s="1"/>
  <c r="AF875" i="27"/>
  <c r="AG875" i="27"/>
  <c r="AE875" i="27"/>
  <c r="AD875" i="27"/>
  <c r="AH875" i="27"/>
  <c r="AJ875" i="27"/>
  <c r="AI875" i="27"/>
  <c r="AK875" i="27" s="1"/>
  <c r="AL875" i="27" s="1"/>
  <c r="AM875" i="27" s="1"/>
  <c r="AE702" i="27"/>
  <c r="AJ702" i="27"/>
  <c r="AI702" i="27"/>
  <c r="AK702" i="27" s="1"/>
  <c r="AL702" i="27" s="1"/>
  <c r="AM702" i="27" s="1"/>
  <c r="AH702" i="27"/>
  <c r="AD702" i="27"/>
  <c r="AG702" i="27"/>
  <c r="AF702" i="27"/>
  <c r="AD628" i="27"/>
  <c r="AF628" i="27"/>
  <c r="AH628" i="27"/>
  <c r="AI628" i="27"/>
  <c r="AK628" i="27" s="1"/>
  <c r="AL628" i="27" s="1"/>
  <c r="AM628" i="27" s="1"/>
  <c r="AG628" i="27"/>
  <c r="AJ628" i="27"/>
  <c r="AE628" i="27"/>
  <c r="AH615" i="27"/>
  <c r="AF615" i="27"/>
  <c r="AE695" i="27"/>
  <c r="AD695" i="27"/>
  <c r="AJ695" i="27"/>
  <c r="AG695" i="27"/>
  <c r="AF695" i="27"/>
  <c r="AI695" i="27"/>
  <c r="AK695" i="27" s="1"/>
  <c r="AL695" i="27" s="1"/>
  <c r="AM695" i="27" s="1"/>
  <c r="AH695" i="27"/>
  <c r="AD621" i="27"/>
  <c r="AE621" i="27"/>
  <c r="AJ621" i="27"/>
  <c r="AH621" i="27"/>
  <c r="AG621" i="27"/>
  <c r="AF621" i="27"/>
  <c r="AI621" i="27"/>
  <c r="AK621" i="27" s="1"/>
  <c r="AL621" i="27" s="1"/>
  <c r="AM621" i="27" s="1"/>
  <c r="AF649" i="27"/>
  <c r="AD649" i="27"/>
  <c r="AE649" i="27"/>
  <c r="AJ649" i="27"/>
  <c r="AI649" i="27"/>
  <c r="AK649" i="27" s="1"/>
  <c r="AL649" i="27" s="1"/>
  <c r="AM649" i="27" s="1"/>
  <c r="AH649" i="27"/>
  <c r="AG649" i="27"/>
  <c r="AH612" i="27"/>
  <c r="AG612" i="27"/>
  <c r="AI612" i="27"/>
  <c r="AK612" i="27" s="1"/>
  <c r="AL612" i="27" s="1"/>
  <c r="AM612" i="27" s="1"/>
  <c r="AE612" i="27"/>
  <c r="AD612" i="27"/>
  <c r="AJ612" i="27"/>
  <c r="AF612" i="27"/>
  <c r="AH708" i="27"/>
  <c r="AJ708" i="27"/>
  <c r="AI708" i="27"/>
  <c r="AK708" i="27" s="1"/>
  <c r="AL708" i="27" s="1"/>
  <c r="AM708" i="27" s="1"/>
  <c r="AG708" i="27"/>
  <c r="AF708" i="27"/>
  <c r="AE708" i="27"/>
  <c r="AD708" i="27"/>
  <c r="AG627" i="27"/>
  <c r="AD627" i="27"/>
  <c r="AH627" i="27"/>
  <c r="AI627" i="27"/>
  <c r="AK627" i="27" s="1"/>
  <c r="AL627" i="27" s="1"/>
  <c r="AM627" i="27" s="1"/>
  <c r="AF627" i="27"/>
  <c r="AE627" i="27"/>
  <c r="AJ627" i="27"/>
  <c r="AJ673" i="27"/>
  <c r="AG673" i="27"/>
  <c r="AE673" i="27"/>
  <c r="AI673" i="27"/>
  <c r="AK673" i="27" s="1"/>
  <c r="AL673" i="27" s="1"/>
  <c r="AM673" i="27" s="1"/>
  <c r="AH673" i="27"/>
  <c r="AF673" i="27"/>
  <c r="AD673" i="27"/>
  <c r="AD650" i="27"/>
  <c r="AF650" i="27"/>
  <c r="AH677" i="27"/>
  <c r="AI677" i="27"/>
  <c r="AK677" i="27" s="1"/>
  <c r="AL677" i="27" s="1"/>
  <c r="AM677" i="27" s="1"/>
  <c r="AF677" i="27"/>
  <c r="AD677" i="27"/>
  <c r="AG677" i="27"/>
  <c r="AJ677" i="27"/>
  <c r="AE677" i="27"/>
  <c r="AI683" i="27"/>
  <c r="AK683" i="27" s="1"/>
  <c r="AL683" i="27" s="1"/>
  <c r="AM683" i="27" s="1"/>
  <c r="AF683" i="27"/>
  <c r="AG683" i="27"/>
  <c r="AD683" i="27"/>
  <c r="AJ683" i="27"/>
  <c r="AE683" i="27"/>
  <c r="AH683" i="27"/>
  <c r="AE896" i="27"/>
  <c r="AH896" i="27"/>
  <c r="AD896" i="27"/>
  <c r="AG896" i="27"/>
  <c r="AI896" i="27"/>
  <c r="AK896" i="27" s="1"/>
  <c r="AL896" i="27" s="1"/>
  <c r="AM896" i="27" s="1"/>
  <c r="AF896" i="27"/>
  <c r="AJ896" i="27"/>
  <c r="AJ866" i="27"/>
  <c r="AG866" i="27"/>
  <c r="AI866" i="27"/>
  <c r="AK866" i="27" s="1"/>
  <c r="AL866" i="27" s="1"/>
  <c r="AM866" i="27" s="1"/>
  <c r="AH866" i="27"/>
  <c r="AE866" i="27"/>
  <c r="AF866" i="27"/>
  <c r="AD866" i="27"/>
  <c r="AF822" i="27"/>
  <c r="AJ822" i="27"/>
  <c r="AI822" i="27"/>
  <c r="AK822" i="27" s="1"/>
  <c r="AL822" i="27" s="1"/>
  <c r="AM822" i="27" s="1"/>
  <c r="AE822" i="27"/>
  <c r="AG822" i="27"/>
  <c r="AD822" i="27"/>
  <c r="AH822" i="27"/>
  <c r="AF840" i="27"/>
  <c r="AE840" i="27"/>
  <c r="AJ840" i="27"/>
  <c r="AI840" i="27"/>
  <c r="AK840" i="27" s="1"/>
  <c r="AL840" i="27" s="1"/>
  <c r="AM840" i="27" s="1"/>
  <c r="AD840" i="27"/>
  <c r="AG840" i="27"/>
  <c r="AH840" i="27"/>
  <c r="AH883" i="27"/>
  <c r="AD883" i="27"/>
  <c r="AG883" i="27"/>
  <c r="AF883" i="27"/>
  <c r="AI883" i="27"/>
  <c r="AK883" i="27" s="1"/>
  <c r="AL883" i="27" s="1"/>
  <c r="AM883" i="27" s="1"/>
  <c r="AE883" i="27"/>
  <c r="AJ883" i="27"/>
  <c r="AE897" i="27"/>
  <c r="AD897" i="27"/>
  <c r="AJ897" i="27"/>
  <c r="AF897" i="27"/>
  <c r="AI897" i="27"/>
  <c r="AK897" i="27" s="1"/>
  <c r="AL897" i="27" s="1"/>
  <c r="AM897" i="27" s="1"/>
  <c r="AH897" i="27"/>
  <c r="AG897" i="27"/>
  <c r="AE871" i="27"/>
  <c r="AF871" i="27"/>
  <c r="AJ871" i="27"/>
  <c r="AD871" i="27"/>
  <c r="AH871" i="27"/>
  <c r="AG871" i="27"/>
  <c r="AI871" i="27"/>
  <c r="AK871" i="27" s="1"/>
  <c r="AL871" i="27" s="1"/>
  <c r="AM871" i="27" s="1"/>
  <c r="AH841" i="27"/>
  <c r="AG841" i="27"/>
  <c r="AI841" i="27"/>
  <c r="AK841" i="27" s="1"/>
  <c r="AL841" i="27" s="1"/>
  <c r="AM841" i="27" s="1"/>
  <c r="AE841" i="27"/>
  <c r="AF841" i="27"/>
  <c r="AJ841" i="27"/>
  <c r="AD841" i="27"/>
  <c r="AJ818" i="27"/>
  <c r="AI818" i="27"/>
  <c r="AK818" i="27" s="1"/>
  <c r="AL818" i="27" s="1"/>
  <c r="AM818" i="27" s="1"/>
  <c r="AH818" i="27"/>
  <c r="AG818" i="27"/>
  <c r="AE818" i="27"/>
  <c r="AF818" i="27"/>
  <c r="AD818" i="27"/>
  <c r="AJ821" i="27"/>
  <c r="AI821" i="27"/>
  <c r="AK821" i="27" s="1"/>
  <c r="AL821" i="27" s="1"/>
  <c r="AM821" i="27" s="1"/>
  <c r="AH821" i="27"/>
  <c r="AF821" i="27"/>
  <c r="AD821" i="27"/>
  <c r="AE821" i="27"/>
  <c r="AG821" i="27"/>
  <c r="AF878" i="27"/>
  <c r="AI878" i="27"/>
  <c r="AK878" i="27" s="1"/>
  <c r="AL878" i="27" s="1"/>
  <c r="AM878" i="27" s="1"/>
  <c r="AJ878" i="27"/>
  <c r="AD878" i="27"/>
  <c r="AH878" i="27"/>
  <c r="AE878" i="27"/>
  <c r="AG878" i="27"/>
  <c r="AH846" i="27"/>
  <c r="AG846" i="27"/>
  <c r="AD846" i="27"/>
  <c r="AI846" i="27"/>
  <c r="AK846" i="27" s="1"/>
  <c r="AL846" i="27" s="1"/>
  <c r="AM846" i="27" s="1"/>
  <c r="AF846" i="27"/>
  <c r="AE846" i="27"/>
  <c r="AJ846" i="27"/>
  <c r="AH728" i="27"/>
  <c r="AD728" i="27"/>
  <c r="AF728" i="27"/>
  <c r="AJ728" i="27"/>
  <c r="AG728" i="27"/>
  <c r="AE728" i="27"/>
  <c r="AI728" i="27"/>
  <c r="AK728" i="27" s="1"/>
  <c r="AL728" i="27" s="1"/>
  <c r="AM728" i="27" s="1"/>
  <c r="AG732" i="27"/>
  <c r="AD732" i="27"/>
  <c r="AH732" i="27"/>
  <c r="AJ732" i="27"/>
  <c r="AI732" i="27"/>
  <c r="AK732" i="27" s="1"/>
  <c r="AL732" i="27" s="1"/>
  <c r="AM732" i="27" s="1"/>
  <c r="AE732" i="27"/>
  <c r="AF732" i="27"/>
  <c r="AF775" i="27"/>
  <c r="AE775" i="27"/>
  <c r="AH775" i="27"/>
  <c r="AD775" i="27"/>
  <c r="AI775" i="27"/>
  <c r="AK775" i="27" s="1"/>
  <c r="AL775" i="27" s="1"/>
  <c r="AM775" i="27" s="1"/>
  <c r="AG775" i="27"/>
  <c r="AJ775" i="27"/>
  <c r="AI745" i="27"/>
  <c r="AK745" i="27" s="1"/>
  <c r="AL745" i="27" s="1"/>
  <c r="AM745" i="27" s="1"/>
  <c r="AG745" i="27"/>
  <c r="AD745" i="27"/>
  <c r="AE745" i="27"/>
  <c r="AJ745" i="27"/>
  <c r="AH745" i="27"/>
  <c r="AF745" i="27"/>
  <c r="AG768" i="27"/>
  <c r="AH768" i="27"/>
  <c r="AF768" i="27"/>
  <c r="AE768" i="27"/>
  <c r="AJ768" i="27"/>
  <c r="AI768" i="27"/>
  <c r="AK768" i="27" s="1"/>
  <c r="AL768" i="27" s="1"/>
  <c r="AM768" i="27" s="1"/>
  <c r="AD768" i="27"/>
  <c r="AJ716" i="27"/>
  <c r="AI716" i="27"/>
  <c r="AK716" i="27" s="1"/>
  <c r="AL716" i="27" s="1"/>
  <c r="AM716" i="27" s="1"/>
  <c r="AH716" i="27"/>
  <c r="AG716" i="27"/>
  <c r="AF716" i="27"/>
  <c r="AE716" i="27"/>
  <c r="AD716" i="27"/>
  <c r="AJ759" i="27"/>
  <c r="AH759" i="27"/>
  <c r="AG759" i="27"/>
  <c r="AF759" i="27"/>
  <c r="AE759" i="27"/>
  <c r="AD759" i="27"/>
  <c r="AI759" i="27"/>
  <c r="AK759" i="27" s="1"/>
  <c r="AL759" i="27" s="1"/>
  <c r="AM759" i="27" s="1"/>
  <c r="AF736" i="27"/>
  <c r="AD736" i="27"/>
  <c r="AJ736" i="27"/>
  <c r="AG736" i="27"/>
  <c r="AE736" i="27"/>
  <c r="AI736" i="27"/>
  <c r="AK736" i="27" s="1"/>
  <c r="AL736" i="27" s="1"/>
  <c r="AM736" i="27" s="1"/>
  <c r="AH736" i="27"/>
  <c r="AH764" i="27"/>
  <c r="AG764" i="27"/>
  <c r="AF764" i="27"/>
  <c r="AI764" i="27"/>
  <c r="AK764" i="27" s="1"/>
  <c r="AL764" i="27" s="1"/>
  <c r="AM764" i="27" s="1"/>
  <c r="AE764" i="27"/>
  <c r="AJ764" i="27"/>
  <c r="AD764" i="27"/>
  <c r="AD731" i="27"/>
  <c r="AI731" i="27"/>
  <c r="AK731" i="27" s="1"/>
  <c r="AL731" i="27" s="1"/>
  <c r="AM731" i="27" s="1"/>
  <c r="AH731" i="27"/>
  <c r="AJ731" i="27"/>
  <c r="AG731" i="27"/>
  <c r="AF731" i="27"/>
  <c r="AE731" i="27"/>
  <c r="AD779" i="27"/>
  <c r="AI779" i="27"/>
  <c r="AK779" i="27" s="1"/>
  <c r="AL779" i="27" s="1"/>
  <c r="AM779" i="27" s="1"/>
  <c r="AE779" i="27"/>
  <c r="AF779" i="27"/>
  <c r="AH779" i="27"/>
  <c r="AJ779" i="27"/>
  <c r="AG779" i="27"/>
  <c r="AI784" i="27"/>
  <c r="AK784" i="27" s="1"/>
  <c r="AL784" i="27" s="1"/>
  <c r="AM784" i="27" s="1"/>
  <c r="AF784" i="27"/>
  <c r="AD784" i="27"/>
  <c r="AG784" i="27"/>
  <c r="AH784" i="27"/>
  <c r="AE784" i="27"/>
  <c r="AJ784" i="27"/>
  <c r="AG714" i="27"/>
  <c r="AH714" i="27"/>
  <c r="AF714" i="27"/>
  <c r="AE714" i="27"/>
  <c r="AJ714" i="27"/>
  <c r="AD714" i="27"/>
  <c r="AI714" i="27"/>
  <c r="AK714" i="27" s="1"/>
  <c r="AL714" i="27" s="1"/>
  <c r="AM714" i="27" s="1"/>
  <c r="AJ578" i="27"/>
  <c r="AI578" i="27"/>
  <c r="AK578" i="27" s="1"/>
  <c r="AL578" i="27" s="1"/>
  <c r="AM578" i="27" s="1"/>
  <c r="AE578" i="27"/>
  <c r="AF578" i="27"/>
  <c r="AD578" i="27"/>
  <c r="AH578" i="27"/>
  <c r="AG578" i="27"/>
  <c r="AE526" i="27"/>
  <c r="AD526" i="27"/>
  <c r="AH526" i="27"/>
  <c r="AJ526" i="27"/>
  <c r="AG526" i="27"/>
  <c r="AF526" i="27"/>
  <c r="AI526" i="27"/>
  <c r="AK526" i="27" s="1"/>
  <c r="AL526" i="27" s="1"/>
  <c r="AM526" i="27" s="1"/>
  <c r="AD538" i="27"/>
  <c r="AH538" i="27"/>
  <c r="AI538" i="27"/>
  <c r="AK538" i="27" s="1"/>
  <c r="AL538" i="27" s="1"/>
  <c r="AM538" i="27" s="1"/>
  <c r="AG538" i="27"/>
  <c r="AJ538" i="27"/>
  <c r="AE538" i="27"/>
  <c r="AF538" i="27"/>
  <c r="AH596" i="27"/>
  <c r="AE596" i="27"/>
  <c r="AJ596" i="27"/>
  <c r="AD596" i="27"/>
  <c r="AI596" i="27"/>
  <c r="AK596" i="27" s="1"/>
  <c r="AL596" i="27" s="1"/>
  <c r="AM596" i="27" s="1"/>
  <c r="AF596" i="27"/>
  <c r="AG596" i="27"/>
  <c r="AH561" i="27"/>
  <c r="AD561" i="27"/>
  <c r="AF561" i="27"/>
  <c r="AE561" i="27"/>
  <c r="AJ561" i="27"/>
  <c r="AI561" i="27"/>
  <c r="AK561" i="27" s="1"/>
  <c r="AL561" i="27" s="1"/>
  <c r="AM561" i="27" s="1"/>
  <c r="AG561" i="27"/>
  <c r="AJ577" i="27"/>
  <c r="AI577" i="27"/>
  <c r="AK577" i="27" s="1"/>
  <c r="AL577" i="27" s="1"/>
  <c r="AM577" i="27" s="1"/>
  <c r="AH577" i="27"/>
  <c r="AD577" i="27"/>
  <c r="AG577" i="27"/>
  <c r="AF577" i="27"/>
  <c r="AE577" i="27"/>
  <c r="AD593" i="27"/>
  <c r="AE593" i="27"/>
  <c r="AF593" i="27"/>
  <c r="AI593" i="27"/>
  <c r="AK593" i="27" s="1"/>
  <c r="AL593" i="27" s="1"/>
  <c r="AM593" i="27" s="1"/>
  <c r="AJ593" i="27"/>
  <c r="AH593" i="27"/>
  <c r="AG593" i="27"/>
  <c r="AD584" i="27"/>
  <c r="AI584" i="27"/>
  <c r="AK584" i="27" s="1"/>
  <c r="AL584" i="27" s="1"/>
  <c r="AM584" i="27" s="1"/>
  <c r="AH584" i="27"/>
  <c r="AF584" i="27"/>
  <c r="AJ584" i="27"/>
  <c r="AE584" i="27"/>
  <c r="AG584" i="27"/>
  <c r="AE598" i="27"/>
  <c r="AD598" i="27"/>
  <c r="AH598" i="27"/>
  <c r="AF598" i="27"/>
  <c r="AJ598" i="27"/>
  <c r="AI598" i="27"/>
  <c r="AK598" i="27" s="1"/>
  <c r="AL598" i="27" s="1"/>
  <c r="AM598" i="27" s="1"/>
  <c r="AG598" i="27"/>
  <c r="AH607" i="27"/>
  <c r="AI607" i="27"/>
  <c r="AK607" i="27" s="1"/>
  <c r="AL607" i="27" s="1"/>
  <c r="AM607" i="27" s="1"/>
  <c r="AF607" i="27"/>
  <c r="AD607" i="27"/>
  <c r="AJ607" i="27"/>
  <c r="AE607" i="27"/>
  <c r="AG607" i="27"/>
  <c r="AF573" i="27"/>
  <c r="AI573" i="27"/>
  <c r="AK573" i="27" s="1"/>
  <c r="AL573" i="27" s="1"/>
  <c r="AM573" i="27" s="1"/>
  <c r="AH573" i="27"/>
  <c r="AG573" i="27"/>
  <c r="AD573" i="27"/>
  <c r="AJ573" i="27"/>
  <c r="AE573" i="27"/>
  <c r="AH565" i="27"/>
  <c r="AG565" i="27"/>
  <c r="AF565" i="27"/>
  <c r="AJ565" i="27"/>
  <c r="AD565" i="27"/>
  <c r="AE565" i="27"/>
  <c r="AI565" i="27"/>
  <c r="AK565" i="27" s="1"/>
  <c r="AL565" i="27" s="1"/>
  <c r="AM565" i="27" s="1"/>
  <c r="AF1076" i="27"/>
  <c r="AI1076" i="27"/>
  <c r="AK1076" i="27" s="1"/>
  <c r="AL1076" i="27" s="1"/>
  <c r="AM1076" i="27" s="1"/>
  <c r="AG1076" i="27"/>
  <c r="AD1076" i="27"/>
  <c r="AJ1076" i="27"/>
  <c r="AH1076" i="27"/>
  <c r="AE1076" i="27"/>
  <c r="AE1053" i="27"/>
  <c r="AD1053" i="27"/>
  <c r="AJ1053" i="27"/>
  <c r="AI1053" i="27"/>
  <c r="AK1053" i="27" s="1"/>
  <c r="AL1053" i="27" s="1"/>
  <c r="AM1053" i="27" s="1"/>
  <c r="AF1053" i="27"/>
  <c r="AH1053" i="27"/>
  <c r="AG1053" i="27"/>
  <c r="AD1062" i="27"/>
  <c r="AF1062" i="27"/>
  <c r="AJ1062" i="27"/>
  <c r="AE1062" i="27"/>
  <c r="AI1062" i="27"/>
  <c r="AK1062" i="27" s="1"/>
  <c r="AL1062" i="27" s="1"/>
  <c r="AM1062" i="27" s="1"/>
  <c r="AH1062" i="27"/>
  <c r="AG1062" i="27"/>
  <c r="AF1012" i="27"/>
  <c r="AI1012" i="27"/>
  <c r="AK1012" i="27" s="1"/>
  <c r="AL1012" i="27" s="1"/>
  <c r="AM1012" i="27" s="1"/>
  <c r="AE1012" i="27"/>
  <c r="AG1012" i="27"/>
  <c r="AD1012" i="27"/>
  <c r="AJ1012" i="27"/>
  <c r="AH1012" i="27"/>
  <c r="AG1086" i="27"/>
  <c r="AI1086" i="27"/>
  <c r="AK1086" i="27" s="1"/>
  <c r="AL1086" i="27" s="1"/>
  <c r="AM1086" i="27" s="1"/>
  <c r="AJ1086" i="27"/>
  <c r="AD1086" i="27"/>
  <c r="AF1086" i="27"/>
  <c r="AH1086" i="27"/>
  <c r="AE1086" i="27"/>
  <c r="AH1050" i="27"/>
  <c r="AJ1050" i="27"/>
  <c r="AE1050" i="27"/>
  <c r="AI1050" i="27"/>
  <c r="AK1050" i="27" s="1"/>
  <c r="AL1050" i="27" s="1"/>
  <c r="AM1050" i="27" s="1"/>
  <c r="AG1050" i="27"/>
  <c r="AD1050" i="27"/>
  <c r="AF1050" i="27"/>
  <c r="AD1080" i="27"/>
  <c r="AH1080" i="27"/>
  <c r="AE1080" i="27"/>
  <c r="AJ1080" i="27"/>
  <c r="AG1080" i="27"/>
  <c r="AF1080" i="27"/>
  <c r="AI1080" i="27"/>
  <c r="AK1080" i="27" s="1"/>
  <c r="AL1080" i="27" s="1"/>
  <c r="AM1080" i="27" s="1"/>
  <c r="AJ1092" i="27"/>
  <c r="AH1092" i="27"/>
  <c r="AD1092" i="27"/>
  <c r="AF1092" i="27"/>
  <c r="AE1092" i="27"/>
  <c r="AI1092" i="27"/>
  <c r="AK1092" i="27" s="1"/>
  <c r="AL1092" i="27" s="1"/>
  <c r="AM1092" i="27" s="1"/>
  <c r="AG1092" i="27"/>
  <c r="AF1082" i="27"/>
  <c r="AH1082" i="27"/>
  <c r="AG1082" i="27"/>
  <c r="AE1082" i="27"/>
  <c r="AI1082" i="27"/>
  <c r="AK1082" i="27" s="1"/>
  <c r="AL1082" i="27" s="1"/>
  <c r="AM1082" i="27" s="1"/>
  <c r="AD1082" i="27"/>
  <c r="AJ1082" i="27"/>
  <c r="AI1058" i="27"/>
  <c r="AK1058" i="27" s="1"/>
  <c r="AL1058" i="27" s="1"/>
  <c r="AM1058" i="27" s="1"/>
  <c r="AG1058" i="27"/>
  <c r="AD1058" i="27"/>
  <c r="AF1058" i="27"/>
  <c r="AH1058" i="27"/>
  <c r="AJ1058" i="27"/>
  <c r="AE1058" i="27"/>
  <c r="AF1023" i="27"/>
  <c r="AJ1023" i="27"/>
  <c r="AH1023" i="27"/>
  <c r="AE1023" i="27"/>
  <c r="AG1023" i="27"/>
  <c r="AD1023" i="27"/>
  <c r="AI1023" i="27"/>
  <c r="AK1023" i="27" s="1"/>
  <c r="AL1023" i="27" s="1"/>
  <c r="AM1023" i="27" s="1"/>
  <c r="AJ1039" i="27"/>
  <c r="AE1039" i="27"/>
  <c r="AI1039" i="27"/>
  <c r="AK1039" i="27" s="1"/>
  <c r="AL1039" i="27" s="1"/>
  <c r="AM1039" i="27" s="1"/>
  <c r="AF1039" i="27"/>
  <c r="AG1039" i="27"/>
  <c r="AH1039" i="27"/>
  <c r="AD1039" i="27"/>
  <c r="AJ1093" i="27"/>
  <c r="AF1093" i="27"/>
  <c r="AI1093" i="27"/>
  <c r="AK1093" i="27" s="1"/>
  <c r="AL1093" i="27" s="1"/>
  <c r="AM1093" i="27" s="1"/>
  <c r="AD1093" i="27"/>
  <c r="AH1093" i="27"/>
  <c r="AE1093" i="27"/>
  <c r="AG1093" i="27"/>
  <c r="AJ139" i="27"/>
  <c r="AD139" i="27"/>
  <c r="AE139" i="27" s="1"/>
  <c r="AF139" i="27"/>
  <c r="AJ189" i="27"/>
  <c r="AD189" i="27"/>
  <c r="AE189" i="27" s="1"/>
  <c r="AF189" i="27"/>
  <c r="AJ207" i="27"/>
  <c r="AD207" i="27"/>
  <c r="AE207" i="27" s="1"/>
  <c r="AF207" i="27"/>
  <c r="AJ144" i="27"/>
  <c r="AF144" i="27"/>
  <c r="AJ203" i="27"/>
  <c r="AD203" i="27"/>
  <c r="AE203" i="27" s="1"/>
  <c r="AJ173" i="27"/>
  <c r="AD173" i="27"/>
  <c r="AE173" i="27" s="1"/>
  <c r="AF173" i="27"/>
  <c r="AJ204" i="27"/>
  <c r="AD204" i="27"/>
  <c r="AE204" i="27" s="1"/>
  <c r="AF204" i="27"/>
  <c r="AJ138" i="27"/>
  <c r="AD138" i="27"/>
  <c r="AE138" i="27" s="1"/>
  <c r="AF138" i="27"/>
  <c r="AJ200" i="27"/>
  <c r="AD200" i="27"/>
  <c r="AE200" i="27" s="1"/>
  <c r="AF200" i="27"/>
  <c r="AJ195" i="27"/>
  <c r="AD195" i="27"/>
  <c r="AE195" i="27" s="1"/>
  <c r="AF195" i="27"/>
  <c r="AJ128" i="27"/>
  <c r="AD128" i="27"/>
  <c r="AE128" i="27" s="1"/>
  <c r="AJ117" i="27"/>
  <c r="AD117" i="27"/>
  <c r="AE117" i="27" s="1"/>
  <c r="AF117" i="27"/>
  <c r="AJ468" i="27"/>
  <c r="AH468" i="27"/>
  <c r="AE468" i="27"/>
  <c r="AG468" i="27"/>
  <c r="AD468" i="27"/>
  <c r="AI468" i="27"/>
  <c r="AK468" i="27" s="1"/>
  <c r="AL468" i="27" s="1"/>
  <c r="AM468" i="27" s="1"/>
  <c r="AF468" i="27"/>
  <c r="AF429" i="27"/>
  <c r="AI429" i="27"/>
  <c r="AK429" i="27" s="1"/>
  <c r="AL429" i="27" s="1"/>
  <c r="AM429" i="27" s="1"/>
  <c r="AE429" i="27"/>
  <c r="AH429" i="27"/>
  <c r="AJ429" i="27"/>
  <c r="AD429" i="27"/>
  <c r="AG429" i="27"/>
  <c r="AI481" i="27"/>
  <c r="AK481" i="27" s="1"/>
  <c r="AL481" i="27" s="1"/>
  <c r="AM481" i="27" s="1"/>
  <c r="AF481" i="27"/>
  <c r="AJ481" i="27"/>
  <c r="AG481" i="27"/>
  <c r="AD481" i="27"/>
  <c r="AE481" i="27"/>
  <c r="AH481" i="27"/>
  <c r="AG486" i="27"/>
  <c r="AF486" i="27"/>
  <c r="AE486" i="27"/>
  <c r="AH486" i="27"/>
  <c r="AI486" i="27"/>
  <c r="AK486" i="27" s="1"/>
  <c r="AL486" i="27" s="1"/>
  <c r="AM486" i="27" s="1"/>
  <c r="AD486" i="27"/>
  <c r="AJ486" i="27"/>
  <c r="AI489" i="27"/>
  <c r="AK489" i="27" s="1"/>
  <c r="AL489" i="27" s="1"/>
  <c r="AM489" i="27" s="1"/>
  <c r="AG489" i="27"/>
  <c r="AE489" i="27"/>
  <c r="AH489" i="27"/>
  <c r="AJ489" i="27"/>
  <c r="AF489" i="27"/>
  <c r="AD489" i="27"/>
  <c r="AH497" i="27"/>
  <c r="AE497" i="27"/>
  <c r="AJ497" i="27"/>
  <c r="AI497" i="27"/>
  <c r="AK497" i="27" s="1"/>
  <c r="AL497" i="27" s="1"/>
  <c r="AM497" i="27" s="1"/>
  <c r="AF497" i="27"/>
  <c r="AG497" i="27"/>
  <c r="AD497" i="27"/>
  <c r="AD495" i="27"/>
  <c r="AF495" i="27"/>
  <c r="AI495" i="27"/>
  <c r="AK495" i="27" s="1"/>
  <c r="AL495" i="27" s="1"/>
  <c r="AM495" i="27" s="1"/>
  <c r="AG495" i="27"/>
  <c r="AH495" i="27"/>
  <c r="AE495" i="27"/>
  <c r="AJ495" i="27"/>
  <c r="AF479" i="27"/>
  <c r="AJ479" i="27"/>
  <c r="AG479" i="27"/>
  <c r="AH479" i="27"/>
  <c r="AD479" i="27"/>
  <c r="AI479" i="27"/>
  <c r="AK479" i="27" s="1"/>
  <c r="AL479" i="27" s="1"/>
  <c r="AM479" i="27" s="1"/>
  <c r="AE479" i="27"/>
  <c r="AH465" i="27"/>
  <c r="AG465" i="27"/>
  <c r="AF465" i="27"/>
  <c r="AD465" i="27"/>
  <c r="AE465" i="27"/>
  <c r="AI465" i="27"/>
  <c r="AK465" i="27" s="1"/>
  <c r="AL465" i="27" s="1"/>
  <c r="AM465" i="27" s="1"/>
  <c r="AJ465" i="27"/>
  <c r="AI452" i="27"/>
  <c r="AK452" i="27" s="1"/>
  <c r="AL452" i="27" s="1"/>
  <c r="AM452" i="27" s="1"/>
  <c r="AJ452" i="27"/>
  <c r="AH452" i="27"/>
  <c r="AF452" i="27"/>
  <c r="AD452" i="27"/>
  <c r="AE452" i="27"/>
  <c r="AG452" i="27"/>
  <c r="AH484" i="27"/>
  <c r="AG484" i="27"/>
  <c r="AE484" i="27"/>
  <c r="AD484" i="27"/>
  <c r="AF484" i="27"/>
  <c r="AI484" i="27"/>
  <c r="AK484" i="27" s="1"/>
  <c r="AL484" i="27" s="1"/>
  <c r="AM484" i="27" s="1"/>
  <c r="AJ484" i="27"/>
  <c r="AF457" i="27"/>
  <c r="AD457" i="27"/>
  <c r="AI457" i="27"/>
  <c r="AK457" i="27" s="1"/>
  <c r="AL457" i="27" s="1"/>
  <c r="AM457" i="27" s="1"/>
  <c r="AJ457" i="27"/>
  <c r="AE457" i="27"/>
  <c r="AG457" i="27"/>
  <c r="AH457" i="27"/>
  <c r="AF444" i="27"/>
  <c r="AD444" i="27"/>
  <c r="AE444" i="27"/>
  <c r="AH444" i="27"/>
  <c r="AJ444" i="27"/>
  <c r="AI444" i="27"/>
  <c r="AK444" i="27" s="1"/>
  <c r="AL444" i="27" s="1"/>
  <c r="AM444" i="27" s="1"/>
  <c r="AG444" i="27"/>
  <c r="AH1382" i="27"/>
  <c r="AD1382" i="27"/>
  <c r="AI1406" i="27"/>
  <c r="AK1406" i="27" s="1"/>
  <c r="AL1406" i="27" s="1"/>
  <c r="AM1406" i="27" s="1"/>
  <c r="AH1406" i="27"/>
  <c r="AJ1406" i="27"/>
  <c r="AD1406" i="27"/>
  <c r="AE1406" i="27"/>
  <c r="AG1406" i="27"/>
  <c r="AF1406" i="27"/>
  <c r="AF1337" i="27"/>
  <c r="AD1337" i="27"/>
  <c r="AI1337" i="27"/>
  <c r="AK1337" i="27" s="1"/>
  <c r="AL1337" i="27" s="1"/>
  <c r="AM1337" i="27" s="1"/>
  <c r="AJ1337" i="27"/>
  <c r="AH1337" i="27"/>
  <c r="AE1337" i="27"/>
  <c r="AG1337" i="27"/>
  <c r="AD1326" i="27"/>
  <c r="AG1326" i="27"/>
  <c r="AI1408" i="27"/>
  <c r="AK1408" i="27" s="1"/>
  <c r="AL1408" i="27" s="1"/>
  <c r="AM1408" i="27" s="1"/>
  <c r="AD1317" i="27"/>
  <c r="AI1317" i="27"/>
  <c r="AK1317" i="27" s="1"/>
  <c r="AL1317" i="27" s="1"/>
  <c r="AM1317" i="27" s="1"/>
  <c r="AG1372" i="27"/>
  <c r="AF1372" i="27"/>
  <c r="AD1372" i="27"/>
  <c r="AH1372" i="27"/>
  <c r="AJ1372" i="27"/>
  <c r="AE1372" i="27"/>
  <c r="AI1372" i="27"/>
  <c r="AK1372" i="27" s="1"/>
  <c r="AL1372" i="27" s="1"/>
  <c r="AM1372" i="27" s="1"/>
  <c r="AI1338" i="27"/>
  <c r="AK1338" i="27" s="1"/>
  <c r="AL1338" i="27" s="1"/>
  <c r="AM1338" i="27" s="1"/>
  <c r="AI1344" i="27"/>
  <c r="AK1344" i="27" s="1"/>
  <c r="AL1344" i="27" s="1"/>
  <c r="AM1344" i="27" s="1"/>
  <c r="AD1344" i="27"/>
  <c r="AH1403" i="27"/>
  <c r="AD1403" i="27"/>
  <c r="AF1403" i="27"/>
  <c r="AG1403" i="27"/>
  <c r="AE1403" i="27"/>
  <c r="AJ1403" i="27"/>
  <c r="AI1403" i="27"/>
  <c r="AK1403" i="27" s="1"/>
  <c r="AL1403" i="27" s="1"/>
  <c r="AM1403" i="27" s="1"/>
  <c r="AG1383" i="27"/>
  <c r="AH1383" i="27"/>
  <c r="AF1383" i="27"/>
  <c r="AE1383" i="27"/>
  <c r="AD1383" i="27"/>
  <c r="AJ1383" i="27"/>
  <c r="AI1383" i="27"/>
  <c r="AK1383" i="27" s="1"/>
  <c r="AL1383" i="27" s="1"/>
  <c r="AM1383" i="27" s="1"/>
  <c r="AE1381" i="27"/>
  <c r="AD268" i="27"/>
  <c r="AE268" i="27"/>
  <c r="AF269" i="27" s="1"/>
  <c r="AJ268" i="27"/>
  <c r="AE244" i="27"/>
  <c r="AD244" i="27"/>
  <c r="AJ244" i="27"/>
  <c r="AF244" i="27"/>
  <c r="AJ234" i="27"/>
  <c r="AD234" i="27"/>
  <c r="AE234" i="27"/>
  <c r="AJ283" i="27"/>
  <c r="AD283" i="27"/>
  <c r="AE283" i="27" s="1"/>
  <c r="AF284" i="27" s="1"/>
  <c r="AF283" i="27"/>
  <c r="AJ288" i="27"/>
  <c r="AD288" i="27"/>
  <c r="AE288" i="27" s="1"/>
  <c r="AJ287" i="27"/>
  <c r="AD287" i="27"/>
  <c r="AE287" i="27" s="1"/>
  <c r="AF288" i="27" s="1"/>
  <c r="AD215" i="27"/>
  <c r="AE215" i="27"/>
  <c r="AJ215" i="27"/>
  <c r="AJ210" i="27"/>
  <c r="AE210" i="27"/>
  <c r="AF210" i="27" s="1"/>
  <c r="AD210" i="27"/>
  <c r="AD297" i="27"/>
  <c r="AE297" i="27" s="1"/>
  <c r="AJ297" i="27"/>
  <c r="AF297" i="27"/>
  <c r="AJ276" i="27"/>
  <c r="AD276" i="27"/>
  <c r="AE276" i="27" s="1"/>
  <c r="AF277" i="27" s="1"/>
  <c r="AF276" i="27"/>
  <c r="AD289" i="27"/>
  <c r="AE289" i="27" s="1"/>
  <c r="AF290" i="27" s="1"/>
  <c r="AJ289" i="27"/>
  <c r="AF289" i="27"/>
  <c r="AD303" i="27"/>
  <c r="AE303" i="27" s="1"/>
  <c r="AJ303" i="27"/>
  <c r="AE211" i="27"/>
  <c r="AF212" i="27" s="1"/>
  <c r="AJ211" i="27"/>
  <c r="AD211" i="27"/>
  <c r="AF211" i="27"/>
  <c r="AD1117" i="27"/>
  <c r="AI1117" i="27"/>
  <c r="AK1117" i="27" s="1"/>
  <c r="AL1117" i="27" s="1"/>
  <c r="AM1117" i="27" s="1"/>
  <c r="AH1117" i="27"/>
  <c r="AG1117" i="27"/>
  <c r="AF1117" i="27"/>
  <c r="AE1117" i="27"/>
  <c r="AJ1117" i="27"/>
  <c r="AD1137" i="27"/>
  <c r="AF1137" i="27"/>
  <c r="AJ1137" i="27"/>
  <c r="AE1137" i="27"/>
  <c r="AI1137" i="27"/>
  <c r="AK1137" i="27" s="1"/>
  <c r="AL1137" i="27" s="1"/>
  <c r="AM1137" i="27" s="1"/>
  <c r="AH1137" i="27"/>
  <c r="AG1137" i="27"/>
  <c r="AJ1146" i="27"/>
  <c r="AG1146" i="27"/>
  <c r="AF1146" i="27"/>
  <c r="AD1146" i="27"/>
  <c r="AE1146" i="27"/>
  <c r="AH1146" i="27"/>
  <c r="AI1146" i="27"/>
  <c r="AK1146" i="27" s="1"/>
  <c r="AL1146" i="27" s="1"/>
  <c r="AM1146" i="27" s="1"/>
  <c r="AF1150" i="27"/>
  <c r="AG1150" i="27"/>
  <c r="AJ1150" i="27"/>
  <c r="AE1150" i="27"/>
  <c r="AI1150" i="27"/>
  <c r="AK1150" i="27" s="1"/>
  <c r="AL1150" i="27" s="1"/>
  <c r="AM1150" i="27" s="1"/>
  <c r="AH1150" i="27"/>
  <c r="AD1150" i="27"/>
  <c r="AE1136" i="27"/>
  <c r="AG1136" i="27"/>
  <c r="AI1136" i="27"/>
  <c r="AK1136" i="27" s="1"/>
  <c r="AL1136" i="27" s="1"/>
  <c r="AM1136" i="27" s="1"/>
  <c r="AF1136" i="27"/>
  <c r="AD1136" i="27"/>
  <c r="AJ1136" i="27"/>
  <c r="AH1136" i="27"/>
  <c r="AI1142" i="27"/>
  <c r="AK1142" i="27" s="1"/>
  <c r="AL1142" i="27" s="1"/>
  <c r="AM1142" i="27" s="1"/>
  <c r="AH1142" i="27"/>
  <c r="AF1142" i="27"/>
  <c r="AE1142" i="27"/>
  <c r="AJ1142" i="27"/>
  <c r="AD1142" i="27"/>
  <c r="AG1142" i="27"/>
  <c r="AJ1156" i="27"/>
  <c r="AI1156" i="27"/>
  <c r="AK1156" i="27" s="1"/>
  <c r="AL1156" i="27" s="1"/>
  <c r="AM1156" i="27" s="1"/>
  <c r="AH1156" i="27"/>
  <c r="AF1156" i="27"/>
  <c r="AG1156" i="27"/>
  <c r="AE1156" i="27"/>
  <c r="AD1156" i="27"/>
  <c r="AI1168" i="27"/>
  <c r="AK1168" i="27" s="1"/>
  <c r="AL1168" i="27" s="1"/>
  <c r="AM1168" i="27" s="1"/>
  <c r="AF1168" i="27"/>
  <c r="AD1168" i="27"/>
  <c r="AJ1168" i="27"/>
  <c r="AG1168" i="27"/>
  <c r="AH1168" i="27"/>
  <c r="AE1168" i="27"/>
  <c r="AJ1192" i="27"/>
  <c r="AF1192" i="27"/>
  <c r="AI1192" i="27"/>
  <c r="AK1192" i="27" s="1"/>
  <c r="AL1192" i="27" s="1"/>
  <c r="AM1192" i="27" s="1"/>
  <c r="AE1192" i="27"/>
  <c r="AG1192" i="27"/>
  <c r="AD1192" i="27"/>
  <c r="AH1192" i="27"/>
  <c r="AJ1181" i="27"/>
  <c r="AD1181" i="27"/>
  <c r="AI1181" i="27"/>
  <c r="AK1181" i="27" s="1"/>
  <c r="AL1181" i="27" s="1"/>
  <c r="AM1181" i="27" s="1"/>
  <c r="AF1181" i="27"/>
  <c r="AH1181" i="27"/>
  <c r="AE1181" i="27"/>
  <c r="AG1181" i="27"/>
  <c r="AF1124" i="27"/>
  <c r="AE1124" i="27"/>
  <c r="AD1124" i="27"/>
  <c r="AG1124" i="27"/>
  <c r="AI1124" i="27"/>
  <c r="AK1124" i="27" s="1"/>
  <c r="AL1124" i="27" s="1"/>
  <c r="AM1124" i="27" s="1"/>
  <c r="AJ1124" i="27"/>
  <c r="AH1124" i="27"/>
  <c r="AF1167" i="27"/>
  <c r="AG1167" i="27"/>
  <c r="AH1167" i="27"/>
  <c r="AD1167" i="27"/>
  <c r="AJ1167" i="27"/>
  <c r="AI1167" i="27"/>
  <c r="AK1167" i="27" s="1"/>
  <c r="AL1167" i="27" s="1"/>
  <c r="AM1167" i="27" s="1"/>
  <c r="AE1167" i="27"/>
  <c r="AE999" i="27"/>
  <c r="AJ999" i="27"/>
  <c r="AF999" i="27"/>
  <c r="AD999" i="27"/>
  <c r="AH999" i="27"/>
  <c r="AI999" i="27"/>
  <c r="AK999" i="27" s="1"/>
  <c r="AL999" i="27" s="1"/>
  <c r="AM999" i="27" s="1"/>
  <c r="AG999" i="27"/>
  <c r="AG963" i="27"/>
  <c r="AE963" i="27"/>
  <c r="AH963" i="27"/>
  <c r="AJ963" i="27"/>
  <c r="AD963" i="27"/>
  <c r="AF963" i="27"/>
  <c r="AI963" i="27"/>
  <c r="AK963" i="27" s="1"/>
  <c r="AL963" i="27" s="1"/>
  <c r="AM963" i="27" s="1"/>
  <c r="AD954" i="27"/>
  <c r="AG954" i="27"/>
  <c r="AJ954" i="27"/>
  <c r="AF954" i="27"/>
  <c r="AI954" i="27"/>
  <c r="AK954" i="27" s="1"/>
  <c r="AL954" i="27" s="1"/>
  <c r="AM954" i="27" s="1"/>
  <c r="AH954" i="27"/>
  <c r="AE954" i="27"/>
  <c r="AG983" i="27"/>
  <c r="AF983" i="27"/>
  <c r="AH983" i="27"/>
  <c r="AE983" i="27"/>
  <c r="AD983" i="27"/>
  <c r="AJ983" i="27"/>
  <c r="AI983" i="27"/>
  <c r="AK983" i="27" s="1"/>
  <c r="AL983" i="27" s="1"/>
  <c r="AM983" i="27" s="1"/>
  <c r="AJ992" i="27"/>
  <c r="AI992" i="27"/>
  <c r="AK992" i="27" s="1"/>
  <c r="AL992" i="27" s="1"/>
  <c r="AM992" i="27" s="1"/>
  <c r="AE992" i="27"/>
  <c r="AH992" i="27"/>
  <c r="AD992" i="27"/>
  <c r="AF992" i="27"/>
  <c r="AG992" i="27"/>
  <c r="AD924" i="27"/>
  <c r="AI924" i="27"/>
  <c r="AK924" i="27" s="1"/>
  <c r="AL924" i="27" s="1"/>
  <c r="AM924" i="27" s="1"/>
  <c r="AJ924" i="27"/>
  <c r="AG924" i="27"/>
  <c r="AH924" i="27"/>
  <c r="AF924" i="27"/>
  <c r="AE924" i="27"/>
  <c r="AG975" i="27"/>
  <c r="AE975" i="27"/>
  <c r="AF975" i="27"/>
  <c r="AI975" i="27"/>
  <c r="AK975" i="27" s="1"/>
  <c r="AL975" i="27" s="1"/>
  <c r="AM975" i="27" s="1"/>
  <c r="AH975" i="27"/>
  <c r="AD975" i="27"/>
  <c r="AJ975" i="27"/>
  <c r="AJ997" i="27"/>
  <c r="AI997" i="27"/>
  <c r="AK997" i="27" s="1"/>
  <c r="AL997" i="27" s="1"/>
  <c r="AM997" i="27" s="1"/>
  <c r="AF997" i="27"/>
  <c r="AG997" i="27"/>
  <c r="AH997" i="27"/>
  <c r="AE997" i="27"/>
  <c r="AD997" i="27"/>
  <c r="AH987" i="27"/>
  <c r="AG987" i="27"/>
  <c r="AF987" i="27"/>
  <c r="AE987" i="27"/>
  <c r="AD987" i="27"/>
  <c r="AJ987" i="27"/>
  <c r="AI987" i="27"/>
  <c r="AK987" i="27" s="1"/>
  <c r="AL987" i="27" s="1"/>
  <c r="AM987" i="27" s="1"/>
  <c r="AG920" i="27"/>
  <c r="AF920" i="27"/>
  <c r="AH920" i="27"/>
  <c r="AE920" i="27"/>
  <c r="AI920" i="27"/>
  <c r="AK920" i="27" s="1"/>
  <c r="AL920" i="27" s="1"/>
  <c r="AM920" i="27" s="1"/>
  <c r="AJ920" i="27"/>
  <c r="AD920" i="27"/>
  <c r="AE973" i="27"/>
  <c r="AJ973" i="27"/>
  <c r="AI973" i="27"/>
  <c r="AK973" i="27" s="1"/>
  <c r="AL973" i="27" s="1"/>
  <c r="AM973" i="27" s="1"/>
  <c r="AG973" i="27"/>
  <c r="AH973" i="27"/>
  <c r="AD973" i="27"/>
  <c r="AF973" i="27"/>
  <c r="AI931" i="27"/>
  <c r="AK931" i="27" s="1"/>
  <c r="AL931" i="27" s="1"/>
  <c r="AM931" i="27" s="1"/>
  <c r="AH931" i="27"/>
  <c r="AF931" i="27"/>
  <c r="AG931" i="27"/>
  <c r="AE931" i="27"/>
  <c r="AD931" i="27"/>
  <c r="AJ931" i="27"/>
  <c r="AJ969" i="27"/>
  <c r="AI969" i="27"/>
  <c r="AK969" i="27" s="1"/>
  <c r="AL969" i="27" s="1"/>
  <c r="AM969" i="27" s="1"/>
  <c r="AF969" i="27"/>
  <c r="AD969" i="27"/>
  <c r="AH969" i="27"/>
  <c r="AG969" i="27"/>
  <c r="AE969" i="27"/>
  <c r="AH1250" i="27"/>
  <c r="AF1250" i="27"/>
  <c r="AI1250" i="27"/>
  <c r="AK1250" i="27" s="1"/>
  <c r="AL1250" i="27" s="1"/>
  <c r="AM1250" i="27" s="1"/>
  <c r="AG1250" i="27"/>
  <c r="AE1250" i="27"/>
  <c r="AJ1250" i="27"/>
  <c r="AD1250" i="27"/>
  <c r="AD1217" i="27"/>
  <c r="AH1217" i="27"/>
  <c r="AF1217" i="27"/>
  <c r="AG1217" i="27"/>
  <c r="AI1217" i="27"/>
  <c r="AK1217" i="27" s="1"/>
  <c r="AL1217" i="27" s="1"/>
  <c r="AM1217" i="27" s="1"/>
  <c r="AJ1217" i="27"/>
  <c r="AE1217" i="27"/>
  <c r="AF1273" i="27"/>
  <c r="AD1273" i="27"/>
  <c r="AG1273" i="27"/>
  <c r="AI1273" i="27"/>
  <c r="AK1273" i="27" s="1"/>
  <c r="AL1273" i="27" s="1"/>
  <c r="AM1273" i="27" s="1"/>
  <c r="AE1273" i="27"/>
  <c r="AH1273" i="27"/>
  <c r="AJ1273" i="27"/>
  <c r="AD1243" i="27"/>
  <c r="AH1232" i="27"/>
  <c r="AH1272" i="27"/>
  <c r="AG1272" i="27"/>
  <c r="AI1272" i="27"/>
  <c r="AK1272" i="27" s="1"/>
  <c r="AL1272" i="27" s="1"/>
  <c r="AM1272" i="27" s="1"/>
  <c r="AD1272" i="27"/>
  <c r="AJ1272" i="27"/>
  <c r="AF1272" i="27"/>
  <c r="AE1272" i="27"/>
  <c r="AJ1284" i="27"/>
  <c r="AF1284" i="27"/>
  <c r="AF1247" i="27"/>
  <c r="AF1230" i="27"/>
  <c r="AG1230" i="27"/>
  <c r="AI1230" i="27"/>
  <c r="AK1230" i="27" s="1"/>
  <c r="AL1230" i="27" s="1"/>
  <c r="AM1230" i="27" s="1"/>
  <c r="AE1230" i="27"/>
  <c r="AH1230" i="27"/>
  <c r="AD1230" i="27"/>
  <c r="AJ1230" i="27"/>
  <c r="AI1285" i="27"/>
  <c r="AK1285" i="27" s="1"/>
  <c r="AL1285" i="27" s="1"/>
  <c r="AM1285" i="27" s="1"/>
  <c r="AE1285" i="27"/>
  <c r="AD1285" i="27"/>
  <c r="AH1285" i="27"/>
  <c r="AG1285" i="27"/>
  <c r="AJ1285" i="27"/>
  <c r="AF1285" i="27"/>
  <c r="AJ1213" i="27"/>
  <c r="AE1213" i="27"/>
  <c r="AI1266" i="27"/>
  <c r="AK1266" i="27" s="1"/>
  <c r="AL1266" i="27" s="1"/>
  <c r="AM1266" i="27" s="1"/>
  <c r="AJ377" i="27"/>
  <c r="AD377" i="27"/>
  <c r="AE377" i="27" s="1"/>
  <c r="AF378" i="27" s="1"/>
  <c r="AE397" i="27"/>
  <c r="AJ387" i="27"/>
  <c r="AJ391" i="27"/>
  <c r="AD391" i="27"/>
  <c r="AE391" i="27" s="1"/>
  <c r="AE369" i="27"/>
  <c r="AD369" i="27"/>
  <c r="AJ369" i="27"/>
  <c r="AE355" i="27"/>
  <c r="AD326" i="27"/>
  <c r="AJ326" i="27"/>
  <c r="AE326" i="27"/>
  <c r="AF327" i="27" s="1"/>
  <c r="AD356" i="27"/>
  <c r="AE356" i="27" s="1"/>
  <c r="AD399" i="27"/>
  <c r="AE399" i="27" s="1"/>
  <c r="AF400" i="27" s="1"/>
  <c r="AJ358" i="27"/>
  <c r="AD358" i="27"/>
  <c r="AE358" i="27" s="1"/>
  <c r="AF359" i="27" s="1"/>
  <c r="AD629" i="27"/>
  <c r="AJ629" i="27"/>
  <c r="AG629" i="27"/>
  <c r="AE629" i="27"/>
  <c r="AH629" i="27"/>
  <c r="AI629" i="27"/>
  <c r="AK629" i="27" s="1"/>
  <c r="AL629" i="27" s="1"/>
  <c r="AM629" i="27" s="1"/>
  <c r="AF629" i="27"/>
  <c r="AF676" i="27"/>
  <c r="AE860" i="27"/>
  <c r="AG860" i="27"/>
  <c r="AI860" i="27"/>
  <c r="AK860" i="27" s="1"/>
  <c r="AL860" i="27" s="1"/>
  <c r="AM860" i="27" s="1"/>
  <c r="AH860" i="27"/>
  <c r="AF860" i="27"/>
  <c r="AD860" i="27"/>
  <c r="AJ860" i="27"/>
  <c r="AI617" i="27"/>
  <c r="AK617" i="27" s="1"/>
  <c r="AL617" i="27" s="1"/>
  <c r="AM617" i="27" s="1"/>
  <c r="AE617" i="27"/>
  <c r="AI623" i="27"/>
  <c r="AK623" i="27" s="1"/>
  <c r="AL623" i="27" s="1"/>
  <c r="AM623" i="27" s="1"/>
  <c r="AF623" i="27"/>
  <c r="AJ623" i="27"/>
  <c r="AH623" i="27"/>
  <c r="AD623" i="27"/>
  <c r="AE623" i="27"/>
  <c r="AG623" i="27"/>
  <c r="AI626" i="27"/>
  <c r="AK626" i="27" s="1"/>
  <c r="AL626" i="27" s="1"/>
  <c r="AM626" i="27" s="1"/>
  <c r="AF626" i="27"/>
  <c r="AI671" i="27"/>
  <c r="AK671" i="27" s="1"/>
  <c r="AL671" i="27" s="1"/>
  <c r="AM671" i="27" s="1"/>
  <c r="AH671" i="27"/>
  <c r="AF671" i="27"/>
  <c r="AJ671" i="27"/>
  <c r="AD671" i="27"/>
  <c r="AE671" i="27"/>
  <c r="AG671" i="27"/>
  <c r="AD666" i="27"/>
  <c r="AJ666" i="27"/>
  <c r="AJ616" i="27"/>
  <c r="AF616" i="27"/>
  <c r="AE616" i="27"/>
  <c r="AD616" i="27"/>
  <c r="AG616" i="27"/>
  <c r="AH616" i="27"/>
  <c r="AI616" i="27"/>
  <c r="AK616" i="27" s="1"/>
  <c r="AL616" i="27" s="1"/>
  <c r="AM616" i="27" s="1"/>
  <c r="AG624" i="27"/>
  <c r="AE624" i="27"/>
  <c r="AJ631" i="27"/>
  <c r="AG631" i="27"/>
  <c r="AI631" i="27"/>
  <c r="AK631" i="27" s="1"/>
  <c r="AL631" i="27" s="1"/>
  <c r="AM631" i="27" s="1"/>
  <c r="AH631" i="27"/>
  <c r="AE631" i="27"/>
  <c r="AF631" i="27"/>
  <c r="AD631" i="27"/>
  <c r="AD653" i="27"/>
  <c r="AI653" i="27"/>
  <c r="AK653" i="27" s="1"/>
  <c r="AL653" i="27" s="1"/>
  <c r="AM653" i="27" s="1"/>
  <c r="AH638" i="27"/>
  <c r="AG638" i="27"/>
  <c r="AD638" i="27"/>
  <c r="AF638" i="27"/>
  <c r="AJ638" i="27"/>
  <c r="AE638" i="27"/>
  <c r="AI638" i="27"/>
  <c r="AK638" i="27" s="1"/>
  <c r="AL638" i="27" s="1"/>
  <c r="AM638" i="27" s="1"/>
  <c r="AF670" i="27"/>
  <c r="AI670" i="27"/>
  <c r="AK670" i="27" s="1"/>
  <c r="AL670" i="27" s="1"/>
  <c r="AM670" i="27" s="1"/>
  <c r="AJ668" i="27"/>
  <c r="AI668" i="27"/>
  <c r="AK668" i="27" s="1"/>
  <c r="AL668" i="27" s="1"/>
  <c r="AM668" i="27" s="1"/>
  <c r="AF668" i="27"/>
  <c r="AE668" i="27"/>
  <c r="AD668" i="27"/>
  <c r="AH668" i="27"/>
  <c r="AG668" i="27"/>
  <c r="AJ698" i="27"/>
  <c r="AE698" i="27"/>
  <c r="AI837" i="27"/>
  <c r="AK837" i="27" s="1"/>
  <c r="AL837" i="27" s="1"/>
  <c r="AM837" i="27" s="1"/>
  <c r="AH837" i="27"/>
  <c r="AG837" i="27"/>
  <c r="AF837" i="27"/>
  <c r="AE837" i="27"/>
  <c r="AJ837" i="27"/>
  <c r="AD837" i="27"/>
  <c r="AD892" i="27"/>
  <c r="AJ892" i="27"/>
  <c r="AF892" i="27"/>
  <c r="AI892" i="27"/>
  <c r="AK892" i="27" s="1"/>
  <c r="AL892" i="27" s="1"/>
  <c r="AM892" i="27" s="1"/>
  <c r="AH892" i="27"/>
  <c r="AG892" i="27"/>
  <c r="AE892" i="27"/>
  <c r="AD844" i="27"/>
  <c r="AF844" i="27"/>
  <c r="AE844" i="27"/>
  <c r="AJ844" i="27"/>
  <c r="AH844" i="27"/>
  <c r="AI844" i="27"/>
  <c r="AK844" i="27" s="1"/>
  <c r="AL844" i="27" s="1"/>
  <c r="AM844" i="27" s="1"/>
  <c r="AG844" i="27"/>
  <c r="AI833" i="27"/>
  <c r="AK833" i="27" s="1"/>
  <c r="AL833" i="27" s="1"/>
  <c r="AM833" i="27" s="1"/>
  <c r="AD833" i="27"/>
  <c r="AE833" i="27"/>
  <c r="AJ833" i="27"/>
  <c r="AH833" i="27"/>
  <c r="AG833" i="27"/>
  <c r="AF833" i="27"/>
  <c r="AG864" i="27"/>
  <c r="AH864" i="27"/>
  <c r="AD864" i="27"/>
  <c r="AE864" i="27"/>
  <c r="AJ864" i="27"/>
  <c r="AI864" i="27"/>
  <c r="AK864" i="27" s="1"/>
  <c r="AL864" i="27" s="1"/>
  <c r="AM864" i="27" s="1"/>
  <c r="AF864" i="27"/>
  <c r="AF856" i="27"/>
  <c r="AG856" i="27"/>
  <c r="AD856" i="27"/>
  <c r="AI856" i="27"/>
  <c r="AK856" i="27" s="1"/>
  <c r="AL856" i="27" s="1"/>
  <c r="AM856" i="27" s="1"/>
  <c r="AH856" i="27"/>
  <c r="AJ856" i="27"/>
  <c r="AE856" i="27"/>
  <c r="AE895" i="27"/>
  <c r="AJ895" i="27"/>
  <c r="AI895" i="27"/>
  <c r="AK895" i="27" s="1"/>
  <c r="AL895" i="27" s="1"/>
  <c r="AM895" i="27" s="1"/>
  <c r="AH895" i="27"/>
  <c r="AF895" i="27"/>
  <c r="AG895" i="27"/>
  <c r="AD895" i="27"/>
  <c r="AD874" i="27"/>
  <c r="AH874" i="27"/>
  <c r="AG874" i="27"/>
  <c r="AJ874" i="27"/>
  <c r="AI874" i="27"/>
  <c r="AK874" i="27" s="1"/>
  <c r="AL874" i="27" s="1"/>
  <c r="AM874" i="27" s="1"/>
  <c r="AE874" i="27"/>
  <c r="AF874" i="27"/>
  <c r="AD894" i="27"/>
  <c r="AG894" i="27"/>
  <c r="AE894" i="27"/>
  <c r="AF894" i="27"/>
  <c r="AJ894" i="27"/>
  <c r="AI894" i="27"/>
  <c r="AK894" i="27" s="1"/>
  <c r="AL894" i="27" s="1"/>
  <c r="AM894" i="27" s="1"/>
  <c r="AH894" i="27"/>
  <c r="AH876" i="27"/>
  <c r="AF876" i="27"/>
  <c r="AJ876" i="27"/>
  <c r="AE876" i="27"/>
  <c r="AG876" i="27"/>
  <c r="AD876" i="27"/>
  <c r="AI876" i="27"/>
  <c r="AK876" i="27" s="1"/>
  <c r="AL876" i="27" s="1"/>
  <c r="AM876" i="27" s="1"/>
  <c r="AI839" i="27"/>
  <c r="AK839" i="27" s="1"/>
  <c r="AL839" i="27" s="1"/>
  <c r="AM839" i="27" s="1"/>
  <c r="AH839" i="27"/>
  <c r="AF839" i="27"/>
  <c r="AE839" i="27"/>
  <c r="AD839" i="27"/>
  <c r="AJ839" i="27"/>
  <c r="AG839" i="27"/>
  <c r="AI854" i="27"/>
  <c r="AK854" i="27" s="1"/>
  <c r="AL854" i="27" s="1"/>
  <c r="AM854" i="27" s="1"/>
  <c r="AF854" i="27"/>
  <c r="AJ854" i="27"/>
  <c r="AH854" i="27"/>
  <c r="AG854" i="27"/>
  <c r="AE854" i="27"/>
  <c r="AD854" i="27"/>
  <c r="AI735" i="27"/>
  <c r="AK735" i="27" s="1"/>
  <c r="AL735" i="27" s="1"/>
  <c r="AM735" i="27" s="1"/>
  <c r="AF735" i="27"/>
  <c r="AE735" i="27"/>
  <c r="AJ735" i="27"/>
  <c r="AH735" i="27"/>
  <c r="AD735" i="27"/>
  <c r="AG735" i="27"/>
  <c r="AD795" i="27"/>
  <c r="AI795" i="27"/>
  <c r="AK795" i="27" s="1"/>
  <c r="AL795" i="27" s="1"/>
  <c r="AM795" i="27" s="1"/>
  <c r="AF795" i="27"/>
  <c r="AG795" i="27"/>
  <c r="AH795" i="27"/>
  <c r="AE795" i="27"/>
  <c r="AJ795" i="27"/>
  <c r="AJ796" i="27"/>
  <c r="AI796" i="27"/>
  <c r="AK796" i="27" s="1"/>
  <c r="AL796" i="27" s="1"/>
  <c r="AM796" i="27" s="1"/>
  <c r="AH796" i="27"/>
  <c r="AG796" i="27"/>
  <c r="AF796" i="27"/>
  <c r="AE796" i="27"/>
  <c r="AD796" i="27"/>
  <c r="AD766" i="27"/>
  <c r="AH766" i="27"/>
  <c r="AI766" i="27"/>
  <c r="AK766" i="27" s="1"/>
  <c r="AL766" i="27" s="1"/>
  <c r="AM766" i="27" s="1"/>
  <c r="AG766" i="27"/>
  <c r="AE766" i="27"/>
  <c r="AJ766" i="27"/>
  <c r="AF766" i="27"/>
  <c r="AH807" i="27"/>
  <c r="AI807" i="27"/>
  <c r="AK807" i="27" s="1"/>
  <c r="AL807" i="27" s="1"/>
  <c r="AM807" i="27" s="1"/>
  <c r="AD807" i="27"/>
  <c r="AJ807" i="27"/>
  <c r="AG807" i="27"/>
  <c r="AF807" i="27"/>
  <c r="AE807" i="27"/>
  <c r="AG729" i="27"/>
  <c r="AJ729" i="27"/>
  <c r="AF729" i="27"/>
  <c r="AE729" i="27"/>
  <c r="AI729" i="27"/>
  <c r="AK729" i="27" s="1"/>
  <c r="AL729" i="27" s="1"/>
  <c r="AM729" i="27" s="1"/>
  <c r="AD729" i="27"/>
  <c r="AH729" i="27"/>
  <c r="AE738" i="27"/>
  <c r="AI738" i="27"/>
  <c r="AK738" i="27" s="1"/>
  <c r="AL738" i="27" s="1"/>
  <c r="AM738" i="27" s="1"/>
  <c r="AD738" i="27"/>
  <c r="AG738" i="27"/>
  <c r="AJ738" i="27"/>
  <c r="AH738" i="27"/>
  <c r="AF738" i="27"/>
  <c r="AD747" i="27"/>
  <c r="AJ747" i="27"/>
  <c r="AF747" i="27"/>
  <c r="AE747" i="27"/>
  <c r="AI747" i="27"/>
  <c r="AK747" i="27" s="1"/>
  <c r="AL747" i="27" s="1"/>
  <c r="AM747" i="27" s="1"/>
  <c r="AH747" i="27"/>
  <c r="AG747" i="27"/>
  <c r="AI740" i="27"/>
  <c r="AK740" i="27" s="1"/>
  <c r="AL740" i="27" s="1"/>
  <c r="AM740" i="27" s="1"/>
  <c r="AF740" i="27"/>
  <c r="AD740" i="27"/>
  <c r="AE740" i="27"/>
  <c r="AJ740" i="27"/>
  <c r="AG740" i="27"/>
  <c r="AH740" i="27"/>
  <c r="AE805" i="27"/>
  <c r="AG805" i="27"/>
  <c r="AD805" i="27"/>
  <c r="AI805" i="27"/>
  <c r="AK805" i="27" s="1"/>
  <c r="AL805" i="27" s="1"/>
  <c r="AM805" i="27" s="1"/>
  <c r="AH805" i="27"/>
  <c r="AJ805" i="27"/>
  <c r="AF805" i="27"/>
  <c r="AH725" i="27"/>
  <c r="AG725" i="27"/>
  <c r="AD725" i="27"/>
  <c r="AF725" i="27"/>
  <c r="AJ725" i="27"/>
  <c r="AE725" i="27"/>
  <c r="AI725" i="27"/>
  <c r="AK725" i="27" s="1"/>
  <c r="AL725" i="27" s="1"/>
  <c r="AM725" i="27" s="1"/>
  <c r="AF712" i="27"/>
  <c r="AE712" i="27"/>
  <c r="AD712" i="27"/>
  <c r="AI712" i="27"/>
  <c r="AK712" i="27" s="1"/>
  <c r="AL712" i="27" s="1"/>
  <c r="AM712" i="27" s="1"/>
  <c r="AJ712" i="27"/>
  <c r="AH712" i="27"/>
  <c r="AG712" i="27"/>
  <c r="AE767" i="27"/>
  <c r="AD767" i="27"/>
  <c r="AG767" i="27"/>
  <c r="AI767" i="27"/>
  <c r="AK767" i="27" s="1"/>
  <c r="AL767" i="27" s="1"/>
  <c r="AM767" i="27" s="1"/>
  <c r="AH767" i="27"/>
  <c r="AF767" i="27"/>
  <c r="AJ767" i="27"/>
  <c r="AF569" i="27"/>
  <c r="AE569" i="27"/>
  <c r="AJ569" i="27"/>
  <c r="AI569" i="27"/>
  <c r="AK569" i="27" s="1"/>
  <c r="AL569" i="27" s="1"/>
  <c r="AM569" i="27" s="1"/>
  <c r="AH569" i="27"/>
  <c r="AG569" i="27"/>
  <c r="AD569" i="27"/>
  <c r="AH510" i="27"/>
  <c r="AE510" i="27"/>
  <c r="AD510" i="27"/>
  <c r="AJ510" i="27"/>
  <c r="AF510" i="27"/>
  <c r="AG510" i="27"/>
  <c r="AI510" i="27"/>
  <c r="AK510" i="27" s="1"/>
  <c r="AL510" i="27" s="1"/>
  <c r="AM510" i="27" s="1"/>
  <c r="AF520" i="27"/>
  <c r="AE520" i="27"/>
  <c r="AJ520" i="27"/>
  <c r="AD520" i="27"/>
  <c r="AI520" i="27"/>
  <c r="AK520" i="27" s="1"/>
  <c r="AL520" i="27" s="1"/>
  <c r="AM520" i="27" s="1"/>
  <c r="AH520" i="27"/>
  <c r="AG520" i="27"/>
  <c r="AI560" i="27"/>
  <c r="AK560" i="27" s="1"/>
  <c r="AL560" i="27" s="1"/>
  <c r="AM560" i="27" s="1"/>
  <c r="AJ560" i="27"/>
  <c r="AD560" i="27"/>
  <c r="AG560" i="27"/>
  <c r="AE560" i="27"/>
  <c r="AH560" i="27"/>
  <c r="AF560" i="27"/>
  <c r="AH514" i="27"/>
  <c r="AG514" i="27"/>
  <c r="AD514" i="27"/>
  <c r="AI514" i="27"/>
  <c r="AK514" i="27" s="1"/>
  <c r="AL514" i="27" s="1"/>
  <c r="AM514" i="27" s="1"/>
  <c r="AF514" i="27"/>
  <c r="AJ514" i="27"/>
  <c r="AE514" i="27"/>
  <c r="AI602" i="27"/>
  <c r="AK602" i="27" s="1"/>
  <c r="AL602" i="27" s="1"/>
  <c r="AM602" i="27" s="1"/>
  <c r="AE602" i="27"/>
  <c r="AJ602" i="27"/>
  <c r="AH602" i="27"/>
  <c r="AG602" i="27"/>
  <c r="AF602" i="27"/>
  <c r="AD602" i="27"/>
  <c r="AJ513" i="27"/>
  <c r="AG513" i="27"/>
  <c r="AI513" i="27"/>
  <c r="AK513" i="27" s="1"/>
  <c r="AL513" i="27" s="1"/>
  <c r="AM513" i="27" s="1"/>
  <c r="AF513" i="27"/>
  <c r="AE513" i="27"/>
  <c r="AD513" i="27"/>
  <c r="AH513" i="27"/>
  <c r="AI590" i="27"/>
  <c r="AK590" i="27" s="1"/>
  <c r="AL590" i="27" s="1"/>
  <c r="AM590" i="27" s="1"/>
  <c r="AJ590" i="27"/>
  <c r="AF590" i="27"/>
  <c r="AH590" i="27"/>
  <c r="AD590" i="27"/>
  <c r="AE590" i="27"/>
  <c r="AG590" i="27"/>
  <c r="AG582" i="27"/>
  <c r="AJ582" i="27"/>
  <c r="AI582" i="27"/>
  <c r="AK582" i="27" s="1"/>
  <c r="AL582" i="27" s="1"/>
  <c r="AM582" i="27" s="1"/>
  <c r="AD582" i="27"/>
  <c r="AE582" i="27"/>
  <c r="AF582" i="27"/>
  <c r="AH582" i="27"/>
  <c r="AF588" i="27"/>
  <c r="AE588" i="27"/>
  <c r="AJ588" i="27"/>
  <c r="AH588" i="27"/>
  <c r="AD588" i="27"/>
  <c r="AI588" i="27"/>
  <c r="AK588" i="27" s="1"/>
  <c r="AL588" i="27" s="1"/>
  <c r="AM588" i="27" s="1"/>
  <c r="AG588" i="27"/>
  <c r="AD549" i="27"/>
  <c r="AF549" i="27"/>
  <c r="AE549" i="27"/>
  <c r="AI549" i="27"/>
  <c r="AK549" i="27" s="1"/>
  <c r="AL549" i="27" s="1"/>
  <c r="AM549" i="27" s="1"/>
  <c r="AJ549" i="27"/>
  <c r="AG549" i="27"/>
  <c r="AH549" i="27"/>
  <c r="AD559" i="27"/>
  <c r="AJ559" i="27"/>
  <c r="AE559" i="27"/>
  <c r="AI559" i="27"/>
  <c r="AK559" i="27" s="1"/>
  <c r="AL559" i="27" s="1"/>
  <c r="AM559" i="27" s="1"/>
  <c r="AH559" i="27"/>
  <c r="AG559" i="27"/>
  <c r="AF559" i="27"/>
  <c r="AI1059" i="27"/>
  <c r="AK1059" i="27" s="1"/>
  <c r="AL1059" i="27" s="1"/>
  <c r="AM1059" i="27" s="1"/>
  <c r="AD1059" i="27"/>
  <c r="AH1059" i="27"/>
  <c r="AF1059" i="27"/>
  <c r="AE1059" i="27"/>
  <c r="AG1059" i="27"/>
  <c r="AJ1059" i="27"/>
  <c r="AD1015" i="27"/>
  <c r="AG1015" i="27"/>
  <c r="AF1015" i="27"/>
  <c r="AH1015" i="27"/>
  <c r="AJ1015" i="27"/>
  <c r="AE1015" i="27"/>
  <c r="AI1015" i="27"/>
  <c r="AK1015" i="27" s="1"/>
  <c r="AL1015" i="27" s="1"/>
  <c r="AM1015" i="27" s="1"/>
  <c r="AE1026" i="27"/>
  <c r="AI1026" i="27"/>
  <c r="AK1026" i="27" s="1"/>
  <c r="AL1026" i="27" s="1"/>
  <c r="AM1026" i="27" s="1"/>
  <c r="AH1026" i="27"/>
  <c r="AG1026" i="27"/>
  <c r="AD1026" i="27"/>
  <c r="AJ1026" i="27"/>
  <c r="AF1026" i="27"/>
  <c r="AJ1087" i="27"/>
  <c r="AE1087" i="27"/>
  <c r="AG1087" i="27"/>
  <c r="AH1087" i="27"/>
  <c r="AD1087" i="27"/>
  <c r="AI1087" i="27"/>
  <c r="AK1087" i="27" s="1"/>
  <c r="AL1087" i="27" s="1"/>
  <c r="AM1087" i="27" s="1"/>
  <c r="AF1087" i="27"/>
  <c r="AG1017" i="27"/>
  <c r="AF1017" i="27"/>
  <c r="AI1017" i="27"/>
  <c r="AK1017" i="27" s="1"/>
  <c r="AL1017" i="27" s="1"/>
  <c r="AM1017" i="27" s="1"/>
  <c r="AE1017" i="27"/>
  <c r="AJ1017" i="27"/>
  <c r="AH1017" i="27"/>
  <c r="AD1017" i="27"/>
  <c r="AF1041" i="27"/>
  <c r="AG1041" i="27"/>
  <c r="AE1041" i="27"/>
  <c r="AI1041" i="27"/>
  <c r="AK1041" i="27" s="1"/>
  <c r="AL1041" i="27" s="1"/>
  <c r="AM1041" i="27" s="1"/>
  <c r="AD1041" i="27"/>
  <c r="AH1041" i="27"/>
  <c r="AJ1041" i="27"/>
  <c r="AE1074" i="27"/>
  <c r="AG1074" i="27"/>
  <c r="AD1074" i="27"/>
  <c r="AI1074" i="27"/>
  <c r="AK1074" i="27" s="1"/>
  <c r="AL1074" i="27" s="1"/>
  <c r="AM1074" i="27" s="1"/>
  <c r="AF1074" i="27"/>
  <c r="AH1074" i="27"/>
  <c r="AJ1074" i="27"/>
  <c r="AH1094" i="27"/>
  <c r="AG1094" i="27"/>
  <c r="AE1094" i="27"/>
  <c r="AD1094" i="27"/>
  <c r="AF1094" i="27"/>
  <c r="AI1094" i="27"/>
  <c r="AK1094" i="27" s="1"/>
  <c r="AL1094" i="27" s="1"/>
  <c r="AM1094" i="27" s="1"/>
  <c r="AJ1094" i="27"/>
  <c r="AH1021" i="27"/>
  <c r="AI1021" i="27"/>
  <c r="AK1021" i="27" s="1"/>
  <c r="AL1021" i="27" s="1"/>
  <c r="AM1021" i="27" s="1"/>
  <c r="AF1021" i="27"/>
  <c r="AD1021" i="27"/>
  <c r="AG1021" i="27"/>
  <c r="AE1021" i="27"/>
  <c r="AJ1021" i="27"/>
  <c r="AD1065" i="27"/>
  <c r="AE1065" i="27"/>
  <c r="AG1065" i="27"/>
  <c r="AF1065" i="27"/>
  <c r="AI1065" i="27"/>
  <c r="AK1065" i="27" s="1"/>
  <c r="AL1065" i="27" s="1"/>
  <c r="AM1065" i="27" s="1"/>
  <c r="AJ1065" i="27"/>
  <c r="AH1065" i="27"/>
  <c r="AJ1081" i="27"/>
  <c r="AD1081" i="27"/>
  <c r="AG1081" i="27"/>
  <c r="AF1081" i="27"/>
  <c r="AI1081" i="27"/>
  <c r="AK1081" i="27" s="1"/>
  <c r="AL1081" i="27" s="1"/>
  <c r="AM1081" i="27" s="1"/>
  <c r="AE1081" i="27"/>
  <c r="AH1081" i="27"/>
  <c r="AG1033" i="27"/>
  <c r="AE1033" i="27"/>
  <c r="AD1033" i="27"/>
  <c r="AJ1033" i="27"/>
  <c r="AI1033" i="27"/>
  <c r="AK1033" i="27" s="1"/>
  <c r="AL1033" i="27" s="1"/>
  <c r="AM1033" i="27" s="1"/>
  <c r="AH1033" i="27"/>
  <c r="AF1033" i="27"/>
  <c r="AE1048" i="27"/>
  <c r="AH1048" i="27"/>
  <c r="AG1048" i="27"/>
  <c r="AF1048" i="27"/>
  <c r="AI1048" i="27"/>
  <c r="AK1048" i="27" s="1"/>
  <c r="AL1048" i="27" s="1"/>
  <c r="AM1048" i="27" s="1"/>
  <c r="AD1048" i="27"/>
  <c r="AJ1048" i="27"/>
  <c r="AJ132" i="27"/>
  <c r="AD132" i="27"/>
  <c r="AE132" i="27" s="1"/>
  <c r="AF132" i="27"/>
  <c r="AJ151" i="27"/>
  <c r="AD151" i="27"/>
  <c r="AE151" i="27" s="1"/>
  <c r="AF151" i="27"/>
  <c r="AJ171" i="27"/>
  <c r="AD171" i="27"/>
  <c r="AE171" i="27" s="1"/>
  <c r="AF171" i="27"/>
  <c r="AJ140" i="27"/>
  <c r="AD140" i="27"/>
  <c r="AE140" i="27" s="1"/>
  <c r="AF141" i="27" s="1"/>
  <c r="AF140" i="27"/>
  <c r="AJ153" i="27"/>
  <c r="AD153" i="27"/>
  <c r="AE153" i="27" s="1"/>
  <c r="AF153" i="27"/>
  <c r="AJ194" i="27"/>
  <c r="AD194" i="27"/>
  <c r="AE194" i="27" s="1"/>
  <c r="AF194" i="27"/>
  <c r="AJ141" i="27"/>
  <c r="AD141" i="27"/>
  <c r="AE141" i="27" s="1"/>
  <c r="AJ115" i="27"/>
  <c r="AD115" i="27"/>
  <c r="AE115" i="27" s="1"/>
  <c r="AF115" i="27"/>
  <c r="AJ143" i="27"/>
  <c r="AD143" i="27"/>
  <c r="AE143" i="27" s="1"/>
  <c r="AF143" i="27"/>
  <c r="AJ176" i="27"/>
  <c r="AD176" i="27"/>
  <c r="AE176" i="27" s="1"/>
  <c r="AF176" i="27"/>
  <c r="AJ167" i="27"/>
  <c r="AD167" i="27"/>
  <c r="AE167" i="27" s="1"/>
  <c r="AJ174" i="27"/>
  <c r="AD174" i="27"/>
  <c r="AE174" i="27" s="1"/>
  <c r="AF175" i="27" s="1"/>
  <c r="AF174" i="27"/>
  <c r="AD475" i="27"/>
  <c r="AF475" i="27"/>
  <c r="AH475" i="27"/>
  <c r="AE475" i="27"/>
  <c r="AI475" i="27"/>
  <c r="AK475" i="27" s="1"/>
  <c r="AL475" i="27" s="1"/>
  <c r="AM475" i="27" s="1"/>
  <c r="AJ475" i="27"/>
  <c r="AG475" i="27"/>
  <c r="AI473" i="27"/>
  <c r="AK473" i="27" s="1"/>
  <c r="AL473" i="27" s="1"/>
  <c r="AM473" i="27" s="1"/>
  <c r="AD473" i="27"/>
  <c r="AH473" i="27"/>
  <c r="AJ473" i="27"/>
  <c r="AE473" i="27"/>
  <c r="AF473" i="27"/>
  <c r="AG473" i="27"/>
  <c r="AJ496" i="27"/>
  <c r="AH496" i="27"/>
  <c r="AD496" i="27"/>
  <c r="AI496" i="27"/>
  <c r="AK496" i="27" s="1"/>
  <c r="AL496" i="27" s="1"/>
  <c r="AM496" i="27" s="1"/>
  <c r="AE496" i="27"/>
  <c r="AG496" i="27"/>
  <c r="AF496" i="27"/>
  <c r="AD467" i="27"/>
  <c r="AH467" i="27"/>
  <c r="AG467" i="27"/>
  <c r="AI467" i="27"/>
  <c r="AK467" i="27" s="1"/>
  <c r="AL467" i="27" s="1"/>
  <c r="AM467" i="27" s="1"/>
  <c r="AJ467" i="27"/>
  <c r="AE467" i="27"/>
  <c r="AF467" i="27"/>
  <c r="AH420" i="27"/>
  <c r="AF420" i="27"/>
  <c r="AE420" i="27"/>
  <c r="AD420" i="27"/>
  <c r="AG420" i="27"/>
  <c r="AJ420" i="27"/>
  <c r="AI420" i="27"/>
  <c r="AK420" i="27" s="1"/>
  <c r="AL420" i="27" s="1"/>
  <c r="AM420" i="27" s="1"/>
  <c r="AI451" i="27"/>
  <c r="AK451" i="27" s="1"/>
  <c r="AL451" i="27" s="1"/>
  <c r="AM451" i="27" s="1"/>
  <c r="AH451" i="27"/>
  <c r="AG451" i="27"/>
  <c r="AE451" i="27"/>
  <c r="AF451" i="27"/>
  <c r="AD451" i="27"/>
  <c r="AJ451" i="27"/>
  <c r="AI432" i="27"/>
  <c r="AK432" i="27" s="1"/>
  <c r="AL432" i="27" s="1"/>
  <c r="AM432" i="27" s="1"/>
  <c r="AE432" i="27"/>
  <c r="AD432" i="27"/>
  <c r="AF432" i="27"/>
  <c r="AH432" i="27"/>
  <c r="AJ432" i="27"/>
  <c r="AG432" i="27"/>
  <c r="AF427" i="27"/>
  <c r="AD427" i="27"/>
  <c r="AE427" i="27"/>
  <c r="AI427" i="27"/>
  <c r="AK427" i="27" s="1"/>
  <c r="AL427" i="27" s="1"/>
  <c r="AM427" i="27" s="1"/>
  <c r="AJ427" i="27"/>
  <c r="AH427" i="27"/>
  <c r="AG427" i="27"/>
  <c r="AI458" i="27"/>
  <c r="AK458" i="27" s="1"/>
  <c r="AL458" i="27" s="1"/>
  <c r="AM458" i="27" s="1"/>
  <c r="AJ458" i="27"/>
  <c r="AD458" i="27"/>
  <c r="AF458" i="27"/>
  <c r="AE458" i="27"/>
  <c r="AG458" i="27"/>
  <c r="AH458" i="27"/>
  <c r="AI461" i="27"/>
  <c r="AK461" i="27" s="1"/>
  <c r="AL461" i="27" s="1"/>
  <c r="AM461" i="27" s="1"/>
  <c r="AH461" i="27"/>
  <c r="AE461" i="27"/>
  <c r="AD461" i="27"/>
  <c r="AF461" i="27"/>
  <c r="AJ461" i="27"/>
  <c r="AG461" i="27"/>
  <c r="AG412" i="27"/>
  <c r="AE412" i="27"/>
  <c r="AF412" i="27"/>
  <c r="AD412" i="27"/>
  <c r="AJ412" i="27"/>
  <c r="AI412" i="27"/>
  <c r="AK412" i="27" s="1"/>
  <c r="AL412" i="27" s="1"/>
  <c r="AM412" i="27" s="1"/>
  <c r="AH412" i="27"/>
  <c r="AG411" i="27"/>
  <c r="AF411" i="27"/>
  <c r="AE411" i="27"/>
  <c r="AJ411" i="27"/>
  <c r="AD411" i="27"/>
  <c r="AI411" i="27"/>
  <c r="AK411" i="27" s="1"/>
  <c r="AL411" i="27" s="1"/>
  <c r="AM411" i="27" s="1"/>
  <c r="AH411" i="27"/>
  <c r="AH500" i="27"/>
  <c r="AE500" i="27"/>
  <c r="AG500" i="27"/>
  <c r="AD500" i="27"/>
  <c r="AJ500" i="27"/>
  <c r="AF500" i="27"/>
  <c r="AI500" i="27"/>
  <c r="AK500" i="27" s="1"/>
  <c r="AL500" i="27" s="1"/>
  <c r="AM500" i="27" s="1"/>
  <c r="AH1318" i="27"/>
  <c r="AF1318" i="27"/>
  <c r="AE1318" i="27"/>
  <c r="AJ1318" i="27"/>
  <c r="AD1318" i="27"/>
  <c r="AG1318" i="27"/>
  <c r="AI1318" i="27"/>
  <c r="AK1318" i="27" s="1"/>
  <c r="AL1318" i="27" s="1"/>
  <c r="AM1318" i="27" s="1"/>
  <c r="AD1398" i="27"/>
  <c r="AJ1398" i="27"/>
  <c r="AI1398" i="27"/>
  <c r="AK1398" i="27" s="1"/>
  <c r="AL1398" i="27" s="1"/>
  <c r="AM1398" i="27" s="1"/>
  <c r="AG1398" i="27"/>
  <c r="AE1398" i="27"/>
  <c r="AF1398" i="27"/>
  <c r="AH1398" i="27"/>
  <c r="AE1356" i="27"/>
  <c r="AH1356" i="27"/>
  <c r="AJ1356" i="27"/>
  <c r="AI1356" i="27"/>
  <c r="AK1356" i="27" s="1"/>
  <c r="AL1356" i="27" s="1"/>
  <c r="AM1356" i="27" s="1"/>
  <c r="AF1356" i="27"/>
  <c r="AG1356" i="27"/>
  <c r="AD1356" i="27"/>
  <c r="AI1345" i="27"/>
  <c r="AK1345" i="27" s="1"/>
  <c r="AL1345" i="27" s="1"/>
  <c r="AM1345" i="27" s="1"/>
  <c r="AG1345" i="27"/>
  <c r="AE1345" i="27"/>
  <c r="AH1345" i="27"/>
  <c r="AD1345" i="27"/>
  <c r="AF1345" i="27"/>
  <c r="AJ1345" i="27"/>
  <c r="AE1371" i="27"/>
  <c r="AJ1371" i="27"/>
  <c r="AD1371" i="27"/>
  <c r="AG1371" i="27"/>
  <c r="AI1371" i="27"/>
  <c r="AK1371" i="27" s="1"/>
  <c r="AL1371" i="27" s="1"/>
  <c r="AM1371" i="27" s="1"/>
  <c r="AF1371" i="27"/>
  <c r="AH1371" i="27"/>
  <c r="AD1407" i="27"/>
  <c r="AH1407" i="27"/>
  <c r="AG1407" i="27"/>
  <c r="AF1407" i="27"/>
  <c r="AE1407" i="27"/>
  <c r="AI1407" i="27"/>
  <c r="AK1407" i="27" s="1"/>
  <c r="AL1407" i="27" s="1"/>
  <c r="AM1407" i="27" s="1"/>
  <c r="AJ1407" i="27"/>
  <c r="AD1395" i="27"/>
  <c r="AH1395" i="27"/>
  <c r="AG1395" i="27"/>
  <c r="AI1395" i="27"/>
  <c r="AK1395" i="27" s="1"/>
  <c r="AL1395" i="27" s="1"/>
  <c r="AM1395" i="27" s="1"/>
  <c r="AF1395" i="27"/>
  <c r="AJ1395" i="27"/>
  <c r="AE1395" i="27"/>
  <c r="AJ1347" i="27"/>
  <c r="AI1347" i="27"/>
  <c r="AK1347" i="27" s="1"/>
  <c r="AL1347" i="27" s="1"/>
  <c r="AM1347" i="27" s="1"/>
  <c r="AH1347" i="27"/>
  <c r="AF1347" i="27"/>
  <c r="AD1347" i="27"/>
  <c r="AE1347" i="27"/>
  <c r="AG1347" i="27"/>
  <c r="AF1335" i="27"/>
  <c r="AD1335" i="27"/>
  <c r="AE1335" i="27"/>
  <c r="AI1335" i="27"/>
  <c r="AK1335" i="27" s="1"/>
  <c r="AL1335" i="27" s="1"/>
  <c r="AM1335" i="27" s="1"/>
  <c r="AG1335" i="27"/>
  <c r="AJ1335" i="27"/>
  <c r="AH1335" i="27"/>
  <c r="AG1341" i="27"/>
  <c r="AD1341" i="27"/>
  <c r="AJ1341" i="27"/>
  <c r="AH1341" i="27"/>
  <c r="AF1341" i="27"/>
  <c r="AE1341" i="27"/>
  <c r="AI1341" i="27"/>
  <c r="AK1341" i="27" s="1"/>
  <c r="AL1341" i="27" s="1"/>
  <c r="AM1341" i="27" s="1"/>
  <c r="AF1394" i="27"/>
  <c r="AG1394" i="27"/>
  <c r="AE1394" i="27"/>
  <c r="AJ1394" i="27"/>
  <c r="AD1394" i="27"/>
  <c r="AH1394" i="27"/>
  <c r="AI1394" i="27"/>
  <c r="AK1394" i="27" s="1"/>
  <c r="AL1394" i="27" s="1"/>
  <c r="AM1394" i="27" s="1"/>
  <c r="AF1333" i="27"/>
  <c r="AD1333" i="27"/>
  <c r="AJ1333" i="27"/>
  <c r="AH1333" i="27"/>
  <c r="AG1333" i="27"/>
  <c r="AE1333" i="27"/>
  <c r="AI1333" i="27"/>
  <c r="AK1333" i="27" s="1"/>
  <c r="AL1333" i="27" s="1"/>
  <c r="AM1333" i="27" s="1"/>
  <c r="AE213" i="27"/>
  <c r="AF214" i="27" s="1"/>
  <c r="AJ213" i="27"/>
  <c r="AD213" i="27"/>
  <c r="AJ214" i="27"/>
  <c r="AD214" i="27"/>
  <c r="AE214" i="27" s="1"/>
  <c r="AF215" i="27" s="1"/>
  <c r="AD250" i="27"/>
  <c r="AE250" i="27"/>
  <c r="AJ250" i="27"/>
  <c r="AD245" i="27"/>
  <c r="AE245" i="27" s="1"/>
  <c r="AJ245" i="27"/>
  <c r="AF245" i="27"/>
  <c r="AJ271" i="27"/>
  <c r="AD271" i="27"/>
  <c r="AE271" i="27" s="1"/>
  <c r="AF272" i="27" s="1"/>
  <c r="AF271" i="27"/>
  <c r="AD277" i="27"/>
  <c r="AE277" i="27" s="1"/>
  <c r="AJ277" i="27"/>
  <c r="AJ229" i="27"/>
  <c r="AD229" i="27"/>
  <c r="AE229" i="27"/>
  <c r="AJ231" i="27"/>
  <c r="AD231" i="27"/>
  <c r="AE231" i="27" s="1"/>
  <c r="AJ253" i="27"/>
  <c r="AE253" i="27"/>
  <c r="AD253" i="27"/>
  <c r="AD251" i="27"/>
  <c r="AE251" i="27" s="1"/>
  <c r="AJ251" i="27"/>
  <c r="AF251" i="27"/>
  <c r="AD301" i="27"/>
  <c r="AE301" i="27" s="1"/>
  <c r="AJ301" i="27"/>
  <c r="AF301" i="27"/>
  <c r="AJ302" i="27"/>
  <c r="AD302" i="27"/>
  <c r="AE302" i="27" s="1"/>
  <c r="AF303" i="27" s="1"/>
  <c r="AF302" i="27"/>
  <c r="AD275" i="27"/>
  <c r="AE275" i="27" s="1"/>
  <c r="AJ275" i="27"/>
  <c r="AF275" i="27"/>
  <c r="AJ1189" i="27"/>
  <c r="AH1189" i="27"/>
  <c r="AI1189" i="27"/>
  <c r="AK1189" i="27" s="1"/>
  <c r="AL1189" i="27" s="1"/>
  <c r="AM1189" i="27" s="1"/>
  <c r="AG1189" i="27"/>
  <c r="AF1189" i="27"/>
  <c r="AE1189" i="27"/>
  <c r="AD1189" i="27"/>
  <c r="AG1134" i="27"/>
  <c r="AJ1134" i="27"/>
  <c r="AH1134" i="27"/>
  <c r="AE1134" i="27"/>
  <c r="AF1134" i="27"/>
  <c r="AI1134" i="27"/>
  <c r="AK1134" i="27" s="1"/>
  <c r="AL1134" i="27" s="1"/>
  <c r="AM1134" i="27" s="1"/>
  <c r="AD1134" i="27"/>
  <c r="AH1196" i="27"/>
  <c r="AD1196" i="27"/>
  <c r="AI1196" i="27"/>
  <c r="AK1196" i="27" s="1"/>
  <c r="AL1196" i="27" s="1"/>
  <c r="AM1196" i="27" s="1"/>
  <c r="AF1196" i="27"/>
  <c r="AJ1196" i="27"/>
  <c r="AG1196" i="27"/>
  <c r="AE1196" i="27"/>
  <c r="AE1109" i="27"/>
  <c r="AJ1109" i="27"/>
  <c r="AI1109" i="27"/>
  <c r="AK1109" i="27" s="1"/>
  <c r="AL1109" i="27" s="1"/>
  <c r="AM1109" i="27" s="1"/>
  <c r="AH1109" i="27"/>
  <c r="AG1109" i="27"/>
  <c r="AD1109" i="27"/>
  <c r="AF1109" i="27"/>
  <c r="AH1128" i="27"/>
  <c r="AG1128" i="27"/>
  <c r="AI1128" i="27"/>
  <c r="AK1128" i="27" s="1"/>
  <c r="AL1128" i="27" s="1"/>
  <c r="AM1128" i="27" s="1"/>
  <c r="AF1128" i="27"/>
  <c r="AE1128" i="27"/>
  <c r="AJ1128" i="27"/>
  <c r="AD1128" i="27"/>
  <c r="AG1138" i="27"/>
  <c r="AI1138" i="27"/>
  <c r="AK1138" i="27" s="1"/>
  <c r="AL1138" i="27" s="1"/>
  <c r="AM1138" i="27" s="1"/>
  <c r="AF1138" i="27"/>
  <c r="AD1138" i="27"/>
  <c r="AE1138" i="27"/>
  <c r="AJ1138" i="27"/>
  <c r="AH1138" i="27"/>
  <c r="AF1141" i="27"/>
  <c r="AE1141" i="27"/>
  <c r="AJ1141" i="27"/>
  <c r="AH1141" i="27"/>
  <c r="AG1141" i="27"/>
  <c r="AI1141" i="27"/>
  <c r="AK1141" i="27" s="1"/>
  <c r="AL1141" i="27" s="1"/>
  <c r="AM1141" i="27" s="1"/>
  <c r="AD1141" i="27"/>
  <c r="AH1175" i="27"/>
  <c r="AE1175" i="27"/>
  <c r="AD1175" i="27"/>
  <c r="AF1175" i="27"/>
  <c r="AG1175" i="27"/>
  <c r="AI1175" i="27"/>
  <c r="AK1175" i="27" s="1"/>
  <c r="AL1175" i="27" s="1"/>
  <c r="AM1175" i="27" s="1"/>
  <c r="AJ1175" i="27"/>
  <c r="AJ1198" i="27"/>
  <c r="AF1198" i="27"/>
  <c r="AE1198" i="27"/>
  <c r="AG1198" i="27"/>
  <c r="AD1198" i="27"/>
  <c r="AI1198" i="27"/>
  <c r="AK1198" i="27" s="1"/>
  <c r="AL1198" i="27" s="1"/>
  <c r="AM1198" i="27" s="1"/>
  <c r="AH1198" i="27"/>
  <c r="AD1143" i="27"/>
  <c r="AF1143" i="27"/>
  <c r="AE1143" i="27"/>
  <c r="AH1143" i="27"/>
  <c r="AJ1143" i="27"/>
  <c r="AI1143" i="27"/>
  <c r="AK1143" i="27" s="1"/>
  <c r="AL1143" i="27" s="1"/>
  <c r="AM1143" i="27" s="1"/>
  <c r="AG1143" i="27"/>
  <c r="AF1187" i="27"/>
  <c r="AD1187" i="27"/>
  <c r="AE1187" i="27"/>
  <c r="AG1187" i="27"/>
  <c r="AJ1187" i="27"/>
  <c r="AI1187" i="27"/>
  <c r="AK1187" i="27" s="1"/>
  <c r="AL1187" i="27" s="1"/>
  <c r="AM1187" i="27" s="1"/>
  <c r="AH1187" i="27"/>
  <c r="AF1127" i="27"/>
  <c r="AE1127" i="27"/>
  <c r="AJ1127" i="27"/>
  <c r="AG1127" i="27"/>
  <c r="AD1127" i="27"/>
  <c r="AH1127" i="27"/>
  <c r="AI1127" i="27"/>
  <c r="AK1127" i="27" s="1"/>
  <c r="AL1127" i="27" s="1"/>
  <c r="AM1127" i="27" s="1"/>
  <c r="AI985" i="27"/>
  <c r="AK985" i="27" s="1"/>
  <c r="AL985" i="27" s="1"/>
  <c r="AM985" i="27" s="1"/>
  <c r="AH985" i="27"/>
  <c r="AJ985" i="27"/>
  <c r="AF985" i="27"/>
  <c r="AG985" i="27"/>
  <c r="AD985" i="27"/>
  <c r="AE985" i="27"/>
  <c r="AI995" i="27"/>
  <c r="AK995" i="27" s="1"/>
  <c r="AL995" i="27" s="1"/>
  <c r="AM995" i="27" s="1"/>
  <c r="AE995" i="27"/>
  <c r="AF995" i="27"/>
  <c r="AD995" i="27"/>
  <c r="AH995" i="27"/>
  <c r="AJ995" i="27"/>
  <c r="AG995" i="27"/>
  <c r="AH956" i="27"/>
  <c r="AF956" i="27"/>
  <c r="AG956" i="27"/>
  <c r="AE956" i="27"/>
  <c r="AD956" i="27"/>
  <c r="AJ956" i="27"/>
  <c r="AI956" i="27"/>
  <c r="AK956" i="27" s="1"/>
  <c r="AL956" i="27" s="1"/>
  <c r="AM956" i="27" s="1"/>
  <c r="AI978" i="27"/>
  <c r="AK978" i="27" s="1"/>
  <c r="AL978" i="27" s="1"/>
  <c r="AM978" i="27" s="1"/>
  <c r="AD978" i="27"/>
  <c r="AE978" i="27"/>
  <c r="AG978" i="27"/>
  <c r="AH978" i="27"/>
  <c r="AJ978" i="27"/>
  <c r="AF978" i="27"/>
  <c r="AH951" i="27"/>
  <c r="AG951" i="27"/>
  <c r="AF951" i="27"/>
  <c r="AE951" i="27"/>
  <c r="AI951" i="27"/>
  <c r="AK951" i="27" s="1"/>
  <c r="AL951" i="27" s="1"/>
  <c r="AM951" i="27" s="1"/>
  <c r="AD951" i="27"/>
  <c r="AJ951" i="27"/>
  <c r="AH943" i="27"/>
  <c r="AJ943" i="27"/>
  <c r="AG943" i="27"/>
  <c r="AE943" i="27"/>
  <c r="AF943" i="27"/>
  <c r="AD943" i="27"/>
  <c r="AI943" i="27"/>
  <c r="AK943" i="27" s="1"/>
  <c r="AL943" i="27" s="1"/>
  <c r="AM943" i="27" s="1"/>
  <c r="AE940" i="27"/>
  <c r="AF940" i="27"/>
  <c r="AD940" i="27"/>
  <c r="AG940" i="27"/>
  <c r="AJ940" i="27"/>
  <c r="AI940" i="27"/>
  <c r="AK940" i="27" s="1"/>
  <c r="AL940" i="27" s="1"/>
  <c r="AM940" i="27" s="1"/>
  <c r="AH940" i="27"/>
  <c r="AH968" i="27"/>
  <c r="AJ968" i="27"/>
  <c r="AD968" i="27"/>
  <c r="AI968" i="27"/>
  <c r="AK968" i="27" s="1"/>
  <c r="AL968" i="27" s="1"/>
  <c r="AM968" i="27" s="1"/>
  <c r="AF968" i="27"/>
  <c r="AE968" i="27"/>
  <c r="AG968" i="27"/>
  <c r="AG988" i="27"/>
  <c r="AD988" i="27"/>
  <c r="AF988" i="27"/>
  <c r="AE988" i="27"/>
  <c r="AJ988" i="27"/>
  <c r="AI988" i="27"/>
  <c r="AK988" i="27" s="1"/>
  <c r="AL988" i="27" s="1"/>
  <c r="AM988" i="27" s="1"/>
  <c r="AH988" i="27"/>
  <c r="AG1000" i="27"/>
  <c r="AD1000" i="27"/>
  <c r="AE1000" i="27"/>
  <c r="AI1000" i="27"/>
  <c r="AK1000" i="27" s="1"/>
  <c r="AL1000" i="27" s="1"/>
  <c r="AM1000" i="27" s="1"/>
  <c r="AJ1000" i="27"/>
  <c r="AF1000" i="27"/>
  <c r="AH1000" i="27"/>
  <c r="AG938" i="27"/>
  <c r="AF938" i="27"/>
  <c r="AE938" i="27"/>
  <c r="AD938" i="27"/>
  <c r="AJ938" i="27"/>
  <c r="AH938" i="27"/>
  <c r="AI938" i="27"/>
  <c r="AK938" i="27" s="1"/>
  <c r="AL938" i="27" s="1"/>
  <c r="AM938" i="27" s="1"/>
  <c r="AE935" i="27"/>
  <c r="AD935" i="27"/>
  <c r="AJ935" i="27"/>
  <c r="AI935" i="27"/>
  <c r="AK935" i="27" s="1"/>
  <c r="AL935" i="27" s="1"/>
  <c r="AM935" i="27" s="1"/>
  <c r="AH935" i="27"/>
  <c r="AG935" i="27"/>
  <c r="AF935" i="27"/>
  <c r="AE925" i="27"/>
  <c r="AD925" i="27"/>
  <c r="AF925" i="27"/>
  <c r="AI925" i="27"/>
  <c r="AK925" i="27" s="1"/>
  <c r="AL925" i="27" s="1"/>
  <c r="AM925" i="27" s="1"/>
  <c r="AG925" i="27"/>
  <c r="AH925" i="27"/>
  <c r="AJ925" i="27"/>
  <c r="AI1226" i="27"/>
  <c r="AK1226" i="27" s="1"/>
  <c r="AL1226" i="27" s="1"/>
  <c r="AM1226" i="27" s="1"/>
  <c r="AD1226" i="27"/>
  <c r="AF1226" i="27"/>
  <c r="AJ1226" i="27"/>
  <c r="AG1226" i="27"/>
  <c r="AH1226" i="27"/>
  <c r="AE1226" i="27"/>
  <c r="AJ1286" i="27"/>
  <c r="AI1286" i="27"/>
  <c r="AK1286" i="27" s="1"/>
  <c r="AL1286" i="27" s="1"/>
  <c r="AM1286" i="27" s="1"/>
  <c r="AH1286" i="27"/>
  <c r="AF1286" i="27"/>
  <c r="AE1286" i="27"/>
  <c r="AD1286" i="27"/>
  <c r="AG1286" i="27"/>
  <c r="AJ1246" i="27"/>
  <c r="AD1246" i="27"/>
  <c r="AI1246" i="27"/>
  <c r="AK1246" i="27" s="1"/>
  <c r="AL1246" i="27" s="1"/>
  <c r="AM1246" i="27" s="1"/>
  <c r="AH1246" i="27"/>
  <c r="AF1246" i="27"/>
  <c r="AE1246" i="27"/>
  <c r="AG1246" i="27"/>
  <c r="AI1281" i="27"/>
  <c r="AK1281" i="27" s="1"/>
  <c r="AL1281" i="27" s="1"/>
  <c r="AM1281" i="27" s="1"/>
  <c r="AH1281" i="27"/>
  <c r="AG1281" i="27"/>
  <c r="AJ1281" i="27"/>
  <c r="AE1281" i="27"/>
  <c r="AD1281" i="27"/>
  <c r="AF1281" i="27"/>
  <c r="AG1287" i="27"/>
  <c r="AE1287" i="27"/>
  <c r="AI1287" i="27"/>
  <c r="AK1287" i="27" s="1"/>
  <c r="AL1287" i="27" s="1"/>
  <c r="AM1287" i="27" s="1"/>
  <c r="AD1287" i="27"/>
  <c r="AH1287" i="27"/>
  <c r="AF1287" i="27"/>
  <c r="AJ1287" i="27"/>
  <c r="AF1216" i="27"/>
  <c r="AG1216" i="27"/>
  <c r="AD1216" i="27"/>
  <c r="AI1216" i="27"/>
  <c r="AK1216" i="27" s="1"/>
  <c r="AL1216" i="27" s="1"/>
  <c r="AM1216" i="27" s="1"/>
  <c r="AH1216" i="27"/>
  <c r="AE1216" i="27"/>
  <c r="AJ1216" i="27"/>
  <c r="AF1239" i="27"/>
  <c r="AJ1239" i="27"/>
  <c r="AG1283" i="27"/>
  <c r="AF1283" i="27"/>
  <c r="AI1283" i="27"/>
  <c r="AK1283" i="27" s="1"/>
  <c r="AL1283" i="27" s="1"/>
  <c r="AM1283" i="27" s="1"/>
  <c r="AD1283" i="27"/>
  <c r="AE1283" i="27"/>
  <c r="AJ1283" i="27"/>
  <c r="AH1283" i="27"/>
  <c r="AD1280" i="27"/>
  <c r="AH1280" i="27"/>
  <c r="AI1280" i="27"/>
  <c r="AK1280" i="27" s="1"/>
  <c r="AL1280" i="27" s="1"/>
  <c r="AM1280" i="27" s="1"/>
  <c r="AJ1280" i="27"/>
  <c r="AG1280" i="27"/>
  <c r="AF1280" i="27"/>
  <c r="AE1280" i="27"/>
  <c r="AJ1219" i="27"/>
  <c r="AG1219" i="27"/>
  <c r="AD1219" i="27"/>
  <c r="AH1219" i="27"/>
  <c r="AE1219" i="27"/>
  <c r="AI1219" i="27"/>
  <c r="AK1219" i="27" s="1"/>
  <c r="AL1219" i="27" s="1"/>
  <c r="AM1219" i="27" s="1"/>
  <c r="AF1219" i="27"/>
  <c r="AI1278" i="27"/>
  <c r="AK1278" i="27" s="1"/>
  <c r="AL1278" i="27" s="1"/>
  <c r="AM1278" i="27" s="1"/>
  <c r="AF1278" i="27"/>
  <c r="AF1241" i="27"/>
  <c r="AE1241" i="27"/>
  <c r="AJ1241" i="27"/>
  <c r="AD1241" i="27"/>
  <c r="AG1241" i="27"/>
  <c r="AI1241" i="27"/>
  <c r="AK1241" i="27" s="1"/>
  <c r="AL1241" i="27" s="1"/>
  <c r="AM1241" i="27" s="1"/>
  <c r="AH1241" i="27"/>
  <c r="AJ347" i="27"/>
  <c r="AD347" i="27"/>
  <c r="AE347" i="27" s="1"/>
  <c r="AF348" i="27" s="1"/>
  <c r="AD389" i="27"/>
  <c r="AE389" i="27" s="1"/>
  <c r="AJ389" i="27"/>
  <c r="AE371" i="27"/>
  <c r="AJ312" i="27"/>
  <c r="AD312" i="27"/>
  <c r="AE312" i="27"/>
  <c r="AJ392" i="27"/>
  <c r="AD392" i="27"/>
  <c r="AE392" i="27" s="1"/>
  <c r="AE336" i="27"/>
  <c r="AD336" i="27"/>
  <c r="AJ336" i="27"/>
  <c r="AJ396" i="27"/>
  <c r="AD396" i="27"/>
  <c r="AE396" i="27" s="1"/>
  <c r="AF397" i="27" s="1"/>
  <c r="AJ366" i="27"/>
  <c r="AD366" i="27"/>
  <c r="AE366" i="27" s="1"/>
  <c r="AF367" i="27" s="1"/>
  <c r="AD365" i="27"/>
  <c r="AE365" i="27" s="1"/>
  <c r="AF366" i="27" s="1"/>
  <c r="AJ365" i="27"/>
  <c r="AJ395" i="27"/>
  <c r="AD395" i="27"/>
  <c r="AE395" i="27" s="1"/>
  <c r="AD376" i="27"/>
  <c r="AE376" i="27"/>
  <c r="AJ376" i="27"/>
  <c r="AD379" i="27"/>
  <c r="AE379" i="27" s="1"/>
  <c r="AF380" i="27" s="1"/>
  <c r="AJ379" i="27"/>
  <c r="AJ351" i="27"/>
  <c r="AD351" i="27"/>
  <c r="AE351" i="27"/>
  <c r="AF352" i="27" s="1"/>
  <c r="AI678" i="27"/>
  <c r="AK678" i="27" s="1"/>
  <c r="AL678" i="27" s="1"/>
  <c r="AM678" i="27" s="1"/>
  <c r="AH678" i="27"/>
  <c r="AG678" i="27"/>
  <c r="AE678" i="27"/>
  <c r="AJ678" i="27"/>
  <c r="AF678" i="27"/>
  <c r="AD678" i="27"/>
  <c r="AI686" i="27"/>
  <c r="AK686" i="27" s="1"/>
  <c r="AL686" i="27" s="1"/>
  <c r="AM686" i="27" s="1"/>
  <c r="AH686" i="27"/>
  <c r="AG686" i="27"/>
  <c r="AE686" i="27"/>
  <c r="AJ686" i="27"/>
  <c r="AD686" i="27"/>
  <c r="AF686" i="27"/>
  <c r="AI682" i="27"/>
  <c r="AK682" i="27" s="1"/>
  <c r="AL682" i="27" s="1"/>
  <c r="AM682" i="27" s="1"/>
  <c r="AE682" i="27"/>
  <c r="AG647" i="27"/>
  <c r="AI647" i="27"/>
  <c r="AK647" i="27" s="1"/>
  <c r="AL647" i="27" s="1"/>
  <c r="AM647" i="27" s="1"/>
  <c r="AF643" i="27"/>
  <c r="AD643" i="27"/>
  <c r="AJ643" i="27"/>
  <c r="AG643" i="27"/>
  <c r="AI643" i="27"/>
  <c r="AK643" i="27" s="1"/>
  <c r="AL643" i="27" s="1"/>
  <c r="AM643" i="27" s="1"/>
  <c r="AH643" i="27"/>
  <c r="AE643" i="27"/>
  <c r="AG858" i="27"/>
  <c r="AE858" i="27"/>
  <c r="AD858" i="27"/>
  <c r="AH858" i="27"/>
  <c r="AJ858" i="27"/>
  <c r="AI858" i="27"/>
  <c r="AK858" i="27" s="1"/>
  <c r="AL858" i="27" s="1"/>
  <c r="AM858" i="27" s="1"/>
  <c r="AF858" i="27"/>
  <c r="AF853" i="27"/>
  <c r="AD853" i="27"/>
  <c r="AI853" i="27"/>
  <c r="AK853" i="27" s="1"/>
  <c r="AL853" i="27" s="1"/>
  <c r="AM853" i="27" s="1"/>
  <c r="AE853" i="27"/>
  <c r="AJ853" i="27"/>
  <c r="AH853" i="27"/>
  <c r="AG853" i="27"/>
  <c r="AF888" i="27"/>
  <c r="AJ888" i="27"/>
  <c r="AE888" i="27"/>
  <c r="AI888" i="27"/>
  <c r="AK888" i="27" s="1"/>
  <c r="AL888" i="27" s="1"/>
  <c r="AM888" i="27" s="1"/>
  <c r="AG888" i="27"/>
  <c r="AH888" i="27"/>
  <c r="AD888" i="27"/>
  <c r="AI861" i="27"/>
  <c r="AK861" i="27" s="1"/>
  <c r="AL861" i="27" s="1"/>
  <c r="AM861" i="27" s="1"/>
  <c r="AH861" i="27"/>
  <c r="AG861" i="27"/>
  <c r="AD861" i="27"/>
  <c r="AF861" i="27"/>
  <c r="AJ861" i="27"/>
  <c r="AE861" i="27"/>
  <c r="AH809" i="27"/>
  <c r="AI809" i="27"/>
  <c r="AK809" i="27" s="1"/>
  <c r="AL809" i="27" s="1"/>
  <c r="AM809" i="27" s="1"/>
  <c r="AG809" i="27"/>
  <c r="AE809" i="27"/>
  <c r="AD809" i="27"/>
  <c r="AJ809" i="27"/>
  <c r="AF809" i="27"/>
  <c r="AF811" i="27"/>
  <c r="AJ811" i="27"/>
  <c r="AE811" i="27"/>
  <c r="AI811" i="27"/>
  <c r="AK811" i="27" s="1"/>
  <c r="AL811" i="27" s="1"/>
  <c r="AM811" i="27" s="1"/>
  <c r="AG811" i="27"/>
  <c r="AH811" i="27"/>
  <c r="AD811" i="27"/>
  <c r="AJ830" i="27"/>
  <c r="AI830" i="27"/>
  <c r="AK830" i="27" s="1"/>
  <c r="AL830" i="27" s="1"/>
  <c r="AM830" i="27" s="1"/>
  <c r="AH830" i="27"/>
  <c r="AF830" i="27"/>
  <c r="AE830" i="27"/>
  <c r="AG830" i="27"/>
  <c r="AD830" i="27"/>
  <c r="AG827" i="27"/>
  <c r="AJ827" i="27"/>
  <c r="AF827" i="27"/>
  <c r="AE827" i="27"/>
  <c r="AD827" i="27"/>
  <c r="AI827" i="27"/>
  <c r="AK827" i="27" s="1"/>
  <c r="AL827" i="27" s="1"/>
  <c r="AM827" i="27" s="1"/>
  <c r="AH827" i="27"/>
  <c r="AH873" i="27"/>
  <c r="AG873" i="27"/>
  <c r="AE873" i="27"/>
  <c r="AD873" i="27"/>
  <c r="AF873" i="27"/>
  <c r="AI873" i="27"/>
  <c r="AK873" i="27" s="1"/>
  <c r="AL873" i="27" s="1"/>
  <c r="AM873" i="27" s="1"/>
  <c r="AJ873" i="27"/>
  <c r="AE816" i="27"/>
  <c r="AF816" i="27"/>
  <c r="AJ816" i="27"/>
  <c r="AI816" i="27"/>
  <c r="AK816" i="27" s="1"/>
  <c r="AL816" i="27" s="1"/>
  <c r="AM816" i="27" s="1"/>
  <c r="AG816" i="27"/>
  <c r="AH816" i="27"/>
  <c r="AD816" i="27"/>
  <c r="AJ900" i="27"/>
  <c r="AI900" i="27"/>
  <c r="AK900" i="27" s="1"/>
  <c r="AL900" i="27" s="1"/>
  <c r="AM900" i="27" s="1"/>
  <c r="AH900" i="27"/>
  <c r="AG900" i="27"/>
  <c r="AD900" i="27"/>
  <c r="AF900" i="27"/>
  <c r="AE900" i="27"/>
  <c r="AJ734" i="27"/>
  <c r="AE734" i="27"/>
  <c r="AH734" i="27"/>
  <c r="AD734" i="27"/>
  <c r="AI734" i="27"/>
  <c r="AK734" i="27" s="1"/>
  <c r="AL734" i="27" s="1"/>
  <c r="AM734" i="27" s="1"/>
  <c r="AG734" i="27"/>
  <c r="AF734" i="27"/>
  <c r="AF799" i="27"/>
  <c r="AE799" i="27"/>
  <c r="AH799" i="27"/>
  <c r="AJ799" i="27"/>
  <c r="AD799" i="27"/>
  <c r="AI799" i="27"/>
  <c r="AK799" i="27" s="1"/>
  <c r="AL799" i="27" s="1"/>
  <c r="AM799" i="27" s="1"/>
  <c r="AG799" i="27"/>
  <c r="AD772" i="27"/>
  <c r="AH772" i="27"/>
  <c r="AG772" i="27"/>
  <c r="AE772" i="27"/>
  <c r="AI772" i="27"/>
  <c r="AK772" i="27" s="1"/>
  <c r="AL772" i="27" s="1"/>
  <c r="AM772" i="27" s="1"/>
  <c r="AJ772" i="27"/>
  <c r="AF772" i="27"/>
  <c r="AJ782" i="27"/>
  <c r="AH782" i="27"/>
  <c r="AG782" i="27"/>
  <c r="AD782" i="27"/>
  <c r="AE782" i="27"/>
  <c r="AI782" i="27"/>
  <c r="AK782" i="27" s="1"/>
  <c r="AL782" i="27" s="1"/>
  <c r="AM782" i="27" s="1"/>
  <c r="AF782" i="27"/>
  <c r="AI730" i="27"/>
  <c r="AK730" i="27" s="1"/>
  <c r="AL730" i="27" s="1"/>
  <c r="AM730" i="27" s="1"/>
  <c r="AE730" i="27"/>
  <c r="AH730" i="27"/>
  <c r="AF730" i="27"/>
  <c r="AJ730" i="27"/>
  <c r="AG730" i="27"/>
  <c r="AD730" i="27"/>
  <c r="AJ777" i="27"/>
  <c r="AE777" i="27"/>
  <c r="AH777" i="27"/>
  <c r="AG777" i="27"/>
  <c r="AF777" i="27"/>
  <c r="AI777" i="27"/>
  <c r="AK777" i="27" s="1"/>
  <c r="AL777" i="27" s="1"/>
  <c r="AM777" i="27" s="1"/>
  <c r="AD777" i="27"/>
  <c r="AG746" i="27"/>
  <c r="AF746" i="27"/>
  <c r="AD746" i="27"/>
  <c r="AI746" i="27"/>
  <c r="AK746" i="27" s="1"/>
  <c r="AL746" i="27" s="1"/>
  <c r="AM746" i="27" s="1"/>
  <c r="AH746" i="27"/>
  <c r="AE746" i="27"/>
  <c r="AJ746" i="27"/>
  <c r="AG773" i="27"/>
  <c r="AD773" i="27"/>
  <c r="AI773" i="27"/>
  <c r="AK773" i="27" s="1"/>
  <c r="AL773" i="27" s="1"/>
  <c r="AM773" i="27" s="1"/>
  <c r="AJ773" i="27"/>
  <c r="AF773" i="27"/>
  <c r="AE773" i="27"/>
  <c r="AH773" i="27"/>
  <c r="AI748" i="27"/>
  <c r="AK748" i="27" s="1"/>
  <c r="AL748" i="27" s="1"/>
  <c r="AM748" i="27" s="1"/>
  <c r="AJ748" i="27"/>
  <c r="AG748" i="27"/>
  <c r="AH748" i="27"/>
  <c r="AE748" i="27"/>
  <c r="AD748" i="27"/>
  <c r="AF748" i="27"/>
  <c r="AI785" i="27"/>
  <c r="AK785" i="27" s="1"/>
  <c r="AL785" i="27" s="1"/>
  <c r="AM785" i="27" s="1"/>
  <c r="AJ785" i="27"/>
  <c r="AG785" i="27"/>
  <c r="AH785" i="27"/>
  <c r="AE785" i="27"/>
  <c r="AD785" i="27"/>
  <c r="AF785" i="27"/>
  <c r="AH800" i="27"/>
  <c r="AE800" i="27"/>
  <c r="AJ800" i="27"/>
  <c r="AF800" i="27"/>
  <c r="AI800" i="27"/>
  <c r="AK800" i="27" s="1"/>
  <c r="AL800" i="27" s="1"/>
  <c r="AM800" i="27" s="1"/>
  <c r="AG800" i="27"/>
  <c r="AD800" i="27"/>
  <c r="AD792" i="27"/>
  <c r="AJ792" i="27"/>
  <c r="AG792" i="27"/>
  <c r="AH792" i="27"/>
  <c r="AE792" i="27"/>
  <c r="AI792" i="27"/>
  <c r="AK792" i="27" s="1"/>
  <c r="AL792" i="27" s="1"/>
  <c r="AM792" i="27" s="1"/>
  <c r="AF792" i="27"/>
  <c r="AJ517" i="27"/>
  <c r="AH517" i="27"/>
  <c r="AD517" i="27"/>
  <c r="AI517" i="27"/>
  <c r="AK517" i="27" s="1"/>
  <c r="AL517" i="27" s="1"/>
  <c r="AM517" i="27" s="1"/>
  <c r="AG517" i="27"/>
  <c r="AF517" i="27"/>
  <c r="AE517" i="27"/>
  <c r="AI599" i="27"/>
  <c r="AK599" i="27" s="1"/>
  <c r="AL599" i="27" s="1"/>
  <c r="AM599" i="27" s="1"/>
  <c r="AH599" i="27"/>
  <c r="AD599" i="27"/>
  <c r="AF599" i="27"/>
  <c r="AG599" i="27"/>
  <c r="AJ599" i="27"/>
  <c r="AE599" i="27"/>
  <c r="AF594" i="27"/>
  <c r="AD594" i="27"/>
  <c r="AI594" i="27"/>
  <c r="AK594" i="27" s="1"/>
  <c r="AL594" i="27" s="1"/>
  <c r="AM594" i="27" s="1"/>
  <c r="AE594" i="27"/>
  <c r="AH594" i="27"/>
  <c r="AG594" i="27"/>
  <c r="AJ594" i="27"/>
  <c r="AD587" i="27"/>
  <c r="AJ587" i="27"/>
  <c r="AI587" i="27"/>
  <c r="AK587" i="27" s="1"/>
  <c r="AL587" i="27" s="1"/>
  <c r="AM587" i="27" s="1"/>
  <c r="AG587" i="27"/>
  <c r="AH587" i="27"/>
  <c r="AF587" i="27"/>
  <c r="AE587" i="27"/>
  <c r="AF522" i="27"/>
  <c r="AD522" i="27"/>
  <c r="AE522" i="27"/>
  <c r="AH522" i="27"/>
  <c r="AG522" i="27"/>
  <c r="AJ522" i="27"/>
  <c r="AI522" i="27"/>
  <c r="AK522" i="27" s="1"/>
  <c r="AL522" i="27" s="1"/>
  <c r="AM522" i="27" s="1"/>
  <c r="AJ523" i="27"/>
  <c r="AI523" i="27"/>
  <c r="AK523" i="27" s="1"/>
  <c r="AL523" i="27" s="1"/>
  <c r="AM523" i="27" s="1"/>
  <c r="AH523" i="27"/>
  <c r="AG523" i="27"/>
  <c r="AE523" i="27"/>
  <c r="AD523" i="27"/>
  <c r="AF523" i="27"/>
  <c r="AJ592" i="27"/>
  <c r="AG592" i="27"/>
  <c r="AH592" i="27"/>
  <c r="AE592" i="27"/>
  <c r="AF592" i="27"/>
  <c r="AI592" i="27"/>
  <c r="AK592" i="27" s="1"/>
  <c r="AL592" i="27" s="1"/>
  <c r="AM592" i="27" s="1"/>
  <c r="AD592" i="27"/>
  <c r="AH519" i="27"/>
  <c r="AI519" i="27"/>
  <c r="AK519" i="27" s="1"/>
  <c r="AL519" i="27" s="1"/>
  <c r="AM519" i="27" s="1"/>
  <c r="AF519" i="27"/>
  <c r="AE519" i="27"/>
  <c r="AJ519" i="27"/>
  <c r="AG519" i="27"/>
  <c r="AD519" i="27"/>
  <c r="AJ509" i="27"/>
  <c r="AI509" i="27"/>
  <c r="AK509" i="27" s="1"/>
  <c r="AL509" i="27" s="1"/>
  <c r="AM509" i="27" s="1"/>
  <c r="AH509" i="27"/>
  <c r="AE509" i="27"/>
  <c r="AD509" i="27"/>
  <c r="AG509" i="27"/>
  <c r="AF509" i="27"/>
  <c r="AJ544" i="27"/>
  <c r="AE544" i="27"/>
  <c r="AI544" i="27"/>
  <c r="AK544" i="27" s="1"/>
  <c r="AL544" i="27" s="1"/>
  <c r="AM544" i="27" s="1"/>
  <c r="AG544" i="27"/>
  <c r="AF544" i="27"/>
  <c r="AD544" i="27"/>
  <c r="AH544" i="27"/>
  <c r="AG550" i="27"/>
  <c r="AJ550" i="27"/>
  <c r="AI550" i="27"/>
  <c r="AK550" i="27" s="1"/>
  <c r="AL550" i="27" s="1"/>
  <c r="AM550" i="27" s="1"/>
  <c r="AF550" i="27"/>
  <c r="AH550" i="27"/>
  <c r="AD550" i="27"/>
  <c r="AE550" i="27"/>
  <c r="AE545" i="27"/>
  <c r="AJ545" i="27"/>
  <c r="AI545" i="27"/>
  <c r="AK545" i="27" s="1"/>
  <c r="AL545" i="27" s="1"/>
  <c r="AM545" i="27" s="1"/>
  <c r="AG545" i="27"/>
  <c r="AH545" i="27"/>
  <c r="AD545" i="27"/>
  <c r="AF545" i="27"/>
  <c r="AI604" i="27"/>
  <c r="AK604" i="27" s="1"/>
  <c r="AL604" i="27" s="1"/>
  <c r="AM604" i="27" s="1"/>
  <c r="AG604" i="27"/>
  <c r="AF604" i="27"/>
  <c r="AE604" i="27"/>
  <c r="AH604" i="27"/>
  <c r="AJ604" i="27"/>
  <c r="AD604" i="27"/>
  <c r="AI1045" i="27"/>
  <c r="AK1045" i="27" s="1"/>
  <c r="AL1045" i="27" s="1"/>
  <c r="AM1045" i="27" s="1"/>
  <c r="AF1045" i="27"/>
  <c r="AJ1045" i="27"/>
  <c r="AH1045" i="27"/>
  <c r="AE1045" i="27"/>
  <c r="AG1045" i="27"/>
  <c r="AD1045" i="27"/>
  <c r="AF1020" i="27"/>
  <c r="AD1020" i="27"/>
  <c r="AH1020" i="27"/>
  <c r="AG1020" i="27"/>
  <c r="AI1020" i="27"/>
  <c r="AK1020" i="27" s="1"/>
  <c r="AL1020" i="27" s="1"/>
  <c r="AM1020" i="27" s="1"/>
  <c r="AE1020" i="27"/>
  <c r="AJ1020" i="27"/>
  <c r="AD1083" i="27"/>
  <c r="AH1083" i="27"/>
  <c r="AJ1083" i="27"/>
  <c r="AG1083" i="27"/>
  <c r="AE1083" i="27"/>
  <c r="AI1083" i="27"/>
  <c r="AK1083" i="27" s="1"/>
  <c r="AL1083" i="27" s="1"/>
  <c r="AM1083" i="27" s="1"/>
  <c r="AF1083" i="27"/>
  <c r="AF1073" i="27"/>
  <c r="AE1073" i="27"/>
  <c r="AI1073" i="27"/>
  <c r="AK1073" i="27" s="1"/>
  <c r="AL1073" i="27" s="1"/>
  <c r="AM1073" i="27" s="1"/>
  <c r="AD1073" i="27"/>
  <c r="AJ1073" i="27"/>
  <c r="AH1073" i="27"/>
  <c r="AG1073" i="27"/>
  <c r="AI1099" i="27"/>
  <c r="AK1099" i="27" s="1"/>
  <c r="AL1099" i="27" s="1"/>
  <c r="AM1099" i="27" s="1"/>
  <c r="AH1099" i="27"/>
  <c r="AD1099" i="27"/>
  <c r="AF1099" i="27"/>
  <c r="AJ1099" i="27"/>
  <c r="AG1099" i="27"/>
  <c r="AE1099" i="27"/>
  <c r="AD1077" i="27"/>
  <c r="AG1077" i="27"/>
  <c r="AI1077" i="27"/>
  <c r="AK1077" i="27" s="1"/>
  <c r="AL1077" i="27" s="1"/>
  <c r="AM1077" i="27" s="1"/>
  <c r="AH1077" i="27"/>
  <c r="AF1077" i="27"/>
  <c r="AJ1077" i="27"/>
  <c r="AE1077" i="27"/>
  <c r="AD1064" i="27"/>
  <c r="AE1064" i="27"/>
  <c r="AG1064" i="27"/>
  <c r="AJ1064" i="27"/>
  <c r="AI1064" i="27"/>
  <c r="AK1064" i="27" s="1"/>
  <c r="AL1064" i="27" s="1"/>
  <c r="AM1064" i="27" s="1"/>
  <c r="AH1064" i="27"/>
  <c r="AF1064" i="27"/>
  <c r="AH1055" i="27"/>
  <c r="AG1055" i="27"/>
  <c r="AJ1055" i="27"/>
  <c r="AF1055" i="27"/>
  <c r="AD1055" i="27"/>
  <c r="AE1055" i="27"/>
  <c r="AI1055" i="27"/>
  <c r="AK1055" i="27" s="1"/>
  <c r="AL1055" i="27" s="1"/>
  <c r="AM1055" i="27" s="1"/>
  <c r="AE1060" i="27"/>
  <c r="AD1060" i="27"/>
  <c r="AF1060" i="27"/>
  <c r="AI1060" i="27"/>
  <c r="AK1060" i="27" s="1"/>
  <c r="AL1060" i="27" s="1"/>
  <c r="AM1060" i="27" s="1"/>
  <c r="AH1060" i="27"/>
  <c r="AJ1060" i="27"/>
  <c r="AG1060" i="27"/>
  <c r="AG1052" i="27"/>
  <c r="AJ1052" i="27"/>
  <c r="AD1052" i="27"/>
  <c r="AI1052" i="27"/>
  <c r="AK1052" i="27" s="1"/>
  <c r="AL1052" i="27" s="1"/>
  <c r="AM1052" i="27" s="1"/>
  <c r="AH1052" i="27"/>
  <c r="AF1052" i="27"/>
  <c r="AE1052" i="27"/>
  <c r="AH1009" i="27"/>
  <c r="AI1009" i="27"/>
  <c r="AK1009" i="27" s="1"/>
  <c r="AL1009" i="27" s="1"/>
  <c r="AM1009" i="27" s="1"/>
  <c r="AG1009" i="27"/>
  <c r="AF1009" i="27"/>
  <c r="AE1009" i="27"/>
  <c r="AD1009" i="27"/>
  <c r="AJ1009" i="27"/>
  <c r="AI1044" i="27"/>
  <c r="AK1044" i="27" s="1"/>
  <c r="AL1044" i="27" s="1"/>
  <c r="AM1044" i="27" s="1"/>
  <c r="AH1044" i="27"/>
  <c r="AG1044" i="27"/>
  <c r="AD1044" i="27"/>
  <c r="AJ1044" i="27"/>
  <c r="AE1044" i="27"/>
  <c r="AF1044" i="27"/>
  <c r="AI1071" i="27"/>
  <c r="AK1071" i="27" s="1"/>
  <c r="AL1071" i="27" s="1"/>
  <c r="AM1071" i="27" s="1"/>
  <c r="AH1071" i="27"/>
  <c r="AG1071" i="27"/>
  <c r="AF1071" i="27"/>
  <c r="AE1071" i="27"/>
  <c r="AD1071" i="27"/>
  <c r="AJ1071" i="27"/>
  <c r="AJ124" i="27"/>
  <c r="AD124" i="27"/>
  <c r="AE124" i="27" s="1"/>
  <c r="AF124" i="27"/>
  <c r="AJ119" i="27"/>
  <c r="AD119" i="27"/>
  <c r="AE119" i="27" s="1"/>
  <c r="AF119" i="27"/>
  <c r="AJ121" i="27"/>
  <c r="AD121" i="27"/>
  <c r="AE121" i="27" s="1"/>
  <c r="AJ156" i="27"/>
  <c r="AD156" i="27"/>
  <c r="AE156" i="27" s="1"/>
  <c r="AF156" i="27"/>
  <c r="AJ134" i="27"/>
  <c r="AD134" i="27"/>
  <c r="AE134" i="27" s="1"/>
  <c r="AF135" i="27" s="1"/>
  <c r="AF134" i="27"/>
  <c r="AJ197" i="27"/>
  <c r="AD197" i="27"/>
  <c r="AE197" i="27" s="1"/>
  <c r="AF197" i="27"/>
  <c r="AJ157" i="27"/>
  <c r="AD157" i="27"/>
  <c r="AE157" i="27" s="1"/>
  <c r="AF157" i="27"/>
  <c r="AJ180" i="27"/>
  <c r="AD180" i="27"/>
  <c r="AE180" i="27" s="1"/>
  <c r="AF180" i="27"/>
  <c r="AJ123" i="27"/>
  <c r="AD123" i="27"/>
  <c r="AE123" i="27" s="1"/>
  <c r="AF123" i="27"/>
  <c r="AJ187" i="27"/>
  <c r="AD187" i="27"/>
  <c r="AE187" i="27" s="1"/>
  <c r="AF188" i="27" s="1"/>
  <c r="AF187" i="27"/>
  <c r="AJ125" i="27"/>
  <c r="AD125" i="27"/>
  <c r="AE125" i="27" s="1"/>
  <c r="AF125" i="27"/>
  <c r="AJ122" i="27"/>
  <c r="AD122" i="27"/>
  <c r="AE122" i="27" s="1"/>
  <c r="AF122" i="27"/>
  <c r="AE421" i="27"/>
  <c r="AJ421" i="27"/>
  <c r="AD421" i="27"/>
  <c r="AG421" i="27"/>
  <c r="AH421" i="27"/>
  <c r="AF421" i="27"/>
  <c r="AI421" i="27"/>
  <c r="AK421" i="27" s="1"/>
  <c r="AL421" i="27" s="1"/>
  <c r="AM421" i="27" s="1"/>
  <c r="AJ422" i="27"/>
  <c r="AI422" i="27"/>
  <c r="AK422" i="27" s="1"/>
  <c r="AL422" i="27" s="1"/>
  <c r="AM422" i="27" s="1"/>
  <c r="AF422" i="27"/>
  <c r="AG422" i="27"/>
  <c r="AE422" i="27"/>
  <c r="AD422" i="27"/>
  <c r="AH422" i="27"/>
  <c r="AI498" i="27"/>
  <c r="AK498" i="27" s="1"/>
  <c r="AL498" i="27" s="1"/>
  <c r="AM498" i="27" s="1"/>
  <c r="AJ498" i="27"/>
  <c r="AH498" i="27"/>
  <c r="AE498" i="27"/>
  <c r="AF498" i="27"/>
  <c r="AG498" i="27"/>
  <c r="AD498" i="27"/>
  <c r="AG472" i="27"/>
  <c r="AH472" i="27"/>
  <c r="AF472" i="27"/>
  <c r="AE472" i="27"/>
  <c r="AI472" i="27"/>
  <c r="AK472" i="27" s="1"/>
  <c r="AL472" i="27" s="1"/>
  <c r="AM472" i="27" s="1"/>
  <c r="AJ472" i="27"/>
  <c r="AD472" i="27"/>
  <c r="AH440" i="27"/>
  <c r="AJ440" i="27"/>
  <c r="AG440" i="27"/>
  <c r="AF440" i="27"/>
  <c r="AE440" i="27"/>
  <c r="AI440" i="27"/>
  <c r="AK440" i="27" s="1"/>
  <c r="AL440" i="27" s="1"/>
  <c r="AM440" i="27" s="1"/>
  <c r="AD440" i="27"/>
  <c r="AG485" i="27"/>
  <c r="AD485" i="27"/>
  <c r="AH485" i="27"/>
  <c r="AI485" i="27"/>
  <c r="AK485" i="27" s="1"/>
  <c r="AL485" i="27" s="1"/>
  <c r="AM485" i="27" s="1"/>
  <c r="AE485" i="27"/>
  <c r="AF485" i="27"/>
  <c r="AJ485" i="27"/>
  <c r="AI449" i="27"/>
  <c r="AK449" i="27" s="1"/>
  <c r="AL449" i="27" s="1"/>
  <c r="AM449" i="27" s="1"/>
  <c r="AG449" i="27"/>
  <c r="AF449" i="27"/>
  <c r="AE449" i="27"/>
  <c r="AH449" i="27"/>
  <c r="AJ449" i="27"/>
  <c r="AD449" i="27"/>
  <c r="AF459" i="27"/>
  <c r="AE459" i="27"/>
  <c r="AJ459" i="27"/>
  <c r="AI459" i="27"/>
  <c r="AK459" i="27" s="1"/>
  <c r="AL459" i="27" s="1"/>
  <c r="AM459" i="27" s="1"/>
  <c r="AH459" i="27"/>
  <c r="AD459" i="27"/>
  <c r="AG459" i="27"/>
  <c r="AG470" i="27"/>
  <c r="AE470" i="27"/>
  <c r="AD470" i="27"/>
  <c r="AH470" i="27"/>
  <c r="AJ470" i="27"/>
  <c r="AF470" i="27"/>
  <c r="AI470" i="27"/>
  <c r="AK470" i="27" s="1"/>
  <c r="AL470" i="27" s="1"/>
  <c r="AM470" i="27" s="1"/>
  <c r="AD448" i="27"/>
  <c r="AJ448" i="27"/>
  <c r="AG448" i="27"/>
  <c r="AH448" i="27"/>
  <c r="AF448" i="27"/>
  <c r="AE448" i="27"/>
  <c r="AI448" i="27"/>
  <c r="AK448" i="27" s="1"/>
  <c r="AL448" i="27" s="1"/>
  <c r="AM448" i="27" s="1"/>
  <c r="AI424" i="27"/>
  <c r="AK424" i="27" s="1"/>
  <c r="AL424" i="27" s="1"/>
  <c r="AM424" i="27" s="1"/>
  <c r="AG424" i="27"/>
  <c r="AF424" i="27"/>
  <c r="AE424" i="27"/>
  <c r="AD424" i="27"/>
  <c r="AJ424" i="27"/>
  <c r="AH424" i="27"/>
  <c r="AE437" i="27"/>
  <c r="AH437" i="27"/>
  <c r="AG437" i="27"/>
  <c r="AD437" i="27"/>
  <c r="AI437" i="27"/>
  <c r="AK437" i="27" s="1"/>
  <c r="AL437" i="27" s="1"/>
  <c r="AM437" i="27" s="1"/>
  <c r="AF437" i="27"/>
  <c r="AJ437" i="27"/>
  <c r="AE426" i="27"/>
  <c r="AG426" i="27"/>
  <c r="AI426" i="27"/>
  <c r="AK426" i="27" s="1"/>
  <c r="AL426" i="27" s="1"/>
  <c r="AM426" i="27" s="1"/>
  <c r="AJ426" i="27"/>
  <c r="AH426" i="27"/>
  <c r="AD426" i="27"/>
  <c r="AF426" i="27"/>
  <c r="AE1367" i="27"/>
  <c r="AI1367" i="27"/>
  <c r="AK1367" i="27" s="1"/>
  <c r="AL1367" i="27" s="1"/>
  <c r="AM1367" i="27" s="1"/>
  <c r="AH1367" i="27"/>
  <c r="AG1367" i="27"/>
  <c r="AD1367" i="27"/>
  <c r="AJ1367" i="27"/>
  <c r="AF1367" i="27"/>
  <c r="AH1374" i="27"/>
  <c r="AD1374" i="27"/>
  <c r="AI1386" i="27"/>
  <c r="AK1386" i="27" s="1"/>
  <c r="AL1386" i="27" s="1"/>
  <c r="AM1386" i="27" s="1"/>
  <c r="AH1386" i="27"/>
  <c r="AH1354" i="27"/>
  <c r="AE1354" i="27"/>
  <c r="AD1354" i="27"/>
  <c r="AF1354" i="27"/>
  <c r="AJ1354" i="27"/>
  <c r="AG1354" i="27"/>
  <c r="AI1354" i="27"/>
  <c r="AK1354" i="27" s="1"/>
  <c r="AL1354" i="27" s="1"/>
  <c r="AM1354" i="27" s="1"/>
  <c r="AH1358" i="27"/>
  <c r="AI1358" i="27"/>
  <c r="AK1358" i="27" s="1"/>
  <c r="AL1358" i="27" s="1"/>
  <c r="AM1358" i="27" s="1"/>
  <c r="AJ1358" i="27"/>
  <c r="AE1358" i="27"/>
  <c r="AF1358" i="27"/>
  <c r="AD1358" i="27"/>
  <c r="AG1358" i="27"/>
  <c r="AI1352" i="27"/>
  <c r="AK1352" i="27" s="1"/>
  <c r="AL1352" i="27" s="1"/>
  <c r="AM1352" i="27" s="1"/>
  <c r="AJ1352" i="27"/>
  <c r="AD1329" i="27"/>
  <c r="AF1370" i="27"/>
  <c r="AH1370" i="27"/>
  <c r="AD1346" i="27"/>
  <c r="AI1346" i="27"/>
  <c r="AK1346" i="27" s="1"/>
  <c r="AL1346" i="27" s="1"/>
  <c r="AM1346" i="27" s="1"/>
  <c r="AH1346" i="27"/>
  <c r="AF1346" i="27"/>
  <c r="AE1346" i="27"/>
  <c r="AJ1346" i="27"/>
  <c r="AG1346" i="27"/>
  <c r="AJ1397" i="27"/>
  <c r="AF1397" i="27"/>
  <c r="AJ1322" i="27"/>
  <c r="AD1322" i="27"/>
  <c r="AD1391" i="27"/>
  <c r="AJ1391" i="27"/>
  <c r="AI1391" i="27"/>
  <c r="AK1391" i="27" s="1"/>
  <c r="AL1391" i="27" s="1"/>
  <c r="AM1391" i="27" s="1"/>
  <c r="AF1391" i="27"/>
  <c r="AG1391" i="27"/>
  <c r="AE1391" i="27"/>
  <c r="AH1391" i="27"/>
  <c r="AJ266" i="27"/>
  <c r="AD266" i="27"/>
  <c r="AE266" i="27" s="1"/>
  <c r="AF267" i="27" s="1"/>
  <c r="AF266" i="27"/>
  <c r="AD212" i="27"/>
  <c r="AE212" i="27" s="1"/>
  <c r="AF213" i="27" s="1"/>
  <c r="AJ212" i="27"/>
  <c r="AE293" i="27"/>
  <c r="AD293" i="27"/>
  <c r="AJ293" i="27"/>
  <c r="AF293" i="27"/>
  <c r="AJ307" i="27"/>
  <c r="AE307" i="27"/>
  <c r="AF308" i="27" s="1"/>
  <c r="AD307" i="27"/>
  <c r="AJ235" i="27"/>
  <c r="AD235" i="27"/>
  <c r="AE235" i="27" s="1"/>
  <c r="AF236" i="27" s="1"/>
  <c r="AF235" i="27"/>
  <c r="AD284" i="27"/>
  <c r="AE284" i="27"/>
  <c r="AJ284" i="27"/>
  <c r="AD241" i="27"/>
  <c r="AE241" i="27" s="1"/>
  <c r="AF242" i="27" s="1"/>
  <c r="AJ241" i="27"/>
  <c r="AD223" i="27"/>
  <c r="AE223" i="27" s="1"/>
  <c r="AJ223" i="27"/>
  <c r="AF223" i="27"/>
  <c r="AJ292" i="27"/>
  <c r="AD292" i="27"/>
  <c r="AF292" i="27"/>
  <c r="AE292" i="27"/>
  <c r="AJ282" i="27"/>
  <c r="AD282" i="27"/>
  <c r="AE282" i="27" s="1"/>
  <c r="AF282" i="27"/>
  <c r="AD242" i="27"/>
  <c r="AE242" i="27"/>
  <c r="AJ242" i="27"/>
  <c r="AD267" i="27"/>
  <c r="AE267" i="27" s="1"/>
  <c r="AF268" i="27" s="1"/>
  <c r="AJ267" i="27"/>
  <c r="AD299" i="27"/>
  <c r="AE299" i="27" s="1"/>
  <c r="AF300" i="27" s="1"/>
  <c r="AJ299" i="27"/>
  <c r="AF1120" i="27"/>
  <c r="AJ1120" i="27"/>
  <c r="AD1120" i="27"/>
  <c r="AH1120" i="27"/>
  <c r="AE1120" i="27"/>
  <c r="AG1120" i="27"/>
  <c r="AI1120" i="27"/>
  <c r="AK1120" i="27" s="1"/>
  <c r="AL1120" i="27" s="1"/>
  <c r="AM1120" i="27" s="1"/>
  <c r="AD1118" i="27"/>
  <c r="AG1118" i="27"/>
  <c r="AF1118" i="27"/>
  <c r="AJ1118" i="27"/>
  <c r="AE1118" i="27"/>
  <c r="AH1118" i="27"/>
  <c r="AI1118" i="27"/>
  <c r="AK1118" i="27" s="1"/>
  <c r="AL1118" i="27" s="1"/>
  <c r="AM1118" i="27" s="1"/>
  <c r="AG1126" i="27"/>
  <c r="AE1126" i="27"/>
  <c r="AF1126" i="27"/>
  <c r="AD1126" i="27"/>
  <c r="AI1126" i="27"/>
  <c r="AK1126" i="27" s="1"/>
  <c r="AL1126" i="27" s="1"/>
  <c r="AM1126" i="27" s="1"/>
  <c r="AJ1126" i="27"/>
  <c r="AH1126" i="27"/>
  <c r="AI1174" i="27"/>
  <c r="AK1174" i="27" s="1"/>
  <c r="AL1174" i="27" s="1"/>
  <c r="AM1174" i="27" s="1"/>
  <c r="AG1174" i="27"/>
  <c r="AF1174" i="27"/>
  <c r="AJ1174" i="27"/>
  <c r="AD1174" i="27"/>
  <c r="AH1174" i="27"/>
  <c r="AE1174" i="27"/>
  <c r="AE1190" i="27"/>
  <c r="AD1190" i="27"/>
  <c r="AI1190" i="27"/>
  <c r="AK1190" i="27" s="1"/>
  <c r="AL1190" i="27" s="1"/>
  <c r="AM1190" i="27" s="1"/>
  <c r="AG1190" i="27"/>
  <c r="AH1190" i="27"/>
  <c r="AJ1190" i="27"/>
  <c r="AF1190" i="27"/>
  <c r="AE1139" i="27"/>
  <c r="AF1139" i="27"/>
  <c r="AJ1139" i="27"/>
  <c r="AH1139" i="27"/>
  <c r="AI1139" i="27"/>
  <c r="AK1139" i="27" s="1"/>
  <c r="AL1139" i="27" s="1"/>
  <c r="AM1139" i="27" s="1"/>
  <c r="AD1139" i="27"/>
  <c r="AG1139" i="27"/>
  <c r="AJ1147" i="27"/>
  <c r="AD1147" i="27"/>
  <c r="AI1147" i="27"/>
  <c r="AK1147" i="27" s="1"/>
  <c r="AL1147" i="27" s="1"/>
  <c r="AM1147" i="27" s="1"/>
  <c r="AG1147" i="27"/>
  <c r="AF1147" i="27"/>
  <c r="AH1147" i="27"/>
  <c r="AE1147" i="27"/>
  <c r="AD1113" i="27"/>
  <c r="AI1113" i="27"/>
  <c r="AK1113" i="27" s="1"/>
  <c r="AL1113" i="27" s="1"/>
  <c r="AM1113" i="27" s="1"/>
  <c r="AE1113" i="27"/>
  <c r="AG1113" i="27"/>
  <c r="AF1113" i="27"/>
  <c r="AH1113" i="27"/>
  <c r="AJ1113" i="27"/>
  <c r="AD1202" i="27"/>
  <c r="AG1202" i="27"/>
  <c r="AF1202" i="27"/>
  <c r="AJ1202" i="27"/>
  <c r="AH1202" i="27"/>
  <c r="AE1202" i="27"/>
  <c r="AI1202" i="27"/>
  <c r="AK1202" i="27" s="1"/>
  <c r="AL1202" i="27" s="1"/>
  <c r="AM1202" i="27" s="1"/>
  <c r="AF1203" i="27"/>
  <c r="AH1203" i="27"/>
  <c r="AI1203" i="27"/>
  <c r="AK1203" i="27" s="1"/>
  <c r="AL1203" i="27" s="1"/>
  <c r="AM1203" i="27" s="1"/>
  <c r="AJ1203" i="27"/>
  <c r="AE1203" i="27"/>
  <c r="AD1203" i="27"/>
  <c r="AG1203" i="27"/>
  <c r="AF1204" i="27"/>
  <c r="AD1204" i="27"/>
  <c r="AE1204" i="27"/>
  <c r="AI1204" i="27"/>
  <c r="AK1204" i="27" s="1"/>
  <c r="AL1204" i="27" s="1"/>
  <c r="AM1204" i="27" s="1"/>
  <c r="AG1204" i="27"/>
  <c r="AH1204" i="27"/>
  <c r="AJ1204" i="27"/>
  <c r="AJ1131" i="27"/>
  <c r="AE1131" i="27"/>
  <c r="AD1131" i="27"/>
  <c r="AF1131" i="27"/>
  <c r="AG1131" i="27"/>
  <c r="AI1131" i="27"/>
  <c r="AK1131" i="27" s="1"/>
  <c r="AL1131" i="27" s="1"/>
  <c r="AM1131" i="27" s="1"/>
  <c r="AH1131" i="27"/>
  <c r="AE986" i="27"/>
  <c r="AG986" i="27"/>
  <c r="AJ986" i="27"/>
  <c r="AD986" i="27"/>
  <c r="AF986" i="27"/>
  <c r="AI986" i="27"/>
  <c r="AK986" i="27" s="1"/>
  <c r="AL986" i="27" s="1"/>
  <c r="AM986" i="27" s="1"/>
  <c r="AH986" i="27"/>
  <c r="AD1007" i="27"/>
  <c r="AF1007" i="27"/>
  <c r="AI1007" i="27"/>
  <c r="AK1007" i="27" s="1"/>
  <c r="AL1007" i="27" s="1"/>
  <c r="AM1007" i="27" s="1"/>
  <c r="AE1007" i="27"/>
  <c r="AJ1007" i="27"/>
  <c r="AH1007" i="27"/>
  <c r="AG1007" i="27"/>
  <c r="AF991" i="27"/>
  <c r="AE991" i="27"/>
  <c r="AD991" i="27"/>
  <c r="AI991" i="27"/>
  <c r="AK991" i="27" s="1"/>
  <c r="AL991" i="27" s="1"/>
  <c r="AM991" i="27" s="1"/>
  <c r="AH991" i="27"/>
  <c r="AG991" i="27"/>
  <c r="AJ991" i="27"/>
  <c r="AH965" i="27"/>
  <c r="AE965" i="27"/>
  <c r="AD965" i="27"/>
  <c r="AI965" i="27"/>
  <c r="AK965" i="27" s="1"/>
  <c r="AL965" i="27" s="1"/>
  <c r="AM965" i="27" s="1"/>
  <c r="AG965" i="27"/>
  <c r="AJ965" i="27"/>
  <c r="AF965" i="27"/>
  <c r="AF994" i="27"/>
  <c r="AE994" i="27"/>
  <c r="AG994" i="27"/>
  <c r="AD994" i="27"/>
  <c r="AJ994" i="27"/>
  <c r="AI994" i="27"/>
  <c r="AK994" i="27" s="1"/>
  <c r="AL994" i="27" s="1"/>
  <c r="AM994" i="27" s="1"/>
  <c r="AH994" i="27"/>
  <c r="AH926" i="27"/>
  <c r="AG926" i="27"/>
  <c r="AF926" i="27"/>
  <c r="AE926" i="27"/>
  <c r="AD926" i="27"/>
  <c r="AI926" i="27"/>
  <c r="AK926" i="27" s="1"/>
  <c r="AL926" i="27" s="1"/>
  <c r="AM926" i="27" s="1"/>
  <c r="AJ926" i="27"/>
  <c r="AD942" i="27"/>
  <c r="AG942" i="27"/>
  <c r="AH942" i="27"/>
  <c r="AJ942" i="27"/>
  <c r="AI942" i="27"/>
  <c r="AK942" i="27" s="1"/>
  <c r="AL942" i="27" s="1"/>
  <c r="AM942" i="27" s="1"/>
  <c r="AE942" i="27"/>
  <c r="AF942" i="27"/>
  <c r="AI998" i="27"/>
  <c r="AK998" i="27" s="1"/>
  <c r="AL998" i="27" s="1"/>
  <c r="AM998" i="27" s="1"/>
  <c r="AF998" i="27"/>
  <c r="AE998" i="27"/>
  <c r="AD998" i="27"/>
  <c r="AG998" i="27"/>
  <c r="AJ998" i="27"/>
  <c r="AH998" i="27"/>
  <c r="AE945" i="27"/>
  <c r="AJ945" i="27"/>
  <c r="AI945" i="27"/>
  <c r="AK945" i="27" s="1"/>
  <c r="AL945" i="27" s="1"/>
  <c r="AM945" i="27" s="1"/>
  <c r="AH945" i="27"/>
  <c r="AF945" i="27"/>
  <c r="AD945" i="27"/>
  <c r="AG945" i="27"/>
  <c r="AI915" i="27"/>
  <c r="AK915" i="27" s="1"/>
  <c r="AL915" i="27" s="1"/>
  <c r="AM915" i="27" s="1"/>
  <c r="AH915" i="27"/>
  <c r="AE915" i="27"/>
  <c r="AG915" i="27"/>
  <c r="AF915" i="27"/>
  <c r="AD915" i="27"/>
  <c r="AJ915" i="27"/>
  <c r="AD1004" i="27"/>
  <c r="AI1004" i="27"/>
  <c r="AK1004" i="27" s="1"/>
  <c r="AL1004" i="27" s="1"/>
  <c r="AM1004" i="27" s="1"/>
  <c r="AJ1004" i="27"/>
  <c r="AE1004" i="27"/>
  <c r="AG1004" i="27"/>
  <c r="AH1004" i="27"/>
  <c r="AF1004" i="27"/>
  <c r="AI984" i="27"/>
  <c r="AK984" i="27" s="1"/>
  <c r="AL984" i="27" s="1"/>
  <c r="AM984" i="27" s="1"/>
  <c r="AH984" i="27"/>
  <c r="AF984" i="27"/>
  <c r="AE984" i="27"/>
  <c r="AJ984" i="27"/>
  <c r="AD984" i="27"/>
  <c r="AG984" i="27"/>
  <c r="AJ952" i="27"/>
  <c r="AI952" i="27"/>
  <c r="AK952" i="27" s="1"/>
  <c r="AL952" i="27" s="1"/>
  <c r="AM952" i="27" s="1"/>
  <c r="AH952" i="27"/>
  <c r="AG952" i="27"/>
  <c r="AE952" i="27"/>
  <c r="AF952" i="27"/>
  <c r="AD952" i="27"/>
  <c r="AJ1265" i="27"/>
  <c r="AE1265" i="27"/>
  <c r="AD1265" i="27"/>
  <c r="AF1265" i="27"/>
  <c r="AI1265" i="27"/>
  <c r="AK1265" i="27" s="1"/>
  <c r="AL1265" i="27" s="1"/>
  <c r="AM1265" i="27" s="1"/>
  <c r="AG1265" i="27"/>
  <c r="AH1265" i="27"/>
  <c r="AJ1288" i="27"/>
  <c r="AI1288" i="27"/>
  <c r="AK1288" i="27" s="1"/>
  <c r="AL1288" i="27" s="1"/>
  <c r="AM1288" i="27" s="1"/>
  <c r="AE1288" i="27"/>
  <c r="AF1288" i="27"/>
  <c r="AD1288" i="27"/>
  <c r="AH1288" i="27"/>
  <c r="AG1288" i="27"/>
  <c r="AE1218" i="27"/>
  <c r="AJ1218" i="27"/>
  <c r="AI1218" i="27"/>
  <c r="AK1218" i="27" s="1"/>
  <c r="AL1218" i="27" s="1"/>
  <c r="AM1218" i="27" s="1"/>
  <c r="AH1218" i="27"/>
  <c r="AG1218" i="27"/>
  <c r="AD1218" i="27"/>
  <c r="AF1218" i="27"/>
  <c r="AF1291" i="27"/>
  <c r="AI1291" i="27"/>
  <c r="AK1291" i="27" s="1"/>
  <c r="AL1291" i="27" s="1"/>
  <c r="AM1291" i="27" s="1"/>
  <c r="AD1291" i="27"/>
  <c r="AH1291" i="27"/>
  <c r="AE1291" i="27"/>
  <c r="AJ1291" i="27"/>
  <c r="AG1291" i="27"/>
  <c r="AI1295" i="27"/>
  <c r="AK1295" i="27" s="1"/>
  <c r="AL1295" i="27" s="1"/>
  <c r="AM1295" i="27" s="1"/>
  <c r="AE1295" i="27"/>
  <c r="AJ1295" i="27"/>
  <c r="AH1295" i="27"/>
  <c r="AF1295" i="27"/>
  <c r="AD1295" i="27"/>
  <c r="AG1295" i="27"/>
  <c r="AF1269" i="27"/>
  <c r="AJ1269" i="27"/>
  <c r="AE1269" i="27"/>
  <c r="AI1269" i="27"/>
  <c r="AK1269" i="27" s="1"/>
  <c r="AL1269" i="27" s="1"/>
  <c r="AM1269" i="27" s="1"/>
  <c r="AD1269" i="27"/>
  <c r="AG1269" i="27"/>
  <c r="AH1269" i="27"/>
  <c r="AF1238" i="27"/>
  <c r="AG1238" i="27"/>
  <c r="AD1238" i="27"/>
  <c r="AG1237" i="27"/>
  <c r="AD1249" i="27"/>
  <c r="AI1249" i="27"/>
  <c r="AK1249" i="27" s="1"/>
  <c r="AL1249" i="27" s="1"/>
  <c r="AM1249" i="27" s="1"/>
  <c r="AH1249" i="27"/>
  <c r="AJ1290" i="27"/>
  <c r="AH1290" i="27"/>
  <c r="AG1290" i="27"/>
  <c r="AI1290" i="27"/>
  <c r="AK1290" i="27" s="1"/>
  <c r="AL1290" i="27" s="1"/>
  <c r="AM1290" i="27" s="1"/>
  <c r="AF1290" i="27"/>
  <c r="AE1290" i="27"/>
  <c r="AD1290" i="27"/>
  <c r="AI1279" i="27"/>
  <c r="AK1279" i="27" s="1"/>
  <c r="AL1279" i="27" s="1"/>
  <c r="AM1279" i="27" s="1"/>
  <c r="AD1279" i="27"/>
  <c r="AE1279" i="27"/>
  <c r="AG1270" i="27"/>
  <c r="AJ1270" i="27"/>
  <c r="AD402" i="27"/>
  <c r="AE402" i="27" s="1"/>
  <c r="AJ402" i="27"/>
  <c r="AD315" i="27"/>
  <c r="AE315" i="27" s="1"/>
  <c r="AF316" i="27" s="1"/>
  <c r="AJ315" i="27"/>
  <c r="AD372" i="27"/>
  <c r="AE372" i="27" s="1"/>
  <c r="AJ372" i="27"/>
  <c r="AJ316" i="27"/>
  <c r="AD316" i="27"/>
  <c r="AE316" i="27"/>
  <c r="AF317" i="27" s="1"/>
  <c r="AD309" i="27"/>
  <c r="AJ309" i="27"/>
  <c r="AD373" i="27"/>
  <c r="AE373" i="27" s="1"/>
  <c r="AD348" i="27"/>
  <c r="AE348" i="27" s="1"/>
  <c r="AF349" i="27" s="1"/>
  <c r="AJ348" i="27"/>
  <c r="AD353" i="27"/>
  <c r="AE353" i="27" s="1"/>
  <c r="AJ353" i="27"/>
  <c r="AJ360" i="27"/>
  <c r="AD360" i="27"/>
  <c r="AJ406" i="27"/>
  <c r="AD380" i="27"/>
  <c r="AE380" i="27" s="1"/>
  <c r="R458" i="28"/>
  <c r="R357" i="28"/>
  <c r="R258" i="28"/>
  <c r="S258" i="28" s="1"/>
  <c r="T258" i="28" s="1"/>
  <c r="U256" i="28"/>
  <c r="V256" i="28" s="1"/>
  <c r="X256" i="28"/>
  <c r="N35" i="22"/>
  <c r="O35" i="22" s="1"/>
  <c r="H37" i="22"/>
  <c r="S35" i="22"/>
  <c r="P36" i="22"/>
  <c r="AF373" i="27" l="1"/>
  <c r="AF1237" i="27"/>
  <c r="AE1322" i="27"/>
  <c r="AJ1329" i="27"/>
  <c r="AD1386" i="27"/>
  <c r="AG1386" i="27"/>
  <c r="AE647" i="27"/>
  <c r="AJ647" i="27"/>
  <c r="AF682" i="27"/>
  <c r="AG682" i="27"/>
  <c r="AF313" i="27"/>
  <c r="AJ371" i="27"/>
  <c r="AG1278" i="27"/>
  <c r="AG698" i="27"/>
  <c r="AH698" i="27"/>
  <c r="AE670" i="27"/>
  <c r="AG653" i="27"/>
  <c r="AJ653" i="27"/>
  <c r="AF624" i="27"/>
  <c r="AF666" i="27"/>
  <c r="AE666" i="27"/>
  <c r="AH626" i="27"/>
  <c r="AF617" i="27"/>
  <c r="AD617" i="27"/>
  <c r="AF370" i="27"/>
  <c r="AE1266" i="27"/>
  <c r="AJ1247" i="27"/>
  <c r="AG1247" i="27"/>
  <c r="AG1243" i="27"/>
  <c r="AE1344" i="27"/>
  <c r="AJ1344" i="27"/>
  <c r="AG1408" i="27"/>
  <c r="AF1382" i="27"/>
  <c r="AJ1382" i="27"/>
  <c r="AG650" i="27"/>
  <c r="AD615" i="27"/>
  <c r="AG1274" i="27"/>
  <c r="AI1274" i="27"/>
  <c r="AK1274" i="27" s="1"/>
  <c r="AL1274" i="27" s="1"/>
  <c r="AM1274" i="27" s="1"/>
  <c r="AD639" i="27"/>
  <c r="AF639" i="27"/>
  <c r="AF654" i="27"/>
  <c r="AD654" i="27"/>
  <c r="AF635" i="27"/>
  <c r="AE635" i="27"/>
  <c r="AJ645" i="27"/>
  <c r="AI645" i="27"/>
  <c r="AK645" i="27" s="1"/>
  <c r="AL645" i="27" s="1"/>
  <c r="AM645" i="27" s="1"/>
  <c r="AH691" i="27"/>
  <c r="AG691" i="27"/>
  <c r="AI694" i="27"/>
  <c r="AK694" i="27" s="1"/>
  <c r="AL694" i="27" s="1"/>
  <c r="AM694" i="27" s="1"/>
  <c r="AJ694" i="27"/>
  <c r="AD337" i="27"/>
  <c r="AH1340" i="27"/>
  <c r="AH1355" i="27"/>
  <c r="AD313" i="27"/>
  <c r="AJ332" i="27"/>
  <c r="AD1256" i="27"/>
  <c r="AE393" i="27"/>
  <c r="AF394" i="27" s="1"/>
  <c r="AF655" i="27"/>
  <c r="AE655" i="27"/>
  <c r="AI637" i="27"/>
  <c r="AK637" i="27" s="1"/>
  <c r="AL637" i="27" s="1"/>
  <c r="AM637" i="27" s="1"/>
  <c r="AJ637" i="27"/>
  <c r="AJ660" i="27"/>
  <c r="AG704" i="27"/>
  <c r="AD704" i="27"/>
  <c r="AH625" i="27"/>
  <c r="AG625" i="27"/>
  <c r="AJ703" i="27"/>
  <c r="AG1302" i="27"/>
  <c r="AG332" i="27"/>
  <c r="AI1270" i="27"/>
  <c r="AK1270" i="27" s="1"/>
  <c r="AL1270" i="27" s="1"/>
  <c r="AM1270" i="27" s="1"/>
  <c r="AE333" i="27"/>
  <c r="AF1270" i="27"/>
  <c r="AD1270" i="27"/>
  <c r="AI1237" i="27"/>
  <c r="AK1237" i="27" s="1"/>
  <c r="AL1237" i="27" s="1"/>
  <c r="AM1237" i="27" s="1"/>
  <c r="AI1322" i="27"/>
  <c r="AK1322" i="27" s="1"/>
  <c r="AL1322" i="27" s="1"/>
  <c r="AM1322" i="27" s="1"/>
  <c r="AF1322" i="27"/>
  <c r="AE1329" i="27"/>
  <c r="AF1386" i="27"/>
  <c r="AJ1386" i="27"/>
  <c r="AH647" i="27"/>
  <c r="AF647" i="27"/>
  <c r="AJ682" i="27"/>
  <c r="AF337" i="27"/>
  <c r="AD1278" i="27"/>
  <c r="AE1278" i="27"/>
  <c r="AI698" i="27"/>
  <c r="AK698" i="27" s="1"/>
  <c r="AL698" i="27" s="1"/>
  <c r="AM698" i="27" s="1"/>
  <c r="AD698" i="27"/>
  <c r="AG670" i="27"/>
  <c r="AH670" i="27"/>
  <c r="AF653" i="27"/>
  <c r="AH653" i="27"/>
  <c r="AI624" i="27"/>
  <c r="AK624" i="27" s="1"/>
  <c r="AL624" i="27" s="1"/>
  <c r="AM624" i="27" s="1"/>
  <c r="AD624" i="27"/>
  <c r="AG666" i="27"/>
  <c r="AI666" i="27"/>
  <c r="AK666" i="27" s="1"/>
  <c r="AL666" i="27" s="1"/>
  <c r="AM666" i="27" s="1"/>
  <c r="AG626" i="27"/>
  <c r="AE626" i="27"/>
  <c r="AG617" i="27"/>
  <c r="AJ617" i="27"/>
  <c r="AG1266" i="27"/>
  <c r="AH1247" i="27"/>
  <c r="AE1247" i="27"/>
  <c r="AJ1243" i="27"/>
  <c r="AH1344" i="27"/>
  <c r="AJ1408" i="27"/>
  <c r="AI1382" i="27"/>
  <c r="AK1382" i="27" s="1"/>
  <c r="AL1382" i="27" s="1"/>
  <c r="AM1382" i="27" s="1"/>
  <c r="AE650" i="27"/>
  <c r="AH650" i="27"/>
  <c r="AI615" i="27"/>
  <c r="AK615" i="27" s="1"/>
  <c r="AL615" i="27" s="1"/>
  <c r="AM615" i="27" s="1"/>
  <c r="AG615" i="27"/>
  <c r="AF399" i="27"/>
  <c r="AE1274" i="27"/>
  <c r="AF1274" i="27"/>
  <c r="AI639" i="27"/>
  <c r="AK639" i="27" s="1"/>
  <c r="AL639" i="27" s="1"/>
  <c r="AM639" i="27" s="1"/>
  <c r="AJ639" i="27"/>
  <c r="AG654" i="27"/>
  <c r="AI635" i="27"/>
  <c r="AK635" i="27" s="1"/>
  <c r="AL635" i="27" s="1"/>
  <c r="AM635" i="27" s="1"/>
  <c r="AD635" i="27"/>
  <c r="AF645" i="27"/>
  <c r="AI691" i="27"/>
  <c r="AK691" i="27" s="1"/>
  <c r="AL691" i="27" s="1"/>
  <c r="AM691" i="27" s="1"/>
  <c r="AF691" i="27"/>
  <c r="AG694" i="27"/>
  <c r="AJ337" i="27"/>
  <c r="AI1340" i="27"/>
  <c r="AK1340" i="27" s="1"/>
  <c r="AL1340" i="27" s="1"/>
  <c r="AM1340" i="27" s="1"/>
  <c r="AD1401" i="27"/>
  <c r="AE1355" i="27"/>
  <c r="AF1256" i="27"/>
  <c r="AG1256" i="27"/>
  <c r="AD655" i="27"/>
  <c r="AG637" i="27"/>
  <c r="AH637" i="27"/>
  <c r="AG660" i="27"/>
  <c r="AH660" i="27"/>
  <c r="AH704" i="27"/>
  <c r="AE704" i="27"/>
  <c r="AI625" i="27"/>
  <c r="AK625" i="27" s="1"/>
  <c r="AL625" i="27" s="1"/>
  <c r="AM625" i="27" s="1"/>
  <c r="AD703" i="27"/>
  <c r="AF703" i="27"/>
  <c r="AJ357" i="27"/>
  <c r="AI1302" i="27"/>
  <c r="AK1302" i="27" s="1"/>
  <c r="AL1302" i="27" s="1"/>
  <c r="AM1302" i="27" s="1"/>
  <c r="AJ333" i="27"/>
  <c r="AH1270" i="27"/>
  <c r="AJ1237" i="27"/>
  <c r="AG1322" i="27"/>
  <c r="AG1329" i="27"/>
  <c r="AH682" i="27"/>
  <c r="AF393" i="27"/>
  <c r="AJ1278" i="27"/>
  <c r="AD670" i="27"/>
  <c r="AJ624" i="27"/>
  <c r="AD626" i="27"/>
  <c r="AJ1266" i="27"/>
  <c r="AI1247" i="27"/>
  <c r="AK1247" i="27" s="1"/>
  <c r="AL1247" i="27" s="1"/>
  <c r="AM1247" i="27" s="1"/>
  <c r="AI1243" i="27"/>
  <c r="AK1243" i="27" s="1"/>
  <c r="AL1243" i="27" s="1"/>
  <c r="AM1243" i="27" s="1"/>
  <c r="AG1344" i="27"/>
  <c r="AG1382" i="27"/>
  <c r="AI650" i="27"/>
  <c r="AK650" i="27" s="1"/>
  <c r="AL650" i="27" s="1"/>
  <c r="AM650" i="27" s="1"/>
  <c r="AJ615" i="27"/>
  <c r="AH1274" i="27"/>
  <c r="AE639" i="27"/>
  <c r="AJ654" i="27"/>
  <c r="AJ635" i="27"/>
  <c r="AE645" i="27"/>
  <c r="AJ691" i="27"/>
  <c r="AE694" i="27"/>
  <c r="AJ350" i="27"/>
  <c r="AJ381" i="27"/>
  <c r="AJ1340" i="27"/>
  <c r="AG1401" i="27"/>
  <c r="AF350" i="27"/>
  <c r="AE1256" i="27"/>
  <c r="AH655" i="27"/>
  <c r="AD660" i="27"/>
  <c r="AF625" i="27"/>
  <c r="AI703" i="27"/>
  <c r="AK703" i="27" s="1"/>
  <c r="AL703" i="27" s="1"/>
  <c r="AM703" i="27" s="1"/>
  <c r="AH1275" i="27"/>
  <c r="AH1302" i="27"/>
  <c r="AE309" i="27"/>
  <c r="AF310" i="27" s="1"/>
  <c r="AG1279" i="27"/>
  <c r="AJ1279" i="27"/>
  <c r="AJ1238" i="27"/>
  <c r="AE1238" i="27"/>
  <c r="AG1397" i="27"/>
  <c r="AD1397" i="27"/>
  <c r="AE1352" i="27"/>
  <c r="AD1352" i="27"/>
  <c r="AJ1374" i="27"/>
  <c r="AI1374" i="27"/>
  <c r="AK1374" i="27" s="1"/>
  <c r="AL1374" i="27" s="1"/>
  <c r="AM1374" i="27" s="1"/>
  <c r="AI1239" i="27"/>
  <c r="AK1239" i="27" s="1"/>
  <c r="AL1239" i="27" s="1"/>
  <c r="AM1239" i="27" s="1"/>
  <c r="AD1239" i="27"/>
  <c r="AD676" i="27"/>
  <c r="AG676" i="27"/>
  <c r="AE354" i="27"/>
  <c r="AJ397" i="27"/>
  <c r="AG1213" i="27"/>
  <c r="AD1213" i="27"/>
  <c r="AH1284" i="27"/>
  <c r="AE1284" i="27"/>
  <c r="AH1381" i="27"/>
  <c r="AF1381" i="27"/>
  <c r="AF1338" i="27"/>
  <c r="AJ1338" i="27"/>
  <c r="AF1326" i="27"/>
  <c r="AH1326" i="27"/>
  <c r="AE707" i="27"/>
  <c r="AG707" i="27"/>
  <c r="AJ661" i="27"/>
  <c r="AH661" i="27"/>
  <c r="AE672" i="27"/>
  <c r="AG684" i="27"/>
  <c r="AH684" i="27"/>
  <c r="AF657" i="27"/>
  <c r="AD383" i="27"/>
  <c r="AJ324" i="27"/>
  <c r="AG1343" i="27"/>
  <c r="AD1343" i="27"/>
  <c r="AG1336" i="27"/>
  <c r="AF1336" i="27"/>
  <c r="AE1385" i="27"/>
  <c r="AG1385" i="27"/>
  <c r="AH1312" i="27"/>
  <c r="AJ1312" i="27"/>
  <c r="AD341" i="27"/>
  <c r="AJ321" i="27"/>
  <c r="AD640" i="27"/>
  <c r="AE618" i="27"/>
  <c r="AI618" i="27"/>
  <c r="AK618" i="27" s="1"/>
  <c r="AL618" i="27" s="1"/>
  <c r="AM618" i="27" s="1"/>
  <c r="AI699" i="27"/>
  <c r="AK699" i="27" s="1"/>
  <c r="AL699" i="27" s="1"/>
  <c r="AM699" i="27" s="1"/>
  <c r="AJ619" i="27"/>
  <c r="AD619" i="27"/>
  <c r="AJ667" i="27"/>
  <c r="AI620" i="27"/>
  <c r="AK620" i="27" s="1"/>
  <c r="AL620" i="27" s="1"/>
  <c r="AM620" i="27" s="1"/>
  <c r="AJ620" i="27"/>
  <c r="AE1223" i="27"/>
  <c r="AJ1223" i="27"/>
  <c r="AD334" i="27"/>
  <c r="AE334" i="27" s="1"/>
  <c r="AF1298" i="27"/>
  <c r="AI1298" i="27"/>
  <c r="AK1298" i="27" s="1"/>
  <c r="AL1298" i="27" s="1"/>
  <c r="AM1298" i="27" s="1"/>
  <c r="AD1211" i="27"/>
  <c r="AG1211" i="27"/>
  <c r="AD633" i="27"/>
  <c r="AD696" i="27"/>
  <c r="AH696" i="27"/>
  <c r="AD641" i="27"/>
  <c r="AF609" i="27"/>
  <c r="AH609" i="27"/>
  <c r="AE692" i="27"/>
  <c r="AH630" i="27"/>
  <c r="AI630" i="27"/>
  <c r="AK630" i="27" s="1"/>
  <c r="AL630" i="27" s="1"/>
  <c r="AM630" i="27" s="1"/>
  <c r="AH309" i="27"/>
  <c r="AH310" i="27" s="1"/>
  <c r="AH311" i="27" s="1"/>
  <c r="AH312" i="27" s="1"/>
  <c r="AH313" i="27" s="1"/>
  <c r="AH314" i="27" s="1"/>
  <c r="AH315" i="27" s="1"/>
  <c r="AH316" i="27" s="1"/>
  <c r="AH317" i="27" s="1"/>
  <c r="AH318" i="27" s="1"/>
  <c r="AH319" i="27" s="1"/>
  <c r="AH320" i="27" s="1"/>
  <c r="AH321" i="27" s="1"/>
  <c r="AH322" i="27" s="1"/>
  <c r="AH323" i="27" s="1"/>
  <c r="AH324" i="27" s="1"/>
  <c r="AH325" i="27" s="1"/>
  <c r="AH326" i="27" s="1"/>
  <c r="AH327" i="27" s="1"/>
  <c r="AH328" i="27" s="1"/>
  <c r="AH329" i="27" s="1"/>
  <c r="AH330" i="27" s="1"/>
  <c r="AH331" i="27" s="1"/>
  <c r="AH332" i="27" s="1"/>
  <c r="AH333" i="27" s="1"/>
  <c r="AH334" i="27" s="1"/>
  <c r="AH335" i="27" s="1"/>
  <c r="AH336" i="27" s="1"/>
  <c r="AH337" i="27" s="1"/>
  <c r="AH338" i="27" s="1"/>
  <c r="AH339" i="27" s="1"/>
  <c r="AH340" i="27" s="1"/>
  <c r="AH341" i="27" s="1"/>
  <c r="AH342" i="27" s="1"/>
  <c r="AH343" i="27" s="1"/>
  <c r="AH344" i="27" s="1"/>
  <c r="AH345" i="27" s="1"/>
  <c r="AH346" i="27" s="1"/>
  <c r="AH347" i="27" s="1"/>
  <c r="AH348" i="27" s="1"/>
  <c r="AH349" i="27" s="1"/>
  <c r="AH350" i="27" s="1"/>
  <c r="AH351" i="27" s="1"/>
  <c r="AH352" i="27" s="1"/>
  <c r="AH353" i="27" s="1"/>
  <c r="AH354" i="27" s="1"/>
  <c r="AH355" i="27" s="1"/>
  <c r="AH356" i="27" s="1"/>
  <c r="AH357" i="27" s="1"/>
  <c r="AH358" i="27" s="1"/>
  <c r="AH359" i="27" s="1"/>
  <c r="AH360" i="27" s="1"/>
  <c r="AH361" i="27" s="1"/>
  <c r="AH362" i="27" s="1"/>
  <c r="AH363" i="27" s="1"/>
  <c r="AH364" i="27" s="1"/>
  <c r="AH365" i="27" s="1"/>
  <c r="AH366" i="27" s="1"/>
  <c r="AH367" i="27" s="1"/>
  <c r="AH368" i="27" s="1"/>
  <c r="AH369" i="27" s="1"/>
  <c r="AH370" i="27" s="1"/>
  <c r="AH371" i="27" s="1"/>
  <c r="AH372" i="27" s="1"/>
  <c r="AH373" i="27" s="1"/>
  <c r="AH374" i="27" s="1"/>
  <c r="AH375" i="27" s="1"/>
  <c r="AH376" i="27" s="1"/>
  <c r="AH377" i="27" s="1"/>
  <c r="AH378" i="27" s="1"/>
  <c r="AH379" i="27" s="1"/>
  <c r="AH380" i="27" s="1"/>
  <c r="AH381" i="27" s="1"/>
  <c r="AH382" i="27" s="1"/>
  <c r="AH383" i="27" s="1"/>
  <c r="AH384" i="27" s="1"/>
  <c r="AH385" i="27" s="1"/>
  <c r="AH386" i="27" s="1"/>
  <c r="AH387" i="27" s="1"/>
  <c r="AH388" i="27" s="1"/>
  <c r="AH389" i="27" s="1"/>
  <c r="AH390" i="27" s="1"/>
  <c r="AH391" i="27" s="1"/>
  <c r="AH392" i="27" s="1"/>
  <c r="AH393" i="27" s="1"/>
  <c r="AH394" i="27" s="1"/>
  <c r="AH395" i="27" s="1"/>
  <c r="AH396" i="27" s="1"/>
  <c r="AH397" i="27" s="1"/>
  <c r="AH398" i="27" s="1"/>
  <c r="AH399" i="27" s="1"/>
  <c r="AH400" i="27" s="1"/>
  <c r="AH401" i="27" s="1"/>
  <c r="AH402" i="27" s="1"/>
  <c r="AH403" i="27" s="1"/>
  <c r="AH404" i="27" s="1"/>
  <c r="AH405" i="27" s="1"/>
  <c r="AH406" i="27" s="1"/>
  <c r="AH407" i="27" s="1"/>
  <c r="AH408" i="27" s="1"/>
  <c r="AF354" i="27"/>
  <c r="AH1279" i="27"/>
  <c r="AI1238" i="27"/>
  <c r="AK1238" i="27" s="1"/>
  <c r="AL1238" i="27" s="1"/>
  <c r="AM1238" i="27" s="1"/>
  <c r="AI1397" i="27"/>
  <c r="AK1397" i="27" s="1"/>
  <c r="AL1397" i="27" s="1"/>
  <c r="AM1397" i="27" s="1"/>
  <c r="AE1397" i="27"/>
  <c r="AH1352" i="27"/>
  <c r="AF1352" i="27"/>
  <c r="AG1374" i="27"/>
  <c r="AE1374" i="27"/>
  <c r="AF390" i="27"/>
  <c r="AG1239" i="27"/>
  <c r="AE1239" i="27"/>
  <c r="AE676" i="27"/>
  <c r="AH676" i="27"/>
  <c r="AJ354" i="27"/>
  <c r="AH1213" i="27"/>
  <c r="AI1213" i="27"/>
  <c r="AK1213" i="27" s="1"/>
  <c r="AL1213" i="27" s="1"/>
  <c r="AM1213" i="27" s="1"/>
  <c r="AD1284" i="27"/>
  <c r="AI1284" i="27"/>
  <c r="AK1284" i="27" s="1"/>
  <c r="AL1284" i="27" s="1"/>
  <c r="AM1284" i="27" s="1"/>
  <c r="AI1381" i="27"/>
  <c r="AK1381" i="27" s="1"/>
  <c r="AL1381" i="27" s="1"/>
  <c r="AM1381" i="27" s="1"/>
  <c r="AG1381" i="27"/>
  <c r="AD1338" i="27"/>
  <c r="AE1338" i="27"/>
  <c r="AI1326" i="27"/>
  <c r="AK1326" i="27" s="1"/>
  <c r="AL1326" i="27" s="1"/>
  <c r="AM1326" i="27" s="1"/>
  <c r="AJ1326" i="27"/>
  <c r="AD707" i="27"/>
  <c r="AH707" i="27"/>
  <c r="AG661" i="27"/>
  <c r="AD672" i="27"/>
  <c r="AF672" i="27"/>
  <c r="AE684" i="27"/>
  <c r="AJ684" i="27"/>
  <c r="AG657" i="27"/>
  <c r="AI657" i="27"/>
  <c r="AK657" i="27" s="1"/>
  <c r="AL657" i="27" s="1"/>
  <c r="AM657" i="27" s="1"/>
  <c r="AE383" i="27"/>
  <c r="AI1343" i="27"/>
  <c r="AK1343" i="27" s="1"/>
  <c r="AL1343" i="27" s="1"/>
  <c r="AM1343" i="27" s="1"/>
  <c r="AE1336" i="27"/>
  <c r="AH1385" i="27"/>
  <c r="AD1385" i="27"/>
  <c r="AG1312" i="27"/>
  <c r="AD1312" i="27"/>
  <c r="AE341" i="27"/>
  <c r="AJ349" i="27"/>
  <c r="AJ640" i="27"/>
  <c r="AH640" i="27"/>
  <c r="AF618" i="27"/>
  <c r="AH618" i="27"/>
  <c r="AF699" i="27"/>
  <c r="AD699" i="27"/>
  <c r="AE619" i="27"/>
  <c r="AG619" i="27"/>
  <c r="AI667" i="27"/>
  <c r="AK667" i="27" s="1"/>
  <c r="AL667" i="27" s="1"/>
  <c r="AM667" i="27" s="1"/>
  <c r="AE667" i="27"/>
  <c r="AG620" i="27"/>
  <c r="AE620" i="27"/>
  <c r="AI1223" i="27"/>
  <c r="AK1223" i="27" s="1"/>
  <c r="AL1223" i="27" s="1"/>
  <c r="AM1223" i="27" s="1"/>
  <c r="AD1223" i="27"/>
  <c r="AJ390" i="27"/>
  <c r="AJ362" i="27"/>
  <c r="AJ334" i="27"/>
  <c r="AE1298" i="27"/>
  <c r="AD1298" i="27"/>
  <c r="AI1211" i="27"/>
  <c r="AK1211" i="27" s="1"/>
  <c r="AL1211" i="27" s="1"/>
  <c r="AM1211" i="27" s="1"/>
  <c r="AE1211" i="27"/>
  <c r="AH633" i="27"/>
  <c r="AE633" i="27"/>
  <c r="AJ696" i="27"/>
  <c r="AG696" i="27"/>
  <c r="AI641" i="27"/>
  <c r="AK641" i="27" s="1"/>
  <c r="AL641" i="27" s="1"/>
  <c r="AM641" i="27" s="1"/>
  <c r="AF641" i="27"/>
  <c r="AG609" i="27"/>
  <c r="AI609" i="27"/>
  <c r="AK609" i="27" s="1"/>
  <c r="AL609" i="27" s="1"/>
  <c r="AM609" i="27" s="1"/>
  <c r="AF692" i="27"/>
  <c r="AD692" i="27"/>
  <c r="AJ630" i="27"/>
  <c r="AG630" i="27"/>
  <c r="AF383" i="27"/>
  <c r="AI676" i="27"/>
  <c r="AK676" i="27" s="1"/>
  <c r="AL676" i="27" s="1"/>
  <c r="AM676" i="27" s="1"/>
  <c r="AJ356" i="27"/>
  <c r="AJ1381" i="27"/>
  <c r="AH1338" i="27"/>
  <c r="AI661" i="27"/>
  <c r="AK661" i="27" s="1"/>
  <c r="AL661" i="27" s="1"/>
  <c r="AM661" i="27" s="1"/>
  <c r="AH672" i="27"/>
  <c r="AF684" i="27"/>
  <c r="AJ657" i="27"/>
  <c r="AJ318" i="27"/>
  <c r="AF1343" i="27"/>
  <c r="AH1336" i="27"/>
  <c r="AF640" i="27"/>
  <c r="AE699" i="27"/>
  <c r="AD667" i="27"/>
  <c r="AF324" i="27"/>
  <c r="AH1223" i="27"/>
  <c r="AI633" i="27"/>
  <c r="AK633" i="27" s="1"/>
  <c r="AL633" i="27" s="1"/>
  <c r="AM633" i="27" s="1"/>
  <c r="AG641" i="27"/>
  <c r="AG692" i="27"/>
  <c r="AE1317" i="27"/>
  <c r="AD406" i="27"/>
  <c r="AE406" i="27" s="1"/>
  <c r="AJ344" i="27"/>
  <c r="AJ1249" i="27"/>
  <c r="AE1237" i="27"/>
  <c r="AE1370" i="27"/>
  <c r="AF1329" i="27"/>
  <c r="AJ311" i="27"/>
  <c r="AF1266" i="27"/>
  <c r="AD1232" i="27"/>
  <c r="AF1243" i="27"/>
  <c r="AH1317" i="27"/>
  <c r="AD1408" i="27"/>
  <c r="AD381" i="27"/>
  <c r="AE381" i="27" s="1"/>
  <c r="AF382" i="27" s="1"/>
  <c r="AD1340" i="27"/>
  <c r="AD1399" i="27"/>
  <c r="AI1401" i="27"/>
  <c r="AK1401" i="27" s="1"/>
  <c r="AL1401" i="27" s="1"/>
  <c r="AM1401" i="27" s="1"/>
  <c r="AF1355" i="27"/>
  <c r="AF387" i="27"/>
  <c r="AD370" i="27"/>
  <c r="AE370" i="27" s="1"/>
  <c r="AF371" i="27" s="1"/>
  <c r="AD1214" i="27"/>
  <c r="AI1275" i="27"/>
  <c r="AK1275" i="27" s="1"/>
  <c r="AL1275" i="27" s="1"/>
  <c r="AM1275" i="27" s="1"/>
  <c r="R60" i="28"/>
  <c r="S59" i="28"/>
  <c r="AJ355" i="27"/>
  <c r="AJ1214" i="27"/>
  <c r="X58" i="28"/>
  <c r="T58" i="28"/>
  <c r="U58" i="28" s="1"/>
  <c r="V58" i="28" s="1"/>
  <c r="W58" i="28" s="1"/>
  <c r="AD344" i="27"/>
  <c r="AE344" i="27" s="1"/>
  <c r="AF345" i="27" s="1"/>
  <c r="AF1249" i="27"/>
  <c r="AH1237" i="27"/>
  <c r="AJ1370" i="27"/>
  <c r="AH1329" i="27"/>
  <c r="AF357" i="27"/>
  <c r="AD311" i="27"/>
  <c r="AE311" i="27" s="1"/>
  <c r="AD408" i="27"/>
  <c r="AE408" i="27" s="1"/>
  <c r="AD1266" i="27"/>
  <c r="AI1232" i="27"/>
  <c r="AK1232" i="27" s="1"/>
  <c r="AL1232" i="27" s="1"/>
  <c r="AM1232" i="27" s="1"/>
  <c r="AH1243" i="27"/>
  <c r="AJ1317" i="27"/>
  <c r="AE1408" i="27"/>
  <c r="AF1340" i="27"/>
  <c r="AG1399" i="27"/>
  <c r="AE1401" i="27"/>
  <c r="AG1355" i="27"/>
  <c r="AF1214" i="27"/>
  <c r="AJ1275" i="27"/>
  <c r="AE1302" i="27"/>
  <c r="AI1370" i="27"/>
  <c r="AK1370" i="27" s="1"/>
  <c r="AL1370" i="27" s="1"/>
  <c r="AM1370" i="27" s="1"/>
  <c r="AJ1232" i="27"/>
  <c r="AG1249" i="27"/>
  <c r="AG1370" i="27"/>
  <c r="AF355" i="27"/>
  <c r="AJ408" i="27"/>
  <c r="AE1232" i="27"/>
  <c r="AF1317" i="27"/>
  <c r="AF1408" i="27"/>
  <c r="AJ382" i="27"/>
  <c r="AE1399" i="27"/>
  <c r="AJ1401" i="27"/>
  <c r="AH1214" i="27"/>
  <c r="AD1275" i="27"/>
  <c r="AJ1302" i="27"/>
  <c r="AH1399" i="27"/>
  <c r="AG1214" i="27"/>
  <c r="AE1275" i="27"/>
  <c r="AD350" i="27"/>
  <c r="AG1340" i="27"/>
  <c r="AF1399" i="27"/>
  <c r="AF1401" i="27"/>
  <c r="AI1355" i="27"/>
  <c r="AK1355" i="27" s="1"/>
  <c r="AL1355" i="27" s="1"/>
  <c r="AM1355" i="27" s="1"/>
  <c r="AJ363" i="27"/>
  <c r="AJ367" i="27"/>
  <c r="AF1302" i="27"/>
  <c r="AG333" i="27"/>
  <c r="AG334" i="27" s="1"/>
  <c r="AG335" i="27" s="1"/>
  <c r="AG336" i="27" s="1"/>
  <c r="AG337" i="27" s="1"/>
  <c r="AG338" i="27" s="1"/>
  <c r="AG339" i="27" s="1"/>
  <c r="AG340" i="27" s="1"/>
  <c r="AG341" i="27" s="1"/>
  <c r="AG342" i="27" s="1"/>
  <c r="AG343" i="27" s="1"/>
  <c r="AG344" i="27" s="1"/>
  <c r="AG345" i="27" s="1"/>
  <c r="AG346" i="27" s="1"/>
  <c r="AG347" i="27" s="1"/>
  <c r="AG348" i="27" s="1"/>
  <c r="AG349" i="27" s="1"/>
  <c r="AG350" i="27" s="1"/>
  <c r="AG351" i="27" s="1"/>
  <c r="AG352" i="27" s="1"/>
  <c r="AG353" i="27" s="1"/>
  <c r="AG354" i="27" s="1"/>
  <c r="AG355" i="27" s="1"/>
  <c r="AG356" i="27" s="1"/>
  <c r="AG357" i="27" s="1"/>
  <c r="AG358" i="27" s="1"/>
  <c r="AG359" i="27" s="1"/>
  <c r="AG360" i="27" s="1"/>
  <c r="AG361" i="27" s="1"/>
  <c r="AG362" i="27" s="1"/>
  <c r="AG363" i="27" s="1"/>
  <c r="AG364" i="27" s="1"/>
  <c r="AG365" i="27" s="1"/>
  <c r="AG366" i="27" s="1"/>
  <c r="AG367" i="27" s="1"/>
  <c r="AG368" i="27" s="1"/>
  <c r="AG369" i="27" s="1"/>
  <c r="AG370" i="27" s="1"/>
  <c r="AG371" i="27" s="1"/>
  <c r="AG372" i="27" s="1"/>
  <c r="AG373" i="27" s="1"/>
  <c r="AG374" i="27" s="1"/>
  <c r="AG375" i="27" s="1"/>
  <c r="AG376" i="27" s="1"/>
  <c r="AG377" i="27" s="1"/>
  <c r="AG378" i="27" s="1"/>
  <c r="AG379" i="27" s="1"/>
  <c r="AG380" i="27" s="1"/>
  <c r="AG381" i="27" s="1"/>
  <c r="AG382" i="27" s="1"/>
  <c r="AG383" i="27" s="1"/>
  <c r="AG384" i="27" s="1"/>
  <c r="AG385" i="27" s="1"/>
  <c r="AG386" i="27" s="1"/>
  <c r="AG387" i="27" s="1"/>
  <c r="AG388" i="27" s="1"/>
  <c r="AG389" i="27" s="1"/>
  <c r="AG390" i="27" s="1"/>
  <c r="AG391" i="27" s="1"/>
  <c r="AG392" i="27" s="1"/>
  <c r="AG393" i="27" s="1"/>
  <c r="AG394" i="27" s="1"/>
  <c r="AG395" i="27" s="1"/>
  <c r="AG396" i="27" s="1"/>
  <c r="AG397" i="27" s="1"/>
  <c r="AG398" i="27" s="1"/>
  <c r="AG399" i="27" s="1"/>
  <c r="AG400" i="27" s="1"/>
  <c r="AG401" i="27" s="1"/>
  <c r="AG402" i="27" s="1"/>
  <c r="AG403" i="27" s="1"/>
  <c r="AG404" i="27" s="1"/>
  <c r="AG405" i="27" s="1"/>
  <c r="AG406" i="27" s="1"/>
  <c r="AG407" i="27" s="1"/>
  <c r="AG408" i="27" s="1"/>
  <c r="AG310" i="27"/>
  <c r="AG311" i="27" s="1"/>
  <c r="AG312" i="27" s="1"/>
  <c r="AG313" i="27" s="1"/>
  <c r="AG314" i="27" s="1"/>
  <c r="AG315" i="27" s="1"/>
  <c r="AG316" i="27" s="1"/>
  <c r="AG317" i="27" s="1"/>
  <c r="AG318" i="27" s="1"/>
  <c r="AG1232" i="27"/>
  <c r="AJ384" i="27"/>
  <c r="AD363" i="27"/>
  <c r="AE363" i="27" s="1"/>
  <c r="AF364" i="27" s="1"/>
  <c r="AC892" i="26"/>
  <c r="AC856" i="26"/>
  <c r="AC909" i="26"/>
  <c r="AC813" i="26"/>
  <c r="AC890" i="26"/>
  <c r="AC837" i="26"/>
  <c r="AC858" i="26"/>
  <c r="AC818" i="26"/>
  <c r="AC906" i="26"/>
  <c r="AC836" i="26"/>
  <c r="AC857" i="26"/>
  <c r="AC874" i="26"/>
  <c r="AC879" i="26"/>
  <c r="AC900" i="26"/>
  <c r="AC894" i="26"/>
  <c r="AC844" i="26"/>
  <c r="AC820" i="26"/>
  <c r="AC831" i="26"/>
  <c r="AC819" i="26"/>
  <c r="AC902" i="26"/>
  <c r="AC873" i="26"/>
  <c r="AC826" i="26"/>
  <c r="AC824" i="26"/>
  <c r="AC860" i="26"/>
  <c r="AC822" i="26"/>
  <c r="AC872" i="26"/>
  <c r="AC878" i="26"/>
  <c r="AC812" i="26"/>
  <c r="AC901" i="26"/>
  <c r="AC876" i="26"/>
  <c r="AC823" i="26"/>
  <c r="AC865" i="26"/>
  <c r="AC907" i="26"/>
  <c r="AC867" i="26"/>
  <c r="AC817" i="26"/>
  <c r="AC864" i="26"/>
  <c r="AC835" i="26"/>
  <c r="AC882" i="26"/>
  <c r="AC895" i="26"/>
  <c r="AC868" i="26"/>
  <c r="AC853" i="26"/>
  <c r="AC886" i="26"/>
  <c r="AC815" i="26"/>
  <c r="AC821" i="26"/>
  <c r="AC846" i="26"/>
  <c r="AC810" i="26"/>
  <c r="AC827" i="26"/>
  <c r="AC863" i="26"/>
  <c r="AC834" i="26"/>
  <c r="AC897" i="26"/>
  <c r="AC842" i="26"/>
  <c r="AC854" i="26"/>
  <c r="AC880" i="26"/>
  <c r="AC850" i="26"/>
  <c r="AC905" i="26"/>
  <c r="AC898" i="26"/>
  <c r="AC891" i="26"/>
  <c r="AC841" i="26"/>
  <c r="AC814" i="26"/>
  <c r="AC884" i="26"/>
  <c r="AC843" i="26"/>
  <c r="AC870" i="26"/>
  <c r="AC893" i="26"/>
  <c r="AC875" i="26"/>
  <c r="AC903" i="26"/>
  <c r="AC899" i="26"/>
  <c r="AC832" i="26"/>
  <c r="AC828" i="26"/>
  <c r="AC877" i="26"/>
  <c r="AC871" i="26"/>
  <c r="AC859" i="26"/>
  <c r="AC849" i="26"/>
  <c r="AC862" i="26"/>
  <c r="AC866" i="26"/>
  <c r="AC908" i="26"/>
  <c r="AC825" i="26"/>
  <c r="AC816" i="26"/>
  <c r="AC845" i="26"/>
  <c r="AC904" i="26"/>
  <c r="AC830" i="26"/>
  <c r="AC838" i="26"/>
  <c r="AC811" i="26"/>
  <c r="AC855" i="26"/>
  <c r="AC888" i="26"/>
  <c r="AC883" i="26"/>
  <c r="AC896" i="26"/>
  <c r="AC852" i="26"/>
  <c r="AC840" i="26"/>
  <c r="AC833" i="26"/>
  <c r="AC847" i="26"/>
  <c r="AC885" i="26"/>
  <c r="AC829" i="26"/>
  <c r="AC869" i="26"/>
  <c r="AC839" i="26"/>
  <c r="AC889" i="26"/>
  <c r="AC851" i="26"/>
  <c r="AC887" i="26"/>
  <c r="AC861" i="26"/>
  <c r="AC881" i="26"/>
  <c r="AC848" i="26"/>
  <c r="AC1135" i="26"/>
  <c r="AC1189" i="26"/>
  <c r="AC1193" i="26"/>
  <c r="AC1203" i="26"/>
  <c r="AC1165" i="26"/>
  <c r="AC1180" i="26"/>
  <c r="AC1123" i="26"/>
  <c r="AC1125" i="26"/>
  <c r="AC1153" i="26"/>
  <c r="AC1205" i="26"/>
  <c r="AC1124" i="26"/>
  <c r="AC1147" i="26"/>
  <c r="AC1171" i="26"/>
  <c r="AC1136" i="26"/>
  <c r="AC1207" i="26"/>
  <c r="AC1161" i="26"/>
  <c r="AC1188" i="26"/>
  <c r="AC1186" i="26"/>
  <c r="AC1117" i="26"/>
  <c r="AC1149" i="26"/>
  <c r="AC1184" i="26"/>
  <c r="AC1128" i="26"/>
  <c r="AC1137" i="26"/>
  <c r="AC1176" i="26"/>
  <c r="AC1146" i="26"/>
  <c r="AC1185" i="26"/>
  <c r="AC1192" i="26"/>
  <c r="AC1164" i="26"/>
  <c r="AC1162" i="26"/>
  <c r="AC1158" i="26"/>
  <c r="AC1178" i="26"/>
  <c r="AC1150" i="26"/>
  <c r="AC1127" i="26"/>
  <c r="AC1131" i="26"/>
  <c r="AC1181" i="26"/>
  <c r="AC1170" i="26"/>
  <c r="AC1126" i="26"/>
  <c r="AC1140" i="26"/>
  <c r="AC1199" i="26"/>
  <c r="AC1187" i="26"/>
  <c r="AC1200" i="26"/>
  <c r="AC1169" i="26"/>
  <c r="AC1196" i="26"/>
  <c r="AC1209" i="26"/>
  <c r="AC1121" i="26"/>
  <c r="AC1183" i="26"/>
  <c r="AC1130" i="26"/>
  <c r="AC1166" i="26"/>
  <c r="AC1115" i="26"/>
  <c r="AC1120" i="26"/>
  <c r="AC1142" i="26"/>
  <c r="AC1159" i="26"/>
  <c r="AC1206" i="26"/>
  <c r="AC1151" i="26"/>
  <c r="AC1204" i="26"/>
  <c r="AC1197" i="26"/>
  <c r="AC1167" i="26"/>
  <c r="AC1134" i="26"/>
  <c r="AC1157" i="26"/>
  <c r="AC1111" i="26"/>
  <c r="AC1155" i="26"/>
  <c r="AC1195" i="26"/>
  <c r="AC1112" i="26"/>
  <c r="AC1172" i="26"/>
  <c r="AC1114" i="26"/>
  <c r="AC1129" i="26"/>
  <c r="AC1143" i="26"/>
  <c r="AC1132" i="26"/>
  <c r="AC1163" i="26"/>
  <c r="AC1201" i="26"/>
  <c r="AC1177" i="26"/>
  <c r="AC1194" i="26"/>
  <c r="AC1119" i="26"/>
  <c r="AC1145" i="26"/>
  <c r="AC1113" i="26"/>
  <c r="AC1179" i="26"/>
  <c r="AC1110" i="26"/>
  <c r="AC1144" i="26"/>
  <c r="AC1118" i="26"/>
  <c r="AC1122" i="26"/>
  <c r="AC1202" i="26"/>
  <c r="AC1139" i="26"/>
  <c r="AC1174" i="26"/>
  <c r="AC1148" i="26"/>
  <c r="AC1208" i="26"/>
  <c r="AC1173" i="26"/>
  <c r="AC1190" i="26"/>
  <c r="AC1191" i="26"/>
  <c r="AC1156" i="26"/>
  <c r="AC1138" i="26"/>
  <c r="AC1133" i="26"/>
  <c r="AC1175" i="26"/>
  <c r="AC1168" i="26"/>
  <c r="AC1198" i="26"/>
  <c r="AC1160" i="26"/>
  <c r="AC1182" i="26"/>
  <c r="AC1152" i="26"/>
  <c r="AC1141" i="26"/>
  <c r="AC1154" i="26"/>
  <c r="AC1116" i="26"/>
  <c r="AC1076" i="26"/>
  <c r="AC1046" i="26"/>
  <c r="AC1050" i="26"/>
  <c r="AC1036" i="26"/>
  <c r="AC1024" i="26"/>
  <c r="AC1096" i="26"/>
  <c r="AC1012" i="26"/>
  <c r="AC1042" i="26"/>
  <c r="AC1104" i="26"/>
  <c r="AC1102" i="26"/>
  <c r="AC1082" i="26"/>
  <c r="AC1092" i="26"/>
  <c r="AC1039" i="26"/>
  <c r="AC1066" i="26"/>
  <c r="AC1091" i="26"/>
  <c r="AC1088" i="26"/>
  <c r="AC1010" i="26"/>
  <c r="AC1087" i="26"/>
  <c r="AC1054" i="26"/>
  <c r="AC1032" i="26"/>
  <c r="AC1095" i="26"/>
  <c r="AC1025" i="26"/>
  <c r="AC1034" i="26"/>
  <c r="AC1099" i="26"/>
  <c r="AC1020" i="26"/>
  <c r="AC1023" i="26"/>
  <c r="AC1030" i="26"/>
  <c r="AC1062" i="26"/>
  <c r="AC1033" i="26"/>
  <c r="AC1071" i="26"/>
  <c r="AC1094" i="26"/>
  <c r="AC1018" i="26"/>
  <c r="AC1031" i="26"/>
  <c r="AC1083" i="26"/>
  <c r="AC1049" i="26"/>
  <c r="AC1040" i="26"/>
  <c r="AC1015" i="26"/>
  <c r="AC1047" i="26"/>
  <c r="AC1080" i="26"/>
  <c r="AC1065" i="26"/>
  <c r="AC1070" i="26"/>
  <c r="AC1044" i="26"/>
  <c r="AC1017" i="26"/>
  <c r="AC1045" i="26"/>
  <c r="AC1081" i="26"/>
  <c r="AC1078" i="26"/>
  <c r="AC1058" i="26"/>
  <c r="AC1038" i="26"/>
  <c r="AC1059" i="26"/>
  <c r="AC1029" i="26"/>
  <c r="AC1079" i="26"/>
  <c r="AC1084" i="26"/>
  <c r="AC1016" i="26"/>
  <c r="AC1028" i="26"/>
  <c r="AC1041" i="26"/>
  <c r="AC1108" i="26"/>
  <c r="AC1089" i="26"/>
  <c r="AC1027" i="26"/>
  <c r="AC1026" i="26"/>
  <c r="AC1107" i="26"/>
  <c r="AC1037" i="26"/>
  <c r="AC1055" i="26"/>
  <c r="AC1068" i="26"/>
  <c r="AC1053" i="26"/>
  <c r="AC1048" i="26"/>
  <c r="AC1057" i="26"/>
  <c r="AC1067" i="26"/>
  <c r="AC1011" i="26"/>
  <c r="AC1106" i="26"/>
  <c r="AC1061" i="26"/>
  <c r="AC1074" i="26"/>
  <c r="AC1069" i="26"/>
  <c r="AC1098" i="26"/>
  <c r="AC1060" i="26"/>
  <c r="AC1052" i="26"/>
  <c r="AC1100" i="26"/>
  <c r="AC1013" i="26"/>
  <c r="AC1109" i="26"/>
  <c r="AC1043" i="26"/>
  <c r="AC1019" i="26"/>
  <c r="AC1093" i="26"/>
  <c r="AC1101" i="26"/>
  <c r="AC1072" i="26"/>
  <c r="AC1021" i="26"/>
  <c r="AC1097" i="26"/>
  <c r="AC1090" i="26"/>
  <c r="AC1035" i="26"/>
  <c r="AC1077" i="26"/>
  <c r="AC1014" i="26"/>
  <c r="AC1103" i="26"/>
  <c r="AC1085" i="26"/>
  <c r="AC1086" i="26"/>
  <c r="AC1056" i="26"/>
  <c r="AC1051" i="26"/>
  <c r="AC1064" i="26"/>
  <c r="AC1105" i="26"/>
  <c r="AC1063" i="26"/>
  <c r="AC1075" i="26"/>
  <c r="AC1073" i="26"/>
  <c r="AC1022" i="26"/>
  <c r="AC9" i="26"/>
  <c r="Y9" i="26"/>
  <c r="AC471" i="26"/>
  <c r="AF471" i="26" s="1"/>
  <c r="AC424" i="26"/>
  <c r="AF424" i="26" s="1"/>
  <c r="AC493" i="26"/>
  <c r="AC415" i="26"/>
  <c r="AC506" i="26"/>
  <c r="AF506" i="26" s="1"/>
  <c r="AC447" i="26"/>
  <c r="AF447" i="26" s="1"/>
  <c r="AC504" i="26"/>
  <c r="AC484" i="26"/>
  <c r="AC431" i="26"/>
  <c r="AF431" i="26" s="1"/>
  <c r="AC434" i="26"/>
  <c r="AC457" i="26"/>
  <c r="AC467" i="26"/>
  <c r="AF467" i="26" s="1"/>
  <c r="AC487" i="26"/>
  <c r="AF487" i="26" s="1"/>
  <c r="AC496" i="26"/>
  <c r="AF496" i="26" s="1"/>
  <c r="AC443" i="26"/>
  <c r="AC488" i="26"/>
  <c r="AC412" i="26"/>
  <c r="AF412" i="26" s="1"/>
  <c r="AC429" i="26"/>
  <c r="AF429" i="26" s="1"/>
  <c r="AC466" i="26"/>
  <c r="AC478" i="26"/>
  <c r="AF478" i="26" s="1"/>
  <c r="AC445" i="26"/>
  <c r="AC422" i="26"/>
  <c r="AC440" i="26"/>
  <c r="AC481" i="26"/>
  <c r="AC414" i="26"/>
  <c r="AF414" i="26" s="1"/>
  <c r="AC465" i="26"/>
  <c r="AF465" i="26" s="1"/>
  <c r="AC482" i="26"/>
  <c r="AC463" i="26"/>
  <c r="AC442" i="26"/>
  <c r="AF442" i="26" s="1"/>
  <c r="AC490" i="26"/>
  <c r="AC420" i="26"/>
  <c r="AC426" i="26"/>
  <c r="AC475" i="26"/>
  <c r="AF475" i="26" s="1"/>
  <c r="AC430" i="26"/>
  <c r="AC450" i="26"/>
  <c r="AC417" i="26"/>
  <c r="AC453" i="26"/>
  <c r="AF453" i="26" s="1"/>
  <c r="AC423" i="26"/>
  <c r="AF423" i="26" s="1"/>
  <c r="AC446" i="26"/>
  <c r="AC419" i="26"/>
  <c r="AC500" i="26"/>
  <c r="AC479" i="26"/>
  <c r="AC499" i="26"/>
  <c r="AC460" i="26"/>
  <c r="AC468" i="26"/>
  <c r="AF468" i="26" s="1"/>
  <c r="AC449" i="26"/>
  <c r="AF449" i="26" s="1"/>
  <c r="AC437" i="26"/>
  <c r="AC480" i="26"/>
  <c r="AC501" i="26"/>
  <c r="AC451" i="26"/>
  <c r="AF451" i="26" s="1"/>
  <c r="AC495" i="26"/>
  <c r="AC438" i="26"/>
  <c r="AC411" i="26"/>
  <c r="AF411" i="26" s="1"/>
  <c r="AC439" i="26"/>
  <c r="AF439" i="26" s="1"/>
  <c r="AC456" i="26"/>
  <c r="AC410" i="26"/>
  <c r="AC476" i="26"/>
  <c r="AF476" i="26" s="1"/>
  <c r="AC503" i="26"/>
  <c r="AF503" i="26" s="1"/>
  <c r="AC413" i="26"/>
  <c r="AC477" i="26"/>
  <c r="AC472" i="26"/>
  <c r="AF472" i="26" s="1"/>
  <c r="AC459" i="26"/>
  <c r="AC486" i="26"/>
  <c r="AC489" i="26"/>
  <c r="AC418" i="26"/>
  <c r="AF418" i="26" s="1"/>
  <c r="AC432" i="26"/>
  <c r="AC508" i="26"/>
  <c r="AC428" i="26"/>
  <c r="AC448" i="26"/>
  <c r="AF448" i="26" s="1"/>
  <c r="AC473" i="26"/>
  <c r="AF473" i="26" s="1"/>
  <c r="AC416" i="26"/>
  <c r="AC444" i="26"/>
  <c r="AC492" i="26"/>
  <c r="AF492" i="26" s="1"/>
  <c r="AC464" i="26"/>
  <c r="AF464" i="26" s="1"/>
  <c r="AC502" i="26"/>
  <c r="AC462" i="26"/>
  <c r="AF462" i="26" s="1"/>
  <c r="AC454" i="26"/>
  <c r="AF454" i="26" s="1"/>
  <c r="AC421" i="26"/>
  <c r="AC425" i="26"/>
  <c r="AC436" i="26"/>
  <c r="AC491" i="26"/>
  <c r="AF491" i="26" s="1"/>
  <c r="AC427" i="26"/>
  <c r="AF427" i="26" s="1"/>
  <c r="AC474" i="26"/>
  <c r="AC433" i="26"/>
  <c r="AF433" i="26" s="1"/>
  <c r="AC461" i="26"/>
  <c r="AF461" i="26" s="1"/>
  <c r="AC485" i="26"/>
  <c r="AF485" i="26" s="1"/>
  <c r="AC497" i="26"/>
  <c r="AC452" i="26"/>
  <c r="AC458" i="26"/>
  <c r="AF458" i="26" s="1"/>
  <c r="AC494" i="26"/>
  <c r="AF494" i="26" s="1"/>
  <c r="AC507" i="26"/>
  <c r="AC455" i="26"/>
  <c r="AF455" i="26" s="1"/>
  <c r="AC483" i="26"/>
  <c r="AC498" i="26"/>
  <c r="AF498" i="26" s="1"/>
  <c r="AC469" i="26"/>
  <c r="AC509" i="26"/>
  <c r="AC470" i="26"/>
  <c r="AC505" i="26"/>
  <c r="AF505" i="26" s="1"/>
  <c r="AC435" i="26"/>
  <c r="AC441" i="26"/>
  <c r="AF441" i="26" s="1"/>
  <c r="AC699" i="26"/>
  <c r="AC645" i="26"/>
  <c r="AC693" i="26"/>
  <c r="AC671" i="26"/>
  <c r="AC653" i="26"/>
  <c r="AC663" i="26"/>
  <c r="AC678" i="26"/>
  <c r="AC628" i="26"/>
  <c r="AC696" i="26"/>
  <c r="AC684" i="26"/>
  <c r="AC670" i="26"/>
  <c r="AC673" i="26"/>
  <c r="AC681" i="26"/>
  <c r="AC702" i="26"/>
  <c r="AC648" i="26"/>
  <c r="AC619" i="26"/>
  <c r="AC635" i="26"/>
  <c r="AC633" i="26"/>
  <c r="AC638" i="26"/>
  <c r="AC641" i="26"/>
  <c r="AC624" i="26"/>
  <c r="AC677" i="26"/>
  <c r="AC679" i="26"/>
  <c r="AC705" i="26"/>
  <c r="AC658" i="26"/>
  <c r="AC611" i="26"/>
  <c r="AC652" i="26"/>
  <c r="AC654" i="26"/>
  <c r="AC631" i="26"/>
  <c r="AC634" i="26"/>
  <c r="AC687" i="26"/>
  <c r="AC643" i="26"/>
  <c r="AC690" i="26"/>
  <c r="AC686" i="26"/>
  <c r="AC621" i="26"/>
  <c r="AC636" i="26"/>
  <c r="AC697" i="26"/>
  <c r="AC694" i="26"/>
  <c r="AC669" i="26"/>
  <c r="AC623" i="26"/>
  <c r="AC647" i="26"/>
  <c r="AC666" i="26"/>
  <c r="AC701" i="26"/>
  <c r="AC626" i="26"/>
  <c r="AC698" i="26"/>
  <c r="AC661" i="26"/>
  <c r="AC683" i="26"/>
  <c r="AC660" i="26"/>
  <c r="AC704" i="26"/>
  <c r="AC706" i="26"/>
  <c r="AC614" i="26"/>
  <c r="AC642" i="26"/>
  <c r="AC695" i="26"/>
  <c r="AC672" i="26"/>
  <c r="AC655" i="26"/>
  <c r="AC650" i="26"/>
  <c r="AC637" i="26"/>
  <c r="AC675" i="26"/>
  <c r="AC674" i="26"/>
  <c r="AC689" i="26"/>
  <c r="AC688" i="26"/>
  <c r="AC657" i="26"/>
  <c r="AC617" i="26"/>
  <c r="AC629" i="26"/>
  <c r="AC656" i="26"/>
  <c r="AC703" i="26"/>
  <c r="AC646" i="26"/>
  <c r="AC664" i="26"/>
  <c r="AC685" i="26"/>
  <c r="AC707" i="26"/>
  <c r="AC640" i="26"/>
  <c r="AC632" i="26"/>
  <c r="AC709" i="26"/>
  <c r="AC610" i="26"/>
  <c r="AC708" i="26"/>
  <c r="AC644" i="26"/>
  <c r="AC700" i="26"/>
  <c r="AC616" i="26"/>
  <c r="AC651" i="26"/>
  <c r="AC680" i="26"/>
  <c r="AC692" i="26"/>
  <c r="AC625" i="26"/>
  <c r="AC662" i="26"/>
  <c r="AC639" i="26"/>
  <c r="AC691" i="26"/>
  <c r="AC612" i="26"/>
  <c r="AC668" i="26"/>
  <c r="AC615" i="26"/>
  <c r="AC667" i="26"/>
  <c r="AC676" i="26"/>
  <c r="AC613" i="26"/>
  <c r="AC627" i="26"/>
  <c r="AC682" i="26"/>
  <c r="AC622" i="26"/>
  <c r="AC620" i="26"/>
  <c r="AC659" i="26"/>
  <c r="AC618" i="26"/>
  <c r="AC630" i="26"/>
  <c r="AC649" i="26"/>
  <c r="AC665" i="26"/>
  <c r="AC203" i="26"/>
  <c r="AC124" i="26"/>
  <c r="AC156" i="26"/>
  <c r="AC175" i="26"/>
  <c r="AC207" i="26"/>
  <c r="AC200" i="26"/>
  <c r="AC133" i="26"/>
  <c r="AC146" i="26"/>
  <c r="AC144" i="26"/>
  <c r="AC154" i="26"/>
  <c r="AC189" i="26"/>
  <c r="AC160" i="26"/>
  <c r="AC204" i="26"/>
  <c r="AC129" i="26"/>
  <c r="AC186" i="26"/>
  <c r="AC181" i="26"/>
  <c r="AC127" i="26"/>
  <c r="AC131" i="26"/>
  <c r="AC113" i="26"/>
  <c r="AC122" i="26"/>
  <c r="AC206" i="26"/>
  <c r="AC194" i="26"/>
  <c r="AC174" i="26"/>
  <c r="AC187" i="26"/>
  <c r="AC176" i="26"/>
  <c r="AC202" i="26"/>
  <c r="AC120" i="26"/>
  <c r="AC121" i="26"/>
  <c r="AC168" i="26"/>
  <c r="AC162" i="26"/>
  <c r="AC150" i="26"/>
  <c r="AC193" i="26"/>
  <c r="AC163" i="26"/>
  <c r="AC152" i="26"/>
  <c r="AC138" i="26"/>
  <c r="AC184" i="26"/>
  <c r="AC164" i="26"/>
  <c r="AC166" i="26"/>
  <c r="AC172" i="26"/>
  <c r="AC190" i="26"/>
  <c r="AC112" i="26"/>
  <c r="AC157" i="26"/>
  <c r="AC159" i="26"/>
  <c r="AC110" i="26"/>
  <c r="AC169" i="26"/>
  <c r="AC147" i="26"/>
  <c r="AC141" i="26"/>
  <c r="AC125" i="26"/>
  <c r="AC114" i="26"/>
  <c r="AC196" i="26"/>
  <c r="AC117" i="26"/>
  <c r="AC145" i="26"/>
  <c r="AC119" i="26"/>
  <c r="AC208" i="26"/>
  <c r="AC179" i="26"/>
  <c r="AC199" i="26"/>
  <c r="AC148" i="26"/>
  <c r="AC123" i="26"/>
  <c r="AC167" i="26"/>
  <c r="AC205" i="26"/>
  <c r="AC170" i="26"/>
  <c r="AC201" i="26"/>
  <c r="AC126" i="26"/>
  <c r="AC130" i="26"/>
  <c r="AC171" i="26"/>
  <c r="AC198" i="26"/>
  <c r="AC180" i="26"/>
  <c r="AC188" i="26"/>
  <c r="AC178" i="26"/>
  <c r="AC137" i="26"/>
  <c r="AC195" i="26"/>
  <c r="AC139" i="26"/>
  <c r="AC142" i="26"/>
  <c r="AC209" i="26"/>
  <c r="AC183" i="26"/>
  <c r="AC158" i="26"/>
  <c r="AC173" i="26"/>
  <c r="AC191" i="26"/>
  <c r="AC128" i="26"/>
  <c r="AC132" i="26"/>
  <c r="AC197" i="26"/>
  <c r="AC185" i="26"/>
  <c r="AC134" i="26"/>
  <c r="AC135" i="26"/>
  <c r="AC149" i="26"/>
  <c r="AC143" i="26"/>
  <c r="AC116" i="26"/>
  <c r="AC182" i="26"/>
  <c r="AC155" i="26"/>
  <c r="AC115" i="26"/>
  <c r="AC165" i="26"/>
  <c r="AC161" i="26"/>
  <c r="AC153" i="26"/>
  <c r="AC140" i="26"/>
  <c r="AC118" i="26"/>
  <c r="AC192" i="26"/>
  <c r="AC136" i="26"/>
  <c r="AC111" i="26"/>
  <c r="AC177" i="26"/>
  <c r="AC151" i="26"/>
  <c r="AC535" i="26"/>
  <c r="AC544" i="26"/>
  <c r="AC565" i="26"/>
  <c r="AC606" i="26"/>
  <c r="AC560" i="26"/>
  <c r="AC519" i="26"/>
  <c r="AC517" i="26"/>
  <c r="AC529" i="26"/>
  <c r="AC554" i="26"/>
  <c r="AC573" i="26"/>
  <c r="AC605" i="26"/>
  <c r="AC556" i="26"/>
  <c r="AC593" i="26"/>
  <c r="AC557" i="26"/>
  <c r="AC562" i="26"/>
  <c r="AC564" i="26"/>
  <c r="AC543" i="26"/>
  <c r="AC513" i="26"/>
  <c r="AC533" i="26"/>
  <c r="AC584" i="26"/>
  <c r="AC602" i="26"/>
  <c r="AC592" i="26"/>
  <c r="AC577" i="26"/>
  <c r="AC576" i="26"/>
  <c r="AC570" i="26"/>
  <c r="AC512" i="26"/>
  <c r="AC537" i="26"/>
  <c r="AC597" i="26"/>
  <c r="AC514" i="26"/>
  <c r="AC581" i="26"/>
  <c r="AC542" i="26"/>
  <c r="AC552" i="26"/>
  <c r="AC521" i="26"/>
  <c r="AC545" i="26"/>
  <c r="AC571" i="26"/>
  <c r="AC546" i="26"/>
  <c r="AC567" i="26"/>
  <c r="AC572" i="26"/>
  <c r="AC538" i="26"/>
  <c r="AC553" i="26"/>
  <c r="AC574" i="26"/>
  <c r="AC580" i="26"/>
  <c r="AC548" i="26"/>
  <c r="AC516" i="26"/>
  <c r="AC515" i="26"/>
  <c r="AC599" i="26"/>
  <c r="AC569" i="26"/>
  <c r="AC579" i="26"/>
  <c r="AC561" i="26"/>
  <c r="AC566" i="26"/>
  <c r="AC536" i="26"/>
  <c r="AC589" i="26"/>
  <c r="AC590" i="26"/>
  <c r="AC600" i="26"/>
  <c r="AC522" i="26"/>
  <c r="AC549" i="26"/>
  <c r="AC559" i="26"/>
  <c r="AC551" i="26"/>
  <c r="AC525" i="26"/>
  <c r="AC568" i="26"/>
  <c r="AC531" i="26"/>
  <c r="AC528" i="26"/>
  <c r="AC585" i="26"/>
  <c r="AC607" i="26"/>
  <c r="AC558" i="26"/>
  <c r="AC523" i="26"/>
  <c r="AC539" i="26"/>
  <c r="AC530" i="26"/>
  <c r="AC587" i="26"/>
  <c r="AC594" i="26"/>
  <c r="AC604" i="26"/>
  <c r="AC583" i="26"/>
  <c r="AC555" i="26"/>
  <c r="AC609" i="26"/>
  <c r="AC524" i="26"/>
  <c r="AC603" i="26"/>
  <c r="AC518" i="26"/>
  <c r="AC563" i="26"/>
  <c r="AC511" i="26"/>
  <c r="AC608" i="26"/>
  <c r="AC550" i="26"/>
  <c r="AC540" i="26"/>
  <c r="AC601" i="26"/>
  <c r="AC588" i="26"/>
  <c r="AC578" i="26"/>
  <c r="AC527" i="26"/>
  <c r="AC547" i="26"/>
  <c r="AC586" i="26"/>
  <c r="AC575" i="26"/>
  <c r="AC526" i="26"/>
  <c r="AC582" i="26"/>
  <c r="AC532" i="26"/>
  <c r="AC510" i="26"/>
  <c r="AC541" i="26"/>
  <c r="AC598" i="26"/>
  <c r="AC596" i="26"/>
  <c r="AC591" i="26"/>
  <c r="AC595" i="26"/>
  <c r="AC534" i="26"/>
  <c r="AC520" i="26"/>
  <c r="AC950" i="26"/>
  <c r="AC941" i="26"/>
  <c r="AC961" i="26"/>
  <c r="AC964" i="26"/>
  <c r="AC924" i="26"/>
  <c r="AC991" i="26"/>
  <c r="AC915" i="26"/>
  <c r="AC931" i="26"/>
  <c r="AC968" i="26"/>
  <c r="AC974" i="26"/>
  <c r="AC1008" i="26"/>
  <c r="AC979" i="26"/>
  <c r="AC1003" i="26"/>
  <c r="AC1001" i="26"/>
  <c r="AC1009" i="26"/>
  <c r="AC965" i="26"/>
  <c r="AC947" i="26"/>
  <c r="AC942" i="26"/>
  <c r="AC930" i="26"/>
  <c r="AC911" i="26"/>
  <c r="AC960" i="26"/>
  <c r="AC951" i="26"/>
  <c r="AC989" i="26"/>
  <c r="AC1005" i="26"/>
  <c r="AC926" i="26"/>
  <c r="AC999" i="26"/>
  <c r="AC992" i="26"/>
  <c r="AC978" i="26"/>
  <c r="AC955" i="26"/>
  <c r="AC986" i="26"/>
  <c r="AC938" i="26"/>
  <c r="AC959" i="26"/>
  <c r="AC966" i="26"/>
  <c r="AC990" i="26"/>
  <c r="AC975" i="26"/>
  <c r="AC998" i="26"/>
  <c r="AC929" i="26"/>
  <c r="AC970" i="26"/>
  <c r="AC937" i="26"/>
  <c r="AC987" i="26"/>
  <c r="AC949" i="26"/>
  <c r="AC917" i="26"/>
  <c r="AC981" i="26"/>
  <c r="AC920" i="26"/>
  <c r="AC957" i="26"/>
  <c r="AC985" i="26"/>
  <c r="AC927" i="26"/>
  <c r="AC936" i="26"/>
  <c r="AC945" i="26"/>
  <c r="AC944" i="26"/>
  <c r="AC916" i="26"/>
  <c r="AC984" i="26"/>
  <c r="AC988" i="26"/>
  <c r="AC954" i="26"/>
  <c r="AC918" i="26"/>
  <c r="AC958" i="26"/>
  <c r="AC922" i="26"/>
  <c r="AC994" i="26"/>
  <c r="AC912" i="26"/>
  <c r="AC996" i="26"/>
  <c r="AC943" i="26"/>
  <c r="AC921" i="26"/>
  <c r="AC925" i="26"/>
  <c r="AC977" i="26"/>
  <c r="AC971" i="26"/>
  <c r="AC919" i="26"/>
  <c r="AC956" i="26"/>
  <c r="AC913" i="26"/>
  <c r="AC914" i="26"/>
  <c r="AC1004" i="26"/>
  <c r="AC993" i="26"/>
  <c r="AC967" i="26"/>
  <c r="AC969" i="26"/>
  <c r="AC946" i="26"/>
  <c r="AC952" i="26"/>
  <c r="AC910" i="26"/>
  <c r="AC1007" i="26"/>
  <c r="AC934" i="26"/>
  <c r="AC963" i="26"/>
  <c r="AC980" i="26"/>
  <c r="AC983" i="26"/>
  <c r="AC953" i="26"/>
  <c r="AC939" i="26"/>
  <c r="AC976" i="26"/>
  <c r="AC923" i="26"/>
  <c r="AC948" i="26"/>
  <c r="AC933" i="26"/>
  <c r="AC1000" i="26"/>
  <c r="AC935" i="26"/>
  <c r="AC1006" i="26"/>
  <c r="AC940" i="26"/>
  <c r="AC982" i="26"/>
  <c r="AC932" i="26"/>
  <c r="AC997" i="26"/>
  <c r="AC928" i="26"/>
  <c r="AC972" i="26"/>
  <c r="AC973" i="26"/>
  <c r="AC995" i="26"/>
  <c r="AC1002" i="26"/>
  <c r="AC962" i="26"/>
  <c r="AC762" i="26"/>
  <c r="AC767" i="26"/>
  <c r="AC771" i="26"/>
  <c r="AC732" i="26"/>
  <c r="AC768" i="26"/>
  <c r="AC753" i="26"/>
  <c r="AC782" i="26"/>
  <c r="AC726" i="26"/>
  <c r="AC774" i="26"/>
  <c r="AC780" i="26"/>
  <c r="AC746" i="26"/>
  <c r="AC806" i="26"/>
  <c r="AC743" i="26"/>
  <c r="AC742" i="26"/>
  <c r="AC714" i="26"/>
  <c r="AC716" i="26"/>
  <c r="AC800" i="26"/>
  <c r="AC794" i="26"/>
  <c r="AC772" i="26"/>
  <c r="AC804" i="26"/>
  <c r="AC797" i="26"/>
  <c r="AC712" i="26"/>
  <c r="AC779" i="26"/>
  <c r="AC796" i="26"/>
  <c r="AC755" i="26"/>
  <c r="AC718" i="26"/>
  <c r="AC769" i="26"/>
  <c r="AC757" i="26"/>
  <c r="AC770" i="26"/>
  <c r="AC720" i="26"/>
  <c r="AC744" i="26"/>
  <c r="AC775" i="26"/>
  <c r="AC792" i="26"/>
  <c r="AC728" i="26"/>
  <c r="AC798" i="26"/>
  <c r="AC773" i="26"/>
  <c r="AC760" i="26"/>
  <c r="AC715" i="26"/>
  <c r="AC723" i="26"/>
  <c r="AC754" i="26"/>
  <c r="AC788" i="26"/>
  <c r="AC724" i="26"/>
  <c r="AC809" i="26"/>
  <c r="AC730" i="26"/>
  <c r="AC781" i="26"/>
  <c r="AC750" i="26"/>
  <c r="AC787" i="26"/>
  <c r="AC778" i="26"/>
  <c r="AC802" i="26"/>
  <c r="AC776" i="26"/>
  <c r="AC727" i="26"/>
  <c r="AC801" i="26"/>
  <c r="AC784" i="26"/>
  <c r="AC722" i="26"/>
  <c r="AC713" i="26"/>
  <c r="AC739" i="26"/>
  <c r="AC741" i="26"/>
  <c r="AC717" i="26"/>
  <c r="AC734" i="26"/>
  <c r="AC807" i="26"/>
  <c r="AC745" i="26"/>
  <c r="AC759" i="26"/>
  <c r="AC795" i="26"/>
  <c r="AC799" i="26"/>
  <c r="AC751" i="26"/>
  <c r="AC785" i="26"/>
  <c r="AC735" i="26"/>
  <c r="AC803" i="26"/>
  <c r="AC766" i="26"/>
  <c r="AC793" i="26"/>
  <c r="AC758" i="26"/>
  <c r="AC721" i="26"/>
  <c r="AC791" i="26"/>
  <c r="AC725" i="26"/>
  <c r="AC808" i="26"/>
  <c r="AC777" i="26"/>
  <c r="AC737" i="26"/>
  <c r="AC765" i="26"/>
  <c r="AC736" i="26"/>
  <c r="AC756" i="26"/>
  <c r="AC731" i="26"/>
  <c r="AC783" i="26"/>
  <c r="AC719" i="26"/>
  <c r="AC748" i="26"/>
  <c r="AC729" i="26"/>
  <c r="AC764" i="26"/>
  <c r="AC733" i="26"/>
  <c r="AC710" i="26"/>
  <c r="AC761" i="26"/>
  <c r="AC752" i="26"/>
  <c r="AC747" i="26"/>
  <c r="AC763" i="26"/>
  <c r="AC805" i="26"/>
  <c r="AC711" i="26"/>
  <c r="AC749" i="26"/>
  <c r="AC789" i="26"/>
  <c r="AC786" i="26"/>
  <c r="AC790" i="26"/>
  <c r="AC740" i="26"/>
  <c r="AC738" i="26"/>
  <c r="AC272" i="26"/>
  <c r="AC264" i="26"/>
  <c r="AC296" i="26"/>
  <c r="AC234" i="26"/>
  <c r="AC258" i="26"/>
  <c r="AC252" i="26"/>
  <c r="AC287" i="26"/>
  <c r="AC235" i="26"/>
  <c r="AC240" i="26"/>
  <c r="AC224" i="26"/>
  <c r="AC304" i="26"/>
  <c r="AC270" i="26"/>
  <c r="AC309" i="26"/>
  <c r="AC221" i="26"/>
  <c r="AC269" i="26"/>
  <c r="AC244" i="26"/>
  <c r="AC288" i="26"/>
  <c r="AC216" i="26"/>
  <c r="AC306" i="26"/>
  <c r="AC239" i="26"/>
  <c r="AC297" i="26"/>
  <c r="AC292" i="26"/>
  <c r="AC273" i="26"/>
  <c r="AC266" i="26"/>
  <c r="AC271" i="26"/>
  <c r="AC222" i="26"/>
  <c r="AC232" i="26"/>
  <c r="AC210" i="26"/>
  <c r="AC246" i="26"/>
  <c r="AC267" i="26"/>
  <c r="AC261" i="26"/>
  <c r="AC223" i="26"/>
  <c r="AC308" i="26"/>
  <c r="AC286" i="26"/>
  <c r="AC218" i="26"/>
  <c r="AC250" i="26"/>
  <c r="AC231" i="26"/>
  <c r="AC300" i="26"/>
  <c r="AC249" i="26"/>
  <c r="AC259" i="26"/>
  <c r="AC233" i="26"/>
  <c r="AC283" i="26"/>
  <c r="AC225" i="26"/>
  <c r="AC290" i="26"/>
  <c r="AC285" i="26"/>
  <c r="AC251" i="26"/>
  <c r="AC242" i="26"/>
  <c r="AC243" i="26"/>
  <c r="AC281" i="26"/>
  <c r="AC274" i="26"/>
  <c r="AC241" i="26"/>
  <c r="AC294" i="26"/>
  <c r="AC303" i="26"/>
  <c r="AC248" i="26"/>
  <c r="AC260" i="26"/>
  <c r="AC299" i="26"/>
  <c r="AC219" i="26"/>
  <c r="AC245" i="26"/>
  <c r="AC226" i="26"/>
  <c r="AC230" i="26"/>
  <c r="AC211" i="26"/>
  <c r="AC275" i="26"/>
  <c r="AC305" i="26"/>
  <c r="AC276" i="26"/>
  <c r="AC282" i="26"/>
  <c r="AC247" i="26"/>
  <c r="AC263" i="26"/>
  <c r="AC214" i="26"/>
  <c r="AC215" i="26"/>
  <c r="AC293" i="26"/>
  <c r="AC255" i="26"/>
  <c r="AC213" i="26"/>
  <c r="AC229" i="26"/>
  <c r="AC284" i="26"/>
  <c r="AC238" i="26"/>
  <c r="AC301" i="26"/>
  <c r="AC302" i="26"/>
  <c r="AC228" i="26"/>
  <c r="AC265" i="26"/>
  <c r="AC254" i="26"/>
  <c r="AC277" i="26"/>
  <c r="AC217" i="26"/>
  <c r="AC227" i="26"/>
  <c r="AC262" i="26"/>
  <c r="AC212" i="26"/>
  <c r="AC257" i="26"/>
  <c r="AC280" i="26"/>
  <c r="AC236" i="26"/>
  <c r="AC268" i="26"/>
  <c r="AC256" i="26"/>
  <c r="AC278" i="26"/>
  <c r="AC291" i="26"/>
  <c r="AC307" i="26"/>
  <c r="AC253" i="26"/>
  <c r="AC220" i="26"/>
  <c r="AC237" i="26"/>
  <c r="AC295" i="26"/>
  <c r="AC289" i="26"/>
  <c r="AC279" i="26"/>
  <c r="AC298" i="26"/>
  <c r="AC1272" i="26"/>
  <c r="AC1285" i="26"/>
  <c r="AC1265" i="26"/>
  <c r="AC1281" i="26"/>
  <c r="AC1284" i="26"/>
  <c r="AC1290" i="26"/>
  <c r="AC1260" i="26"/>
  <c r="AC1247" i="26"/>
  <c r="AC1274" i="26"/>
  <c r="AC1248" i="26"/>
  <c r="AC1304" i="26"/>
  <c r="AC1228" i="26"/>
  <c r="AC1295" i="26"/>
  <c r="AC1266" i="26"/>
  <c r="AC1254" i="26"/>
  <c r="AC1293" i="26"/>
  <c r="AC1269" i="26"/>
  <c r="AC1275" i="26"/>
  <c r="AC1215" i="26"/>
  <c r="AC1294" i="26"/>
  <c r="AC1227" i="26"/>
  <c r="AC1217" i="26"/>
  <c r="AC1239" i="26"/>
  <c r="AC1223" i="26"/>
  <c r="AC1289" i="26"/>
  <c r="AC1241" i="26"/>
  <c r="AC1261" i="26"/>
  <c r="AC1270" i="26"/>
  <c r="AC1299" i="26"/>
  <c r="AC1238" i="26"/>
  <c r="AC1286" i="26"/>
  <c r="AC1234" i="26"/>
  <c r="AC1309" i="26"/>
  <c r="AC1249" i="26"/>
  <c r="AC1224" i="26"/>
  <c r="AC1301" i="26"/>
  <c r="AC1288" i="26"/>
  <c r="AC1296" i="26"/>
  <c r="AC1267" i="26"/>
  <c r="AC1283" i="26"/>
  <c r="AC1262" i="26"/>
  <c r="AC1268" i="26"/>
  <c r="AC1256" i="26"/>
  <c r="AC1216" i="26"/>
  <c r="AC1298" i="26"/>
  <c r="AC1236" i="26"/>
  <c r="AC1235" i="26"/>
  <c r="AC1240" i="26"/>
  <c r="AC1232" i="26"/>
  <c r="AC1279" i="26"/>
  <c r="AC1282" i="26"/>
  <c r="AC1237" i="26"/>
  <c r="AC1263" i="26"/>
  <c r="AC1245" i="26"/>
  <c r="AC1250" i="26"/>
  <c r="AC1280" i="26"/>
  <c r="AC1233" i="26"/>
  <c r="AC1225" i="26"/>
  <c r="AC1257" i="26"/>
  <c r="AC1259" i="26"/>
  <c r="AC1308" i="26"/>
  <c r="AC1222" i="26"/>
  <c r="AC1258" i="26"/>
  <c r="AC1278" i="26"/>
  <c r="AC1242" i="26"/>
  <c r="AC1251" i="26"/>
  <c r="AC1300" i="26"/>
  <c r="AC1226" i="26"/>
  <c r="AC1219" i="26"/>
  <c r="AC1302" i="26"/>
  <c r="AC1287" i="26"/>
  <c r="AC1229" i="26"/>
  <c r="AC1212" i="26"/>
  <c r="AC1292" i="26"/>
  <c r="AC1230" i="26"/>
  <c r="AC1253" i="26"/>
  <c r="AC1211" i="26"/>
  <c r="AC1273" i="26"/>
  <c r="AC1244" i="26"/>
  <c r="AC1210" i="26"/>
  <c r="AC1255" i="26"/>
  <c r="AC1271" i="26"/>
  <c r="AC1214" i="26"/>
  <c r="AC1221" i="26"/>
  <c r="AC1220" i="26"/>
  <c r="AC1213" i="26"/>
  <c r="AC1246" i="26"/>
  <c r="AC1291" i="26"/>
  <c r="AC1303" i="26"/>
  <c r="AC1297" i="26"/>
  <c r="AC1243" i="26"/>
  <c r="AC1276" i="26"/>
  <c r="AC1264" i="26"/>
  <c r="AC1305" i="26"/>
  <c r="AC1277" i="26"/>
  <c r="AC1252" i="26"/>
  <c r="AC1306" i="26"/>
  <c r="AC1231" i="26"/>
  <c r="AC1307" i="26"/>
  <c r="AC1218" i="26"/>
  <c r="AC1336" i="26"/>
  <c r="AC1390" i="26"/>
  <c r="AC1337" i="26"/>
  <c r="AC1364" i="26"/>
  <c r="AC1377" i="26"/>
  <c r="AC1326" i="26"/>
  <c r="AC1324" i="26"/>
  <c r="AC1319" i="26"/>
  <c r="AC1378" i="26"/>
  <c r="AC1401" i="26"/>
  <c r="AC1316" i="26"/>
  <c r="AC1343" i="26"/>
  <c r="AC1371" i="26"/>
  <c r="AC1373" i="26"/>
  <c r="AC1384" i="26"/>
  <c r="AC1389" i="26"/>
  <c r="AC1352" i="26"/>
  <c r="AC1385" i="26"/>
  <c r="AC1345" i="26"/>
  <c r="AC1348" i="26"/>
  <c r="AC1380" i="26"/>
  <c r="AC1313" i="26"/>
  <c r="AC1370" i="26"/>
  <c r="AC1356" i="26"/>
  <c r="AC1365" i="26"/>
  <c r="AC1357" i="26"/>
  <c r="AC1322" i="26"/>
  <c r="AC1387" i="26"/>
  <c r="AC1392" i="26"/>
  <c r="AC1349" i="26"/>
  <c r="AC1333" i="26"/>
  <c r="AC1325" i="26"/>
  <c r="AC1406" i="26"/>
  <c r="AC1388" i="26"/>
  <c r="AC1342" i="26"/>
  <c r="AC1340" i="26"/>
  <c r="AC1315" i="26"/>
  <c r="AC1312" i="26"/>
  <c r="AC1355" i="26"/>
  <c r="AC1399" i="26"/>
  <c r="AC1351" i="26"/>
  <c r="AC1341" i="26"/>
  <c r="AC1400" i="26"/>
  <c r="AC1397" i="26"/>
  <c r="AC1330" i="26"/>
  <c r="AC1375" i="26"/>
  <c r="AC1332" i="26"/>
  <c r="AC1327" i="26"/>
  <c r="AC1381" i="26"/>
  <c r="AC1361" i="26"/>
  <c r="AC1346" i="26"/>
  <c r="AC1376" i="26"/>
  <c r="AC1393" i="26"/>
  <c r="AC1323" i="26"/>
  <c r="AC1354" i="26"/>
  <c r="AC1403" i="26"/>
  <c r="AC1314" i="26"/>
  <c r="AC1407" i="26"/>
  <c r="AC1329" i="26"/>
  <c r="AC1374" i="26"/>
  <c r="AC1347" i="26"/>
  <c r="AC1317" i="26"/>
  <c r="AC1344" i="26"/>
  <c r="AC1367" i="26"/>
  <c r="AC1409" i="26"/>
  <c r="AC1310" i="26"/>
  <c r="AC1368" i="26"/>
  <c r="AC1353" i="26"/>
  <c r="AC1318" i="26"/>
  <c r="AC1391" i="26"/>
  <c r="AC1358" i="26"/>
  <c r="AC1382" i="26"/>
  <c r="AC1398" i="26"/>
  <c r="AC1334" i="26"/>
  <c r="AC1396" i="26"/>
  <c r="AC1372" i="26"/>
  <c r="AC1379" i="26"/>
  <c r="AC1350" i="26"/>
  <c r="AC1335" i="26"/>
  <c r="AC1402" i="26"/>
  <c r="AC1339" i="26"/>
  <c r="AC1328" i="26"/>
  <c r="AC1331" i="26"/>
  <c r="AC1405" i="26"/>
  <c r="AC1366" i="26"/>
  <c r="AC1311" i="26"/>
  <c r="AC1359" i="26"/>
  <c r="AC1338" i="26"/>
  <c r="AC1321" i="26"/>
  <c r="AC1363" i="26"/>
  <c r="AC1320" i="26"/>
  <c r="AC1369" i="26"/>
  <c r="AC1386" i="26"/>
  <c r="AC1404" i="26"/>
  <c r="AC1383" i="26"/>
  <c r="AC1394" i="26"/>
  <c r="AC1360" i="26"/>
  <c r="AC1408" i="26"/>
  <c r="AC1362" i="26"/>
  <c r="AC1395" i="26"/>
  <c r="AC349" i="26"/>
  <c r="AC379" i="26"/>
  <c r="AC340" i="26"/>
  <c r="AC391" i="26"/>
  <c r="AC367" i="26"/>
  <c r="AC324" i="26"/>
  <c r="AC393" i="26"/>
  <c r="AC381" i="26"/>
  <c r="AC394" i="26"/>
  <c r="AC354" i="26"/>
  <c r="AC312" i="26"/>
  <c r="AC388" i="26"/>
  <c r="AC319" i="26"/>
  <c r="AC364" i="26"/>
  <c r="AC330" i="26"/>
  <c r="AC343" i="26"/>
  <c r="AC350" i="26"/>
  <c r="AC337" i="26"/>
  <c r="AC362" i="26"/>
  <c r="AC345" i="26"/>
  <c r="AC401" i="26"/>
  <c r="AC357" i="26"/>
  <c r="AC361" i="26"/>
  <c r="AC353" i="26"/>
  <c r="AC327" i="26"/>
  <c r="AC346" i="26"/>
  <c r="AC383" i="26"/>
  <c r="AC344" i="26"/>
  <c r="AC334" i="26"/>
  <c r="AC342" i="26"/>
  <c r="AC392" i="26"/>
  <c r="AC339" i="26"/>
  <c r="AC366" i="26"/>
  <c r="AC399" i="26"/>
  <c r="AC360" i="26"/>
  <c r="AC382" i="26"/>
  <c r="AC387" i="26"/>
  <c r="AC400" i="26"/>
  <c r="AC372" i="26"/>
  <c r="AC402" i="26"/>
  <c r="AC338" i="26"/>
  <c r="AC395" i="26"/>
  <c r="AC375" i="26"/>
  <c r="AC356" i="26"/>
  <c r="AC368" i="26"/>
  <c r="AC409" i="26"/>
  <c r="AC365" i="26"/>
  <c r="AC341" i="26"/>
  <c r="AC398" i="26"/>
  <c r="AC348" i="26"/>
  <c r="AC318" i="26"/>
  <c r="AC408" i="26"/>
  <c r="AC355" i="26"/>
  <c r="AC335" i="26"/>
  <c r="AC363" i="26"/>
  <c r="AC336" i="26"/>
  <c r="AC359" i="26"/>
  <c r="AC396" i="26"/>
  <c r="AC313" i="26"/>
  <c r="AC332" i="26"/>
  <c r="AC314" i="26"/>
  <c r="AC369" i="26"/>
  <c r="AC380" i="26"/>
  <c r="AC404" i="26"/>
  <c r="AC373" i="26"/>
  <c r="AC386" i="26"/>
  <c r="AC317" i="26"/>
  <c r="AC384" i="26"/>
  <c r="AC405" i="26"/>
  <c r="AC311" i="26"/>
  <c r="AC325" i="26"/>
  <c r="AC377" i="26"/>
  <c r="AC331" i="26"/>
  <c r="AC378" i="26"/>
  <c r="AC385" i="26"/>
  <c r="AC321" i="26"/>
  <c r="AC358" i="26"/>
  <c r="AC407" i="26"/>
  <c r="AC371" i="26"/>
  <c r="AC347" i="26"/>
  <c r="AC374" i="26"/>
  <c r="AC370" i="26"/>
  <c r="AC329" i="26"/>
  <c r="AC403" i="26"/>
  <c r="AC326" i="26"/>
  <c r="AC389" i="26"/>
  <c r="AC315" i="26"/>
  <c r="AC390" i="26"/>
  <c r="AC376" i="26"/>
  <c r="AC322" i="26"/>
  <c r="AC323" i="26"/>
  <c r="AC316" i="26"/>
  <c r="AC320" i="26"/>
  <c r="AC310" i="26"/>
  <c r="AC397" i="26"/>
  <c r="AC328" i="26"/>
  <c r="AC352" i="26"/>
  <c r="AC351" i="26"/>
  <c r="AC333" i="26"/>
  <c r="AC406" i="26"/>
  <c r="AJ87" i="27"/>
  <c r="AJ66" i="27"/>
  <c r="AJ14" i="27"/>
  <c r="AJ38" i="27"/>
  <c r="AJ17" i="27"/>
  <c r="AJ24" i="27"/>
  <c r="AJ90" i="27"/>
  <c r="AJ61" i="27"/>
  <c r="AJ19" i="27"/>
  <c r="AJ79" i="27"/>
  <c r="AJ12" i="27"/>
  <c r="AJ39" i="27"/>
  <c r="AC116" i="27"/>
  <c r="AJ108" i="27"/>
  <c r="AH108" i="27"/>
  <c r="AH109" i="27" s="1"/>
  <c r="AH110" i="27" s="1"/>
  <c r="AH111" i="27" s="1"/>
  <c r="AH112" i="27" s="1"/>
  <c r="AH113" i="27" s="1"/>
  <c r="AH114" i="27" s="1"/>
  <c r="AH115" i="27" s="1"/>
  <c r="AJ30" i="27"/>
  <c r="AJ18" i="27"/>
  <c r="AJ96" i="27"/>
  <c r="AJ22" i="27"/>
  <c r="AJ72" i="27"/>
  <c r="AJ11" i="27"/>
  <c r="AJ48" i="27"/>
  <c r="AJ71" i="27"/>
  <c r="AJ99" i="27"/>
  <c r="AJ34" i="27"/>
  <c r="AJ58" i="27"/>
  <c r="AJ20" i="27"/>
  <c r="AJ81" i="27"/>
  <c r="AJ31" i="27"/>
  <c r="AJ104" i="27"/>
  <c r="AJ73" i="27"/>
  <c r="AJ77" i="27"/>
  <c r="AJ35" i="27"/>
  <c r="AJ25" i="27"/>
  <c r="AJ85" i="27"/>
  <c r="AJ83" i="27"/>
  <c r="AJ53" i="27"/>
  <c r="AJ52" i="27"/>
  <c r="AJ94" i="27"/>
  <c r="AJ16" i="27"/>
  <c r="AJ54" i="27"/>
  <c r="AJ41" i="27"/>
  <c r="AJ86" i="27"/>
  <c r="AJ40" i="27"/>
  <c r="AJ13" i="27"/>
  <c r="AJ65" i="27"/>
  <c r="AJ101" i="27"/>
  <c r="AJ78" i="27"/>
  <c r="AJ89" i="27"/>
  <c r="AJ97" i="27"/>
  <c r="AJ37" i="27"/>
  <c r="AJ50" i="27"/>
  <c r="AJ88" i="27"/>
  <c r="AJ44" i="27"/>
  <c r="AJ56" i="27"/>
  <c r="AJ55" i="27"/>
  <c r="AJ59" i="27"/>
  <c r="AJ95" i="27"/>
  <c r="AD82" i="27"/>
  <c r="AE82" i="27" s="1"/>
  <c r="AD93" i="27"/>
  <c r="AE93" i="27" s="1"/>
  <c r="AD83" i="27"/>
  <c r="AE83" i="27" s="1"/>
  <c r="AF83" i="27" s="1"/>
  <c r="AD80" i="27"/>
  <c r="AE80" i="27" s="1"/>
  <c r="AD85" i="27"/>
  <c r="AE85" i="27" s="1"/>
  <c r="AD100" i="27"/>
  <c r="AE100" i="27" s="1"/>
  <c r="AD29" i="27"/>
  <c r="AE29" i="27" s="1"/>
  <c r="AD28" i="27"/>
  <c r="AE28" i="27" s="1"/>
  <c r="AD48" i="27"/>
  <c r="AE48" i="27" s="1"/>
  <c r="AD91" i="27"/>
  <c r="AE91" i="27" s="1"/>
  <c r="AF92" i="27" s="1"/>
  <c r="AD104" i="27"/>
  <c r="AE104" i="27" s="1"/>
  <c r="AD42" i="27"/>
  <c r="AE42" i="27" s="1"/>
  <c r="AD14" i="27"/>
  <c r="AE14" i="27" s="1"/>
  <c r="AD22" i="27"/>
  <c r="AE22" i="27" s="1"/>
  <c r="AD66" i="27"/>
  <c r="AE66" i="27" s="1"/>
  <c r="AD84" i="27"/>
  <c r="AE84" i="27" s="1"/>
  <c r="AF85" i="27" s="1"/>
  <c r="AD53" i="27"/>
  <c r="AE53" i="27" s="1"/>
  <c r="AD108" i="27"/>
  <c r="AD13" i="27"/>
  <c r="AE13" i="27" s="1"/>
  <c r="AF14" i="27" s="1"/>
  <c r="AD36" i="27"/>
  <c r="AE36" i="27" s="1"/>
  <c r="AD73" i="27"/>
  <c r="AE73" i="27" s="1"/>
  <c r="AD75" i="27"/>
  <c r="AE75" i="27" s="1"/>
  <c r="AD32" i="27"/>
  <c r="AE32" i="27" s="1"/>
  <c r="AD43" i="27"/>
  <c r="AE43" i="27" s="1"/>
  <c r="AF43" i="27" s="1"/>
  <c r="AD18" i="27"/>
  <c r="AE18" i="27" s="1"/>
  <c r="AD99" i="27"/>
  <c r="AE99" i="27" s="1"/>
  <c r="AF100" i="27" s="1"/>
  <c r="AD12" i="27"/>
  <c r="AE12" i="27" s="1"/>
  <c r="AF13" i="27" s="1"/>
  <c r="AD70" i="27"/>
  <c r="AE70" i="27" s="1"/>
  <c r="AD67" i="27"/>
  <c r="AE67" i="27" s="1"/>
  <c r="AD88" i="27"/>
  <c r="AE88" i="27" s="1"/>
  <c r="AD37" i="27"/>
  <c r="AE37" i="27" s="1"/>
  <c r="AD40" i="27"/>
  <c r="AE40" i="27" s="1"/>
  <c r="AD92" i="27"/>
  <c r="AE92" i="27" s="1"/>
  <c r="AD51" i="27"/>
  <c r="AE51" i="27" s="1"/>
  <c r="AD33" i="27"/>
  <c r="AE33" i="27" s="1"/>
  <c r="AD58" i="27"/>
  <c r="AE58" i="27" s="1"/>
  <c r="AD101" i="27"/>
  <c r="AE101" i="27" s="1"/>
  <c r="AD20" i="27"/>
  <c r="AE20" i="27" s="1"/>
  <c r="AD50" i="27"/>
  <c r="AE50" i="27" s="1"/>
  <c r="AD35" i="27"/>
  <c r="AE35" i="27" s="1"/>
  <c r="AF36" i="27" s="1"/>
  <c r="AD23" i="27"/>
  <c r="AE23" i="27" s="1"/>
  <c r="AD71" i="27"/>
  <c r="AE71" i="27" s="1"/>
  <c r="AD60" i="27"/>
  <c r="AE60" i="27" s="1"/>
  <c r="AD61" i="27"/>
  <c r="AE61" i="27" s="1"/>
  <c r="AF62" i="27" s="1"/>
  <c r="AD69" i="27"/>
  <c r="AE69" i="27" s="1"/>
  <c r="AD63" i="27"/>
  <c r="AE63" i="27" s="1"/>
  <c r="AD96" i="27"/>
  <c r="AE96" i="27" s="1"/>
  <c r="AD59" i="27"/>
  <c r="AE59" i="27" s="1"/>
  <c r="AF60" i="27" s="1"/>
  <c r="AD79" i="27"/>
  <c r="AE79" i="27" s="1"/>
  <c r="AD107" i="27"/>
  <c r="AE107" i="27" s="1"/>
  <c r="AD17" i="27"/>
  <c r="AE17" i="27" s="1"/>
  <c r="AF18" i="27" s="1"/>
  <c r="AD54" i="27"/>
  <c r="AE54" i="27" s="1"/>
  <c r="AD103" i="27"/>
  <c r="AE103" i="27" s="1"/>
  <c r="AD95" i="27"/>
  <c r="AE95" i="27" s="1"/>
  <c r="AD45" i="27"/>
  <c r="AE45" i="27" s="1"/>
  <c r="AD89" i="27"/>
  <c r="AE89" i="27" s="1"/>
  <c r="AD102" i="27"/>
  <c r="AE102" i="27" s="1"/>
  <c r="AD106" i="27"/>
  <c r="AE106" i="27" s="1"/>
  <c r="AF107" i="27" s="1"/>
  <c r="AD52" i="27"/>
  <c r="AE52" i="27" s="1"/>
  <c r="AF53" i="27" s="1"/>
  <c r="AD78" i="27"/>
  <c r="AE78" i="27" s="1"/>
  <c r="AD56" i="27"/>
  <c r="AE56" i="27" s="1"/>
  <c r="AD74" i="27"/>
  <c r="AE74" i="27" s="1"/>
  <c r="AF75" i="27" s="1"/>
  <c r="AD86" i="27"/>
  <c r="AE86" i="27" s="1"/>
  <c r="AD55" i="27"/>
  <c r="AE55" i="27" s="1"/>
  <c r="AF56" i="27" s="1"/>
  <c r="AD81" i="27"/>
  <c r="AE81" i="27" s="1"/>
  <c r="AF82" i="27" s="1"/>
  <c r="AD27" i="27"/>
  <c r="AE27" i="27" s="1"/>
  <c r="AD21" i="27"/>
  <c r="AE21" i="27" s="1"/>
  <c r="AD62" i="27"/>
  <c r="AE62" i="27" s="1"/>
  <c r="AF63" i="27" s="1"/>
  <c r="AD38" i="27"/>
  <c r="AE38" i="27" s="1"/>
  <c r="AD76" i="27"/>
  <c r="AE76" i="27" s="1"/>
  <c r="AD19" i="27"/>
  <c r="AE19" i="27" s="1"/>
  <c r="AD90" i="27"/>
  <c r="AE90" i="27" s="1"/>
  <c r="AD39" i="27"/>
  <c r="AE39" i="27" s="1"/>
  <c r="AD9" i="27"/>
  <c r="AE9" i="27" s="1"/>
  <c r="AF9" i="27" s="1"/>
  <c r="AG9" i="27" s="1"/>
  <c r="AD31" i="27"/>
  <c r="AE31" i="27" s="1"/>
  <c r="AF32" i="27" s="1"/>
  <c r="AD34" i="27"/>
  <c r="AE34" i="27" s="1"/>
  <c r="AD15" i="27"/>
  <c r="AE15" i="27" s="1"/>
  <c r="AD26" i="27"/>
  <c r="AE26" i="27" s="1"/>
  <c r="AD98" i="27"/>
  <c r="AE98" i="27" s="1"/>
  <c r="AD57" i="27"/>
  <c r="AE57" i="27" s="1"/>
  <c r="AF58" i="27" s="1"/>
  <c r="AD16" i="27"/>
  <c r="AE16" i="27" s="1"/>
  <c r="AD49" i="27"/>
  <c r="AE49" i="27" s="1"/>
  <c r="AD105" i="27"/>
  <c r="AE105" i="27" s="1"/>
  <c r="AF105" i="27" s="1"/>
  <c r="AD72" i="27"/>
  <c r="AE72" i="27" s="1"/>
  <c r="AF73" i="27" s="1"/>
  <c r="AD47" i="27"/>
  <c r="AE47" i="27" s="1"/>
  <c r="AD97" i="27"/>
  <c r="AE97" i="27" s="1"/>
  <c r="AD77" i="27"/>
  <c r="AE77" i="27" s="1"/>
  <c r="AD94" i="27"/>
  <c r="AE94" i="27" s="1"/>
  <c r="AF95" i="27" s="1"/>
  <c r="AD44" i="27"/>
  <c r="AE44" i="27" s="1"/>
  <c r="AD10" i="27"/>
  <c r="AE10" i="27" s="1"/>
  <c r="AD41" i="27"/>
  <c r="AE41" i="27" s="1"/>
  <c r="AD24" i="27"/>
  <c r="AE24" i="27" s="1"/>
  <c r="AD87" i="27"/>
  <c r="AE87" i="27" s="1"/>
  <c r="AD46" i="27"/>
  <c r="AE46" i="27" s="1"/>
  <c r="AD64" i="27"/>
  <c r="AE64" i="27" s="1"/>
  <c r="AD65" i="27"/>
  <c r="AE65" i="27" s="1"/>
  <c r="AF66" i="27" s="1"/>
  <c r="AD68" i="27"/>
  <c r="AE68" i="27" s="1"/>
  <c r="AF68" i="27" s="1"/>
  <c r="AD11" i="27"/>
  <c r="AE11" i="27" s="1"/>
  <c r="AD30" i="27"/>
  <c r="AE30" i="27" s="1"/>
  <c r="AF31" i="27" s="1"/>
  <c r="AD25" i="27"/>
  <c r="AE25" i="27" s="1"/>
  <c r="AF26" i="27" s="1"/>
  <c r="AJ46" i="27"/>
  <c r="AJ74" i="27"/>
  <c r="AJ98" i="27"/>
  <c r="AJ49" i="27"/>
  <c r="AJ80" i="27"/>
  <c r="AJ43" i="27"/>
  <c r="AJ92" i="27"/>
  <c r="AJ23" i="27"/>
  <c r="AF23" i="27"/>
  <c r="AJ106" i="27"/>
  <c r="AJ60" i="27"/>
  <c r="AJ26" i="27"/>
  <c r="AJ84" i="27"/>
  <c r="AJ21" i="27"/>
  <c r="AJ67" i="27"/>
  <c r="AF67" i="27"/>
  <c r="AJ32" i="27"/>
  <c r="AJ76" i="27"/>
  <c r="AJ75" i="27"/>
  <c r="AJ9" i="27"/>
  <c r="AH9" i="27"/>
  <c r="AH10" i="27" s="1"/>
  <c r="AH11" i="27" s="1"/>
  <c r="AH12" i="27" s="1"/>
  <c r="AH13" i="27" s="1"/>
  <c r="AH14" i="27" s="1"/>
  <c r="AH15" i="27" s="1"/>
  <c r="AH16" i="27" s="1"/>
  <c r="AH17" i="27" s="1"/>
  <c r="AH18" i="27" s="1"/>
  <c r="AH19" i="27" s="1"/>
  <c r="AH20" i="27" s="1"/>
  <c r="AH21" i="27" s="1"/>
  <c r="AH22" i="27" s="1"/>
  <c r="AH23" i="27" s="1"/>
  <c r="AH24" i="27" s="1"/>
  <c r="AH25" i="27" s="1"/>
  <c r="AH26" i="27" s="1"/>
  <c r="AH27" i="27" s="1"/>
  <c r="AH28" i="27" s="1"/>
  <c r="AH29" i="27" s="1"/>
  <c r="AH30" i="27" s="1"/>
  <c r="AH31" i="27" s="1"/>
  <c r="AH32" i="27" s="1"/>
  <c r="AH33" i="27" s="1"/>
  <c r="AH34" i="27" s="1"/>
  <c r="AH35" i="27" s="1"/>
  <c r="AH36" i="27" s="1"/>
  <c r="AH37" i="27" s="1"/>
  <c r="AH38" i="27" s="1"/>
  <c r="AH39" i="27" s="1"/>
  <c r="AH40" i="27" s="1"/>
  <c r="AH41" i="27" s="1"/>
  <c r="AH42" i="27" s="1"/>
  <c r="AH43" i="27" s="1"/>
  <c r="AH44" i="27" s="1"/>
  <c r="AH45" i="27" s="1"/>
  <c r="AH46" i="27" s="1"/>
  <c r="AH47" i="27" s="1"/>
  <c r="AH48" i="27" s="1"/>
  <c r="AH49" i="27" s="1"/>
  <c r="AH50" i="27" s="1"/>
  <c r="AH51" i="27" s="1"/>
  <c r="AH52" i="27" s="1"/>
  <c r="AH53" i="27" s="1"/>
  <c r="AH54" i="27" s="1"/>
  <c r="AH55" i="27" s="1"/>
  <c r="AH56" i="27" s="1"/>
  <c r="AH57" i="27" s="1"/>
  <c r="AH58" i="27" s="1"/>
  <c r="AH59" i="27" s="1"/>
  <c r="AH60" i="27" s="1"/>
  <c r="AH61" i="27" s="1"/>
  <c r="AH62" i="27" s="1"/>
  <c r="AH63" i="27" s="1"/>
  <c r="AH64" i="27" s="1"/>
  <c r="AH65" i="27" s="1"/>
  <c r="AH66" i="27" s="1"/>
  <c r="AH67" i="27" s="1"/>
  <c r="AH68" i="27" s="1"/>
  <c r="AH69" i="27" s="1"/>
  <c r="AH70" i="27" s="1"/>
  <c r="AH71" i="27" s="1"/>
  <c r="AH72" i="27" s="1"/>
  <c r="AH73" i="27" s="1"/>
  <c r="AH74" i="27" s="1"/>
  <c r="AH75" i="27" s="1"/>
  <c r="AH76" i="27" s="1"/>
  <c r="AH77" i="27" s="1"/>
  <c r="AH78" i="27" s="1"/>
  <c r="AH79" i="27" s="1"/>
  <c r="AH80" i="27" s="1"/>
  <c r="AH81" i="27" s="1"/>
  <c r="AH82" i="27" s="1"/>
  <c r="AH83" i="27" s="1"/>
  <c r="AH84" i="27" s="1"/>
  <c r="AH85" i="27" s="1"/>
  <c r="AH86" i="27" s="1"/>
  <c r="AH87" i="27" s="1"/>
  <c r="AH88" i="27" s="1"/>
  <c r="AH89" i="27" s="1"/>
  <c r="AH90" i="27" s="1"/>
  <c r="AH91" i="27" s="1"/>
  <c r="AH92" i="27" s="1"/>
  <c r="AH93" i="27" s="1"/>
  <c r="AH94" i="27" s="1"/>
  <c r="AH95" i="27" s="1"/>
  <c r="AH96" i="27" s="1"/>
  <c r="AH97" i="27" s="1"/>
  <c r="AH98" i="27" s="1"/>
  <c r="AH99" i="27" s="1"/>
  <c r="AH100" i="27" s="1"/>
  <c r="AH101" i="27" s="1"/>
  <c r="AH102" i="27" s="1"/>
  <c r="AH103" i="27" s="1"/>
  <c r="AH104" i="27" s="1"/>
  <c r="AH105" i="27" s="1"/>
  <c r="AH106" i="27" s="1"/>
  <c r="AH107" i="27" s="1"/>
  <c r="AI9" i="27"/>
  <c r="AK9" i="27" s="1"/>
  <c r="AL9" i="27" s="1"/>
  <c r="AM9" i="27" s="1"/>
  <c r="AJ33" i="27"/>
  <c r="AF33" i="27"/>
  <c r="AJ36" i="27"/>
  <c r="AJ82" i="27"/>
  <c r="AJ62" i="27"/>
  <c r="AJ70" i="27"/>
  <c r="AF70" i="27"/>
  <c r="AJ105" i="27"/>
  <c r="AJ28" i="27"/>
  <c r="AJ100" i="27"/>
  <c r="AJ10" i="27"/>
  <c r="AI10" i="27"/>
  <c r="AK10" i="27" s="1"/>
  <c r="AL10" i="27" s="1"/>
  <c r="AM10" i="27" s="1"/>
  <c r="AJ91" i="27"/>
  <c r="AJ45" i="27"/>
  <c r="AF45" i="27"/>
  <c r="AJ42" i="27"/>
  <c r="AJ15" i="27"/>
  <c r="AF15" i="27"/>
  <c r="AJ102" i="27"/>
  <c r="AF102" i="27"/>
  <c r="AJ93" i="27"/>
  <c r="AJ57" i="27"/>
  <c r="AJ27" i="27"/>
  <c r="AJ63" i="27"/>
  <c r="AJ68" i="27"/>
  <c r="R459" i="28"/>
  <c r="R358" i="28"/>
  <c r="X257" i="28"/>
  <c r="U257" i="28"/>
  <c r="V257" i="28" s="1"/>
  <c r="R259" i="28"/>
  <c r="S259" i="28" s="1"/>
  <c r="T259" i="28" s="1"/>
  <c r="AF477" i="26"/>
  <c r="AF440" i="26"/>
  <c r="AF507" i="26"/>
  <c r="AF509" i="26"/>
  <c r="AF426" i="26"/>
  <c r="AF436" i="26"/>
  <c r="AF488" i="26"/>
  <c r="AF452" i="26"/>
  <c r="AF435" i="26"/>
  <c r="AF481" i="26"/>
  <c r="AF456" i="26"/>
  <c r="AF417" i="26"/>
  <c r="AF425" i="26"/>
  <c r="AF466" i="26"/>
  <c r="AF410" i="26"/>
  <c r="AF444" i="26"/>
  <c r="AF490" i="26"/>
  <c r="AF495" i="26"/>
  <c r="AF416" i="26"/>
  <c r="AF502" i="26"/>
  <c r="AF482" i="26"/>
  <c r="AF484" i="26"/>
  <c r="AF460" i="26"/>
  <c r="AF420" i="26"/>
  <c r="AF450" i="26"/>
  <c r="AF446" i="26"/>
  <c r="AF497" i="26"/>
  <c r="AF500" i="26"/>
  <c r="AF422" i="26"/>
  <c r="AF508" i="26"/>
  <c r="AF480" i="26"/>
  <c r="AF489" i="26"/>
  <c r="AF474" i="26"/>
  <c r="AH312" i="26"/>
  <c r="AH313" i="26" s="1"/>
  <c r="AG312" i="26"/>
  <c r="AG313" i="26" s="1"/>
  <c r="AK11" i="27"/>
  <c r="AL11" i="27" s="1"/>
  <c r="AM11" i="27" s="1"/>
  <c r="AI12" i="27"/>
  <c r="N36" i="22"/>
  <c r="O36" i="22" s="1"/>
  <c r="P37" i="22"/>
  <c r="S36" i="22"/>
  <c r="H38" i="22"/>
  <c r="AG314" i="26" l="1"/>
  <c r="AG315" i="26" s="1"/>
  <c r="AG316" i="26" s="1"/>
  <c r="AG317" i="26" s="1"/>
  <c r="AG318" i="26" s="1"/>
  <c r="AG319" i="26" s="1"/>
  <c r="AG320" i="26" s="1"/>
  <c r="AG321" i="26" s="1"/>
  <c r="AG322" i="26" s="1"/>
  <c r="AG323" i="26" s="1"/>
  <c r="AF74" i="27"/>
  <c r="AF42" i="27"/>
  <c r="AF78" i="27"/>
  <c r="AF20" i="27"/>
  <c r="AF22" i="27"/>
  <c r="AF46" i="27"/>
  <c r="AF61" i="27"/>
  <c r="AF80" i="27"/>
  <c r="AF65" i="27"/>
  <c r="S60" i="28"/>
  <c r="R61" i="28"/>
  <c r="AG324" i="26"/>
  <c r="AG325" i="26" s="1"/>
  <c r="AG326" i="26" s="1"/>
  <c r="AG327" i="26" s="1"/>
  <c r="AG328" i="26" s="1"/>
  <c r="AG329" i="26" s="1"/>
  <c r="AG330" i="26" s="1"/>
  <c r="AG331" i="26" s="1"/>
  <c r="AG332" i="26" s="1"/>
  <c r="AG333" i="26" s="1"/>
  <c r="AG334" i="26" s="1"/>
  <c r="AG335" i="26" s="1"/>
  <c r="AG336" i="26" s="1"/>
  <c r="AG337" i="26" s="1"/>
  <c r="AG338" i="26" s="1"/>
  <c r="AG339" i="26" s="1"/>
  <c r="AG340" i="26" s="1"/>
  <c r="AG341" i="26" s="1"/>
  <c r="AG342" i="26" s="1"/>
  <c r="AG343" i="26" s="1"/>
  <c r="AG344" i="26" s="1"/>
  <c r="AG345" i="26" s="1"/>
  <c r="AG346" i="26" s="1"/>
  <c r="AG347" i="26" s="1"/>
  <c r="AG348" i="26" s="1"/>
  <c r="AG349" i="26" s="1"/>
  <c r="AG350" i="26" s="1"/>
  <c r="AG351" i="26" s="1"/>
  <c r="AG352" i="26" s="1"/>
  <c r="AG353" i="26" s="1"/>
  <c r="AG354" i="26" s="1"/>
  <c r="AG355" i="26" s="1"/>
  <c r="AG356" i="26" s="1"/>
  <c r="AG357" i="26" s="1"/>
  <c r="AG358" i="26" s="1"/>
  <c r="AG359" i="26" s="1"/>
  <c r="AG360" i="26" s="1"/>
  <c r="AG361" i="26" s="1"/>
  <c r="AG362" i="26" s="1"/>
  <c r="AG363" i="26" s="1"/>
  <c r="AG364" i="26" s="1"/>
  <c r="AG365" i="26" s="1"/>
  <c r="AG366" i="26" s="1"/>
  <c r="AG367" i="26" s="1"/>
  <c r="AG368" i="26" s="1"/>
  <c r="AG369" i="26" s="1"/>
  <c r="AG370" i="26" s="1"/>
  <c r="AG371" i="26" s="1"/>
  <c r="AG372" i="26" s="1"/>
  <c r="AG373" i="26" s="1"/>
  <c r="AG374" i="26" s="1"/>
  <c r="AG375" i="26" s="1"/>
  <c r="AG376" i="26" s="1"/>
  <c r="AG377" i="26" s="1"/>
  <c r="AG378" i="26" s="1"/>
  <c r="AG379" i="26" s="1"/>
  <c r="AG380" i="26" s="1"/>
  <c r="AG381" i="26" s="1"/>
  <c r="AG382" i="26" s="1"/>
  <c r="AG383" i="26" s="1"/>
  <c r="AG384" i="26" s="1"/>
  <c r="AG385" i="26" s="1"/>
  <c r="AG386" i="26" s="1"/>
  <c r="AG387" i="26" s="1"/>
  <c r="AG388" i="26" s="1"/>
  <c r="AG389" i="26" s="1"/>
  <c r="AG390" i="26" s="1"/>
  <c r="AG391" i="26" s="1"/>
  <c r="AG392" i="26" s="1"/>
  <c r="AG393" i="26" s="1"/>
  <c r="AG394" i="26" s="1"/>
  <c r="AG395" i="26" s="1"/>
  <c r="AG396" i="26" s="1"/>
  <c r="AG397" i="26" s="1"/>
  <c r="AG398" i="26" s="1"/>
  <c r="AG399" i="26" s="1"/>
  <c r="AG400" i="26" s="1"/>
  <c r="AG401" i="26" s="1"/>
  <c r="AG402" i="26" s="1"/>
  <c r="AG403" i="26" s="1"/>
  <c r="AG404" i="26" s="1"/>
  <c r="AG405" i="26" s="1"/>
  <c r="AG406" i="26" s="1"/>
  <c r="AG407" i="26" s="1"/>
  <c r="AG408" i="26" s="1"/>
  <c r="AG409" i="26" s="1"/>
  <c r="AG410" i="26" s="1"/>
  <c r="AG411" i="26" s="1"/>
  <c r="AG412" i="26" s="1"/>
  <c r="AG413" i="26" s="1"/>
  <c r="AG414" i="26" s="1"/>
  <c r="AG415" i="26" s="1"/>
  <c r="AG416" i="26" s="1"/>
  <c r="AG417" i="26" s="1"/>
  <c r="AG418" i="26" s="1"/>
  <c r="AG419" i="26" s="1"/>
  <c r="AG420" i="26" s="1"/>
  <c r="AG421" i="26" s="1"/>
  <c r="AG422" i="26" s="1"/>
  <c r="AG423" i="26" s="1"/>
  <c r="AG424" i="26" s="1"/>
  <c r="AG425" i="26" s="1"/>
  <c r="AG426" i="26" s="1"/>
  <c r="AG427" i="26" s="1"/>
  <c r="AG428" i="26" s="1"/>
  <c r="AG429" i="26" s="1"/>
  <c r="AG430" i="26" s="1"/>
  <c r="AG431" i="26" s="1"/>
  <c r="AG432" i="26" s="1"/>
  <c r="AG433" i="26" s="1"/>
  <c r="AG434" i="26" s="1"/>
  <c r="AG435" i="26" s="1"/>
  <c r="AG436" i="26" s="1"/>
  <c r="AG437" i="26" s="1"/>
  <c r="AG438" i="26" s="1"/>
  <c r="AG439" i="26" s="1"/>
  <c r="AG440" i="26" s="1"/>
  <c r="AG441" i="26" s="1"/>
  <c r="AG442" i="26" s="1"/>
  <c r="AG443" i="26" s="1"/>
  <c r="AG444" i="26" s="1"/>
  <c r="AG445" i="26" s="1"/>
  <c r="AG446" i="26" s="1"/>
  <c r="AG447" i="26" s="1"/>
  <c r="AG448" i="26" s="1"/>
  <c r="AG449" i="26" s="1"/>
  <c r="AG450" i="26" s="1"/>
  <c r="AG451" i="26" s="1"/>
  <c r="AG452" i="26" s="1"/>
  <c r="AG453" i="26" s="1"/>
  <c r="AG454" i="26" s="1"/>
  <c r="AG455" i="26" s="1"/>
  <c r="AG456" i="26" s="1"/>
  <c r="AG457" i="26" s="1"/>
  <c r="AG458" i="26" s="1"/>
  <c r="AG459" i="26" s="1"/>
  <c r="AG460" i="26" s="1"/>
  <c r="AG461" i="26" s="1"/>
  <c r="AG462" i="26" s="1"/>
  <c r="AG463" i="26" s="1"/>
  <c r="AG464" i="26" s="1"/>
  <c r="AG465" i="26" s="1"/>
  <c r="AG466" i="26" s="1"/>
  <c r="AG467" i="26" s="1"/>
  <c r="AG468" i="26" s="1"/>
  <c r="AG469" i="26" s="1"/>
  <c r="AG470" i="26" s="1"/>
  <c r="AG471" i="26" s="1"/>
  <c r="AG472" i="26" s="1"/>
  <c r="AG473" i="26" s="1"/>
  <c r="AG474" i="26" s="1"/>
  <c r="AG475" i="26" s="1"/>
  <c r="AG476" i="26" s="1"/>
  <c r="AG477" i="26" s="1"/>
  <c r="AG478" i="26" s="1"/>
  <c r="AG479" i="26" s="1"/>
  <c r="AG480" i="26" s="1"/>
  <c r="AG481" i="26" s="1"/>
  <c r="AG482" i="26" s="1"/>
  <c r="AG483" i="26" s="1"/>
  <c r="AG484" i="26" s="1"/>
  <c r="AG485" i="26" s="1"/>
  <c r="AG486" i="26" s="1"/>
  <c r="AG487" i="26" s="1"/>
  <c r="AG488" i="26" s="1"/>
  <c r="AG489" i="26" s="1"/>
  <c r="AG490" i="26" s="1"/>
  <c r="AG491" i="26" s="1"/>
  <c r="AG492" i="26" s="1"/>
  <c r="AG493" i="26" s="1"/>
  <c r="AG494" i="26" s="1"/>
  <c r="AG495" i="26" s="1"/>
  <c r="AG496" i="26" s="1"/>
  <c r="AG497" i="26" s="1"/>
  <c r="AG498" i="26" s="1"/>
  <c r="AG499" i="26" s="1"/>
  <c r="AG500" i="26" s="1"/>
  <c r="AG501" i="26" s="1"/>
  <c r="AG502" i="26" s="1"/>
  <c r="AG503" i="26" s="1"/>
  <c r="AG504" i="26" s="1"/>
  <c r="AG505" i="26" s="1"/>
  <c r="AG506" i="26" s="1"/>
  <c r="AG507" i="26" s="1"/>
  <c r="AG508" i="26" s="1"/>
  <c r="AG509" i="26" s="1"/>
  <c r="AF98" i="27"/>
  <c r="AF96" i="27"/>
  <c r="AF99" i="27"/>
  <c r="AF12" i="27"/>
  <c r="AF84" i="27"/>
  <c r="AF17" i="27"/>
  <c r="AF40" i="27"/>
  <c r="T59" i="28"/>
  <c r="U59" i="28" s="1"/>
  <c r="V59" i="28" s="1"/>
  <c r="W59" i="28" s="1"/>
  <c r="X59" i="28"/>
  <c r="AH314" i="26"/>
  <c r="AH315" i="26" s="1"/>
  <c r="AH316" i="26" s="1"/>
  <c r="AH317" i="26" s="1"/>
  <c r="AH318" i="26" s="1"/>
  <c r="AH319" i="26" s="1"/>
  <c r="AH320" i="26" s="1"/>
  <c r="AH321" i="26" s="1"/>
  <c r="AH322" i="26" s="1"/>
  <c r="AH323" i="26" s="1"/>
  <c r="AH324" i="26" s="1"/>
  <c r="AH325" i="26" s="1"/>
  <c r="AH326" i="26" s="1"/>
  <c r="AH327" i="26" s="1"/>
  <c r="AH328" i="26" s="1"/>
  <c r="AH329" i="26" s="1"/>
  <c r="AH330" i="26" s="1"/>
  <c r="AH331" i="26" s="1"/>
  <c r="AH332" i="26" s="1"/>
  <c r="AH333" i="26" s="1"/>
  <c r="AH334" i="26" s="1"/>
  <c r="AH335" i="26" s="1"/>
  <c r="AH336" i="26" s="1"/>
  <c r="AH337" i="26" s="1"/>
  <c r="AH338" i="26" s="1"/>
  <c r="AH339" i="26" s="1"/>
  <c r="AH340" i="26" s="1"/>
  <c r="AH341" i="26" s="1"/>
  <c r="AH342" i="26" s="1"/>
  <c r="AH343" i="26" s="1"/>
  <c r="AH344" i="26" s="1"/>
  <c r="AH345" i="26" s="1"/>
  <c r="AH346" i="26" s="1"/>
  <c r="AH347" i="26" s="1"/>
  <c r="AH348" i="26" s="1"/>
  <c r="AH349" i="26" s="1"/>
  <c r="AH350" i="26" s="1"/>
  <c r="AH351" i="26" s="1"/>
  <c r="AH352" i="26" s="1"/>
  <c r="AH353" i="26" s="1"/>
  <c r="AH354" i="26" s="1"/>
  <c r="AH355" i="26" s="1"/>
  <c r="AH356" i="26" s="1"/>
  <c r="AH357" i="26" s="1"/>
  <c r="AH358" i="26" s="1"/>
  <c r="AH359" i="26" s="1"/>
  <c r="AH360" i="26" s="1"/>
  <c r="AH361" i="26" s="1"/>
  <c r="AH362" i="26" s="1"/>
  <c r="AH363" i="26" s="1"/>
  <c r="AH364" i="26" s="1"/>
  <c r="AH365" i="26" s="1"/>
  <c r="AH366" i="26" s="1"/>
  <c r="AH367" i="26" s="1"/>
  <c r="AH368" i="26" s="1"/>
  <c r="AH369" i="26" s="1"/>
  <c r="AH370" i="26" s="1"/>
  <c r="AH371" i="26" s="1"/>
  <c r="AH372" i="26" s="1"/>
  <c r="AH373" i="26" s="1"/>
  <c r="AH374" i="26" s="1"/>
  <c r="AH375" i="26" s="1"/>
  <c r="AH376" i="26" s="1"/>
  <c r="AH377" i="26" s="1"/>
  <c r="AH378" i="26" s="1"/>
  <c r="AH379" i="26" s="1"/>
  <c r="AH380" i="26" s="1"/>
  <c r="AH381" i="26" s="1"/>
  <c r="AH382" i="26" s="1"/>
  <c r="AH383" i="26" s="1"/>
  <c r="AH384" i="26" s="1"/>
  <c r="AH385" i="26" s="1"/>
  <c r="AH386" i="26" s="1"/>
  <c r="AH387" i="26" s="1"/>
  <c r="AH388" i="26" s="1"/>
  <c r="AH389" i="26" s="1"/>
  <c r="AH390" i="26" s="1"/>
  <c r="AH391" i="26" s="1"/>
  <c r="AH392" i="26" s="1"/>
  <c r="AH393" i="26" s="1"/>
  <c r="AH394" i="26" s="1"/>
  <c r="AH395" i="26" s="1"/>
  <c r="AH396" i="26" s="1"/>
  <c r="AH397" i="26" s="1"/>
  <c r="AH398" i="26" s="1"/>
  <c r="AH399" i="26" s="1"/>
  <c r="AH400" i="26" s="1"/>
  <c r="AH401" i="26" s="1"/>
  <c r="AH402" i="26" s="1"/>
  <c r="AH403" i="26" s="1"/>
  <c r="AH404" i="26" s="1"/>
  <c r="AH405" i="26" s="1"/>
  <c r="AH406" i="26" s="1"/>
  <c r="AH407" i="26" s="1"/>
  <c r="AH408" i="26" s="1"/>
  <c r="AH409" i="26" s="1"/>
  <c r="AH410" i="26" s="1"/>
  <c r="AH411" i="26" s="1"/>
  <c r="AH412" i="26" s="1"/>
  <c r="AH413" i="26" s="1"/>
  <c r="AH414" i="26" s="1"/>
  <c r="AH415" i="26" s="1"/>
  <c r="AJ389" i="26"/>
  <c r="AD389" i="26"/>
  <c r="AE389" i="26" s="1"/>
  <c r="AF389" i="26"/>
  <c r="AJ311" i="26"/>
  <c r="AD311" i="26"/>
  <c r="AE311" i="26" s="1"/>
  <c r="AF311" i="26"/>
  <c r="AJ335" i="26"/>
  <c r="AD335" i="26"/>
  <c r="AE335" i="26" s="1"/>
  <c r="AF335" i="26"/>
  <c r="AJ400" i="26"/>
  <c r="AD400" i="26"/>
  <c r="AE400" i="26" s="1"/>
  <c r="AF400" i="26"/>
  <c r="AJ357" i="26"/>
  <c r="AD357" i="26"/>
  <c r="AE357" i="26" s="1"/>
  <c r="AF357" i="26"/>
  <c r="AJ324" i="26"/>
  <c r="AD324" i="26"/>
  <c r="AE324" i="26" s="1"/>
  <c r="AF324" i="26"/>
  <c r="AG1363" i="26"/>
  <c r="AD1363" i="26"/>
  <c r="AH1363" i="26"/>
  <c r="AI1363" i="26"/>
  <c r="AK1363" i="26" s="1"/>
  <c r="AL1363" i="26" s="1"/>
  <c r="AM1363" i="26" s="1"/>
  <c r="AJ1363" i="26"/>
  <c r="AE1363" i="26"/>
  <c r="AF1363" i="26"/>
  <c r="AD1328" i="26"/>
  <c r="AJ1328" i="26"/>
  <c r="AI1328" i="26"/>
  <c r="AK1328" i="26" s="1"/>
  <c r="AL1328" i="26" s="1"/>
  <c r="AM1328" i="26" s="1"/>
  <c r="AH1328" i="26"/>
  <c r="AE1328" i="26"/>
  <c r="AG1328" i="26"/>
  <c r="AF1328" i="26"/>
  <c r="AF1334" i="26"/>
  <c r="AD1334" i="26"/>
  <c r="AG1334" i="26"/>
  <c r="AH1334" i="26"/>
  <c r="AJ1334" i="26"/>
  <c r="AI1334" i="26"/>
  <c r="AK1334" i="26" s="1"/>
  <c r="AL1334" i="26" s="1"/>
  <c r="AM1334" i="26" s="1"/>
  <c r="AE1334" i="26"/>
  <c r="AI1310" i="26"/>
  <c r="AK1310" i="26" s="1"/>
  <c r="AL1310" i="26" s="1"/>
  <c r="AM1310" i="26" s="1"/>
  <c r="AE1310" i="26"/>
  <c r="AF1310" i="26"/>
  <c r="AG1310" i="26"/>
  <c r="AJ1310" i="26"/>
  <c r="AH1310" i="26"/>
  <c r="AD1310" i="26"/>
  <c r="AI1407" i="26"/>
  <c r="AK1407" i="26" s="1"/>
  <c r="AL1407" i="26" s="1"/>
  <c r="AM1407" i="26" s="1"/>
  <c r="AE1407" i="26"/>
  <c r="AH1407" i="26"/>
  <c r="AD1407" i="26"/>
  <c r="AF1407" i="26"/>
  <c r="AJ1407" i="26"/>
  <c r="AG1407" i="26"/>
  <c r="AE1361" i="26"/>
  <c r="AF1361" i="26"/>
  <c r="AG1361" i="26"/>
  <c r="AH1361" i="26"/>
  <c r="AJ1361" i="26"/>
  <c r="AI1361" i="26"/>
  <c r="AK1361" i="26" s="1"/>
  <c r="AL1361" i="26" s="1"/>
  <c r="AM1361" i="26" s="1"/>
  <c r="AD1361" i="26"/>
  <c r="AJ1341" i="26"/>
  <c r="AF1341" i="26"/>
  <c r="AG1341" i="26"/>
  <c r="AD1341" i="26"/>
  <c r="AE1341" i="26"/>
  <c r="AH1341" i="26"/>
  <c r="AI1341" i="26"/>
  <c r="AK1341" i="26" s="1"/>
  <c r="AL1341" i="26" s="1"/>
  <c r="AM1341" i="26" s="1"/>
  <c r="AD1357" i="26"/>
  <c r="AH1357" i="26"/>
  <c r="AG1357" i="26"/>
  <c r="AE1357" i="26"/>
  <c r="AJ1357" i="26"/>
  <c r="AI1357" i="26"/>
  <c r="AK1357" i="26" s="1"/>
  <c r="AL1357" i="26" s="1"/>
  <c r="AM1357" i="26" s="1"/>
  <c r="AF1357" i="26"/>
  <c r="AI1385" i="26"/>
  <c r="AK1385" i="26" s="1"/>
  <c r="AL1385" i="26" s="1"/>
  <c r="AM1385" i="26" s="1"/>
  <c r="AH1385" i="26"/>
  <c r="AJ1385" i="26"/>
  <c r="AG1385" i="26"/>
  <c r="AE1385" i="26"/>
  <c r="AD1385" i="26"/>
  <c r="AF1385" i="26"/>
  <c r="AF1401" i="26"/>
  <c r="AH1401" i="26"/>
  <c r="AD1401" i="26"/>
  <c r="AI1401" i="26"/>
  <c r="AK1401" i="26" s="1"/>
  <c r="AL1401" i="26" s="1"/>
  <c r="AM1401" i="26" s="1"/>
  <c r="AJ1401" i="26"/>
  <c r="AG1401" i="26"/>
  <c r="AE1401" i="26"/>
  <c r="AI1390" i="26"/>
  <c r="AK1390" i="26" s="1"/>
  <c r="AL1390" i="26" s="1"/>
  <c r="AM1390" i="26" s="1"/>
  <c r="AE1390" i="26"/>
  <c r="AF1390" i="26"/>
  <c r="AD1390" i="26"/>
  <c r="AJ1390" i="26"/>
  <c r="AH1390" i="26"/>
  <c r="AG1390" i="26"/>
  <c r="AH1305" i="26"/>
  <c r="AJ1305" i="26"/>
  <c r="AG1305" i="26"/>
  <c r="AD1305" i="26"/>
  <c r="AE1305" i="26"/>
  <c r="AF1305" i="26"/>
  <c r="AI1305" i="26"/>
  <c r="AK1305" i="26" s="1"/>
  <c r="AL1305" i="26" s="1"/>
  <c r="AM1305" i="26" s="1"/>
  <c r="AD1213" i="26"/>
  <c r="AH1213" i="26"/>
  <c r="AE1213" i="26"/>
  <c r="AI1213" i="26"/>
  <c r="AK1213" i="26" s="1"/>
  <c r="AL1213" i="26" s="1"/>
  <c r="AM1213" i="26" s="1"/>
  <c r="AG1213" i="26"/>
  <c r="AJ1213" i="26"/>
  <c r="AF1213" i="26"/>
  <c r="AE1273" i="26"/>
  <c r="AF1273" i="26"/>
  <c r="AI1273" i="26"/>
  <c r="AK1273" i="26" s="1"/>
  <c r="AL1273" i="26" s="1"/>
  <c r="AM1273" i="26" s="1"/>
  <c r="AJ1273" i="26"/>
  <c r="AD1273" i="26"/>
  <c r="AH1273" i="26"/>
  <c r="AG1273" i="26"/>
  <c r="AF1302" i="26"/>
  <c r="AJ1302" i="26"/>
  <c r="AG1302" i="26"/>
  <c r="AH1302" i="26"/>
  <c r="AD1302" i="26"/>
  <c r="AE1302" i="26"/>
  <c r="AI1302" i="26"/>
  <c r="AK1302" i="26" s="1"/>
  <c r="AL1302" i="26" s="1"/>
  <c r="AM1302" i="26" s="1"/>
  <c r="AH1222" i="26"/>
  <c r="AF1222" i="26"/>
  <c r="AE1222" i="26"/>
  <c r="AI1222" i="26"/>
  <c r="AK1222" i="26" s="1"/>
  <c r="AL1222" i="26" s="1"/>
  <c r="AM1222" i="26" s="1"/>
  <c r="AG1222" i="26"/>
  <c r="AJ1222" i="26"/>
  <c r="AD1222" i="26"/>
  <c r="AI1245" i="26"/>
  <c r="AK1245" i="26" s="1"/>
  <c r="AL1245" i="26" s="1"/>
  <c r="AM1245" i="26" s="1"/>
  <c r="AF1245" i="26"/>
  <c r="AD1245" i="26"/>
  <c r="AE1245" i="26"/>
  <c r="AG1245" i="26"/>
  <c r="AJ1245" i="26"/>
  <c r="AH1245" i="26"/>
  <c r="AD1236" i="26"/>
  <c r="AE1236" i="26"/>
  <c r="AG1236" i="26"/>
  <c r="AI1236" i="26"/>
  <c r="AK1236" i="26" s="1"/>
  <c r="AL1236" i="26" s="1"/>
  <c r="AM1236" i="26" s="1"/>
  <c r="AH1236" i="26"/>
  <c r="AJ1236" i="26"/>
  <c r="AF1236" i="26"/>
  <c r="AH1296" i="26"/>
  <c r="AF1296" i="26"/>
  <c r="AE1296" i="26"/>
  <c r="AG1296" i="26"/>
  <c r="AI1296" i="26"/>
  <c r="AK1296" i="26" s="1"/>
  <c r="AL1296" i="26" s="1"/>
  <c r="AM1296" i="26" s="1"/>
  <c r="AD1296" i="26"/>
  <c r="AJ1296" i="26"/>
  <c r="AG1238" i="26"/>
  <c r="AF1238" i="26"/>
  <c r="AH1238" i="26"/>
  <c r="AD1238" i="26"/>
  <c r="AJ1238" i="26"/>
  <c r="AI1238" i="26"/>
  <c r="AK1238" i="26" s="1"/>
  <c r="AL1238" i="26" s="1"/>
  <c r="AM1238" i="26" s="1"/>
  <c r="AE1238" i="26"/>
  <c r="AJ1217" i="26"/>
  <c r="AE1217" i="26"/>
  <c r="AI1217" i="26"/>
  <c r="AK1217" i="26" s="1"/>
  <c r="AL1217" i="26" s="1"/>
  <c r="AM1217" i="26" s="1"/>
  <c r="AD1217" i="26"/>
  <c r="AH1217" i="26"/>
  <c r="AF1217" i="26"/>
  <c r="AG1217" i="26"/>
  <c r="AE1266" i="26"/>
  <c r="AH1266" i="26"/>
  <c r="AG1266" i="26"/>
  <c r="AD1266" i="26"/>
  <c r="AJ1266" i="26"/>
  <c r="AI1266" i="26"/>
  <c r="AK1266" i="26" s="1"/>
  <c r="AL1266" i="26" s="1"/>
  <c r="AM1266" i="26" s="1"/>
  <c r="AF1266" i="26"/>
  <c r="AH1290" i="26"/>
  <c r="AF1290" i="26"/>
  <c r="AG1290" i="26"/>
  <c r="AE1290" i="26"/>
  <c r="AD1290" i="26"/>
  <c r="AJ1290" i="26"/>
  <c r="AI1290" i="26"/>
  <c r="AK1290" i="26" s="1"/>
  <c r="AL1290" i="26" s="1"/>
  <c r="AM1290" i="26" s="1"/>
  <c r="AJ289" i="26"/>
  <c r="AD289" i="26"/>
  <c r="AE289" i="26" s="1"/>
  <c r="AF289" i="26"/>
  <c r="AJ256" i="26"/>
  <c r="AD256" i="26"/>
  <c r="AE256" i="26" s="1"/>
  <c r="AF256" i="26"/>
  <c r="AJ217" i="26"/>
  <c r="AD217" i="26"/>
  <c r="AE217" i="26" s="1"/>
  <c r="AF217" i="26"/>
  <c r="AJ284" i="26"/>
  <c r="AD284" i="26"/>
  <c r="AE284" i="26" s="1"/>
  <c r="AJ247" i="26"/>
  <c r="AD247" i="26"/>
  <c r="AE247" i="26" s="1"/>
  <c r="AF247" i="26"/>
  <c r="AJ245" i="26"/>
  <c r="AD245" i="26"/>
  <c r="AE245" i="26" s="1"/>
  <c r="AF245" i="26"/>
  <c r="AJ274" i="26"/>
  <c r="AD274" i="26"/>
  <c r="AE274" i="26" s="1"/>
  <c r="AF274" i="26" s="1"/>
  <c r="AJ283" i="26"/>
  <c r="AD283" i="26"/>
  <c r="AE283" i="26" s="1"/>
  <c r="AF284" i="26" s="1"/>
  <c r="AF283" i="26"/>
  <c r="AJ286" i="26"/>
  <c r="AD286" i="26"/>
  <c r="AE286" i="26" s="1"/>
  <c r="AF287" i="26" s="1"/>
  <c r="AF286" i="26"/>
  <c r="AJ222" i="26"/>
  <c r="AD222" i="26"/>
  <c r="AE222" i="26" s="1"/>
  <c r="AJ216" i="26"/>
  <c r="AD216" i="26"/>
  <c r="AE216" i="26" s="1"/>
  <c r="AF216" i="26"/>
  <c r="AJ224" i="26"/>
  <c r="AD224" i="26"/>
  <c r="AE224" i="26" s="1"/>
  <c r="AF224" i="26"/>
  <c r="AJ264" i="26"/>
  <c r="AD264" i="26"/>
  <c r="AE264" i="26" s="1"/>
  <c r="AF264" i="26"/>
  <c r="AJ711" i="26"/>
  <c r="AI711" i="26"/>
  <c r="AK711" i="26" s="1"/>
  <c r="AL711" i="26" s="1"/>
  <c r="AM711" i="26" s="1"/>
  <c r="AF711" i="26"/>
  <c r="AD711" i="26"/>
  <c r="AG711" i="26"/>
  <c r="AH711" i="26"/>
  <c r="AE711" i="26"/>
  <c r="AF764" i="26"/>
  <c r="AI764" i="26"/>
  <c r="AK764" i="26" s="1"/>
  <c r="AL764" i="26" s="1"/>
  <c r="AM764" i="26" s="1"/>
  <c r="AE764" i="26"/>
  <c r="AJ764" i="26"/>
  <c r="AG764" i="26"/>
  <c r="AH764" i="26"/>
  <c r="AD764" i="26"/>
  <c r="AI765" i="26"/>
  <c r="AK765" i="26" s="1"/>
  <c r="AL765" i="26" s="1"/>
  <c r="AM765" i="26" s="1"/>
  <c r="AH765" i="26"/>
  <c r="AJ765" i="26"/>
  <c r="AF765" i="26"/>
  <c r="AG765" i="26"/>
  <c r="AD765" i="26"/>
  <c r="AE765" i="26"/>
  <c r="AD793" i="26"/>
  <c r="AJ793" i="26"/>
  <c r="AG793" i="26"/>
  <c r="AI793" i="26"/>
  <c r="AK793" i="26" s="1"/>
  <c r="AL793" i="26" s="1"/>
  <c r="AM793" i="26" s="1"/>
  <c r="AH793" i="26"/>
  <c r="AF793" i="26"/>
  <c r="AE793" i="26"/>
  <c r="AF759" i="26"/>
  <c r="AI759" i="26"/>
  <c r="AK759" i="26" s="1"/>
  <c r="AL759" i="26" s="1"/>
  <c r="AM759" i="26" s="1"/>
  <c r="AE759" i="26"/>
  <c r="AJ759" i="26"/>
  <c r="AD759" i="26"/>
  <c r="AG759" i="26"/>
  <c r="AH759" i="26"/>
  <c r="AE722" i="26"/>
  <c r="AG722" i="26"/>
  <c r="AJ722" i="26"/>
  <c r="AH722" i="26"/>
  <c r="AD722" i="26"/>
  <c r="AI722" i="26"/>
  <c r="AK722" i="26" s="1"/>
  <c r="AL722" i="26" s="1"/>
  <c r="AM722" i="26" s="1"/>
  <c r="AF722" i="26"/>
  <c r="AE750" i="26"/>
  <c r="AH750" i="26"/>
  <c r="AF750" i="26"/>
  <c r="AJ750" i="26"/>
  <c r="AD750" i="26"/>
  <c r="AI750" i="26"/>
  <c r="AK750" i="26" s="1"/>
  <c r="AL750" i="26" s="1"/>
  <c r="AM750" i="26" s="1"/>
  <c r="AG750" i="26"/>
  <c r="AF715" i="26"/>
  <c r="AH715" i="26"/>
  <c r="AI715" i="26"/>
  <c r="AK715" i="26" s="1"/>
  <c r="AL715" i="26" s="1"/>
  <c r="AM715" i="26" s="1"/>
  <c r="AD715" i="26"/>
  <c r="AG715" i="26"/>
  <c r="AE715" i="26"/>
  <c r="AJ715" i="26"/>
  <c r="AJ720" i="26"/>
  <c r="AF720" i="26"/>
  <c r="AE720" i="26"/>
  <c r="AD720" i="26"/>
  <c r="AI720" i="26"/>
  <c r="AK720" i="26" s="1"/>
  <c r="AL720" i="26" s="1"/>
  <c r="AM720" i="26" s="1"/>
  <c r="AH720" i="26"/>
  <c r="AG720" i="26"/>
  <c r="AH712" i="26"/>
  <c r="AE712" i="26"/>
  <c r="AJ712" i="26"/>
  <c r="AG712" i="26"/>
  <c r="AI712" i="26"/>
  <c r="AK712" i="26" s="1"/>
  <c r="AL712" i="26" s="1"/>
  <c r="AM712" i="26" s="1"/>
  <c r="AF712" i="26"/>
  <c r="AD712" i="26"/>
  <c r="AJ742" i="26"/>
  <c r="AE742" i="26"/>
  <c r="AD742" i="26"/>
  <c r="AI742" i="26"/>
  <c r="AK742" i="26" s="1"/>
  <c r="AL742" i="26" s="1"/>
  <c r="AM742" i="26" s="1"/>
  <c r="AH742" i="26"/>
  <c r="AG742" i="26"/>
  <c r="AF742" i="26"/>
  <c r="AF753" i="26"/>
  <c r="AH753" i="26"/>
  <c r="AD753" i="26"/>
  <c r="AE753" i="26"/>
  <c r="AG753" i="26"/>
  <c r="AJ753" i="26"/>
  <c r="AI753" i="26"/>
  <c r="AK753" i="26" s="1"/>
  <c r="AL753" i="26" s="1"/>
  <c r="AM753" i="26" s="1"/>
  <c r="AD995" i="26"/>
  <c r="AI995" i="26"/>
  <c r="AK995" i="26" s="1"/>
  <c r="AL995" i="26" s="1"/>
  <c r="AM995" i="26" s="1"/>
  <c r="AH995" i="26"/>
  <c r="AJ995" i="26"/>
  <c r="AE995" i="26"/>
  <c r="AF995" i="26"/>
  <c r="AG995" i="26"/>
  <c r="AH1006" i="26"/>
  <c r="AG1006" i="26"/>
  <c r="AE1006" i="26"/>
  <c r="AF1006" i="26"/>
  <c r="AJ1006" i="26"/>
  <c r="AD1006" i="26"/>
  <c r="AI1006" i="26"/>
  <c r="AK1006" i="26" s="1"/>
  <c r="AL1006" i="26" s="1"/>
  <c r="AM1006" i="26" s="1"/>
  <c r="AH953" i="26"/>
  <c r="AJ953" i="26"/>
  <c r="AD953" i="26"/>
  <c r="AF953" i="26"/>
  <c r="AI953" i="26"/>
  <c r="AK953" i="26" s="1"/>
  <c r="AL953" i="26" s="1"/>
  <c r="AM953" i="26" s="1"/>
  <c r="AE953" i="26"/>
  <c r="AG953" i="26"/>
  <c r="AF946" i="26"/>
  <c r="AJ946" i="26"/>
  <c r="AE946" i="26"/>
  <c r="AH946" i="26"/>
  <c r="AD946" i="26"/>
  <c r="AG946" i="26"/>
  <c r="AI946" i="26"/>
  <c r="AK946" i="26" s="1"/>
  <c r="AL946" i="26" s="1"/>
  <c r="AM946" i="26" s="1"/>
  <c r="AF919" i="26"/>
  <c r="AD919" i="26"/>
  <c r="AH919" i="26"/>
  <c r="AE919" i="26"/>
  <c r="AI919" i="26"/>
  <c r="AK919" i="26" s="1"/>
  <c r="AL919" i="26" s="1"/>
  <c r="AM919" i="26" s="1"/>
  <c r="AG919" i="26"/>
  <c r="AJ919" i="26"/>
  <c r="AH994" i="26"/>
  <c r="AI994" i="26"/>
  <c r="AK994" i="26" s="1"/>
  <c r="AL994" i="26" s="1"/>
  <c r="AM994" i="26" s="1"/>
  <c r="AE994" i="26"/>
  <c r="AF994" i="26"/>
  <c r="AD994" i="26"/>
  <c r="AJ994" i="26"/>
  <c r="AG994" i="26"/>
  <c r="AD944" i="26"/>
  <c r="AH944" i="26"/>
  <c r="AI944" i="26"/>
  <c r="AK944" i="26" s="1"/>
  <c r="AL944" i="26" s="1"/>
  <c r="AM944" i="26" s="1"/>
  <c r="AF944" i="26"/>
  <c r="AE944" i="26"/>
  <c r="AG944" i="26"/>
  <c r="AJ944" i="26"/>
  <c r="AF917" i="26"/>
  <c r="AG917" i="26"/>
  <c r="AI917" i="26"/>
  <c r="AK917" i="26" s="1"/>
  <c r="AL917" i="26" s="1"/>
  <c r="AM917" i="26" s="1"/>
  <c r="AD917" i="26"/>
  <c r="AE917" i="26"/>
  <c r="AH917" i="26"/>
  <c r="AJ917" i="26"/>
  <c r="AH990" i="26"/>
  <c r="AJ990" i="26"/>
  <c r="AF990" i="26"/>
  <c r="AD990" i="26"/>
  <c r="AE990" i="26"/>
  <c r="AG990" i="26"/>
  <c r="AI990" i="26"/>
  <c r="AK990" i="26" s="1"/>
  <c r="AL990" i="26" s="1"/>
  <c r="AM990" i="26" s="1"/>
  <c r="AH999" i="26"/>
  <c r="AF999" i="26"/>
  <c r="AJ999" i="26"/>
  <c r="AI999" i="26"/>
  <c r="AK999" i="26" s="1"/>
  <c r="AL999" i="26" s="1"/>
  <c r="AM999" i="26" s="1"/>
  <c r="AE999" i="26"/>
  <c r="AG999" i="26"/>
  <c r="AD999" i="26"/>
  <c r="AH942" i="26"/>
  <c r="AI942" i="26"/>
  <c r="AK942" i="26" s="1"/>
  <c r="AL942" i="26" s="1"/>
  <c r="AM942" i="26" s="1"/>
  <c r="AE942" i="26"/>
  <c r="AF942" i="26"/>
  <c r="AJ942" i="26"/>
  <c r="AG942" i="26"/>
  <c r="AD942" i="26"/>
  <c r="AG974" i="26"/>
  <c r="AH974" i="26"/>
  <c r="AE974" i="26"/>
  <c r="AF974" i="26"/>
  <c r="AI974" i="26"/>
  <c r="AK974" i="26" s="1"/>
  <c r="AL974" i="26" s="1"/>
  <c r="AM974" i="26" s="1"/>
  <c r="AJ974" i="26"/>
  <c r="AD974" i="26"/>
  <c r="AF941" i="26"/>
  <c r="AG941" i="26"/>
  <c r="AI941" i="26"/>
  <c r="AK941" i="26" s="1"/>
  <c r="AL941" i="26" s="1"/>
  <c r="AM941" i="26" s="1"/>
  <c r="AD941" i="26"/>
  <c r="AJ941" i="26"/>
  <c r="AE941" i="26"/>
  <c r="AH941" i="26"/>
  <c r="AI541" i="26"/>
  <c r="AK541" i="26" s="1"/>
  <c r="AL541" i="26" s="1"/>
  <c r="AM541" i="26" s="1"/>
  <c r="AG541" i="26"/>
  <c r="AE541" i="26"/>
  <c r="AF541" i="26"/>
  <c r="AD541" i="26"/>
  <c r="AH541" i="26"/>
  <c r="AJ541" i="26"/>
  <c r="AG527" i="26"/>
  <c r="AH527" i="26"/>
  <c r="AD527" i="26"/>
  <c r="AJ527" i="26"/>
  <c r="AF527" i="26"/>
  <c r="AE527" i="26"/>
  <c r="AI527" i="26"/>
  <c r="AK527" i="26" s="1"/>
  <c r="AL527" i="26" s="1"/>
  <c r="AM527" i="26" s="1"/>
  <c r="AE563" i="26"/>
  <c r="AJ563" i="26"/>
  <c r="AD563" i="26"/>
  <c r="AI563" i="26"/>
  <c r="AK563" i="26" s="1"/>
  <c r="AL563" i="26" s="1"/>
  <c r="AM563" i="26" s="1"/>
  <c r="AG563" i="26"/>
  <c r="AF563" i="26"/>
  <c r="AH563" i="26"/>
  <c r="AI594" i="26"/>
  <c r="AK594" i="26" s="1"/>
  <c r="AL594" i="26" s="1"/>
  <c r="AM594" i="26" s="1"/>
  <c r="AJ594" i="26"/>
  <c r="AD594" i="26"/>
  <c r="AF594" i="26"/>
  <c r="AE594" i="26"/>
  <c r="AG594" i="26"/>
  <c r="AH594" i="26"/>
  <c r="AG528" i="26"/>
  <c r="AJ528" i="26"/>
  <c r="AE528" i="26"/>
  <c r="AF528" i="26"/>
  <c r="AH528" i="26"/>
  <c r="AI528" i="26"/>
  <c r="AK528" i="26" s="1"/>
  <c r="AL528" i="26" s="1"/>
  <c r="AM528" i="26" s="1"/>
  <c r="AD528" i="26"/>
  <c r="AE600" i="26"/>
  <c r="AF600" i="26"/>
  <c r="AJ600" i="26"/>
  <c r="AD600" i="26"/>
  <c r="AH600" i="26"/>
  <c r="AI600" i="26"/>
  <c r="AK600" i="26" s="1"/>
  <c r="AL600" i="26" s="1"/>
  <c r="AM600" i="26" s="1"/>
  <c r="AG600" i="26"/>
  <c r="AF599" i="26"/>
  <c r="AD599" i="26"/>
  <c r="AH599" i="26"/>
  <c r="AG599" i="26"/>
  <c r="AI599" i="26"/>
  <c r="AK599" i="26" s="1"/>
  <c r="AL599" i="26" s="1"/>
  <c r="AM599" i="26" s="1"/>
  <c r="AE599" i="26"/>
  <c r="AJ599" i="26"/>
  <c r="AF572" i="26"/>
  <c r="AH572" i="26"/>
  <c r="AD572" i="26"/>
  <c r="AJ572" i="26"/>
  <c r="AI572" i="26"/>
  <c r="AK572" i="26" s="1"/>
  <c r="AL572" i="26" s="1"/>
  <c r="AM572" i="26" s="1"/>
  <c r="AG572" i="26"/>
  <c r="AE572" i="26"/>
  <c r="AE581" i="26"/>
  <c r="AF581" i="26"/>
  <c r="AG581" i="26"/>
  <c r="AI581" i="26"/>
  <c r="AK581" i="26" s="1"/>
  <c r="AL581" i="26" s="1"/>
  <c r="AM581" i="26" s="1"/>
  <c r="AD581" i="26"/>
  <c r="AJ581" i="26"/>
  <c r="AH581" i="26"/>
  <c r="AE592" i="26"/>
  <c r="AF592" i="26"/>
  <c r="AG592" i="26"/>
  <c r="AH592" i="26"/>
  <c r="AD592" i="26"/>
  <c r="AJ592" i="26"/>
  <c r="AI592" i="26"/>
  <c r="AK592" i="26" s="1"/>
  <c r="AL592" i="26" s="1"/>
  <c r="AM592" i="26" s="1"/>
  <c r="AJ557" i="26"/>
  <c r="AH557" i="26"/>
  <c r="AI557" i="26"/>
  <c r="AK557" i="26" s="1"/>
  <c r="AL557" i="26" s="1"/>
  <c r="AM557" i="26" s="1"/>
  <c r="AE557" i="26"/>
  <c r="AG557" i="26"/>
  <c r="AD557" i="26"/>
  <c r="AF557" i="26"/>
  <c r="AF519" i="26"/>
  <c r="AG519" i="26"/>
  <c r="AI519" i="26"/>
  <c r="AK519" i="26" s="1"/>
  <c r="AL519" i="26" s="1"/>
  <c r="AM519" i="26" s="1"/>
  <c r="AH519" i="26"/>
  <c r="AJ519" i="26"/>
  <c r="AD519" i="26"/>
  <c r="AE519" i="26"/>
  <c r="AJ111" i="26"/>
  <c r="AD111" i="26"/>
  <c r="AE111" i="26" s="1"/>
  <c r="AF112" i="26" s="1"/>
  <c r="AJ115" i="26"/>
  <c r="AD115" i="26"/>
  <c r="AE115" i="26" s="1"/>
  <c r="AF115" i="26"/>
  <c r="AJ185" i="26"/>
  <c r="AD185" i="26"/>
  <c r="AE185" i="26" s="1"/>
  <c r="AF185" i="26"/>
  <c r="AJ209" i="26"/>
  <c r="AD209" i="26"/>
  <c r="AE209" i="26" s="1"/>
  <c r="AF209" i="26"/>
  <c r="AJ198" i="26"/>
  <c r="AD198" i="26"/>
  <c r="AE198" i="26" s="1"/>
  <c r="AF198" i="26"/>
  <c r="AJ123" i="26"/>
  <c r="AD123" i="26"/>
  <c r="AE123" i="26" s="1"/>
  <c r="AF123" i="26"/>
  <c r="AJ196" i="26"/>
  <c r="AD196" i="26"/>
  <c r="AE196" i="26" s="1"/>
  <c r="AF196" i="26"/>
  <c r="AJ157" i="26"/>
  <c r="AD157" i="26"/>
  <c r="AE157" i="26" s="1"/>
  <c r="AF157" i="26"/>
  <c r="AJ152" i="26"/>
  <c r="AD152" i="26"/>
  <c r="AE152" i="26" s="1"/>
  <c r="AF152" i="26"/>
  <c r="AJ202" i="26"/>
  <c r="AD202" i="26"/>
  <c r="AE202" i="26" s="1"/>
  <c r="AJ131" i="26"/>
  <c r="AD131" i="26"/>
  <c r="AE131" i="26" s="1"/>
  <c r="AF132" i="26" s="1"/>
  <c r="AF131" i="26"/>
  <c r="AJ154" i="26"/>
  <c r="AD154" i="26"/>
  <c r="AE154" i="26" s="1"/>
  <c r="AF154" i="26"/>
  <c r="AJ124" i="26"/>
  <c r="AD124" i="26"/>
  <c r="AE124" i="26" s="1"/>
  <c r="AF124" i="26"/>
  <c r="AI622" i="26"/>
  <c r="AK622" i="26" s="1"/>
  <c r="AL622" i="26" s="1"/>
  <c r="AM622" i="26" s="1"/>
  <c r="AD622" i="26"/>
  <c r="AF622" i="26"/>
  <c r="AE622" i="26"/>
  <c r="AJ622" i="26"/>
  <c r="AG622" i="26"/>
  <c r="AH622" i="26"/>
  <c r="AH612" i="26"/>
  <c r="AJ612" i="26"/>
  <c r="AE612" i="26"/>
  <c r="AF612" i="26"/>
  <c r="AD612" i="26"/>
  <c r="AG612" i="26"/>
  <c r="AI612" i="26"/>
  <c r="AK612" i="26" s="1"/>
  <c r="AL612" i="26" s="1"/>
  <c r="AM612" i="26" s="1"/>
  <c r="AJ616" i="26"/>
  <c r="AG616" i="26"/>
  <c r="AF616" i="26"/>
  <c r="AI616" i="26"/>
  <c r="AK616" i="26" s="1"/>
  <c r="AL616" i="26" s="1"/>
  <c r="AM616" i="26" s="1"/>
  <c r="AD616" i="26"/>
  <c r="AE616" i="26"/>
  <c r="AH616" i="26"/>
  <c r="AJ707" i="26"/>
  <c r="AH707" i="26"/>
  <c r="AF707" i="26"/>
  <c r="AI707" i="26"/>
  <c r="AK707" i="26" s="1"/>
  <c r="AL707" i="26" s="1"/>
  <c r="AM707" i="26" s="1"/>
  <c r="AG707" i="26"/>
  <c r="AD707" i="26"/>
  <c r="AE707" i="26"/>
  <c r="AI657" i="26"/>
  <c r="AK657" i="26" s="1"/>
  <c r="AL657" i="26" s="1"/>
  <c r="AM657" i="26" s="1"/>
  <c r="AG657" i="26"/>
  <c r="AH657" i="26"/>
  <c r="AE657" i="26"/>
  <c r="AJ657" i="26"/>
  <c r="AF657" i="26"/>
  <c r="AD657" i="26"/>
  <c r="AG672" i="26"/>
  <c r="AH672" i="26"/>
  <c r="AF672" i="26"/>
  <c r="AI672" i="26"/>
  <c r="AK672" i="26" s="1"/>
  <c r="AL672" i="26" s="1"/>
  <c r="AM672" i="26" s="1"/>
  <c r="AE672" i="26"/>
  <c r="AD672" i="26"/>
  <c r="AJ672" i="26"/>
  <c r="AD661" i="26"/>
  <c r="AJ661" i="26"/>
  <c r="AG661" i="26"/>
  <c r="AE661" i="26"/>
  <c r="AI661" i="26"/>
  <c r="AK661" i="26" s="1"/>
  <c r="AL661" i="26" s="1"/>
  <c r="AM661" i="26" s="1"/>
  <c r="AF661" i="26"/>
  <c r="AH661" i="26"/>
  <c r="AG694" i="26"/>
  <c r="AI694" i="26"/>
  <c r="AK694" i="26" s="1"/>
  <c r="AL694" i="26" s="1"/>
  <c r="AM694" i="26" s="1"/>
  <c r="AE694" i="26"/>
  <c r="AF694" i="26"/>
  <c r="AJ694" i="26"/>
  <c r="AH694" i="26"/>
  <c r="AD694" i="26"/>
  <c r="AJ634" i="26"/>
  <c r="AG634" i="26"/>
  <c r="AF634" i="26"/>
  <c r="AD634" i="26"/>
  <c r="AE634" i="26"/>
  <c r="AH634" i="26"/>
  <c r="AI634" i="26"/>
  <c r="AK634" i="26" s="1"/>
  <c r="AL634" i="26" s="1"/>
  <c r="AM634" i="26" s="1"/>
  <c r="AJ677" i="26"/>
  <c r="AG677" i="26"/>
  <c r="AI677" i="26"/>
  <c r="AK677" i="26" s="1"/>
  <c r="AL677" i="26" s="1"/>
  <c r="AM677" i="26" s="1"/>
  <c r="AF677" i="26"/>
  <c r="AH677" i="26"/>
  <c r="AE677" i="26"/>
  <c r="AD677" i="26"/>
  <c r="AD702" i="26"/>
  <c r="AH702" i="26"/>
  <c r="AE702" i="26"/>
  <c r="AG702" i="26"/>
  <c r="AI702" i="26"/>
  <c r="AK702" i="26" s="1"/>
  <c r="AL702" i="26" s="1"/>
  <c r="AM702" i="26" s="1"/>
  <c r="AJ702" i="26"/>
  <c r="AF702" i="26"/>
  <c r="AJ663" i="26"/>
  <c r="AG663" i="26"/>
  <c r="AD663" i="26"/>
  <c r="AF663" i="26"/>
  <c r="AI663" i="26"/>
  <c r="AK663" i="26" s="1"/>
  <c r="AL663" i="26" s="1"/>
  <c r="AM663" i="26" s="1"/>
  <c r="AE663" i="26"/>
  <c r="AH663" i="26"/>
  <c r="AJ505" i="26"/>
  <c r="AD505" i="26"/>
  <c r="AE505" i="26" s="1"/>
  <c r="AJ494" i="26"/>
  <c r="AD494" i="26"/>
  <c r="AE494" i="26" s="1"/>
  <c r="AJ427" i="26"/>
  <c r="AD427" i="26"/>
  <c r="AE427" i="26" s="1"/>
  <c r="AF428" i="26" s="1"/>
  <c r="AJ464" i="26"/>
  <c r="AD464" i="26"/>
  <c r="AE464" i="26" s="1"/>
  <c r="AJ432" i="26"/>
  <c r="AD432" i="26"/>
  <c r="AE432" i="26" s="1"/>
  <c r="AJ503" i="26"/>
  <c r="AD503" i="26"/>
  <c r="AE503" i="26" s="1"/>
  <c r="AF504" i="26" s="1"/>
  <c r="AJ451" i="26"/>
  <c r="AD451" i="26"/>
  <c r="AE451" i="26" s="1"/>
  <c r="AJ479" i="26"/>
  <c r="AD479" i="26"/>
  <c r="AE479" i="26" s="1"/>
  <c r="AJ430" i="26"/>
  <c r="AD430" i="26"/>
  <c r="AE430" i="26" s="1"/>
  <c r="AJ465" i="26"/>
  <c r="AD465" i="26"/>
  <c r="AE465" i="26" s="1"/>
  <c r="AJ429" i="26"/>
  <c r="AD429" i="26"/>
  <c r="AE429" i="26" s="1"/>
  <c r="AF430" i="26" s="1"/>
  <c r="AJ434" i="26"/>
  <c r="AD434" i="26"/>
  <c r="AE434" i="26" s="1"/>
  <c r="AJ424" i="26"/>
  <c r="AD424" i="26"/>
  <c r="AE424" i="26" s="1"/>
  <c r="AI1105" i="26"/>
  <c r="AK1105" i="26" s="1"/>
  <c r="AL1105" i="26" s="1"/>
  <c r="AM1105" i="26" s="1"/>
  <c r="AH1105" i="26"/>
  <c r="AF1105" i="26"/>
  <c r="AG1105" i="26"/>
  <c r="AD1105" i="26"/>
  <c r="AE1105" i="26"/>
  <c r="AJ1105" i="26"/>
  <c r="AI1077" i="26"/>
  <c r="AK1077" i="26" s="1"/>
  <c r="AL1077" i="26" s="1"/>
  <c r="AM1077" i="26" s="1"/>
  <c r="AH1077" i="26"/>
  <c r="AJ1077" i="26"/>
  <c r="AD1077" i="26"/>
  <c r="AE1077" i="26"/>
  <c r="AF1077" i="26"/>
  <c r="AG1077" i="26"/>
  <c r="AD1019" i="26"/>
  <c r="AF1019" i="26"/>
  <c r="AG1019" i="26"/>
  <c r="AI1019" i="26"/>
  <c r="AK1019" i="26" s="1"/>
  <c r="AL1019" i="26" s="1"/>
  <c r="AM1019" i="26" s="1"/>
  <c r="AH1019" i="26"/>
  <c r="AJ1019" i="26"/>
  <c r="AE1019" i="26"/>
  <c r="AF1069" i="26"/>
  <c r="AE1069" i="26"/>
  <c r="AI1069" i="26"/>
  <c r="AK1069" i="26" s="1"/>
  <c r="AL1069" i="26" s="1"/>
  <c r="AM1069" i="26" s="1"/>
  <c r="AG1069" i="26"/>
  <c r="AD1069" i="26"/>
  <c r="AH1069" i="26"/>
  <c r="AJ1069" i="26"/>
  <c r="AI1053" i="26"/>
  <c r="AK1053" i="26" s="1"/>
  <c r="AL1053" i="26" s="1"/>
  <c r="AM1053" i="26" s="1"/>
  <c r="AG1053" i="26"/>
  <c r="AD1053" i="26"/>
  <c r="AF1053" i="26"/>
  <c r="AE1053" i="26"/>
  <c r="AH1053" i="26"/>
  <c r="AJ1053" i="26"/>
  <c r="AH1108" i="26"/>
  <c r="AE1108" i="26"/>
  <c r="AG1108" i="26"/>
  <c r="AJ1108" i="26"/>
  <c r="AD1108" i="26"/>
  <c r="AF1108" i="26"/>
  <c r="AI1108" i="26"/>
  <c r="AK1108" i="26" s="1"/>
  <c r="AL1108" i="26" s="1"/>
  <c r="AM1108" i="26" s="1"/>
  <c r="AJ1038" i="26"/>
  <c r="AE1038" i="26"/>
  <c r="AI1038" i="26"/>
  <c r="AK1038" i="26" s="1"/>
  <c r="AL1038" i="26" s="1"/>
  <c r="AM1038" i="26" s="1"/>
  <c r="AG1038" i="26"/>
  <c r="AF1038" i="26"/>
  <c r="AH1038" i="26"/>
  <c r="AD1038" i="26"/>
  <c r="AJ1065" i="26"/>
  <c r="AH1065" i="26"/>
  <c r="AD1065" i="26"/>
  <c r="AG1065" i="26"/>
  <c r="AI1065" i="26"/>
  <c r="AK1065" i="26" s="1"/>
  <c r="AL1065" i="26" s="1"/>
  <c r="AM1065" i="26" s="1"/>
  <c r="AE1065" i="26"/>
  <c r="AF1065" i="26"/>
  <c r="AI1018" i="26"/>
  <c r="AK1018" i="26" s="1"/>
  <c r="AL1018" i="26" s="1"/>
  <c r="AM1018" i="26" s="1"/>
  <c r="AJ1018" i="26"/>
  <c r="AG1018" i="26"/>
  <c r="AE1018" i="26"/>
  <c r="AF1018" i="26"/>
  <c r="AH1018" i="26"/>
  <c r="AD1018" i="26"/>
  <c r="AG1099" i="26"/>
  <c r="AD1099" i="26"/>
  <c r="AE1099" i="26"/>
  <c r="AF1099" i="26"/>
  <c r="AH1099" i="26"/>
  <c r="AI1099" i="26"/>
  <c r="AK1099" i="26" s="1"/>
  <c r="AL1099" i="26" s="1"/>
  <c r="AM1099" i="26" s="1"/>
  <c r="AJ1099" i="26"/>
  <c r="AG1088" i="26"/>
  <c r="AE1088" i="26"/>
  <c r="AD1088" i="26"/>
  <c r="AF1088" i="26"/>
  <c r="AH1088" i="26"/>
  <c r="AI1088" i="26"/>
  <c r="AK1088" i="26" s="1"/>
  <c r="AL1088" i="26" s="1"/>
  <c r="AM1088" i="26" s="1"/>
  <c r="AJ1088" i="26"/>
  <c r="AG1042" i="26"/>
  <c r="AH1042" i="26"/>
  <c r="AD1042" i="26"/>
  <c r="AF1042" i="26"/>
  <c r="AJ1042" i="26"/>
  <c r="AE1042" i="26"/>
  <c r="AI1042" i="26"/>
  <c r="AK1042" i="26" s="1"/>
  <c r="AL1042" i="26" s="1"/>
  <c r="AM1042" i="26" s="1"/>
  <c r="AI1116" i="26"/>
  <c r="AK1116" i="26" s="1"/>
  <c r="AL1116" i="26" s="1"/>
  <c r="AM1116" i="26" s="1"/>
  <c r="AG1116" i="26"/>
  <c r="AD1116" i="26"/>
  <c r="AJ1116" i="26"/>
  <c r="AF1116" i="26"/>
  <c r="AE1116" i="26"/>
  <c r="AH1116" i="26"/>
  <c r="AI1175" i="26"/>
  <c r="AK1175" i="26" s="1"/>
  <c r="AL1175" i="26" s="1"/>
  <c r="AM1175" i="26" s="1"/>
  <c r="AG1175" i="26"/>
  <c r="AD1175" i="26"/>
  <c r="AE1175" i="26"/>
  <c r="AF1175" i="26"/>
  <c r="AJ1175" i="26"/>
  <c r="AH1175" i="26"/>
  <c r="AG1148" i="26"/>
  <c r="AH1148" i="26"/>
  <c r="AD1148" i="26"/>
  <c r="AF1148" i="26"/>
  <c r="AE1148" i="26"/>
  <c r="AJ1148" i="26"/>
  <c r="AI1148" i="26"/>
  <c r="AK1148" i="26" s="1"/>
  <c r="AL1148" i="26" s="1"/>
  <c r="AM1148" i="26" s="1"/>
  <c r="AD1179" i="26"/>
  <c r="AE1179" i="26"/>
  <c r="AH1179" i="26"/>
  <c r="AJ1179" i="26"/>
  <c r="AG1179" i="26"/>
  <c r="AI1179" i="26"/>
  <c r="AK1179" i="26" s="1"/>
  <c r="AL1179" i="26" s="1"/>
  <c r="AM1179" i="26" s="1"/>
  <c r="AF1179" i="26"/>
  <c r="AF1132" i="26"/>
  <c r="AJ1132" i="26"/>
  <c r="AI1132" i="26"/>
  <c r="AK1132" i="26" s="1"/>
  <c r="AL1132" i="26" s="1"/>
  <c r="AM1132" i="26" s="1"/>
  <c r="AE1132" i="26"/>
  <c r="AH1132" i="26"/>
  <c r="AD1132" i="26"/>
  <c r="AG1132" i="26"/>
  <c r="AE1111" i="26"/>
  <c r="AH1111" i="26"/>
  <c r="AI1111" i="26"/>
  <c r="AK1111" i="26" s="1"/>
  <c r="AL1111" i="26" s="1"/>
  <c r="AM1111" i="26" s="1"/>
  <c r="AG1111" i="26"/>
  <c r="AF1111" i="26"/>
  <c r="AJ1111" i="26"/>
  <c r="AD1111" i="26"/>
  <c r="AG1159" i="26"/>
  <c r="AJ1159" i="26"/>
  <c r="AI1159" i="26"/>
  <c r="AK1159" i="26" s="1"/>
  <c r="AL1159" i="26" s="1"/>
  <c r="AM1159" i="26" s="1"/>
  <c r="AD1159" i="26"/>
  <c r="AF1159" i="26"/>
  <c r="AH1159" i="26"/>
  <c r="AE1159" i="26"/>
  <c r="AD1209" i="26"/>
  <c r="AI1209" i="26"/>
  <c r="AK1209" i="26" s="1"/>
  <c r="AL1209" i="26" s="1"/>
  <c r="AM1209" i="26" s="1"/>
  <c r="AH1209" i="26"/>
  <c r="AJ1209" i="26"/>
  <c r="AE1209" i="26"/>
  <c r="AF1209" i="26"/>
  <c r="AG1209" i="26"/>
  <c r="AD1170" i="26"/>
  <c r="AJ1170" i="26"/>
  <c r="AG1170" i="26"/>
  <c r="AI1170" i="26"/>
  <c r="AK1170" i="26" s="1"/>
  <c r="AL1170" i="26" s="1"/>
  <c r="AM1170" i="26" s="1"/>
  <c r="AE1170" i="26"/>
  <c r="AF1170" i="26"/>
  <c r="AH1170" i="26"/>
  <c r="AF1164" i="26"/>
  <c r="AG1164" i="26"/>
  <c r="AD1164" i="26"/>
  <c r="AJ1164" i="26"/>
  <c r="AE1164" i="26"/>
  <c r="AI1164" i="26"/>
  <c r="AK1164" i="26" s="1"/>
  <c r="AL1164" i="26" s="1"/>
  <c r="AM1164" i="26" s="1"/>
  <c r="AH1164" i="26"/>
  <c r="AI1149" i="26"/>
  <c r="AK1149" i="26" s="1"/>
  <c r="AL1149" i="26" s="1"/>
  <c r="AM1149" i="26" s="1"/>
  <c r="AH1149" i="26"/>
  <c r="AE1149" i="26"/>
  <c r="AF1149" i="26"/>
  <c r="AJ1149" i="26"/>
  <c r="AD1149" i="26"/>
  <c r="AG1149" i="26"/>
  <c r="AI1147" i="26"/>
  <c r="AK1147" i="26" s="1"/>
  <c r="AL1147" i="26" s="1"/>
  <c r="AM1147" i="26" s="1"/>
  <c r="AJ1147" i="26"/>
  <c r="AG1147" i="26"/>
  <c r="AF1147" i="26"/>
  <c r="AD1147" i="26"/>
  <c r="AE1147" i="26"/>
  <c r="AH1147" i="26"/>
  <c r="AH1203" i="26"/>
  <c r="AJ1203" i="26"/>
  <c r="AE1203" i="26"/>
  <c r="AI1203" i="26"/>
  <c r="AK1203" i="26" s="1"/>
  <c r="AL1203" i="26" s="1"/>
  <c r="AM1203" i="26" s="1"/>
  <c r="AD1203" i="26"/>
  <c r="AF1203" i="26"/>
  <c r="AG1203" i="26"/>
  <c r="AH851" i="26"/>
  <c r="AE851" i="26"/>
  <c r="AI851" i="26"/>
  <c r="AK851" i="26" s="1"/>
  <c r="AL851" i="26" s="1"/>
  <c r="AM851" i="26" s="1"/>
  <c r="AD851" i="26"/>
  <c r="AF851" i="26"/>
  <c r="AG851" i="26"/>
  <c r="AJ851" i="26"/>
  <c r="AG840" i="26"/>
  <c r="AI840" i="26"/>
  <c r="AK840" i="26" s="1"/>
  <c r="AL840" i="26" s="1"/>
  <c r="AM840" i="26" s="1"/>
  <c r="AE840" i="26"/>
  <c r="AF840" i="26"/>
  <c r="AH840" i="26"/>
  <c r="AD840" i="26"/>
  <c r="AJ840" i="26"/>
  <c r="AG830" i="26"/>
  <c r="AH830" i="26"/>
  <c r="AI830" i="26"/>
  <c r="AK830" i="26" s="1"/>
  <c r="AL830" i="26" s="1"/>
  <c r="AM830" i="26" s="1"/>
  <c r="AJ830" i="26"/>
  <c r="AE830" i="26"/>
  <c r="AD830" i="26"/>
  <c r="AF830" i="26"/>
  <c r="AI849" i="26"/>
  <c r="AK849" i="26" s="1"/>
  <c r="AL849" i="26" s="1"/>
  <c r="AM849" i="26" s="1"/>
  <c r="AD849" i="26"/>
  <c r="AJ849" i="26"/>
  <c r="AH849" i="26"/>
  <c r="AF849" i="26"/>
  <c r="AG849" i="26"/>
  <c r="AE849" i="26"/>
  <c r="AI875" i="26"/>
  <c r="AK875" i="26" s="1"/>
  <c r="AL875" i="26" s="1"/>
  <c r="AM875" i="26" s="1"/>
  <c r="AD875" i="26"/>
  <c r="AG875" i="26"/>
  <c r="AF875" i="26"/>
  <c r="AE875" i="26"/>
  <c r="AH875" i="26"/>
  <c r="AJ875" i="26"/>
  <c r="AF898" i="26"/>
  <c r="AI898" i="26"/>
  <c r="AK898" i="26" s="1"/>
  <c r="AL898" i="26" s="1"/>
  <c r="AM898" i="26" s="1"/>
  <c r="AE898" i="26"/>
  <c r="AG898" i="26"/>
  <c r="AD898" i="26"/>
  <c r="AH898" i="26"/>
  <c r="AJ898" i="26"/>
  <c r="AI863" i="26"/>
  <c r="AK863" i="26" s="1"/>
  <c r="AL863" i="26" s="1"/>
  <c r="AM863" i="26" s="1"/>
  <c r="AF863" i="26"/>
  <c r="AJ863" i="26"/>
  <c r="AD863" i="26"/>
  <c r="AE863" i="26"/>
  <c r="AH863" i="26"/>
  <c r="AG863" i="26"/>
  <c r="AD868" i="26"/>
  <c r="AJ868" i="26"/>
  <c r="AG868" i="26"/>
  <c r="AI868" i="26"/>
  <c r="AK868" i="26" s="1"/>
  <c r="AL868" i="26" s="1"/>
  <c r="AM868" i="26" s="1"/>
  <c r="AF868" i="26"/>
  <c r="AH868" i="26"/>
  <c r="AE868" i="26"/>
  <c r="AE865" i="26"/>
  <c r="AG865" i="26"/>
  <c r="AJ865" i="26"/>
  <c r="AI865" i="26"/>
  <c r="AK865" i="26" s="1"/>
  <c r="AL865" i="26" s="1"/>
  <c r="AM865" i="26" s="1"/>
  <c r="AD865" i="26"/>
  <c r="AH865" i="26"/>
  <c r="AF865" i="26"/>
  <c r="AG860" i="26"/>
  <c r="AD860" i="26"/>
  <c r="AF860" i="26"/>
  <c r="AI860" i="26"/>
  <c r="AK860" i="26" s="1"/>
  <c r="AL860" i="26" s="1"/>
  <c r="AM860" i="26" s="1"/>
  <c r="AE860" i="26"/>
  <c r="AJ860" i="26"/>
  <c r="AH860" i="26"/>
  <c r="AD844" i="26"/>
  <c r="AJ844" i="26"/>
  <c r="AE844" i="26"/>
  <c r="AF844" i="26"/>
  <c r="AH844" i="26"/>
  <c r="AI844" i="26"/>
  <c r="AK844" i="26" s="1"/>
  <c r="AL844" i="26" s="1"/>
  <c r="AM844" i="26" s="1"/>
  <c r="AG844" i="26"/>
  <c r="AG818" i="26"/>
  <c r="AI818" i="26"/>
  <c r="AK818" i="26" s="1"/>
  <c r="AL818" i="26" s="1"/>
  <c r="AM818" i="26" s="1"/>
  <c r="AE818" i="26"/>
  <c r="AD818" i="26"/>
  <c r="AH818" i="26"/>
  <c r="AJ818" i="26"/>
  <c r="AF818" i="26"/>
  <c r="AJ310" i="26"/>
  <c r="AD310" i="26"/>
  <c r="AE310" i="26" s="1"/>
  <c r="AF310" i="26" s="1"/>
  <c r="AJ407" i="26"/>
  <c r="AD407" i="26"/>
  <c r="AE407" i="26" s="1"/>
  <c r="AF407" i="26"/>
  <c r="AJ369" i="26"/>
  <c r="AD369" i="26"/>
  <c r="AE369" i="26" s="1"/>
  <c r="AF369" i="26"/>
  <c r="AJ409" i="26"/>
  <c r="AD409" i="26"/>
  <c r="AE409" i="26" s="1"/>
  <c r="AF409" i="26"/>
  <c r="AJ342" i="26"/>
  <c r="AD342" i="26"/>
  <c r="AE342" i="26" s="1"/>
  <c r="AF342" i="26"/>
  <c r="AJ364" i="26"/>
  <c r="AD364" i="26"/>
  <c r="AE364" i="26" s="1"/>
  <c r="AI1408" i="26"/>
  <c r="AK1408" i="26" s="1"/>
  <c r="AL1408" i="26" s="1"/>
  <c r="AM1408" i="26" s="1"/>
  <c r="AJ1408" i="26"/>
  <c r="AF1408" i="26"/>
  <c r="AG1408" i="26"/>
  <c r="AD1408" i="26"/>
  <c r="AH1408" i="26"/>
  <c r="AE1408" i="26"/>
  <c r="AI1388" i="26"/>
  <c r="AK1388" i="26" s="1"/>
  <c r="AL1388" i="26" s="1"/>
  <c r="AM1388" i="26" s="1"/>
  <c r="AE1388" i="26"/>
  <c r="AG1388" i="26"/>
  <c r="AJ1388" i="26"/>
  <c r="AD1388" i="26"/>
  <c r="AH1388" i="26"/>
  <c r="AF1388" i="26"/>
  <c r="AG311" i="26"/>
  <c r="AJ320" i="26"/>
  <c r="AD320" i="26"/>
  <c r="AE320" i="26" s="1"/>
  <c r="AF320" i="26"/>
  <c r="AJ326" i="26"/>
  <c r="AD326" i="26"/>
  <c r="AE326" i="26" s="1"/>
  <c r="AF326" i="26"/>
  <c r="AJ358" i="26"/>
  <c r="AD358" i="26"/>
  <c r="AE358" i="26" s="1"/>
  <c r="AF358" i="26"/>
  <c r="AJ405" i="26"/>
  <c r="AD405" i="26"/>
  <c r="AE405" i="26" s="1"/>
  <c r="AF405" i="26"/>
  <c r="AJ314" i="26"/>
  <c r="AD314" i="26"/>
  <c r="AE314" i="26" s="1"/>
  <c r="AF315" i="26" s="1"/>
  <c r="AF314" i="26"/>
  <c r="AJ355" i="26"/>
  <c r="AD355" i="26"/>
  <c r="AE355" i="26" s="1"/>
  <c r="AF355" i="26"/>
  <c r="AJ368" i="26"/>
  <c r="AD368" i="26"/>
  <c r="AE368" i="26" s="1"/>
  <c r="AJ387" i="26"/>
  <c r="AD387" i="26"/>
  <c r="AE387" i="26" s="1"/>
  <c r="AF387" i="26"/>
  <c r="AJ334" i="26"/>
  <c r="AD334" i="26"/>
  <c r="AE334" i="26" s="1"/>
  <c r="AF334" i="26"/>
  <c r="AJ401" i="26"/>
  <c r="AD401" i="26"/>
  <c r="AE401" i="26" s="1"/>
  <c r="AF401" i="26"/>
  <c r="AJ319" i="26"/>
  <c r="AD319" i="26"/>
  <c r="AE319" i="26" s="1"/>
  <c r="AF319" i="26"/>
  <c r="AJ367" i="26"/>
  <c r="AD367" i="26"/>
  <c r="AE367" i="26" s="1"/>
  <c r="AF368" i="26" s="1"/>
  <c r="AF367" i="26"/>
  <c r="AJ1360" i="26"/>
  <c r="AF1360" i="26"/>
  <c r="AE1360" i="26"/>
  <c r="AD1360" i="26"/>
  <c r="AH1360" i="26"/>
  <c r="AI1360" i="26"/>
  <c r="AK1360" i="26" s="1"/>
  <c r="AL1360" i="26" s="1"/>
  <c r="AM1360" i="26" s="1"/>
  <c r="AG1360" i="26"/>
  <c r="AI1321" i="26"/>
  <c r="AK1321" i="26" s="1"/>
  <c r="AL1321" i="26" s="1"/>
  <c r="AM1321" i="26" s="1"/>
  <c r="AJ1321" i="26"/>
  <c r="AH1321" i="26"/>
  <c r="AE1321" i="26"/>
  <c r="AF1321" i="26"/>
  <c r="AD1321" i="26"/>
  <c r="AG1321" i="26"/>
  <c r="AF1339" i="26"/>
  <c r="AI1339" i="26"/>
  <c r="AK1339" i="26" s="1"/>
  <c r="AL1339" i="26" s="1"/>
  <c r="AM1339" i="26" s="1"/>
  <c r="AG1339" i="26"/>
  <c r="AH1339" i="26"/>
  <c r="AJ1339" i="26"/>
  <c r="AE1339" i="26"/>
  <c r="AD1339" i="26"/>
  <c r="AI1398" i="26"/>
  <c r="AK1398" i="26" s="1"/>
  <c r="AL1398" i="26" s="1"/>
  <c r="AM1398" i="26" s="1"/>
  <c r="AJ1398" i="26"/>
  <c r="AF1398" i="26"/>
  <c r="AG1398" i="26"/>
  <c r="AE1398" i="26"/>
  <c r="AD1398" i="26"/>
  <c r="AH1398" i="26"/>
  <c r="AG1409" i="26"/>
  <c r="AF1409" i="26"/>
  <c r="AJ1409" i="26"/>
  <c r="AE1409" i="26"/>
  <c r="AI1409" i="26"/>
  <c r="AK1409" i="26" s="1"/>
  <c r="AL1409" i="26" s="1"/>
  <c r="AM1409" i="26" s="1"/>
  <c r="AD1409" i="26"/>
  <c r="AH1409" i="26"/>
  <c r="AI1314" i="26"/>
  <c r="AK1314" i="26" s="1"/>
  <c r="AL1314" i="26" s="1"/>
  <c r="AM1314" i="26" s="1"/>
  <c r="AJ1314" i="26"/>
  <c r="AG1314" i="26"/>
  <c r="AD1314" i="26"/>
  <c r="AE1314" i="26"/>
  <c r="AF1314" i="26"/>
  <c r="AH1314" i="26"/>
  <c r="AF1381" i="26"/>
  <c r="AD1381" i="26"/>
  <c r="AI1381" i="26"/>
  <c r="AK1381" i="26" s="1"/>
  <c r="AL1381" i="26" s="1"/>
  <c r="AM1381" i="26" s="1"/>
  <c r="AJ1381" i="26"/>
  <c r="AG1381" i="26"/>
  <c r="AE1381" i="26"/>
  <c r="AH1381" i="26"/>
  <c r="AF1351" i="26"/>
  <c r="AJ1351" i="26"/>
  <c r="AD1351" i="26"/>
  <c r="AH1351" i="26"/>
  <c r="AG1351" i="26"/>
  <c r="AI1351" i="26"/>
  <c r="AK1351" i="26" s="1"/>
  <c r="AL1351" i="26" s="1"/>
  <c r="AM1351" i="26" s="1"/>
  <c r="AE1351" i="26"/>
  <c r="AI1406" i="26"/>
  <c r="AK1406" i="26" s="1"/>
  <c r="AL1406" i="26" s="1"/>
  <c r="AM1406" i="26" s="1"/>
  <c r="AD1406" i="26"/>
  <c r="AG1406" i="26"/>
  <c r="AJ1406" i="26"/>
  <c r="AH1406" i="26"/>
  <c r="AF1406" i="26"/>
  <c r="AE1406" i="26"/>
  <c r="AI1365" i="26"/>
  <c r="AK1365" i="26" s="1"/>
  <c r="AL1365" i="26" s="1"/>
  <c r="AM1365" i="26" s="1"/>
  <c r="AG1365" i="26"/>
  <c r="AJ1365" i="26"/>
  <c r="AH1365" i="26"/>
  <c r="AD1365" i="26"/>
  <c r="AF1365" i="26"/>
  <c r="AE1365" i="26"/>
  <c r="AD1352" i="26"/>
  <c r="AH1352" i="26"/>
  <c r="AE1352" i="26"/>
  <c r="AG1352" i="26"/>
  <c r="AI1352" i="26"/>
  <c r="AK1352" i="26" s="1"/>
  <c r="AL1352" i="26" s="1"/>
  <c r="AM1352" i="26" s="1"/>
  <c r="AJ1352" i="26"/>
  <c r="AF1352" i="26"/>
  <c r="AH1378" i="26"/>
  <c r="AG1378" i="26"/>
  <c r="AD1378" i="26"/>
  <c r="AE1378" i="26"/>
  <c r="AI1378" i="26"/>
  <c r="AK1378" i="26" s="1"/>
  <c r="AL1378" i="26" s="1"/>
  <c r="AM1378" i="26" s="1"/>
  <c r="AF1378" i="26"/>
  <c r="AJ1378" i="26"/>
  <c r="AD1336" i="26"/>
  <c r="AF1336" i="26"/>
  <c r="AE1336" i="26"/>
  <c r="AJ1336" i="26"/>
  <c r="AG1336" i="26"/>
  <c r="AH1336" i="26"/>
  <c r="AI1336" i="26"/>
  <c r="AK1336" i="26" s="1"/>
  <c r="AL1336" i="26" s="1"/>
  <c r="AM1336" i="26" s="1"/>
  <c r="AJ1264" i="26"/>
  <c r="AD1264" i="26"/>
  <c r="AH1264" i="26"/>
  <c r="AI1264" i="26"/>
  <c r="AK1264" i="26" s="1"/>
  <c r="AL1264" i="26" s="1"/>
  <c r="AM1264" i="26" s="1"/>
  <c r="AF1264" i="26"/>
  <c r="AG1264" i="26"/>
  <c r="AE1264" i="26"/>
  <c r="AE1220" i="26"/>
  <c r="AJ1220" i="26"/>
  <c r="AF1220" i="26"/>
  <c r="AH1220" i="26"/>
  <c r="AG1220" i="26"/>
  <c r="AI1220" i="26"/>
  <c r="AK1220" i="26" s="1"/>
  <c r="AL1220" i="26" s="1"/>
  <c r="AM1220" i="26" s="1"/>
  <c r="AD1220" i="26"/>
  <c r="AD1211" i="26"/>
  <c r="AG1211" i="26"/>
  <c r="AH1211" i="26"/>
  <c r="AI1211" i="26"/>
  <c r="AK1211" i="26" s="1"/>
  <c r="AL1211" i="26" s="1"/>
  <c r="AM1211" i="26" s="1"/>
  <c r="AF1211" i="26"/>
  <c r="AE1211" i="26"/>
  <c r="AJ1211" i="26"/>
  <c r="AJ1219" i="26"/>
  <c r="AD1219" i="26"/>
  <c r="AE1219" i="26"/>
  <c r="AF1219" i="26"/>
  <c r="AG1219" i="26"/>
  <c r="AI1219" i="26"/>
  <c r="AK1219" i="26" s="1"/>
  <c r="AL1219" i="26" s="1"/>
  <c r="AM1219" i="26" s="1"/>
  <c r="AH1219" i="26"/>
  <c r="AD1308" i="26"/>
  <c r="AE1308" i="26"/>
  <c r="AJ1308" i="26"/>
  <c r="AH1308" i="26"/>
  <c r="AG1308" i="26"/>
  <c r="AF1308" i="26"/>
  <c r="AI1308" i="26"/>
  <c r="AK1308" i="26" s="1"/>
  <c r="AL1308" i="26" s="1"/>
  <c r="AM1308" i="26" s="1"/>
  <c r="AD1263" i="26"/>
  <c r="AE1263" i="26"/>
  <c r="AG1263" i="26"/>
  <c r="AJ1263" i="26"/>
  <c r="AF1263" i="26"/>
  <c r="AH1263" i="26"/>
  <c r="AI1263" i="26"/>
  <c r="AK1263" i="26" s="1"/>
  <c r="AL1263" i="26" s="1"/>
  <c r="AM1263" i="26" s="1"/>
  <c r="AD1298" i="26"/>
  <c r="AI1298" i="26"/>
  <c r="AK1298" i="26" s="1"/>
  <c r="AL1298" i="26" s="1"/>
  <c r="AM1298" i="26" s="1"/>
  <c r="AF1298" i="26"/>
  <c r="AJ1298" i="26"/>
  <c r="AH1298" i="26"/>
  <c r="AG1298" i="26"/>
  <c r="AE1298" i="26"/>
  <c r="AE1288" i="26"/>
  <c r="AH1288" i="26"/>
  <c r="AI1288" i="26"/>
  <c r="AK1288" i="26" s="1"/>
  <c r="AL1288" i="26" s="1"/>
  <c r="AM1288" i="26" s="1"/>
  <c r="AF1288" i="26"/>
  <c r="AJ1288" i="26"/>
  <c r="AG1288" i="26"/>
  <c r="AD1288" i="26"/>
  <c r="AI1299" i="26"/>
  <c r="AK1299" i="26" s="1"/>
  <c r="AL1299" i="26" s="1"/>
  <c r="AM1299" i="26" s="1"/>
  <c r="AJ1299" i="26"/>
  <c r="AF1299" i="26"/>
  <c r="AG1299" i="26"/>
  <c r="AH1299" i="26"/>
  <c r="AE1299" i="26"/>
  <c r="AD1299" i="26"/>
  <c r="AH1227" i="26"/>
  <c r="AD1227" i="26"/>
  <c r="AG1227" i="26"/>
  <c r="AJ1227" i="26"/>
  <c r="AE1227" i="26"/>
  <c r="AF1227" i="26"/>
  <c r="AI1227" i="26"/>
  <c r="AK1227" i="26" s="1"/>
  <c r="AL1227" i="26" s="1"/>
  <c r="AM1227" i="26" s="1"/>
  <c r="AI1295" i="26"/>
  <c r="AK1295" i="26" s="1"/>
  <c r="AL1295" i="26" s="1"/>
  <c r="AM1295" i="26" s="1"/>
  <c r="AE1295" i="26"/>
  <c r="AJ1295" i="26"/>
  <c r="AH1295" i="26"/>
  <c r="AD1295" i="26"/>
  <c r="AG1295" i="26"/>
  <c r="AF1295" i="26"/>
  <c r="AI1284" i="26"/>
  <c r="AK1284" i="26" s="1"/>
  <c r="AL1284" i="26" s="1"/>
  <c r="AM1284" i="26" s="1"/>
  <c r="AG1284" i="26"/>
  <c r="AH1284" i="26"/>
  <c r="AE1284" i="26"/>
  <c r="AJ1284" i="26"/>
  <c r="AF1284" i="26"/>
  <c r="AD1284" i="26"/>
  <c r="AJ295" i="26"/>
  <c r="AD295" i="26"/>
  <c r="AE295" i="26" s="1"/>
  <c r="AF295" i="26"/>
  <c r="AJ268" i="26"/>
  <c r="AD268" i="26"/>
  <c r="AE268" i="26" s="1"/>
  <c r="AF268" i="26" s="1"/>
  <c r="AJ277" i="26"/>
  <c r="AD277" i="26"/>
  <c r="AE277" i="26" s="1"/>
  <c r="AF278" i="26" s="1"/>
  <c r="AF277" i="26"/>
  <c r="AJ229" i="26"/>
  <c r="AD229" i="26"/>
  <c r="AE229" i="26" s="1"/>
  <c r="AF229" i="26"/>
  <c r="AJ282" i="26"/>
  <c r="AD282" i="26"/>
  <c r="AE282" i="26" s="1"/>
  <c r="AF282" i="26"/>
  <c r="AJ219" i="26"/>
  <c r="AD219" i="26"/>
  <c r="AE219" i="26" s="1"/>
  <c r="AF219" i="26"/>
  <c r="AJ281" i="26"/>
  <c r="AD281" i="26"/>
  <c r="AE281" i="26" s="1"/>
  <c r="AF281" i="26"/>
  <c r="AJ233" i="26"/>
  <c r="AD233" i="26"/>
  <c r="AE233" i="26" s="1"/>
  <c r="AF233" i="26"/>
  <c r="AJ308" i="26"/>
  <c r="AD308" i="26"/>
  <c r="AE308" i="26" s="1"/>
  <c r="AF308" i="26"/>
  <c r="AJ271" i="26"/>
  <c r="AD271" i="26"/>
  <c r="AE271" i="26" s="1"/>
  <c r="AF271" i="26"/>
  <c r="AJ288" i="26"/>
  <c r="AD288" i="26"/>
  <c r="AE288" i="26" s="1"/>
  <c r="AF288" i="26"/>
  <c r="AJ240" i="26"/>
  <c r="AD240" i="26"/>
  <c r="AE240" i="26" s="1"/>
  <c r="AF240" i="26"/>
  <c r="AJ272" i="26"/>
  <c r="AD272" i="26"/>
  <c r="AE272" i="26" s="1"/>
  <c r="AF273" i="26" s="1"/>
  <c r="AF272" i="26"/>
  <c r="AF805" i="26"/>
  <c r="AI805" i="26"/>
  <c r="AK805" i="26" s="1"/>
  <c r="AL805" i="26" s="1"/>
  <c r="AM805" i="26" s="1"/>
  <c r="AE805" i="26"/>
  <c r="AD805" i="26"/>
  <c r="AG805" i="26"/>
  <c r="AH805" i="26"/>
  <c r="AJ805" i="26"/>
  <c r="AH729" i="26"/>
  <c r="AE729" i="26"/>
  <c r="AI729" i="26"/>
  <c r="AK729" i="26" s="1"/>
  <c r="AL729" i="26" s="1"/>
  <c r="AM729" i="26" s="1"/>
  <c r="AG729" i="26"/>
  <c r="AJ729" i="26"/>
  <c r="AF729" i="26"/>
  <c r="AD729" i="26"/>
  <c r="AG737" i="26"/>
  <c r="AI737" i="26"/>
  <c r="AK737" i="26" s="1"/>
  <c r="AL737" i="26" s="1"/>
  <c r="AM737" i="26" s="1"/>
  <c r="AH737" i="26"/>
  <c r="AF737" i="26"/>
  <c r="AE737" i="26"/>
  <c r="AJ737" i="26"/>
  <c r="AD737" i="26"/>
  <c r="AE766" i="26"/>
  <c r="AD766" i="26"/>
  <c r="AF766" i="26"/>
  <c r="AI766" i="26"/>
  <c r="AK766" i="26" s="1"/>
  <c r="AL766" i="26" s="1"/>
  <c r="AM766" i="26" s="1"/>
  <c r="AH766" i="26"/>
  <c r="AG766" i="26"/>
  <c r="AJ766" i="26"/>
  <c r="AI745" i="26"/>
  <c r="AK745" i="26" s="1"/>
  <c r="AL745" i="26" s="1"/>
  <c r="AM745" i="26" s="1"/>
  <c r="AH745" i="26"/>
  <c r="AJ745" i="26"/>
  <c r="AD745" i="26"/>
  <c r="AF745" i="26"/>
  <c r="AE745" i="26"/>
  <c r="AG745" i="26"/>
  <c r="AG784" i="26"/>
  <c r="AJ784" i="26"/>
  <c r="AF784" i="26"/>
  <c r="AH784" i="26"/>
  <c r="AI784" i="26"/>
  <c r="AK784" i="26" s="1"/>
  <c r="AL784" i="26" s="1"/>
  <c r="AM784" i="26" s="1"/>
  <c r="AE784" i="26"/>
  <c r="AD784" i="26"/>
  <c r="AD781" i="26"/>
  <c r="AE781" i="26"/>
  <c r="AF781" i="26"/>
  <c r="AJ781" i="26"/>
  <c r="AH781" i="26"/>
  <c r="AG781" i="26"/>
  <c r="AI781" i="26"/>
  <c r="AK781" i="26" s="1"/>
  <c r="AL781" i="26" s="1"/>
  <c r="AM781" i="26" s="1"/>
  <c r="AI760" i="26"/>
  <c r="AK760" i="26" s="1"/>
  <c r="AL760" i="26" s="1"/>
  <c r="AM760" i="26" s="1"/>
  <c r="AE760" i="26"/>
  <c r="AF760" i="26"/>
  <c r="AG760" i="26"/>
  <c r="AD760" i="26"/>
  <c r="AH760" i="26"/>
  <c r="AJ760" i="26"/>
  <c r="AD770" i="26"/>
  <c r="AI770" i="26"/>
  <c r="AK770" i="26" s="1"/>
  <c r="AL770" i="26" s="1"/>
  <c r="AM770" i="26" s="1"/>
  <c r="AE770" i="26"/>
  <c r="AG770" i="26"/>
  <c r="AH770" i="26"/>
  <c r="AF770" i="26"/>
  <c r="AJ770" i="26"/>
  <c r="AG797" i="26"/>
  <c r="AH797" i="26"/>
  <c r="AF797" i="26"/>
  <c r="AE797" i="26"/>
  <c r="AJ797" i="26"/>
  <c r="AI797" i="26"/>
  <c r="AK797" i="26" s="1"/>
  <c r="AL797" i="26" s="1"/>
  <c r="AM797" i="26" s="1"/>
  <c r="AD797" i="26"/>
  <c r="AG743" i="26"/>
  <c r="AF743" i="26"/>
  <c r="AH743" i="26"/>
  <c r="AD743" i="26"/>
  <c r="AE743" i="26"/>
  <c r="AJ743" i="26"/>
  <c r="AI743" i="26"/>
  <c r="AK743" i="26" s="1"/>
  <c r="AL743" i="26" s="1"/>
  <c r="AM743" i="26" s="1"/>
  <c r="AJ768" i="26"/>
  <c r="AI768" i="26"/>
  <c r="AK768" i="26" s="1"/>
  <c r="AL768" i="26" s="1"/>
  <c r="AM768" i="26" s="1"/>
  <c r="AG768" i="26"/>
  <c r="AF768" i="26"/>
  <c r="AD768" i="26"/>
  <c r="AE768" i="26"/>
  <c r="AH768" i="26"/>
  <c r="AH973" i="26"/>
  <c r="AG973" i="26"/>
  <c r="AI973" i="26"/>
  <c r="AK973" i="26" s="1"/>
  <c r="AL973" i="26" s="1"/>
  <c r="AM973" i="26" s="1"/>
  <c r="AF973" i="26"/>
  <c r="AD973" i="26"/>
  <c r="AJ973" i="26"/>
  <c r="AE973" i="26"/>
  <c r="AD935" i="26"/>
  <c r="AI935" i="26"/>
  <c r="AK935" i="26" s="1"/>
  <c r="AL935" i="26" s="1"/>
  <c r="AM935" i="26" s="1"/>
  <c r="AH935" i="26"/>
  <c r="AJ935" i="26"/>
  <c r="AG935" i="26"/>
  <c r="AF935" i="26"/>
  <c r="AE935" i="26"/>
  <c r="AJ983" i="26"/>
  <c r="AD983" i="26"/>
  <c r="AI983" i="26"/>
  <c r="AK983" i="26" s="1"/>
  <c r="AL983" i="26" s="1"/>
  <c r="AM983" i="26" s="1"/>
  <c r="AH983" i="26"/>
  <c r="AF983" i="26"/>
  <c r="AG983" i="26"/>
  <c r="AE983" i="26"/>
  <c r="AD969" i="26"/>
  <c r="AE969" i="26"/>
  <c r="AF969" i="26"/>
  <c r="AJ969" i="26"/>
  <c r="AH969" i="26"/>
  <c r="AI969" i="26"/>
  <c r="AK969" i="26" s="1"/>
  <c r="AL969" i="26" s="1"/>
  <c r="AM969" i="26" s="1"/>
  <c r="AG969" i="26"/>
  <c r="AG971" i="26"/>
  <c r="AD971" i="26"/>
  <c r="AH971" i="26"/>
  <c r="AF971" i="26"/>
  <c r="AE971" i="26"/>
  <c r="AI971" i="26"/>
  <c r="AK971" i="26" s="1"/>
  <c r="AL971" i="26" s="1"/>
  <c r="AM971" i="26" s="1"/>
  <c r="AJ971" i="26"/>
  <c r="AF922" i="26"/>
  <c r="AH922" i="26"/>
  <c r="AI922" i="26"/>
  <c r="AK922" i="26" s="1"/>
  <c r="AL922" i="26" s="1"/>
  <c r="AM922" i="26" s="1"/>
  <c r="AJ922" i="26"/>
  <c r="AE922" i="26"/>
  <c r="AD922" i="26"/>
  <c r="AG922" i="26"/>
  <c r="AJ945" i="26"/>
  <c r="AD945" i="26"/>
  <c r="AE945" i="26"/>
  <c r="AI945" i="26"/>
  <c r="AK945" i="26" s="1"/>
  <c r="AL945" i="26" s="1"/>
  <c r="AM945" i="26" s="1"/>
  <c r="AF945" i="26"/>
  <c r="AG945" i="26"/>
  <c r="AH945" i="26"/>
  <c r="AG949" i="26"/>
  <c r="AD949" i="26"/>
  <c r="AJ949" i="26"/>
  <c r="AE949" i="26"/>
  <c r="AH949" i="26"/>
  <c r="AI949" i="26"/>
  <c r="AK949" i="26" s="1"/>
  <c r="AL949" i="26" s="1"/>
  <c r="AM949" i="26" s="1"/>
  <c r="AF949" i="26"/>
  <c r="AD966" i="26"/>
  <c r="AG966" i="26"/>
  <c r="AH966" i="26"/>
  <c r="AI966" i="26"/>
  <c r="AK966" i="26" s="1"/>
  <c r="AL966" i="26" s="1"/>
  <c r="AM966" i="26" s="1"/>
  <c r="AF966" i="26"/>
  <c r="AJ966" i="26"/>
  <c r="AE966" i="26"/>
  <c r="AH926" i="26"/>
  <c r="AF926" i="26"/>
  <c r="AD926" i="26"/>
  <c r="AE926" i="26"/>
  <c r="AJ926" i="26"/>
  <c r="AG926" i="26"/>
  <c r="AI926" i="26"/>
  <c r="AK926" i="26" s="1"/>
  <c r="AL926" i="26" s="1"/>
  <c r="AM926" i="26" s="1"/>
  <c r="AD947" i="26"/>
  <c r="AI947" i="26"/>
  <c r="AK947" i="26" s="1"/>
  <c r="AL947" i="26" s="1"/>
  <c r="AM947" i="26" s="1"/>
  <c r="AF947" i="26"/>
  <c r="AE947" i="26"/>
  <c r="AG947" i="26"/>
  <c r="AH947" i="26"/>
  <c r="AJ947" i="26"/>
  <c r="AG968" i="26"/>
  <c r="AF968" i="26"/>
  <c r="AH968" i="26"/>
  <c r="AI968" i="26"/>
  <c r="AK968" i="26" s="1"/>
  <c r="AL968" i="26" s="1"/>
  <c r="AM968" i="26" s="1"/>
  <c r="AE968" i="26"/>
  <c r="AD968" i="26"/>
  <c r="AJ968" i="26"/>
  <c r="AF950" i="26"/>
  <c r="AG950" i="26"/>
  <c r="AH950" i="26"/>
  <c r="AJ950" i="26"/>
  <c r="AE950" i="26"/>
  <c r="AD950" i="26"/>
  <c r="AI950" i="26"/>
  <c r="AK950" i="26" s="1"/>
  <c r="AL950" i="26" s="1"/>
  <c r="AM950" i="26" s="1"/>
  <c r="AF510" i="26"/>
  <c r="AD510" i="26"/>
  <c r="AI510" i="26"/>
  <c r="AK510" i="26" s="1"/>
  <c r="AL510" i="26" s="1"/>
  <c r="AM510" i="26" s="1"/>
  <c r="AG510" i="26"/>
  <c r="AH510" i="26"/>
  <c r="AE510" i="26"/>
  <c r="AJ510" i="26"/>
  <c r="AJ578" i="26"/>
  <c r="AH578" i="26"/>
  <c r="AE578" i="26"/>
  <c r="AF578" i="26"/>
  <c r="AD578" i="26"/>
  <c r="AI578" i="26"/>
  <c r="AK578" i="26" s="1"/>
  <c r="AL578" i="26" s="1"/>
  <c r="AM578" i="26" s="1"/>
  <c r="AG578" i="26"/>
  <c r="AH518" i="26"/>
  <c r="AF518" i="26"/>
  <c r="AI518" i="26"/>
  <c r="AK518" i="26" s="1"/>
  <c r="AL518" i="26" s="1"/>
  <c r="AM518" i="26" s="1"/>
  <c r="AJ518" i="26"/>
  <c r="AD518" i="26"/>
  <c r="AE518" i="26"/>
  <c r="AG518" i="26"/>
  <c r="AH587" i="26"/>
  <c r="AF587" i="26"/>
  <c r="AI587" i="26"/>
  <c r="AK587" i="26" s="1"/>
  <c r="AL587" i="26" s="1"/>
  <c r="AM587" i="26" s="1"/>
  <c r="AE587" i="26"/>
  <c r="AJ587" i="26"/>
  <c r="AD587" i="26"/>
  <c r="AG587" i="26"/>
  <c r="AE531" i="26"/>
  <c r="AI531" i="26"/>
  <c r="AK531" i="26" s="1"/>
  <c r="AL531" i="26" s="1"/>
  <c r="AM531" i="26" s="1"/>
  <c r="AG531" i="26"/>
  <c r="AF531" i="26"/>
  <c r="AD531" i="26"/>
  <c r="AJ531" i="26"/>
  <c r="AH531" i="26"/>
  <c r="AJ590" i="26"/>
  <c r="AD590" i="26"/>
  <c r="AI590" i="26"/>
  <c r="AK590" i="26" s="1"/>
  <c r="AL590" i="26" s="1"/>
  <c r="AM590" i="26" s="1"/>
  <c r="AF590" i="26"/>
  <c r="AE590" i="26"/>
  <c r="AH590" i="26"/>
  <c r="AG590" i="26"/>
  <c r="AE515" i="26"/>
  <c r="AI515" i="26"/>
  <c r="AK515" i="26" s="1"/>
  <c r="AL515" i="26" s="1"/>
  <c r="AM515" i="26" s="1"/>
  <c r="AG515" i="26"/>
  <c r="AJ515" i="26"/>
  <c r="AF515" i="26"/>
  <c r="AH515" i="26"/>
  <c r="AD515" i="26"/>
  <c r="AJ567" i="26"/>
  <c r="AI567" i="26"/>
  <c r="AK567" i="26" s="1"/>
  <c r="AL567" i="26" s="1"/>
  <c r="AM567" i="26" s="1"/>
  <c r="AF567" i="26"/>
  <c r="AD567" i="26"/>
  <c r="AE567" i="26"/>
  <c r="AG567" i="26"/>
  <c r="AH567" i="26"/>
  <c r="AE514" i="26"/>
  <c r="AJ514" i="26"/>
  <c r="AD514" i="26"/>
  <c r="AI514" i="26"/>
  <c r="AK514" i="26" s="1"/>
  <c r="AL514" i="26" s="1"/>
  <c r="AM514" i="26" s="1"/>
  <c r="AG514" i="26"/>
  <c r="AF514" i="26"/>
  <c r="AH514" i="26"/>
  <c r="AH602" i="26"/>
  <c r="AG602" i="26"/>
  <c r="AI602" i="26"/>
  <c r="AK602" i="26" s="1"/>
  <c r="AL602" i="26" s="1"/>
  <c r="AM602" i="26" s="1"/>
  <c r="AF602" i="26"/>
  <c r="AE602" i="26"/>
  <c r="AD602" i="26"/>
  <c r="AJ602" i="26"/>
  <c r="AH593" i="26"/>
  <c r="AF593" i="26"/>
  <c r="AE593" i="26"/>
  <c r="AJ593" i="26"/>
  <c r="AG593" i="26"/>
  <c r="AD593" i="26"/>
  <c r="AI593" i="26"/>
  <c r="AK593" i="26" s="1"/>
  <c r="AL593" i="26" s="1"/>
  <c r="AM593" i="26" s="1"/>
  <c r="AJ560" i="26"/>
  <c r="AI560" i="26"/>
  <c r="AK560" i="26" s="1"/>
  <c r="AL560" i="26" s="1"/>
  <c r="AM560" i="26" s="1"/>
  <c r="AF560" i="26"/>
  <c r="AD560" i="26"/>
  <c r="AH560" i="26"/>
  <c r="AE560" i="26"/>
  <c r="AG560" i="26"/>
  <c r="AJ136" i="26"/>
  <c r="AD136" i="26"/>
  <c r="AE136" i="26" s="1"/>
  <c r="AF136" i="26"/>
  <c r="AJ155" i="26"/>
  <c r="AD155" i="26"/>
  <c r="AE155" i="26" s="1"/>
  <c r="AF155" i="26"/>
  <c r="AJ197" i="26"/>
  <c r="AD197" i="26"/>
  <c r="AE197" i="26" s="1"/>
  <c r="AF197" i="26"/>
  <c r="AJ142" i="26"/>
  <c r="AD142" i="26"/>
  <c r="AE142" i="26" s="1"/>
  <c r="AF142" i="26"/>
  <c r="AJ171" i="26"/>
  <c r="AD171" i="26"/>
  <c r="AE171" i="26" s="1"/>
  <c r="AF172" i="26" s="1"/>
  <c r="AF171" i="26"/>
  <c r="AJ148" i="26"/>
  <c r="AD148" i="26"/>
  <c r="AE148" i="26" s="1"/>
  <c r="AF148" i="26"/>
  <c r="AJ114" i="26"/>
  <c r="AD114" i="26"/>
  <c r="AE114" i="26" s="1"/>
  <c r="AF114" i="26"/>
  <c r="AH114" i="26"/>
  <c r="AH115" i="26" s="1"/>
  <c r="AH116" i="26" s="1"/>
  <c r="AH117" i="26" s="1"/>
  <c r="AH118" i="26" s="1"/>
  <c r="AH119" i="26" s="1"/>
  <c r="AH120" i="26" s="1"/>
  <c r="AH121" i="26" s="1"/>
  <c r="AH122" i="26" s="1"/>
  <c r="AH123" i="26" s="1"/>
  <c r="AH124" i="26" s="1"/>
  <c r="AH125" i="26" s="1"/>
  <c r="AH126" i="26" s="1"/>
  <c r="AH127" i="26" s="1"/>
  <c r="AH128" i="26" s="1"/>
  <c r="AH129" i="26" s="1"/>
  <c r="AH130" i="26" s="1"/>
  <c r="AH131" i="26" s="1"/>
  <c r="AH132" i="26" s="1"/>
  <c r="AH133" i="26" s="1"/>
  <c r="AH134" i="26" s="1"/>
  <c r="AH135" i="26" s="1"/>
  <c r="AH136" i="26" s="1"/>
  <c r="AH137" i="26" s="1"/>
  <c r="AH138" i="26" s="1"/>
  <c r="AH139" i="26" s="1"/>
  <c r="AH140" i="26" s="1"/>
  <c r="AH141" i="26" s="1"/>
  <c r="AH142" i="26" s="1"/>
  <c r="AH143" i="26" s="1"/>
  <c r="AH144" i="26" s="1"/>
  <c r="AH145" i="26" s="1"/>
  <c r="AH146" i="26" s="1"/>
  <c r="AH147" i="26" s="1"/>
  <c r="AH148" i="26" s="1"/>
  <c r="AH149" i="26" s="1"/>
  <c r="AH150" i="26" s="1"/>
  <c r="AH151" i="26" s="1"/>
  <c r="AH152" i="26" s="1"/>
  <c r="AH153" i="26" s="1"/>
  <c r="AH154" i="26" s="1"/>
  <c r="AH155" i="26" s="1"/>
  <c r="AH156" i="26" s="1"/>
  <c r="AH157" i="26" s="1"/>
  <c r="AH158" i="26" s="1"/>
  <c r="AH159" i="26" s="1"/>
  <c r="AH160" i="26" s="1"/>
  <c r="AH161" i="26" s="1"/>
  <c r="AH162" i="26" s="1"/>
  <c r="AH163" i="26" s="1"/>
  <c r="AH164" i="26" s="1"/>
  <c r="AH165" i="26" s="1"/>
  <c r="AH166" i="26" s="1"/>
  <c r="AH167" i="26" s="1"/>
  <c r="AH168" i="26" s="1"/>
  <c r="AH169" i="26" s="1"/>
  <c r="AH170" i="26" s="1"/>
  <c r="AH171" i="26" s="1"/>
  <c r="AH172" i="26" s="1"/>
  <c r="AH173" i="26" s="1"/>
  <c r="AH174" i="26" s="1"/>
  <c r="AH175" i="26" s="1"/>
  <c r="AH176" i="26" s="1"/>
  <c r="AH177" i="26" s="1"/>
  <c r="AH178" i="26" s="1"/>
  <c r="AH179" i="26" s="1"/>
  <c r="AH180" i="26" s="1"/>
  <c r="AH181" i="26" s="1"/>
  <c r="AH182" i="26" s="1"/>
  <c r="AH183" i="26" s="1"/>
  <c r="AH184" i="26" s="1"/>
  <c r="AH185" i="26" s="1"/>
  <c r="AH186" i="26" s="1"/>
  <c r="AH187" i="26" s="1"/>
  <c r="AH188" i="26" s="1"/>
  <c r="AH189" i="26" s="1"/>
  <c r="AH190" i="26" s="1"/>
  <c r="AH191" i="26" s="1"/>
  <c r="AH192" i="26" s="1"/>
  <c r="AH193" i="26" s="1"/>
  <c r="AH194" i="26" s="1"/>
  <c r="AH195" i="26" s="1"/>
  <c r="AH196" i="26" s="1"/>
  <c r="AH197" i="26" s="1"/>
  <c r="AH198" i="26" s="1"/>
  <c r="AH199" i="26" s="1"/>
  <c r="AH200" i="26" s="1"/>
  <c r="AH201" i="26" s="1"/>
  <c r="AH202" i="26" s="1"/>
  <c r="AH203" i="26" s="1"/>
  <c r="AH204" i="26" s="1"/>
  <c r="AH205" i="26" s="1"/>
  <c r="AH206" i="26" s="1"/>
  <c r="AH207" i="26" s="1"/>
  <c r="AH208" i="26" s="1"/>
  <c r="AH209" i="26" s="1"/>
  <c r="AJ112" i="26"/>
  <c r="AD112" i="26"/>
  <c r="AE112" i="26" s="1"/>
  <c r="AJ163" i="26"/>
  <c r="AD163" i="26"/>
  <c r="AE163" i="26" s="1"/>
  <c r="AF163" i="26"/>
  <c r="AJ176" i="26"/>
  <c r="AD176" i="26"/>
  <c r="AE176" i="26" s="1"/>
  <c r="AF176" i="26"/>
  <c r="AJ127" i="26"/>
  <c r="AD127" i="26"/>
  <c r="AE127" i="26" s="1"/>
  <c r="AJ144" i="26"/>
  <c r="AD144" i="26"/>
  <c r="AE144" i="26" s="1"/>
  <c r="AF145" i="26" s="1"/>
  <c r="AF144" i="26"/>
  <c r="AJ203" i="26"/>
  <c r="AD203" i="26"/>
  <c r="AE203" i="26" s="1"/>
  <c r="AF203" i="26"/>
  <c r="AJ682" i="26"/>
  <c r="AF682" i="26"/>
  <c r="AD682" i="26"/>
  <c r="AG682" i="26"/>
  <c r="AI682" i="26"/>
  <c r="AK682" i="26" s="1"/>
  <c r="AL682" i="26" s="1"/>
  <c r="AM682" i="26" s="1"/>
  <c r="AH682" i="26"/>
  <c r="AE682" i="26"/>
  <c r="AH691" i="26"/>
  <c r="AF691" i="26"/>
  <c r="AG691" i="26"/>
  <c r="AJ691" i="26"/>
  <c r="AI691" i="26"/>
  <c r="AK691" i="26" s="1"/>
  <c r="AL691" i="26" s="1"/>
  <c r="AM691" i="26" s="1"/>
  <c r="AD691" i="26"/>
  <c r="AE691" i="26"/>
  <c r="AE700" i="26"/>
  <c r="AI700" i="26"/>
  <c r="AK700" i="26" s="1"/>
  <c r="AL700" i="26" s="1"/>
  <c r="AM700" i="26" s="1"/>
  <c r="AD700" i="26"/>
  <c r="AF700" i="26"/>
  <c r="AJ700" i="26"/>
  <c r="AG700" i="26"/>
  <c r="AH700" i="26"/>
  <c r="AD685" i="26"/>
  <c r="AG685" i="26"/>
  <c r="AH685" i="26"/>
  <c r="AJ685" i="26"/>
  <c r="AE685" i="26"/>
  <c r="AI685" i="26"/>
  <c r="AK685" i="26" s="1"/>
  <c r="AL685" i="26" s="1"/>
  <c r="AM685" i="26" s="1"/>
  <c r="AF685" i="26"/>
  <c r="AG688" i="26"/>
  <c r="AE688" i="26"/>
  <c r="AD688" i="26"/>
  <c r="AH688" i="26"/>
  <c r="AF688" i="26"/>
  <c r="AJ688" i="26"/>
  <c r="AI688" i="26"/>
  <c r="AK688" i="26" s="1"/>
  <c r="AL688" i="26" s="1"/>
  <c r="AM688" i="26" s="1"/>
  <c r="AI695" i="26"/>
  <c r="AK695" i="26" s="1"/>
  <c r="AL695" i="26" s="1"/>
  <c r="AM695" i="26" s="1"/>
  <c r="AH695" i="26"/>
  <c r="AG695" i="26"/>
  <c r="AE695" i="26"/>
  <c r="AF695" i="26"/>
  <c r="AD695" i="26"/>
  <c r="AJ695" i="26"/>
  <c r="AG698" i="26"/>
  <c r="AJ698" i="26"/>
  <c r="AD698" i="26"/>
  <c r="AE698" i="26"/>
  <c r="AH698" i="26"/>
  <c r="AF698" i="26"/>
  <c r="AI698" i="26"/>
  <c r="AK698" i="26" s="1"/>
  <c r="AL698" i="26" s="1"/>
  <c r="AM698" i="26" s="1"/>
  <c r="AH697" i="26"/>
  <c r="AF697" i="26"/>
  <c r="AG697" i="26"/>
  <c r="AJ697" i="26"/>
  <c r="AI697" i="26"/>
  <c r="AK697" i="26" s="1"/>
  <c r="AL697" i="26" s="1"/>
  <c r="AM697" i="26" s="1"/>
  <c r="AE697" i="26"/>
  <c r="AD697" i="26"/>
  <c r="AG631" i="26"/>
  <c r="AI631" i="26"/>
  <c r="AK631" i="26" s="1"/>
  <c r="AL631" i="26" s="1"/>
  <c r="AM631" i="26" s="1"/>
  <c r="AE631" i="26"/>
  <c r="AJ631" i="26"/>
  <c r="AH631" i="26"/>
  <c r="AD631" i="26"/>
  <c r="AF631" i="26"/>
  <c r="AI624" i="26"/>
  <c r="AK624" i="26" s="1"/>
  <c r="AL624" i="26" s="1"/>
  <c r="AM624" i="26" s="1"/>
  <c r="AD624" i="26"/>
  <c r="AF624" i="26"/>
  <c r="AE624" i="26"/>
  <c r="AJ624" i="26"/>
  <c r="AH624" i="26"/>
  <c r="AG624" i="26"/>
  <c r="AH681" i="26"/>
  <c r="AD681" i="26"/>
  <c r="AJ681" i="26"/>
  <c r="AE681" i="26"/>
  <c r="AF681" i="26"/>
  <c r="AG681" i="26"/>
  <c r="AI681" i="26"/>
  <c r="AK681" i="26" s="1"/>
  <c r="AL681" i="26" s="1"/>
  <c r="AM681" i="26" s="1"/>
  <c r="AE653" i="26"/>
  <c r="AF653" i="26"/>
  <c r="AJ653" i="26"/>
  <c r="AI653" i="26"/>
  <c r="AK653" i="26" s="1"/>
  <c r="AL653" i="26" s="1"/>
  <c r="AM653" i="26" s="1"/>
  <c r="AD653" i="26"/>
  <c r="AH653" i="26"/>
  <c r="AG653" i="26"/>
  <c r="AJ470" i="26"/>
  <c r="AD470" i="26"/>
  <c r="AE470" i="26" s="1"/>
  <c r="AJ458" i="26"/>
  <c r="AD458" i="26"/>
  <c r="AE458" i="26" s="1"/>
  <c r="AF459" i="26" s="1"/>
  <c r="AJ491" i="26"/>
  <c r="AD491" i="26"/>
  <c r="AE491" i="26" s="1"/>
  <c r="AJ492" i="26"/>
  <c r="AD492" i="26"/>
  <c r="AE492" i="26" s="1"/>
  <c r="AJ418" i="26"/>
  <c r="AD418" i="26"/>
  <c r="AE418" i="26" s="1"/>
  <c r="AF419" i="26" s="1"/>
  <c r="AJ476" i="26"/>
  <c r="AD476" i="26"/>
  <c r="AE476" i="26" s="1"/>
  <c r="AJ501" i="26"/>
  <c r="AD501" i="26"/>
  <c r="AE501" i="26" s="1"/>
  <c r="AJ500" i="26"/>
  <c r="AD500" i="26"/>
  <c r="AE500" i="26" s="1"/>
  <c r="AF501" i="26" s="1"/>
  <c r="AJ475" i="26"/>
  <c r="AD475" i="26"/>
  <c r="AE475" i="26" s="1"/>
  <c r="AJ414" i="26"/>
  <c r="AD414" i="26"/>
  <c r="AE414" i="26" s="1"/>
  <c r="AF415" i="26" s="1"/>
  <c r="AJ412" i="26"/>
  <c r="AD412" i="26"/>
  <c r="AE412" i="26" s="1"/>
  <c r="AF413" i="26" s="1"/>
  <c r="AJ431" i="26"/>
  <c r="AD431" i="26"/>
  <c r="AE431" i="26" s="1"/>
  <c r="AF432" i="26" s="1"/>
  <c r="AJ471" i="26"/>
  <c r="AD471" i="26"/>
  <c r="AE471" i="26" s="1"/>
  <c r="AI1064" i="26"/>
  <c r="AK1064" i="26" s="1"/>
  <c r="AL1064" i="26" s="1"/>
  <c r="AM1064" i="26" s="1"/>
  <c r="AH1064" i="26"/>
  <c r="AD1064" i="26"/>
  <c r="AG1064" i="26"/>
  <c r="AJ1064" i="26"/>
  <c r="AE1064" i="26"/>
  <c r="AF1064" i="26"/>
  <c r="AH1035" i="26"/>
  <c r="AD1035" i="26"/>
  <c r="AE1035" i="26"/>
  <c r="AG1035" i="26"/>
  <c r="AI1035" i="26"/>
  <c r="AK1035" i="26" s="1"/>
  <c r="AL1035" i="26" s="1"/>
  <c r="AM1035" i="26" s="1"/>
  <c r="AF1035" i="26"/>
  <c r="AJ1035" i="26"/>
  <c r="AG1043" i="26"/>
  <c r="AD1043" i="26"/>
  <c r="AJ1043" i="26"/>
  <c r="AH1043" i="26"/>
  <c r="AE1043" i="26"/>
  <c r="AF1043" i="26"/>
  <c r="AI1043" i="26"/>
  <c r="AK1043" i="26" s="1"/>
  <c r="AL1043" i="26" s="1"/>
  <c r="AM1043" i="26" s="1"/>
  <c r="AE1074" i="26"/>
  <c r="AG1074" i="26"/>
  <c r="AD1074" i="26"/>
  <c r="AJ1074" i="26"/>
  <c r="AI1074" i="26"/>
  <c r="AK1074" i="26" s="1"/>
  <c r="AL1074" i="26" s="1"/>
  <c r="AM1074" i="26" s="1"/>
  <c r="AH1074" i="26"/>
  <c r="AF1074" i="26"/>
  <c r="AG1068" i="26"/>
  <c r="AD1068" i="26"/>
  <c r="AJ1068" i="26"/>
  <c r="AI1068" i="26"/>
  <c r="AK1068" i="26" s="1"/>
  <c r="AL1068" i="26" s="1"/>
  <c r="AM1068" i="26" s="1"/>
  <c r="AF1068" i="26"/>
  <c r="AE1068" i="26"/>
  <c r="AH1068" i="26"/>
  <c r="AI1041" i="26"/>
  <c r="AK1041" i="26" s="1"/>
  <c r="AL1041" i="26" s="1"/>
  <c r="AM1041" i="26" s="1"/>
  <c r="AG1041" i="26"/>
  <c r="AE1041" i="26"/>
  <c r="AH1041" i="26"/>
  <c r="AF1041" i="26"/>
  <c r="AD1041" i="26"/>
  <c r="AJ1041" i="26"/>
  <c r="AH1058" i="26"/>
  <c r="AJ1058" i="26"/>
  <c r="AE1058" i="26"/>
  <c r="AF1058" i="26"/>
  <c r="AG1058" i="26"/>
  <c r="AI1058" i="26"/>
  <c r="AK1058" i="26" s="1"/>
  <c r="AL1058" i="26" s="1"/>
  <c r="AM1058" i="26" s="1"/>
  <c r="AD1058" i="26"/>
  <c r="AI1080" i="26"/>
  <c r="AK1080" i="26" s="1"/>
  <c r="AL1080" i="26" s="1"/>
  <c r="AM1080" i="26" s="1"/>
  <c r="AH1080" i="26"/>
  <c r="AD1080" i="26"/>
  <c r="AE1080" i="26"/>
  <c r="AF1080" i="26"/>
  <c r="AJ1080" i="26"/>
  <c r="AG1080" i="26"/>
  <c r="AE1094" i="26"/>
  <c r="AI1094" i="26"/>
  <c r="AK1094" i="26" s="1"/>
  <c r="AL1094" i="26" s="1"/>
  <c r="AM1094" i="26" s="1"/>
  <c r="AG1094" i="26"/>
  <c r="AF1094" i="26"/>
  <c r="AH1094" i="26"/>
  <c r="AJ1094" i="26"/>
  <c r="AD1094" i="26"/>
  <c r="AF1034" i="26"/>
  <c r="AH1034" i="26"/>
  <c r="AD1034" i="26"/>
  <c r="AG1034" i="26"/>
  <c r="AI1034" i="26"/>
  <c r="AK1034" i="26" s="1"/>
  <c r="AL1034" i="26" s="1"/>
  <c r="AM1034" i="26" s="1"/>
  <c r="AJ1034" i="26"/>
  <c r="AE1034" i="26"/>
  <c r="AI1091" i="26"/>
  <c r="AK1091" i="26" s="1"/>
  <c r="AL1091" i="26" s="1"/>
  <c r="AM1091" i="26" s="1"/>
  <c r="AE1091" i="26"/>
  <c r="AH1091" i="26"/>
  <c r="AF1091" i="26"/>
  <c r="AG1091" i="26"/>
  <c r="AJ1091" i="26"/>
  <c r="AD1091" i="26"/>
  <c r="AG1012" i="26"/>
  <c r="AD1012" i="26"/>
  <c r="AJ1012" i="26"/>
  <c r="AI1012" i="26"/>
  <c r="AK1012" i="26" s="1"/>
  <c r="AL1012" i="26" s="1"/>
  <c r="AM1012" i="26" s="1"/>
  <c r="AE1012" i="26"/>
  <c r="AF1012" i="26"/>
  <c r="AH1012" i="26"/>
  <c r="AJ1154" i="26"/>
  <c r="AF1154" i="26"/>
  <c r="AH1154" i="26"/>
  <c r="AE1154" i="26"/>
  <c r="AI1154" i="26"/>
  <c r="AK1154" i="26" s="1"/>
  <c r="AL1154" i="26" s="1"/>
  <c r="AM1154" i="26" s="1"/>
  <c r="AG1154" i="26"/>
  <c r="AD1154" i="26"/>
  <c r="AH1133" i="26"/>
  <c r="AG1133" i="26"/>
  <c r="AE1133" i="26"/>
  <c r="AJ1133" i="26"/>
  <c r="AI1133" i="26"/>
  <c r="AK1133" i="26" s="1"/>
  <c r="AL1133" i="26" s="1"/>
  <c r="AM1133" i="26" s="1"/>
  <c r="AD1133" i="26"/>
  <c r="AF1133" i="26"/>
  <c r="AH1174" i="26"/>
  <c r="AF1174" i="26"/>
  <c r="AJ1174" i="26"/>
  <c r="AD1174" i="26"/>
  <c r="AG1174" i="26"/>
  <c r="AE1174" i="26"/>
  <c r="AI1174" i="26"/>
  <c r="AK1174" i="26" s="1"/>
  <c r="AL1174" i="26" s="1"/>
  <c r="AM1174" i="26" s="1"/>
  <c r="AF1113" i="26"/>
  <c r="AE1113" i="26"/>
  <c r="AH1113" i="26"/>
  <c r="AI1113" i="26"/>
  <c r="AK1113" i="26" s="1"/>
  <c r="AL1113" i="26" s="1"/>
  <c r="AM1113" i="26" s="1"/>
  <c r="AD1113" i="26"/>
  <c r="AG1113" i="26"/>
  <c r="AJ1113" i="26"/>
  <c r="AF1143" i="26"/>
  <c r="AG1143" i="26"/>
  <c r="AE1143" i="26"/>
  <c r="AD1143" i="26"/>
  <c r="AH1143" i="26"/>
  <c r="AJ1143" i="26"/>
  <c r="AI1143" i="26"/>
  <c r="AK1143" i="26" s="1"/>
  <c r="AL1143" i="26" s="1"/>
  <c r="AM1143" i="26" s="1"/>
  <c r="AE1157" i="26"/>
  <c r="AH1157" i="26"/>
  <c r="AG1157" i="26"/>
  <c r="AJ1157" i="26"/>
  <c r="AI1157" i="26"/>
  <c r="AK1157" i="26" s="1"/>
  <c r="AL1157" i="26" s="1"/>
  <c r="AM1157" i="26" s="1"/>
  <c r="AF1157" i="26"/>
  <c r="AD1157" i="26"/>
  <c r="AG1142" i="26"/>
  <c r="AF1142" i="26"/>
  <c r="AJ1142" i="26"/>
  <c r="AE1142" i="26"/>
  <c r="AH1142" i="26"/>
  <c r="AD1142" i="26"/>
  <c r="AI1142" i="26"/>
  <c r="AK1142" i="26" s="1"/>
  <c r="AL1142" i="26" s="1"/>
  <c r="AM1142" i="26" s="1"/>
  <c r="AI1196" i="26"/>
  <c r="AK1196" i="26" s="1"/>
  <c r="AL1196" i="26" s="1"/>
  <c r="AM1196" i="26" s="1"/>
  <c r="AG1196" i="26"/>
  <c r="AF1196" i="26"/>
  <c r="AD1196" i="26"/>
  <c r="AH1196" i="26"/>
  <c r="AJ1196" i="26"/>
  <c r="AE1196" i="26"/>
  <c r="AD1181" i="26"/>
  <c r="AI1181" i="26"/>
  <c r="AK1181" i="26" s="1"/>
  <c r="AL1181" i="26" s="1"/>
  <c r="AM1181" i="26" s="1"/>
  <c r="AF1181" i="26"/>
  <c r="AG1181" i="26"/>
  <c r="AH1181" i="26"/>
  <c r="AJ1181" i="26"/>
  <c r="AE1181" i="26"/>
  <c r="AH1192" i="26"/>
  <c r="AJ1192" i="26"/>
  <c r="AE1192" i="26"/>
  <c r="AG1192" i="26"/>
  <c r="AF1192" i="26"/>
  <c r="AI1192" i="26"/>
  <c r="AK1192" i="26" s="1"/>
  <c r="AL1192" i="26" s="1"/>
  <c r="AM1192" i="26" s="1"/>
  <c r="AD1192" i="26"/>
  <c r="AJ1117" i="26"/>
  <c r="AE1117" i="26"/>
  <c r="AH1117" i="26"/>
  <c r="AF1117" i="26"/>
  <c r="AD1117" i="26"/>
  <c r="AG1117" i="26"/>
  <c r="AI1117" i="26"/>
  <c r="AK1117" i="26" s="1"/>
  <c r="AL1117" i="26" s="1"/>
  <c r="AM1117" i="26" s="1"/>
  <c r="AG1124" i="26"/>
  <c r="AH1124" i="26"/>
  <c r="AF1124" i="26"/>
  <c r="AE1124" i="26"/>
  <c r="AJ1124" i="26"/>
  <c r="AI1124" i="26"/>
  <c r="AK1124" i="26" s="1"/>
  <c r="AL1124" i="26" s="1"/>
  <c r="AM1124" i="26" s="1"/>
  <c r="AD1124" i="26"/>
  <c r="AE1193" i="26"/>
  <c r="AJ1193" i="26"/>
  <c r="AH1193" i="26"/>
  <c r="AI1193" i="26"/>
  <c r="AK1193" i="26" s="1"/>
  <c r="AL1193" i="26" s="1"/>
  <c r="AM1193" i="26" s="1"/>
  <c r="AG1193" i="26"/>
  <c r="AF1193" i="26"/>
  <c r="AD1193" i="26"/>
  <c r="AE889" i="26"/>
  <c r="AI889" i="26"/>
  <c r="AK889" i="26" s="1"/>
  <c r="AL889" i="26" s="1"/>
  <c r="AM889" i="26" s="1"/>
  <c r="AJ889" i="26"/>
  <c r="AH889" i="26"/>
  <c r="AG889" i="26"/>
  <c r="AD889" i="26"/>
  <c r="AF889" i="26"/>
  <c r="AH852" i="26"/>
  <c r="AJ852" i="26"/>
  <c r="AG852" i="26"/>
  <c r="AF852" i="26"/>
  <c r="AI852" i="26"/>
  <c r="AK852" i="26" s="1"/>
  <c r="AL852" i="26" s="1"/>
  <c r="AM852" i="26" s="1"/>
  <c r="AD852" i="26"/>
  <c r="AE852" i="26"/>
  <c r="AH904" i="26"/>
  <c r="AD904" i="26"/>
  <c r="AI904" i="26"/>
  <c r="AK904" i="26" s="1"/>
  <c r="AL904" i="26" s="1"/>
  <c r="AM904" i="26" s="1"/>
  <c r="AF904" i="26"/>
  <c r="AE904" i="26"/>
  <c r="AJ904" i="26"/>
  <c r="AG904" i="26"/>
  <c r="AD859" i="26"/>
  <c r="AG859" i="26"/>
  <c r="AH859" i="26"/>
  <c r="AJ859" i="26"/>
  <c r="AF859" i="26"/>
  <c r="AE859" i="26"/>
  <c r="AI859" i="26"/>
  <c r="AK859" i="26" s="1"/>
  <c r="AL859" i="26" s="1"/>
  <c r="AM859" i="26" s="1"/>
  <c r="AJ893" i="26"/>
  <c r="AD893" i="26"/>
  <c r="AE893" i="26"/>
  <c r="AG893" i="26"/>
  <c r="AI893" i="26"/>
  <c r="AK893" i="26" s="1"/>
  <c r="AL893" i="26" s="1"/>
  <c r="AM893" i="26" s="1"/>
  <c r="AH893" i="26"/>
  <c r="AF893" i="26"/>
  <c r="AG905" i="26"/>
  <c r="AJ905" i="26"/>
  <c r="AD905" i="26"/>
  <c r="AE905" i="26"/>
  <c r="AI905" i="26"/>
  <c r="AK905" i="26" s="1"/>
  <c r="AL905" i="26" s="1"/>
  <c r="AM905" i="26" s="1"/>
  <c r="AF905" i="26"/>
  <c r="AH905" i="26"/>
  <c r="AD827" i="26"/>
  <c r="AI827" i="26"/>
  <c r="AK827" i="26" s="1"/>
  <c r="AL827" i="26" s="1"/>
  <c r="AM827" i="26" s="1"/>
  <c r="AH827" i="26"/>
  <c r="AG827" i="26"/>
  <c r="AE827" i="26"/>
  <c r="AF827" i="26"/>
  <c r="AJ827" i="26"/>
  <c r="AE895" i="26"/>
  <c r="AJ895" i="26"/>
  <c r="AG895" i="26"/>
  <c r="AF895" i="26"/>
  <c r="AD895" i="26"/>
  <c r="AH895" i="26"/>
  <c r="AI895" i="26"/>
  <c r="AK895" i="26" s="1"/>
  <c r="AL895" i="26" s="1"/>
  <c r="AM895" i="26" s="1"/>
  <c r="AG823" i="26"/>
  <c r="AH823" i="26"/>
  <c r="AF823" i="26"/>
  <c r="AE823" i="26"/>
  <c r="AI823" i="26"/>
  <c r="AK823" i="26" s="1"/>
  <c r="AL823" i="26" s="1"/>
  <c r="AM823" i="26" s="1"/>
  <c r="AD823" i="26"/>
  <c r="AJ823" i="26"/>
  <c r="AE824" i="26"/>
  <c r="AD824" i="26"/>
  <c r="AJ824" i="26"/>
  <c r="AH824" i="26"/>
  <c r="AI824" i="26"/>
  <c r="AK824" i="26" s="1"/>
  <c r="AL824" i="26" s="1"/>
  <c r="AM824" i="26" s="1"/>
  <c r="AF824" i="26"/>
  <c r="AG824" i="26"/>
  <c r="AG894" i="26"/>
  <c r="AH894" i="26"/>
  <c r="AE894" i="26"/>
  <c r="AF894" i="26"/>
  <c r="AI894" i="26"/>
  <c r="AK894" i="26" s="1"/>
  <c r="AL894" i="26" s="1"/>
  <c r="AM894" i="26" s="1"/>
  <c r="AD894" i="26"/>
  <c r="AJ894" i="26"/>
  <c r="AG858" i="26"/>
  <c r="AH858" i="26"/>
  <c r="AI858" i="26"/>
  <c r="AK858" i="26" s="1"/>
  <c r="AL858" i="26" s="1"/>
  <c r="AM858" i="26" s="1"/>
  <c r="AD858" i="26"/>
  <c r="AF858" i="26"/>
  <c r="AE858" i="26"/>
  <c r="AJ858" i="26"/>
  <c r="AJ406" i="26"/>
  <c r="AD406" i="26"/>
  <c r="AE406" i="26" s="1"/>
  <c r="AF406" i="26"/>
  <c r="AJ316" i="26"/>
  <c r="AD316" i="26"/>
  <c r="AE316" i="26" s="1"/>
  <c r="AF316" i="26"/>
  <c r="AJ403" i="26"/>
  <c r="AD403" i="26"/>
  <c r="AE403" i="26" s="1"/>
  <c r="AF403" i="26"/>
  <c r="AJ321" i="26"/>
  <c r="AD321" i="26"/>
  <c r="AE321" i="26" s="1"/>
  <c r="AF322" i="26" s="1"/>
  <c r="AF321" i="26"/>
  <c r="AJ384" i="26"/>
  <c r="AD384" i="26"/>
  <c r="AE384" i="26" s="1"/>
  <c r="AF384" i="26"/>
  <c r="AJ332" i="26"/>
  <c r="AD332" i="26"/>
  <c r="AE332" i="26" s="1"/>
  <c r="AF333" i="26" s="1"/>
  <c r="AF332" i="26"/>
  <c r="AJ408" i="26"/>
  <c r="AD408" i="26"/>
  <c r="AE408" i="26" s="1"/>
  <c r="AF408" i="26"/>
  <c r="AJ356" i="26"/>
  <c r="AD356" i="26"/>
  <c r="AE356" i="26" s="1"/>
  <c r="AF356" i="26"/>
  <c r="AJ382" i="26"/>
  <c r="AD382" i="26"/>
  <c r="AE382" i="26" s="1"/>
  <c r="AF383" i="26" s="1"/>
  <c r="AF382" i="26"/>
  <c r="AJ344" i="26"/>
  <c r="AD344" i="26"/>
  <c r="AE344" i="26" s="1"/>
  <c r="AF344" i="26"/>
  <c r="AJ345" i="26"/>
  <c r="AD345" i="26"/>
  <c r="AE345" i="26" s="1"/>
  <c r="AF345" i="26"/>
  <c r="AJ388" i="26"/>
  <c r="AD388" i="26"/>
  <c r="AE388" i="26" s="1"/>
  <c r="AF388" i="26"/>
  <c r="AJ391" i="26"/>
  <c r="AD391" i="26"/>
  <c r="AE391" i="26" s="1"/>
  <c r="AF391" i="26"/>
  <c r="AE1394" i="26"/>
  <c r="AH1394" i="26"/>
  <c r="AD1394" i="26"/>
  <c r="AJ1394" i="26"/>
  <c r="AI1394" i="26"/>
  <c r="AK1394" i="26" s="1"/>
  <c r="AL1394" i="26" s="1"/>
  <c r="AM1394" i="26" s="1"/>
  <c r="AG1394" i="26"/>
  <c r="AF1394" i="26"/>
  <c r="AG1338" i="26"/>
  <c r="AF1338" i="26"/>
  <c r="AD1338" i="26"/>
  <c r="AH1338" i="26"/>
  <c r="AI1338" i="26"/>
  <c r="AK1338" i="26" s="1"/>
  <c r="AL1338" i="26" s="1"/>
  <c r="AM1338" i="26" s="1"/>
  <c r="AE1338" i="26"/>
  <c r="AJ1338" i="26"/>
  <c r="AJ1402" i="26"/>
  <c r="AF1402" i="26"/>
  <c r="AE1402" i="26"/>
  <c r="AI1402" i="26"/>
  <c r="AK1402" i="26" s="1"/>
  <c r="AL1402" i="26" s="1"/>
  <c r="AM1402" i="26" s="1"/>
  <c r="AH1402" i="26"/>
  <c r="AD1402" i="26"/>
  <c r="AG1402" i="26"/>
  <c r="AD1382" i="26"/>
  <c r="AH1382" i="26"/>
  <c r="AF1382" i="26"/>
  <c r="AJ1382" i="26"/>
  <c r="AE1382" i="26"/>
  <c r="AI1382" i="26"/>
  <c r="AK1382" i="26" s="1"/>
  <c r="AL1382" i="26" s="1"/>
  <c r="AM1382" i="26" s="1"/>
  <c r="AG1382" i="26"/>
  <c r="AE1367" i="26"/>
  <c r="AJ1367" i="26"/>
  <c r="AF1367" i="26"/>
  <c r="AI1367" i="26"/>
  <c r="AK1367" i="26" s="1"/>
  <c r="AL1367" i="26" s="1"/>
  <c r="AM1367" i="26" s="1"/>
  <c r="AG1367" i="26"/>
  <c r="AD1367" i="26"/>
  <c r="AH1367" i="26"/>
  <c r="AH1403" i="26"/>
  <c r="AD1403" i="26"/>
  <c r="AE1403" i="26"/>
  <c r="AJ1403" i="26"/>
  <c r="AG1403" i="26"/>
  <c r="AF1403" i="26"/>
  <c r="AI1403" i="26"/>
  <c r="AK1403" i="26" s="1"/>
  <c r="AL1403" i="26" s="1"/>
  <c r="AM1403" i="26" s="1"/>
  <c r="AI1327" i="26"/>
  <c r="AK1327" i="26" s="1"/>
  <c r="AL1327" i="26" s="1"/>
  <c r="AM1327" i="26" s="1"/>
  <c r="AG1327" i="26"/>
  <c r="AD1327" i="26"/>
  <c r="AE1327" i="26"/>
  <c r="AH1327" i="26"/>
  <c r="AJ1327" i="26"/>
  <c r="AF1327" i="26"/>
  <c r="AI1399" i="26"/>
  <c r="AK1399" i="26" s="1"/>
  <c r="AL1399" i="26" s="1"/>
  <c r="AM1399" i="26" s="1"/>
  <c r="AJ1399" i="26"/>
  <c r="AF1399" i="26"/>
  <c r="AE1399" i="26"/>
  <c r="AD1399" i="26"/>
  <c r="AH1399" i="26"/>
  <c r="AG1399" i="26"/>
  <c r="AJ1325" i="26"/>
  <c r="AE1325" i="26"/>
  <c r="AD1325" i="26"/>
  <c r="AF1325" i="26"/>
  <c r="AH1325" i="26"/>
  <c r="AG1325" i="26"/>
  <c r="AI1325" i="26"/>
  <c r="AK1325" i="26" s="1"/>
  <c r="AL1325" i="26" s="1"/>
  <c r="AM1325" i="26" s="1"/>
  <c r="AG1356" i="26"/>
  <c r="AE1356" i="26"/>
  <c r="AD1356" i="26"/>
  <c r="AI1356" i="26"/>
  <c r="AK1356" i="26" s="1"/>
  <c r="AL1356" i="26" s="1"/>
  <c r="AM1356" i="26" s="1"/>
  <c r="AJ1356" i="26"/>
  <c r="AF1356" i="26"/>
  <c r="AH1356" i="26"/>
  <c r="AI1389" i="26"/>
  <c r="AK1389" i="26" s="1"/>
  <c r="AL1389" i="26" s="1"/>
  <c r="AM1389" i="26" s="1"/>
  <c r="AJ1389" i="26"/>
  <c r="AE1389" i="26"/>
  <c r="AD1389" i="26"/>
  <c r="AF1389" i="26"/>
  <c r="AH1389" i="26"/>
  <c r="AG1389" i="26"/>
  <c r="AD1319" i="26"/>
  <c r="AI1319" i="26"/>
  <c r="AK1319" i="26" s="1"/>
  <c r="AL1319" i="26" s="1"/>
  <c r="AM1319" i="26" s="1"/>
  <c r="AH1319" i="26"/>
  <c r="AE1319" i="26"/>
  <c r="AF1319" i="26"/>
  <c r="AJ1319" i="26"/>
  <c r="AG1319" i="26"/>
  <c r="AI1218" i="26"/>
  <c r="AK1218" i="26" s="1"/>
  <c r="AL1218" i="26" s="1"/>
  <c r="AM1218" i="26" s="1"/>
  <c r="AG1218" i="26"/>
  <c r="AD1218" i="26"/>
  <c r="AJ1218" i="26"/>
  <c r="AE1218" i="26"/>
  <c r="AH1218" i="26"/>
  <c r="AF1218" i="26"/>
  <c r="AJ1276" i="26"/>
  <c r="AH1276" i="26"/>
  <c r="AE1276" i="26"/>
  <c r="AD1276" i="26"/>
  <c r="AI1276" i="26"/>
  <c r="AK1276" i="26" s="1"/>
  <c r="AL1276" i="26" s="1"/>
  <c r="AM1276" i="26" s="1"/>
  <c r="AF1276" i="26"/>
  <c r="AG1276" i="26"/>
  <c r="AE1221" i="26"/>
  <c r="AF1221" i="26"/>
  <c r="AD1221" i="26"/>
  <c r="AG1221" i="26"/>
  <c r="AJ1221" i="26"/>
  <c r="AI1221" i="26"/>
  <c r="AK1221" i="26" s="1"/>
  <c r="AL1221" i="26" s="1"/>
  <c r="AM1221" i="26" s="1"/>
  <c r="AH1221" i="26"/>
  <c r="AJ1253" i="26"/>
  <c r="AD1253" i="26"/>
  <c r="AI1253" i="26"/>
  <c r="AK1253" i="26" s="1"/>
  <c r="AL1253" i="26" s="1"/>
  <c r="AM1253" i="26" s="1"/>
  <c r="AH1253" i="26"/>
  <c r="AG1253" i="26"/>
  <c r="AE1253" i="26"/>
  <c r="AF1253" i="26"/>
  <c r="AF1226" i="26"/>
  <c r="AG1226" i="26"/>
  <c r="AE1226" i="26"/>
  <c r="AD1226" i="26"/>
  <c r="AI1226" i="26"/>
  <c r="AK1226" i="26" s="1"/>
  <c r="AL1226" i="26" s="1"/>
  <c r="AM1226" i="26" s="1"/>
  <c r="AJ1226" i="26"/>
  <c r="AH1226" i="26"/>
  <c r="AJ1259" i="26"/>
  <c r="AD1259" i="26"/>
  <c r="AH1259" i="26"/>
  <c r="AI1259" i="26"/>
  <c r="AK1259" i="26" s="1"/>
  <c r="AL1259" i="26" s="1"/>
  <c r="AM1259" i="26" s="1"/>
  <c r="AF1259" i="26"/>
  <c r="AG1259" i="26"/>
  <c r="AE1259" i="26"/>
  <c r="AE1237" i="26"/>
  <c r="AI1237" i="26"/>
  <c r="AK1237" i="26" s="1"/>
  <c r="AL1237" i="26" s="1"/>
  <c r="AM1237" i="26" s="1"/>
  <c r="AJ1237" i="26"/>
  <c r="AG1237" i="26"/>
  <c r="AH1237" i="26"/>
  <c r="AF1237" i="26"/>
  <c r="AD1237" i="26"/>
  <c r="AF1216" i="26"/>
  <c r="AI1216" i="26"/>
  <c r="AK1216" i="26" s="1"/>
  <c r="AL1216" i="26" s="1"/>
  <c r="AM1216" i="26" s="1"/>
  <c r="AJ1216" i="26"/>
  <c r="AG1216" i="26"/>
  <c r="AH1216" i="26"/>
  <c r="AD1216" i="26"/>
  <c r="AE1216" i="26"/>
  <c r="AG1301" i="26"/>
  <c r="AF1301" i="26"/>
  <c r="AH1301" i="26"/>
  <c r="AD1301" i="26"/>
  <c r="AE1301" i="26"/>
  <c r="AI1301" i="26"/>
  <c r="AK1301" i="26" s="1"/>
  <c r="AL1301" i="26" s="1"/>
  <c r="AM1301" i="26" s="1"/>
  <c r="AJ1301" i="26"/>
  <c r="AF1270" i="26"/>
  <c r="AE1270" i="26"/>
  <c r="AJ1270" i="26"/>
  <c r="AG1270" i="26"/>
  <c r="AH1270" i="26"/>
  <c r="AD1270" i="26"/>
  <c r="AI1270" i="26"/>
  <c r="AK1270" i="26" s="1"/>
  <c r="AL1270" i="26" s="1"/>
  <c r="AM1270" i="26" s="1"/>
  <c r="AJ1294" i="26"/>
  <c r="AE1294" i="26"/>
  <c r="AH1294" i="26"/>
  <c r="AD1294" i="26"/>
  <c r="AF1294" i="26"/>
  <c r="AI1294" i="26"/>
  <c r="AK1294" i="26" s="1"/>
  <c r="AL1294" i="26" s="1"/>
  <c r="AM1294" i="26" s="1"/>
  <c r="AG1294" i="26"/>
  <c r="AH1228" i="26"/>
  <c r="AI1228" i="26"/>
  <c r="AK1228" i="26" s="1"/>
  <c r="AL1228" i="26" s="1"/>
  <c r="AM1228" i="26" s="1"/>
  <c r="AE1228" i="26"/>
  <c r="AG1228" i="26"/>
  <c r="AD1228" i="26"/>
  <c r="AF1228" i="26"/>
  <c r="AJ1228" i="26"/>
  <c r="AE1281" i="26"/>
  <c r="AI1281" i="26"/>
  <c r="AK1281" i="26" s="1"/>
  <c r="AL1281" i="26" s="1"/>
  <c r="AM1281" i="26" s="1"/>
  <c r="AH1281" i="26"/>
  <c r="AJ1281" i="26"/>
  <c r="AG1281" i="26"/>
  <c r="AF1281" i="26"/>
  <c r="AD1281" i="26"/>
  <c r="AJ237" i="26"/>
  <c r="AD237" i="26"/>
  <c r="AE237" i="26" s="1"/>
  <c r="AF238" i="26" s="1"/>
  <c r="AF237" i="26"/>
  <c r="AJ236" i="26"/>
  <c r="AD236" i="26"/>
  <c r="AE236" i="26" s="1"/>
  <c r="AF236" i="26"/>
  <c r="AJ254" i="26"/>
  <c r="AD254" i="26"/>
  <c r="AE254" i="26" s="1"/>
  <c r="AF254" i="26"/>
  <c r="AJ213" i="26"/>
  <c r="AD213" i="26"/>
  <c r="AE213" i="26" s="1"/>
  <c r="AF213" i="26"/>
  <c r="AJ276" i="26"/>
  <c r="AD276" i="26"/>
  <c r="AE276" i="26" s="1"/>
  <c r="AF276" i="26"/>
  <c r="AJ299" i="26"/>
  <c r="AD299" i="26"/>
  <c r="AE299" i="26" s="1"/>
  <c r="AF299" i="26"/>
  <c r="AJ243" i="26"/>
  <c r="AD243" i="26"/>
  <c r="AE243" i="26" s="1"/>
  <c r="AF243" i="26"/>
  <c r="AJ259" i="26"/>
  <c r="AD259" i="26"/>
  <c r="AE259" i="26" s="1"/>
  <c r="AF259" i="26"/>
  <c r="AJ223" i="26"/>
  <c r="AD223" i="26"/>
  <c r="AE223" i="26" s="1"/>
  <c r="AF223" i="26"/>
  <c r="AJ266" i="26"/>
  <c r="AD266" i="26"/>
  <c r="AE266" i="26" s="1"/>
  <c r="AF267" i="26" s="1"/>
  <c r="AF266" i="26"/>
  <c r="AJ244" i="26"/>
  <c r="AD244" i="26"/>
  <c r="AE244" i="26" s="1"/>
  <c r="AF244" i="26"/>
  <c r="AJ235" i="26"/>
  <c r="AD235" i="26"/>
  <c r="AE235" i="26" s="1"/>
  <c r="AF235" i="26"/>
  <c r="AJ738" i="26"/>
  <c r="AD738" i="26"/>
  <c r="AF738" i="26"/>
  <c r="AH738" i="26"/>
  <c r="AI738" i="26"/>
  <c r="AK738" i="26" s="1"/>
  <c r="AL738" i="26" s="1"/>
  <c r="AM738" i="26" s="1"/>
  <c r="AG738" i="26"/>
  <c r="AE738" i="26"/>
  <c r="AJ763" i="26"/>
  <c r="AH763" i="26"/>
  <c r="AF763" i="26"/>
  <c r="AG763" i="26"/>
  <c r="AE763" i="26"/>
  <c r="AI763" i="26"/>
  <c r="AK763" i="26" s="1"/>
  <c r="AL763" i="26" s="1"/>
  <c r="AM763" i="26" s="1"/>
  <c r="AD763" i="26"/>
  <c r="AJ748" i="26"/>
  <c r="AH748" i="26"/>
  <c r="AI748" i="26"/>
  <c r="AK748" i="26" s="1"/>
  <c r="AL748" i="26" s="1"/>
  <c r="AM748" i="26" s="1"/>
  <c r="AG748" i="26"/>
  <c r="AD748" i="26"/>
  <c r="AE748" i="26"/>
  <c r="AF748" i="26"/>
  <c r="AE777" i="26"/>
  <c r="AG777" i="26"/>
  <c r="AJ777" i="26"/>
  <c r="AH777" i="26"/>
  <c r="AF777" i="26"/>
  <c r="AD777" i="26"/>
  <c r="AI777" i="26"/>
  <c r="AK777" i="26" s="1"/>
  <c r="AL777" i="26" s="1"/>
  <c r="AM777" i="26" s="1"/>
  <c r="AG803" i="26"/>
  <c r="AD803" i="26"/>
  <c r="AE803" i="26"/>
  <c r="AI803" i="26"/>
  <c r="AK803" i="26" s="1"/>
  <c r="AL803" i="26" s="1"/>
  <c r="AM803" i="26" s="1"/>
  <c r="AF803" i="26"/>
  <c r="AH803" i="26"/>
  <c r="AJ803" i="26"/>
  <c r="AF807" i="26"/>
  <c r="AE807" i="26"/>
  <c r="AI807" i="26"/>
  <c r="AK807" i="26" s="1"/>
  <c r="AL807" i="26" s="1"/>
  <c r="AM807" i="26" s="1"/>
  <c r="AH807" i="26"/>
  <c r="AG807" i="26"/>
  <c r="AD807" i="26"/>
  <c r="AJ807" i="26"/>
  <c r="AJ801" i="26"/>
  <c r="AD801" i="26"/>
  <c r="AG801" i="26"/>
  <c r="AH801" i="26"/>
  <c r="AI801" i="26"/>
  <c r="AK801" i="26" s="1"/>
  <c r="AL801" i="26" s="1"/>
  <c r="AM801" i="26" s="1"/>
  <c r="AE801" i="26"/>
  <c r="AF801" i="26"/>
  <c r="AJ730" i="26"/>
  <c r="AG730" i="26"/>
  <c r="AH730" i="26"/>
  <c r="AF730" i="26"/>
  <c r="AI730" i="26"/>
  <c r="AK730" i="26" s="1"/>
  <c r="AL730" i="26" s="1"/>
  <c r="AM730" i="26" s="1"/>
  <c r="AD730" i="26"/>
  <c r="AE730" i="26"/>
  <c r="AH773" i="26"/>
  <c r="AD773" i="26"/>
  <c r="AJ773" i="26"/>
  <c r="AG773" i="26"/>
  <c r="AF773" i="26"/>
  <c r="AI773" i="26"/>
  <c r="AK773" i="26" s="1"/>
  <c r="AL773" i="26" s="1"/>
  <c r="AM773" i="26" s="1"/>
  <c r="AE773" i="26"/>
  <c r="AH757" i="26"/>
  <c r="AI757" i="26"/>
  <c r="AK757" i="26" s="1"/>
  <c r="AL757" i="26" s="1"/>
  <c r="AM757" i="26" s="1"/>
  <c r="AD757" i="26"/>
  <c r="AG757" i="26"/>
  <c r="AE757" i="26"/>
  <c r="AF757" i="26"/>
  <c r="AJ757" i="26"/>
  <c r="AG804" i="26"/>
  <c r="AJ804" i="26"/>
  <c r="AH804" i="26"/>
  <c r="AE804" i="26"/>
  <c r="AI804" i="26"/>
  <c r="AK804" i="26" s="1"/>
  <c r="AL804" i="26" s="1"/>
  <c r="AM804" i="26" s="1"/>
  <c r="AF804" i="26"/>
  <c r="AD804" i="26"/>
  <c r="AE806" i="26"/>
  <c r="AG806" i="26"/>
  <c r="AJ806" i="26"/>
  <c r="AI806" i="26"/>
  <c r="AK806" i="26" s="1"/>
  <c r="AL806" i="26" s="1"/>
  <c r="AM806" i="26" s="1"/>
  <c r="AD806" i="26"/>
  <c r="AF806" i="26"/>
  <c r="AH806" i="26"/>
  <c r="AD732" i="26"/>
  <c r="AG732" i="26"/>
  <c r="AJ732" i="26"/>
  <c r="AH732" i="26"/>
  <c r="AF732" i="26"/>
  <c r="AI732" i="26"/>
  <c r="AK732" i="26" s="1"/>
  <c r="AL732" i="26" s="1"/>
  <c r="AM732" i="26" s="1"/>
  <c r="AE732" i="26"/>
  <c r="AJ972" i="26"/>
  <c r="AG972" i="26"/>
  <c r="AD972" i="26"/>
  <c r="AI972" i="26"/>
  <c r="AK972" i="26" s="1"/>
  <c r="AL972" i="26" s="1"/>
  <c r="AM972" i="26" s="1"/>
  <c r="AH972" i="26"/>
  <c r="AE972" i="26"/>
  <c r="AF972" i="26"/>
  <c r="AE1000" i="26"/>
  <c r="AG1000" i="26"/>
  <c r="AD1000" i="26"/>
  <c r="AH1000" i="26"/>
  <c r="AI1000" i="26"/>
  <c r="AK1000" i="26" s="1"/>
  <c r="AL1000" i="26" s="1"/>
  <c r="AM1000" i="26" s="1"/>
  <c r="AJ1000" i="26"/>
  <c r="AF1000" i="26"/>
  <c r="AH980" i="26"/>
  <c r="AD980" i="26"/>
  <c r="AI980" i="26"/>
  <c r="AK980" i="26" s="1"/>
  <c r="AL980" i="26" s="1"/>
  <c r="AM980" i="26" s="1"/>
  <c r="AE980" i="26"/>
  <c r="AJ980" i="26"/>
  <c r="AF980" i="26"/>
  <c r="AG980" i="26"/>
  <c r="AH967" i="26"/>
  <c r="AE967" i="26"/>
  <c r="AD967" i="26"/>
  <c r="AI967" i="26"/>
  <c r="AK967" i="26" s="1"/>
  <c r="AL967" i="26" s="1"/>
  <c r="AM967" i="26" s="1"/>
  <c r="AJ967" i="26"/>
  <c r="AF967" i="26"/>
  <c r="AG967" i="26"/>
  <c r="AF977" i="26"/>
  <c r="AJ977" i="26"/>
  <c r="AH977" i="26"/>
  <c r="AE977" i="26"/>
  <c r="AG977" i="26"/>
  <c r="AI977" i="26"/>
  <c r="AK977" i="26" s="1"/>
  <c r="AL977" i="26" s="1"/>
  <c r="AM977" i="26" s="1"/>
  <c r="AD977" i="26"/>
  <c r="AG958" i="26"/>
  <c r="AI958" i="26"/>
  <c r="AK958" i="26" s="1"/>
  <c r="AL958" i="26" s="1"/>
  <c r="AM958" i="26" s="1"/>
  <c r="AH958" i="26"/>
  <c r="AE958" i="26"/>
  <c r="AF958" i="26"/>
  <c r="AJ958" i="26"/>
  <c r="AD958" i="26"/>
  <c r="AG936" i="26"/>
  <c r="AF936" i="26"/>
  <c r="AE936" i="26"/>
  <c r="AH936" i="26"/>
  <c r="AI936" i="26"/>
  <c r="AK936" i="26" s="1"/>
  <c r="AL936" i="26" s="1"/>
  <c r="AM936" i="26" s="1"/>
  <c r="AJ936" i="26"/>
  <c r="AD936" i="26"/>
  <c r="AD987" i="26"/>
  <c r="AJ987" i="26"/>
  <c r="AG987" i="26"/>
  <c r="AI987" i="26"/>
  <c r="AK987" i="26" s="1"/>
  <c r="AL987" i="26" s="1"/>
  <c r="AM987" i="26" s="1"/>
  <c r="AE987" i="26"/>
  <c r="AH987" i="26"/>
  <c r="AF987" i="26"/>
  <c r="AJ959" i="26"/>
  <c r="AE959" i="26"/>
  <c r="AH959" i="26"/>
  <c r="AF959" i="26"/>
  <c r="AI959" i="26"/>
  <c r="AK959" i="26" s="1"/>
  <c r="AL959" i="26" s="1"/>
  <c r="AM959" i="26" s="1"/>
  <c r="AG959" i="26"/>
  <c r="AD959" i="26"/>
  <c r="AH1005" i="26"/>
  <c r="AE1005" i="26"/>
  <c r="AJ1005" i="26"/>
  <c r="AF1005" i="26"/>
  <c r="AD1005" i="26"/>
  <c r="AG1005" i="26"/>
  <c r="AI1005" i="26"/>
  <c r="AK1005" i="26" s="1"/>
  <c r="AL1005" i="26" s="1"/>
  <c r="AM1005" i="26" s="1"/>
  <c r="AE965" i="26"/>
  <c r="AH965" i="26"/>
  <c r="AF965" i="26"/>
  <c r="AD965" i="26"/>
  <c r="AI965" i="26"/>
  <c r="AK965" i="26" s="1"/>
  <c r="AL965" i="26" s="1"/>
  <c r="AM965" i="26" s="1"/>
  <c r="AG965" i="26"/>
  <c r="AJ965" i="26"/>
  <c r="AI931" i="26"/>
  <c r="AK931" i="26" s="1"/>
  <c r="AL931" i="26" s="1"/>
  <c r="AM931" i="26" s="1"/>
  <c r="AH931" i="26"/>
  <c r="AD931" i="26"/>
  <c r="AG931" i="26"/>
  <c r="AF931" i="26"/>
  <c r="AE931" i="26"/>
  <c r="AJ931" i="26"/>
  <c r="AI520" i="26"/>
  <c r="AK520" i="26" s="1"/>
  <c r="AL520" i="26" s="1"/>
  <c r="AM520" i="26" s="1"/>
  <c r="AJ520" i="26"/>
  <c r="AD520" i="26"/>
  <c r="AF520" i="26"/>
  <c r="AG520" i="26"/>
  <c r="AE520" i="26"/>
  <c r="AH520" i="26"/>
  <c r="AD532" i="26"/>
  <c r="AJ532" i="26"/>
  <c r="AH532" i="26"/>
  <c r="AI532" i="26"/>
  <c r="AK532" i="26" s="1"/>
  <c r="AL532" i="26" s="1"/>
  <c r="AM532" i="26" s="1"/>
  <c r="AG532" i="26"/>
  <c r="AF532" i="26"/>
  <c r="AE532" i="26"/>
  <c r="AF588" i="26"/>
  <c r="AD588" i="26"/>
  <c r="AJ588" i="26"/>
  <c r="AI588" i="26"/>
  <c r="AK588" i="26" s="1"/>
  <c r="AL588" i="26" s="1"/>
  <c r="AM588" i="26" s="1"/>
  <c r="AE588" i="26"/>
  <c r="AG588" i="26"/>
  <c r="AH588" i="26"/>
  <c r="AI603" i="26"/>
  <c r="AK603" i="26" s="1"/>
  <c r="AL603" i="26" s="1"/>
  <c r="AM603" i="26" s="1"/>
  <c r="AD603" i="26"/>
  <c r="AF603" i="26"/>
  <c r="AE603" i="26"/>
  <c r="AJ603" i="26"/>
  <c r="AH603" i="26"/>
  <c r="AG603" i="26"/>
  <c r="AJ530" i="26"/>
  <c r="AH530" i="26"/>
  <c r="AG530" i="26"/>
  <c r="AF530" i="26"/>
  <c r="AI530" i="26"/>
  <c r="AK530" i="26" s="1"/>
  <c r="AL530" i="26" s="1"/>
  <c r="AM530" i="26" s="1"/>
  <c r="AD530" i="26"/>
  <c r="AE530" i="26"/>
  <c r="AE568" i="26"/>
  <c r="AG568" i="26"/>
  <c r="AJ568" i="26"/>
  <c r="AD568" i="26"/>
  <c r="AF568" i="26"/>
  <c r="AH568" i="26"/>
  <c r="AI568" i="26"/>
  <c r="AK568" i="26" s="1"/>
  <c r="AL568" i="26" s="1"/>
  <c r="AM568" i="26" s="1"/>
  <c r="AJ589" i="26"/>
  <c r="AD589" i="26"/>
  <c r="AF589" i="26"/>
  <c r="AE589" i="26"/>
  <c r="AH589" i="26"/>
  <c r="AG589" i="26"/>
  <c r="AI589" i="26"/>
  <c r="AK589" i="26" s="1"/>
  <c r="AL589" i="26" s="1"/>
  <c r="AM589" i="26" s="1"/>
  <c r="AF516" i="26"/>
  <c r="AI516" i="26"/>
  <c r="AK516" i="26" s="1"/>
  <c r="AL516" i="26" s="1"/>
  <c r="AM516" i="26" s="1"/>
  <c r="AD516" i="26"/>
  <c r="AG516" i="26"/>
  <c r="AJ516" i="26"/>
  <c r="AE516" i="26"/>
  <c r="AH516" i="26"/>
  <c r="AH546" i="26"/>
  <c r="AI546" i="26"/>
  <c r="AK546" i="26" s="1"/>
  <c r="AL546" i="26" s="1"/>
  <c r="AM546" i="26" s="1"/>
  <c r="AD546" i="26"/>
  <c r="AJ546" i="26"/>
  <c r="AE546" i="26"/>
  <c r="AF546" i="26"/>
  <c r="AG546" i="26"/>
  <c r="AE597" i="26"/>
  <c r="AI597" i="26"/>
  <c r="AK597" i="26" s="1"/>
  <c r="AL597" i="26" s="1"/>
  <c r="AM597" i="26" s="1"/>
  <c r="AD597" i="26"/>
  <c r="AJ597" i="26"/>
  <c r="AH597" i="26"/>
  <c r="AF597" i="26"/>
  <c r="AG597" i="26"/>
  <c r="AJ584" i="26"/>
  <c r="AH584" i="26"/>
  <c r="AE584" i="26"/>
  <c r="AI584" i="26"/>
  <c r="AK584" i="26" s="1"/>
  <c r="AL584" i="26" s="1"/>
  <c r="AM584" i="26" s="1"/>
  <c r="AG584" i="26"/>
  <c r="AD584" i="26"/>
  <c r="AF584" i="26"/>
  <c r="AG556" i="26"/>
  <c r="AE556" i="26"/>
  <c r="AH556" i="26"/>
  <c r="AF556" i="26"/>
  <c r="AI556" i="26"/>
  <c r="AK556" i="26" s="1"/>
  <c r="AL556" i="26" s="1"/>
  <c r="AM556" i="26" s="1"/>
  <c r="AJ556" i="26"/>
  <c r="AD556" i="26"/>
  <c r="AJ606" i="26"/>
  <c r="AD606" i="26"/>
  <c r="AE606" i="26"/>
  <c r="AH606" i="26"/>
  <c r="AI606" i="26"/>
  <c r="AK606" i="26" s="1"/>
  <c r="AL606" i="26" s="1"/>
  <c r="AM606" i="26" s="1"/>
  <c r="AF606" i="26"/>
  <c r="AG606" i="26"/>
  <c r="AJ192" i="26"/>
  <c r="AD192" i="26"/>
  <c r="AE192" i="26" s="1"/>
  <c r="AF192" i="26"/>
  <c r="AJ182" i="26"/>
  <c r="AD182" i="26"/>
  <c r="AE182" i="26" s="1"/>
  <c r="AJ132" i="26"/>
  <c r="AD132" i="26"/>
  <c r="AE132" i="26" s="1"/>
  <c r="AJ139" i="26"/>
  <c r="AD139" i="26"/>
  <c r="AE139" i="26" s="1"/>
  <c r="AF139" i="26"/>
  <c r="AJ130" i="26"/>
  <c r="AD130" i="26"/>
  <c r="AE130" i="26" s="1"/>
  <c r="AJ199" i="26"/>
  <c r="AD199" i="26"/>
  <c r="AE199" i="26" s="1"/>
  <c r="AF199" i="26"/>
  <c r="AJ125" i="26"/>
  <c r="AD125" i="26"/>
  <c r="AE125" i="26" s="1"/>
  <c r="AF125" i="26"/>
  <c r="AJ190" i="26"/>
  <c r="AD190" i="26"/>
  <c r="AE190" i="26" s="1"/>
  <c r="AF190" i="26"/>
  <c r="AJ193" i="26"/>
  <c r="AD193" i="26"/>
  <c r="AE193" i="26" s="1"/>
  <c r="AF193" i="26"/>
  <c r="AJ187" i="26"/>
  <c r="AD187" i="26"/>
  <c r="AE187" i="26" s="1"/>
  <c r="AF187" i="26"/>
  <c r="AJ181" i="26"/>
  <c r="AD181" i="26"/>
  <c r="AE181" i="26" s="1"/>
  <c r="AF182" i="26" s="1"/>
  <c r="AF181" i="26"/>
  <c r="AJ146" i="26"/>
  <c r="AD146" i="26"/>
  <c r="AE146" i="26" s="1"/>
  <c r="AF147" i="26" s="1"/>
  <c r="AF146" i="26"/>
  <c r="AD665" i="26"/>
  <c r="AG665" i="26"/>
  <c r="AF665" i="26"/>
  <c r="AJ665" i="26"/>
  <c r="AE665" i="26"/>
  <c r="AI665" i="26"/>
  <c r="AK665" i="26" s="1"/>
  <c r="AL665" i="26" s="1"/>
  <c r="AM665" i="26" s="1"/>
  <c r="AH665" i="26"/>
  <c r="AE627" i="26"/>
  <c r="AD627" i="26"/>
  <c r="AG627" i="26"/>
  <c r="AI627" i="26"/>
  <c r="AK627" i="26" s="1"/>
  <c r="AL627" i="26" s="1"/>
  <c r="AM627" i="26" s="1"/>
  <c r="AJ627" i="26"/>
  <c r="AF627" i="26"/>
  <c r="AH627" i="26"/>
  <c r="AJ639" i="26"/>
  <c r="AI639" i="26"/>
  <c r="AK639" i="26" s="1"/>
  <c r="AL639" i="26" s="1"/>
  <c r="AM639" i="26" s="1"/>
  <c r="AH639" i="26"/>
  <c r="AE639" i="26"/>
  <c r="AF639" i="26"/>
  <c r="AG639" i="26"/>
  <c r="AD639" i="26"/>
  <c r="AF644" i="26"/>
  <c r="AD644" i="26"/>
  <c r="AJ644" i="26"/>
  <c r="AI644" i="26"/>
  <c r="AK644" i="26" s="1"/>
  <c r="AL644" i="26" s="1"/>
  <c r="AM644" i="26" s="1"/>
  <c r="AH644" i="26"/>
  <c r="AG644" i="26"/>
  <c r="AE644" i="26"/>
  <c r="AF664" i="26"/>
  <c r="AD664" i="26"/>
  <c r="AE664" i="26"/>
  <c r="AI664" i="26"/>
  <c r="AK664" i="26" s="1"/>
  <c r="AL664" i="26" s="1"/>
  <c r="AM664" i="26" s="1"/>
  <c r="AJ664" i="26"/>
  <c r="AH664" i="26"/>
  <c r="AG664" i="26"/>
  <c r="AF689" i="26"/>
  <c r="AE689" i="26"/>
  <c r="AI689" i="26"/>
  <c r="AK689" i="26" s="1"/>
  <c r="AL689" i="26" s="1"/>
  <c r="AM689" i="26" s="1"/>
  <c r="AJ689" i="26"/>
  <c r="AH689" i="26"/>
  <c r="AG689" i="26"/>
  <c r="AD689" i="26"/>
  <c r="AJ642" i="26"/>
  <c r="AH642" i="26"/>
  <c r="AD642" i="26"/>
  <c r="AE642" i="26"/>
  <c r="AF642" i="26"/>
  <c r="AG642" i="26"/>
  <c r="AI642" i="26"/>
  <c r="AK642" i="26" s="1"/>
  <c r="AL642" i="26" s="1"/>
  <c r="AM642" i="26" s="1"/>
  <c r="AE626" i="26"/>
  <c r="AD626" i="26"/>
  <c r="AH626" i="26"/>
  <c r="AJ626" i="26"/>
  <c r="AI626" i="26"/>
  <c r="AK626" i="26" s="1"/>
  <c r="AL626" i="26" s="1"/>
  <c r="AM626" i="26" s="1"/>
  <c r="AF626" i="26"/>
  <c r="AG626" i="26"/>
  <c r="AF636" i="26"/>
  <c r="AG636" i="26"/>
  <c r="AJ636" i="26"/>
  <c r="AE636" i="26"/>
  <c r="AH636" i="26"/>
  <c r="AD636" i="26"/>
  <c r="AI636" i="26"/>
  <c r="AK636" i="26" s="1"/>
  <c r="AL636" i="26" s="1"/>
  <c r="AM636" i="26" s="1"/>
  <c r="AF654" i="26"/>
  <c r="AI654" i="26"/>
  <c r="AK654" i="26" s="1"/>
  <c r="AL654" i="26" s="1"/>
  <c r="AM654" i="26" s="1"/>
  <c r="AE654" i="26"/>
  <c r="AH654" i="26"/>
  <c r="AJ654" i="26"/>
  <c r="AD654" i="26"/>
  <c r="AG654" i="26"/>
  <c r="AH641" i="26"/>
  <c r="AD641" i="26"/>
  <c r="AJ641" i="26"/>
  <c r="AI641" i="26"/>
  <c r="AK641" i="26" s="1"/>
  <c r="AL641" i="26" s="1"/>
  <c r="AM641" i="26" s="1"/>
  <c r="AG641" i="26"/>
  <c r="AF641" i="26"/>
  <c r="AE641" i="26"/>
  <c r="AG673" i="26"/>
  <c r="AE673" i="26"/>
  <c r="AD673" i="26"/>
  <c r="AJ673" i="26"/>
  <c r="AI673" i="26"/>
  <c r="AK673" i="26" s="1"/>
  <c r="AL673" i="26" s="1"/>
  <c r="AM673" i="26" s="1"/>
  <c r="AF673" i="26"/>
  <c r="AH673" i="26"/>
  <c r="AD671" i="26"/>
  <c r="AJ671" i="26"/>
  <c r="AI671" i="26"/>
  <c r="AK671" i="26" s="1"/>
  <c r="AL671" i="26" s="1"/>
  <c r="AM671" i="26" s="1"/>
  <c r="AE671" i="26"/>
  <c r="AH671" i="26"/>
  <c r="AG671" i="26"/>
  <c r="AF671" i="26"/>
  <c r="AJ509" i="26"/>
  <c r="AD509" i="26"/>
  <c r="AE509" i="26" s="1"/>
  <c r="AJ452" i="26"/>
  <c r="AD452" i="26"/>
  <c r="AE452" i="26" s="1"/>
  <c r="AJ436" i="26"/>
  <c r="AD436" i="26"/>
  <c r="AE436" i="26" s="1"/>
  <c r="AF437" i="26" s="1"/>
  <c r="AJ444" i="26"/>
  <c r="AD444" i="26"/>
  <c r="AE444" i="26" s="1"/>
  <c r="AF445" i="26" s="1"/>
  <c r="AJ489" i="26"/>
  <c r="AD489" i="26"/>
  <c r="AE489" i="26" s="1"/>
  <c r="AJ410" i="26"/>
  <c r="AD410" i="26"/>
  <c r="AE410" i="26" s="1"/>
  <c r="AJ480" i="26"/>
  <c r="AD480" i="26"/>
  <c r="AE480" i="26" s="1"/>
  <c r="AJ419" i="26"/>
  <c r="AD419" i="26"/>
  <c r="AE419" i="26" s="1"/>
  <c r="AJ426" i="26"/>
  <c r="AD426" i="26"/>
  <c r="AE426" i="26" s="1"/>
  <c r="AJ481" i="26"/>
  <c r="AD481" i="26"/>
  <c r="AE481" i="26" s="1"/>
  <c r="AJ488" i="26"/>
  <c r="AD488" i="26"/>
  <c r="AE488" i="26" s="1"/>
  <c r="AJ484" i="26"/>
  <c r="AD484" i="26"/>
  <c r="AE484" i="26" s="1"/>
  <c r="Z9" i="26"/>
  <c r="AD9" i="26" s="1"/>
  <c r="AE9" i="26"/>
  <c r="AH1051" i="26"/>
  <c r="AD1051" i="26"/>
  <c r="AE1051" i="26"/>
  <c r="AJ1051" i="26"/>
  <c r="AG1051" i="26"/>
  <c r="AF1051" i="26"/>
  <c r="AI1051" i="26"/>
  <c r="AK1051" i="26" s="1"/>
  <c r="AL1051" i="26" s="1"/>
  <c r="AM1051" i="26" s="1"/>
  <c r="AI1090" i="26"/>
  <c r="AK1090" i="26" s="1"/>
  <c r="AL1090" i="26" s="1"/>
  <c r="AM1090" i="26" s="1"/>
  <c r="AD1090" i="26"/>
  <c r="AH1090" i="26"/>
  <c r="AF1090" i="26"/>
  <c r="AJ1090" i="26"/>
  <c r="AG1090" i="26"/>
  <c r="AE1090" i="26"/>
  <c r="AE1109" i="26"/>
  <c r="AI1109" i="26"/>
  <c r="AK1109" i="26" s="1"/>
  <c r="AL1109" i="26" s="1"/>
  <c r="AM1109" i="26" s="1"/>
  <c r="AG1109" i="26"/>
  <c r="AH1109" i="26"/>
  <c r="AD1109" i="26"/>
  <c r="AJ1109" i="26"/>
  <c r="AF1109" i="26"/>
  <c r="AF1061" i="26"/>
  <c r="AH1061" i="26"/>
  <c r="AE1061" i="26"/>
  <c r="AI1061" i="26"/>
  <c r="AK1061" i="26" s="1"/>
  <c r="AL1061" i="26" s="1"/>
  <c r="AM1061" i="26" s="1"/>
  <c r="AJ1061" i="26"/>
  <c r="AG1061" i="26"/>
  <c r="AD1061" i="26"/>
  <c r="AE1055" i="26"/>
  <c r="AD1055" i="26"/>
  <c r="AH1055" i="26"/>
  <c r="AF1055" i="26"/>
  <c r="AJ1055" i="26"/>
  <c r="AG1055" i="26"/>
  <c r="AI1055" i="26"/>
  <c r="AK1055" i="26" s="1"/>
  <c r="AL1055" i="26" s="1"/>
  <c r="AM1055" i="26" s="1"/>
  <c r="AG1028" i="26"/>
  <c r="AJ1028" i="26"/>
  <c r="AI1028" i="26"/>
  <c r="AK1028" i="26" s="1"/>
  <c r="AL1028" i="26" s="1"/>
  <c r="AM1028" i="26" s="1"/>
  <c r="AE1028" i="26"/>
  <c r="AH1028" i="26"/>
  <c r="AD1028" i="26"/>
  <c r="AF1028" i="26"/>
  <c r="AD1078" i="26"/>
  <c r="AF1078" i="26"/>
  <c r="AI1078" i="26"/>
  <c r="AK1078" i="26" s="1"/>
  <c r="AL1078" i="26" s="1"/>
  <c r="AM1078" i="26" s="1"/>
  <c r="AG1078" i="26"/>
  <c r="AH1078" i="26"/>
  <c r="AJ1078" i="26"/>
  <c r="AE1078" i="26"/>
  <c r="AD1047" i="26"/>
  <c r="AJ1047" i="26"/>
  <c r="AE1047" i="26"/>
  <c r="AI1047" i="26"/>
  <c r="AK1047" i="26" s="1"/>
  <c r="AL1047" i="26" s="1"/>
  <c r="AM1047" i="26" s="1"/>
  <c r="AF1047" i="26"/>
  <c r="AH1047" i="26"/>
  <c r="AG1047" i="26"/>
  <c r="AE1071" i="26"/>
  <c r="AF1071" i="26"/>
  <c r="AH1071" i="26"/>
  <c r="AD1071" i="26"/>
  <c r="AJ1071" i="26"/>
  <c r="AI1071" i="26"/>
  <c r="AK1071" i="26" s="1"/>
  <c r="AL1071" i="26" s="1"/>
  <c r="AM1071" i="26" s="1"/>
  <c r="AG1071" i="26"/>
  <c r="AF1025" i="26"/>
  <c r="AE1025" i="26"/>
  <c r="AH1025" i="26"/>
  <c r="AG1025" i="26"/>
  <c r="AI1025" i="26"/>
  <c r="AK1025" i="26" s="1"/>
  <c r="AL1025" i="26" s="1"/>
  <c r="AM1025" i="26" s="1"/>
  <c r="AJ1025" i="26"/>
  <c r="AD1025" i="26"/>
  <c r="AJ1066" i="26"/>
  <c r="AE1066" i="26"/>
  <c r="AH1066" i="26"/>
  <c r="AI1066" i="26"/>
  <c r="AK1066" i="26" s="1"/>
  <c r="AL1066" i="26" s="1"/>
  <c r="AM1066" i="26" s="1"/>
  <c r="AG1066" i="26"/>
  <c r="AF1066" i="26"/>
  <c r="AD1066" i="26"/>
  <c r="AH1096" i="26"/>
  <c r="AG1096" i="26"/>
  <c r="AF1096" i="26"/>
  <c r="AJ1096" i="26"/>
  <c r="AI1096" i="26"/>
  <c r="AK1096" i="26" s="1"/>
  <c r="AL1096" i="26" s="1"/>
  <c r="AM1096" i="26" s="1"/>
  <c r="AE1096" i="26"/>
  <c r="AD1096" i="26"/>
  <c r="AF1141" i="26"/>
  <c r="AH1141" i="26"/>
  <c r="AI1141" i="26"/>
  <c r="AK1141" i="26" s="1"/>
  <c r="AL1141" i="26" s="1"/>
  <c r="AM1141" i="26" s="1"/>
  <c r="AJ1141" i="26"/>
  <c r="AG1141" i="26"/>
  <c r="AD1141" i="26"/>
  <c r="AE1141" i="26"/>
  <c r="AH1138" i="26"/>
  <c r="AI1138" i="26"/>
  <c r="AK1138" i="26" s="1"/>
  <c r="AL1138" i="26" s="1"/>
  <c r="AM1138" i="26" s="1"/>
  <c r="AJ1138" i="26"/>
  <c r="AE1138" i="26"/>
  <c r="AD1138" i="26"/>
  <c r="AG1138" i="26"/>
  <c r="AF1138" i="26"/>
  <c r="AI1139" i="26"/>
  <c r="AK1139" i="26" s="1"/>
  <c r="AL1139" i="26" s="1"/>
  <c r="AM1139" i="26" s="1"/>
  <c r="AD1139" i="26"/>
  <c r="AF1139" i="26"/>
  <c r="AJ1139" i="26"/>
  <c r="AH1139" i="26"/>
  <c r="AG1139" i="26"/>
  <c r="AE1139" i="26"/>
  <c r="AI1145" i="26"/>
  <c r="AK1145" i="26" s="1"/>
  <c r="AL1145" i="26" s="1"/>
  <c r="AM1145" i="26" s="1"/>
  <c r="AD1145" i="26"/>
  <c r="AF1145" i="26"/>
  <c r="AJ1145" i="26"/>
  <c r="AH1145" i="26"/>
  <c r="AE1145" i="26"/>
  <c r="AG1145" i="26"/>
  <c r="AJ1129" i="26"/>
  <c r="AG1129" i="26"/>
  <c r="AH1129" i="26"/>
  <c r="AE1129" i="26"/>
  <c r="AF1129" i="26"/>
  <c r="AD1129" i="26"/>
  <c r="AI1129" i="26"/>
  <c r="AK1129" i="26" s="1"/>
  <c r="AL1129" i="26" s="1"/>
  <c r="AM1129" i="26" s="1"/>
  <c r="AI1134" i="26"/>
  <c r="AK1134" i="26" s="1"/>
  <c r="AL1134" i="26" s="1"/>
  <c r="AM1134" i="26" s="1"/>
  <c r="AH1134" i="26"/>
  <c r="AJ1134" i="26"/>
  <c r="AE1134" i="26"/>
  <c r="AD1134" i="26"/>
  <c r="AG1134" i="26"/>
  <c r="AF1134" i="26"/>
  <c r="AH1120" i="26"/>
  <c r="AE1120" i="26"/>
  <c r="AD1120" i="26"/>
  <c r="AF1120" i="26"/>
  <c r="AG1120" i="26"/>
  <c r="AJ1120" i="26"/>
  <c r="AI1120" i="26"/>
  <c r="AK1120" i="26" s="1"/>
  <c r="AL1120" i="26" s="1"/>
  <c r="AM1120" i="26" s="1"/>
  <c r="AD1169" i="26"/>
  <c r="AI1169" i="26"/>
  <c r="AK1169" i="26" s="1"/>
  <c r="AL1169" i="26" s="1"/>
  <c r="AM1169" i="26" s="1"/>
  <c r="AE1169" i="26"/>
  <c r="AJ1169" i="26"/>
  <c r="AF1169" i="26"/>
  <c r="AH1169" i="26"/>
  <c r="AG1169" i="26"/>
  <c r="AI1131" i="26"/>
  <c r="AK1131" i="26" s="1"/>
  <c r="AL1131" i="26" s="1"/>
  <c r="AM1131" i="26" s="1"/>
  <c r="AD1131" i="26"/>
  <c r="AE1131" i="26"/>
  <c r="AH1131" i="26"/>
  <c r="AF1131" i="26"/>
  <c r="AJ1131" i="26"/>
  <c r="AG1131" i="26"/>
  <c r="AG1185" i="26"/>
  <c r="AF1185" i="26"/>
  <c r="AD1185" i="26"/>
  <c r="AI1185" i="26"/>
  <c r="AK1185" i="26" s="1"/>
  <c r="AL1185" i="26" s="1"/>
  <c r="AM1185" i="26" s="1"/>
  <c r="AH1185" i="26"/>
  <c r="AJ1185" i="26"/>
  <c r="AE1185" i="26"/>
  <c r="AE1186" i="26"/>
  <c r="AH1186" i="26"/>
  <c r="AG1186" i="26"/>
  <c r="AD1186" i="26"/>
  <c r="AI1186" i="26"/>
  <c r="AK1186" i="26" s="1"/>
  <c r="AL1186" i="26" s="1"/>
  <c r="AM1186" i="26" s="1"/>
  <c r="AJ1186" i="26"/>
  <c r="AF1186" i="26"/>
  <c r="AF1205" i="26"/>
  <c r="AD1205" i="26"/>
  <c r="AJ1205" i="26"/>
  <c r="AH1205" i="26"/>
  <c r="AE1205" i="26"/>
  <c r="AI1205" i="26"/>
  <c r="AK1205" i="26" s="1"/>
  <c r="AL1205" i="26" s="1"/>
  <c r="AM1205" i="26" s="1"/>
  <c r="AG1205" i="26"/>
  <c r="AJ1189" i="26"/>
  <c r="AD1189" i="26"/>
  <c r="AI1189" i="26"/>
  <c r="AK1189" i="26" s="1"/>
  <c r="AL1189" i="26" s="1"/>
  <c r="AM1189" i="26" s="1"/>
  <c r="AE1189" i="26"/>
  <c r="AF1189" i="26"/>
  <c r="AG1189" i="26"/>
  <c r="AH1189" i="26"/>
  <c r="AF839" i="26"/>
  <c r="AJ839" i="26"/>
  <c r="AE839" i="26"/>
  <c r="AI839" i="26"/>
  <c r="AK839" i="26" s="1"/>
  <c r="AL839" i="26" s="1"/>
  <c r="AM839" i="26" s="1"/>
  <c r="AG839" i="26"/>
  <c r="AD839" i="26"/>
  <c r="AH839" i="26"/>
  <c r="AJ896" i="26"/>
  <c r="AF896" i="26"/>
  <c r="AH896" i="26"/>
  <c r="AE896" i="26"/>
  <c r="AD896" i="26"/>
  <c r="AI896" i="26"/>
  <c r="AK896" i="26" s="1"/>
  <c r="AL896" i="26" s="1"/>
  <c r="AM896" i="26" s="1"/>
  <c r="AG896" i="26"/>
  <c r="AH845" i="26"/>
  <c r="AE845" i="26"/>
  <c r="AJ845" i="26"/>
  <c r="AG845" i="26"/>
  <c r="AF845" i="26"/>
  <c r="AD845" i="26"/>
  <c r="AI845" i="26"/>
  <c r="AK845" i="26" s="1"/>
  <c r="AL845" i="26" s="1"/>
  <c r="AM845" i="26" s="1"/>
  <c r="AD871" i="26"/>
  <c r="AI871" i="26"/>
  <c r="AK871" i="26" s="1"/>
  <c r="AL871" i="26" s="1"/>
  <c r="AM871" i="26" s="1"/>
  <c r="AF871" i="26"/>
  <c r="AG871" i="26"/>
  <c r="AH871" i="26"/>
  <c r="AJ871" i="26"/>
  <c r="AE871" i="26"/>
  <c r="AG870" i="26"/>
  <c r="AF870" i="26"/>
  <c r="AI870" i="26"/>
  <c r="AK870" i="26" s="1"/>
  <c r="AL870" i="26" s="1"/>
  <c r="AM870" i="26" s="1"/>
  <c r="AD870" i="26"/>
  <c r="AE870" i="26"/>
  <c r="AH870" i="26"/>
  <c r="AJ870" i="26"/>
  <c r="AJ850" i="26"/>
  <c r="AE850" i="26"/>
  <c r="AD850" i="26"/>
  <c r="AI850" i="26"/>
  <c r="AK850" i="26" s="1"/>
  <c r="AL850" i="26" s="1"/>
  <c r="AM850" i="26" s="1"/>
  <c r="AH850" i="26"/>
  <c r="AF850" i="26"/>
  <c r="AG850" i="26"/>
  <c r="AG810" i="26"/>
  <c r="AH810" i="26"/>
  <c r="AD810" i="26"/>
  <c r="AE810" i="26"/>
  <c r="AF810" i="26"/>
  <c r="AI810" i="26"/>
  <c r="AK810" i="26" s="1"/>
  <c r="AL810" i="26" s="1"/>
  <c r="AM810" i="26" s="1"/>
  <c r="AJ810" i="26"/>
  <c r="AD882" i="26"/>
  <c r="AG882" i="26"/>
  <c r="AJ882" i="26"/>
  <c r="AH882" i="26"/>
  <c r="AE882" i="26"/>
  <c r="AF882" i="26"/>
  <c r="AI882" i="26"/>
  <c r="AK882" i="26" s="1"/>
  <c r="AL882" i="26" s="1"/>
  <c r="AM882" i="26" s="1"/>
  <c r="AH876" i="26"/>
  <c r="AE876" i="26"/>
  <c r="AI876" i="26"/>
  <c r="AK876" i="26" s="1"/>
  <c r="AL876" i="26" s="1"/>
  <c r="AM876" i="26" s="1"/>
  <c r="AF876" i="26"/>
  <c r="AD876" i="26"/>
  <c r="AG876" i="26"/>
  <c r="AJ876" i="26"/>
  <c r="AJ826" i="26"/>
  <c r="AE826" i="26"/>
  <c r="AF826" i="26"/>
  <c r="AI826" i="26"/>
  <c r="AK826" i="26" s="1"/>
  <c r="AL826" i="26" s="1"/>
  <c r="AM826" i="26" s="1"/>
  <c r="AH826" i="26"/>
  <c r="AG826" i="26"/>
  <c r="AD826" i="26"/>
  <c r="AF900" i="26"/>
  <c r="AE900" i="26"/>
  <c r="AH900" i="26"/>
  <c r="AI900" i="26"/>
  <c r="AK900" i="26" s="1"/>
  <c r="AL900" i="26" s="1"/>
  <c r="AM900" i="26" s="1"/>
  <c r="AG900" i="26"/>
  <c r="AD900" i="26"/>
  <c r="AJ900" i="26"/>
  <c r="AE837" i="26"/>
  <c r="AF837" i="26"/>
  <c r="AG837" i="26"/>
  <c r="AH837" i="26"/>
  <c r="AJ837" i="26"/>
  <c r="AI837" i="26"/>
  <c r="AK837" i="26" s="1"/>
  <c r="AL837" i="26" s="1"/>
  <c r="AM837" i="26" s="1"/>
  <c r="AD837" i="26"/>
  <c r="AJ333" i="26"/>
  <c r="AD333" i="26"/>
  <c r="AE333" i="26" s="1"/>
  <c r="AJ323" i="26"/>
  <c r="AD323" i="26"/>
  <c r="AE323" i="26" s="1"/>
  <c r="AF323" i="26"/>
  <c r="AJ329" i="26"/>
  <c r="AD329" i="26"/>
  <c r="AE329" i="26" s="1"/>
  <c r="AF330" i="26" s="1"/>
  <c r="AF329" i="26"/>
  <c r="AJ385" i="26"/>
  <c r="AD385" i="26"/>
  <c r="AE385" i="26" s="1"/>
  <c r="AF385" i="26" s="1"/>
  <c r="AJ317" i="26"/>
  <c r="AD317" i="26"/>
  <c r="AE317" i="26" s="1"/>
  <c r="AF317" i="26"/>
  <c r="AJ313" i="26"/>
  <c r="AD313" i="26"/>
  <c r="AE313" i="26" s="1"/>
  <c r="AF313" i="26"/>
  <c r="AJ318" i="26"/>
  <c r="AD318" i="26"/>
  <c r="AE318" i="26" s="1"/>
  <c r="AF318" i="26"/>
  <c r="AJ375" i="26"/>
  <c r="AD375" i="26"/>
  <c r="AE375" i="26" s="1"/>
  <c r="AJ360" i="26"/>
  <c r="AD360" i="26"/>
  <c r="AE360" i="26" s="1"/>
  <c r="AF360" i="26"/>
  <c r="AJ383" i="26"/>
  <c r="AD383" i="26"/>
  <c r="AE383" i="26" s="1"/>
  <c r="AJ362" i="26"/>
  <c r="AD362" i="26"/>
  <c r="AE362" i="26" s="1"/>
  <c r="AF362" i="26"/>
  <c r="AJ312" i="26"/>
  <c r="AD312" i="26"/>
  <c r="AE312" i="26" s="1"/>
  <c r="AF312" i="26"/>
  <c r="AJ340" i="26"/>
  <c r="AD340" i="26"/>
  <c r="AE340" i="26" s="1"/>
  <c r="AE1383" i="26"/>
  <c r="AD1383" i="26"/>
  <c r="AH1383" i="26"/>
  <c r="AF1383" i="26"/>
  <c r="AJ1383" i="26"/>
  <c r="AG1383" i="26"/>
  <c r="AI1383" i="26"/>
  <c r="AK1383" i="26" s="1"/>
  <c r="AL1383" i="26" s="1"/>
  <c r="AM1383" i="26" s="1"/>
  <c r="AG1359" i="26"/>
  <c r="AI1359" i="26"/>
  <c r="AK1359" i="26" s="1"/>
  <c r="AL1359" i="26" s="1"/>
  <c r="AM1359" i="26" s="1"/>
  <c r="AF1359" i="26"/>
  <c r="AJ1359" i="26"/>
  <c r="AE1359" i="26"/>
  <c r="AH1359" i="26"/>
  <c r="AD1359" i="26"/>
  <c r="AF1335" i="26"/>
  <c r="AI1335" i="26"/>
  <c r="AK1335" i="26" s="1"/>
  <c r="AL1335" i="26" s="1"/>
  <c r="AM1335" i="26" s="1"/>
  <c r="AD1335" i="26"/>
  <c r="AE1335" i="26"/>
  <c r="AG1335" i="26"/>
  <c r="AJ1335" i="26"/>
  <c r="AH1335" i="26"/>
  <c r="AI1358" i="26"/>
  <c r="AK1358" i="26" s="1"/>
  <c r="AL1358" i="26" s="1"/>
  <c r="AM1358" i="26" s="1"/>
  <c r="AE1358" i="26"/>
  <c r="AJ1358" i="26"/>
  <c r="AH1358" i="26"/>
  <c r="AD1358" i="26"/>
  <c r="AF1358" i="26"/>
  <c r="AG1358" i="26"/>
  <c r="AH1344" i="26"/>
  <c r="AE1344" i="26"/>
  <c r="AD1344" i="26"/>
  <c r="AG1344" i="26"/>
  <c r="AF1344" i="26"/>
  <c r="AJ1344" i="26"/>
  <c r="AI1344" i="26"/>
  <c r="AK1344" i="26" s="1"/>
  <c r="AL1344" i="26" s="1"/>
  <c r="AM1344" i="26" s="1"/>
  <c r="AI1354" i="26"/>
  <c r="AK1354" i="26" s="1"/>
  <c r="AL1354" i="26" s="1"/>
  <c r="AM1354" i="26" s="1"/>
  <c r="AF1354" i="26"/>
  <c r="AE1354" i="26"/>
  <c r="AJ1354" i="26"/>
  <c r="AG1354" i="26"/>
  <c r="AD1354" i="26"/>
  <c r="AH1354" i="26"/>
  <c r="AF1332" i="26"/>
  <c r="AJ1332" i="26"/>
  <c r="AG1332" i="26"/>
  <c r="AE1332" i="26"/>
  <c r="AI1332" i="26"/>
  <c r="AK1332" i="26" s="1"/>
  <c r="AL1332" i="26" s="1"/>
  <c r="AM1332" i="26" s="1"/>
  <c r="AD1332" i="26"/>
  <c r="AH1332" i="26"/>
  <c r="AH1355" i="26"/>
  <c r="AJ1355" i="26"/>
  <c r="AI1355" i="26"/>
  <c r="AK1355" i="26" s="1"/>
  <c r="AL1355" i="26" s="1"/>
  <c r="AM1355" i="26" s="1"/>
  <c r="AE1355" i="26"/>
  <c r="AF1355" i="26"/>
  <c r="AD1355" i="26"/>
  <c r="AG1355" i="26"/>
  <c r="AG1333" i="26"/>
  <c r="AI1333" i="26"/>
  <c r="AK1333" i="26" s="1"/>
  <c r="AL1333" i="26" s="1"/>
  <c r="AM1333" i="26" s="1"/>
  <c r="AE1333" i="26"/>
  <c r="AJ1333" i="26"/>
  <c r="AF1333" i="26"/>
  <c r="AD1333" i="26"/>
  <c r="AH1333" i="26"/>
  <c r="AI1370" i="26"/>
  <c r="AK1370" i="26" s="1"/>
  <c r="AL1370" i="26" s="1"/>
  <c r="AM1370" i="26" s="1"/>
  <c r="AF1370" i="26"/>
  <c r="AJ1370" i="26"/>
  <c r="AG1370" i="26"/>
  <c r="AH1370" i="26"/>
  <c r="AD1370" i="26"/>
  <c r="AE1370" i="26"/>
  <c r="AH1384" i="26"/>
  <c r="AJ1384" i="26"/>
  <c r="AE1384" i="26"/>
  <c r="AF1384" i="26"/>
  <c r="AI1384" i="26"/>
  <c r="AK1384" i="26" s="1"/>
  <c r="AL1384" i="26" s="1"/>
  <c r="AM1384" i="26" s="1"/>
  <c r="AD1384" i="26"/>
  <c r="AG1384" i="26"/>
  <c r="AG1324" i="26"/>
  <c r="AI1324" i="26"/>
  <c r="AK1324" i="26" s="1"/>
  <c r="AL1324" i="26" s="1"/>
  <c r="AM1324" i="26" s="1"/>
  <c r="AH1324" i="26"/>
  <c r="AJ1324" i="26"/>
  <c r="AF1324" i="26"/>
  <c r="AE1324" i="26"/>
  <c r="AD1324" i="26"/>
  <c r="AI1307" i="26"/>
  <c r="AK1307" i="26" s="1"/>
  <c r="AL1307" i="26" s="1"/>
  <c r="AM1307" i="26" s="1"/>
  <c r="AG1307" i="26"/>
  <c r="AD1307" i="26"/>
  <c r="AH1307" i="26"/>
  <c r="AE1307" i="26"/>
  <c r="AF1307" i="26"/>
  <c r="AJ1307" i="26"/>
  <c r="AD1243" i="26"/>
  <c r="AJ1243" i="26"/>
  <c r="AF1243" i="26"/>
  <c r="AE1243" i="26"/>
  <c r="AI1243" i="26"/>
  <c r="AK1243" i="26" s="1"/>
  <c r="AL1243" i="26" s="1"/>
  <c r="AM1243" i="26" s="1"/>
  <c r="AH1243" i="26"/>
  <c r="AG1243" i="26"/>
  <c r="AJ1214" i="26"/>
  <c r="AD1214" i="26"/>
  <c r="AH1214" i="26"/>
  <c r="AI1214" i="26"/>
  <c r="AK1214" i="26" s="1"/>
  <c r="AL1214" i="26" s="1"/>
  <c r="AM1214" i="26" s="1"/>
  <c r="AE1214" i="26"/>
  <c r="AG1214" i="26"/>
  <c r="AF1214" i="26"/>
  <c r="AH1230" i="26"/>
  <c r="AD1230" i="26"/>
  <c r="AJ1230" i="26"/>
  <c r="AE1230" i="26"/>
  <c r="AF1230" i="26"/>
  <c r="AG1230" i="26"/>
  <c r="AI1230" i="26"/>
  <c r="AK1230" i="26" s="1"/>
  <c r="AL1230" i="26" s="1"/>
  <c r="AM1230" i="26" s="1"/>
  <c r="AI1300" i="26"/>
  <c r="AK1300" i="26" s="1"/>
  <c r="AL1300" i="26" s="1"/>
  <c r="AM1300" i="26" s="1"/>
  <c r="AJ1300" i="26"/>
  <c r="AF1300" i="26"/>
  <c r="AH1300" i="26"/>
  <c r="AD1300" i="26"/>
  <c r="AG1300" i="26"/>
  <c r="AE1300" i="26"/>
  <c r="AI1257" i="26"/>
  <c r="AK1257" i="26" s="1"/>
  <c r="AL1257" i="26" s="1"/>
  <c r="AM1257" i="26" s="1"/>
  <c r="AD1257" i="26"/>
  <c r="AJ1257" i="26"/>
  <c r="AF1257" i="26"/>
  <c r="AH1257" i="26"/>
  <c r="AE1257" i="26"/>
  <c r="AG1257" i="26"/>
  <c r="AF1282" i="26"/>
  <c r="AD1282" i="26"/>
  <c r="AI1282" i="26"/>
  <c r="AK1282" i="26" s="1"/>
  <c r="AL1282" i="26" s="1"/>
  <c r="AM1282" i="26" s="1"/>
  <c r="AE1282" i="26"/>
  <c r="AJ1282" i="26"/>
  <c r="AG1282" i="26"/>
  <c r="AH1282" i="26"/>
  <c r="AI1256" i="26"/>
  <c r="AK1256" i="26" s="1"/>
  <c r="AL1256" i="26" s="1"/>
  <c r="AM1256" i="26" s="1"/>
  <c r="AD1256" i="26"/>
  <c r="AF1256" i="26"/>
  <c r="AJ1256" i="26"/>
  <c r="AE1256" i="26"/>
  <c r="AH1256" i="26"/>
  <c r="AG1256" i="26"/>
  <c r="AH1224" i="26"/>
  <c r="AE1224" i="26"/>
  <c r="AF1224" i="26"/>
  <c r="AG1224" i="26"/>
  <c r="AD1224" i="26"/>
  <c r="AJ1224" i="26"/>
  <c r="AI1224" i="26"/>
  <c r="AK1224" i="26" s="1"/>
  <c r="AL1224" i="26" s="1"/>
  <c r="AM1224" i="26" s="1"/>
  <c r="AD1261" i="26"/>
  <c r="AJ1261" i="26"/>
  <c r="AH1261" i="26"/>
  <c r="AG1261" i="26"/>
  <c r="AI1261" i="26"/>
  <c r="AK1261" i="26" s="1"/>
  <c r="AL1261" i="26" s="1"/>
  <c r="AM1261" i="26" s="1"/>
  <c r="AF1261" i="26"/>
  <c r="AE1261" i="26"/>
  <c r="AD1215" i="26"/>
  <c r="AI1215" i="26"/>
  <c r="AK1215" i="26" s="1"/>
  <c r="AL1215" i="26" s="1"/>
  <c r="AM1215" i="26" s="1"/>
  <c r="AE1215" i="26"/>
  <c r="AF1215" i="26"/>
  <c r="AJ1215" i="26"/>
  <c r="AG1215" i="26"/>
  <c r="AH1215" i="26"/>
  <c r="AG1304" i="26"/>
  <c r="AD1304" i="26"/>
  <c r="AI1304" i="26"/>
  <c r="AK1304" i="26" s="1"/>
  <c r="AL1304" i="26" s="1"/>
  <c r="AM1304" i="26" s="1"/>
  <c r="AJ1304" i="26"/>
  <c r="AH1304" i="26"/>
  <c r="AF1304" i="26"/>
  <c r="AE1304" i="26"/>
  <c r="AG1265" i="26"/>
  <c r="AH1265" i="26"/>
  <c r="AF1265" i="26"/>
  <c r="AE1265" i="26"/>
  <c r="AD1265" i="26"/>
  <c r="AI1265" i="26"/>
  <c r="AK1265" i="26" s="1"/>
  <c r="AL1265" i="26" s="1"/>
  <c r="AM1265" i="26" s="1"/>
  <c r="AJ1265" i="26"/>
  <c r="AJ220" i="26"/>
  <c r="AD220" i="26"/>
  <c r="AE220" i="26" s="1"/>
  <c r="AF220" i="26"/>
  <c r="AJ280" i="26"/>
  <c r="AD280" i="26"/>
  <c r="AE280" i="26" s="1"/>
  <c r="AF280" i="26"/>
  <c r="AJ265" i="26"/>
  <c r="AD265" i="26"/>
  <c r="AE265" i="26" s="1"/>
  <c r="AF265" i="26"/>
  <c r="AJ255" i="26"/>
  <c r="AD255" i="26"/>
  <c r="AE255" i="26" s="1"/>
  <c r="AF255" i="26"/>
  <c r="AJ305" i="26"/>
  <c r="AD305" i="26"/>
  <c r="AE305" i="26" s="1"/>
  <c r="AF305" i="26"/>
  <c r="AJ260" i="26"/>
  <c r="AD260" i="26"/>
  <c r="AE260" i="26" s="1"/>
  <c r="AF261" i="26" s="1"/>
  <c r="AF260" i="26"/>
  <c r="AJ242" i="26"/>
  <c r="AD242" i="26"/>
  <c r="AE242" i="26" s="1"/>
  <c r="AF242" i="26"/>
  <c r="AJ249" i="26"/>
  <c r="AD249" i="26"/>
  <c r="AE249" i="26" s="1"/>
  <c r="AJ261" i="26"/>
  <c r="AD261" i="26"/>
  <c r="AE261" i="26" s="1"/>
  <c r="AD273" i="26"/>
  <c r="AE273" i="26" s="1"/>
  <c r="AJ273" i="26"/>
  <c r="AJ269" i="26"/>
  <c r="AD269" i="26"/>
  <c r="AE269" i="26" s="1"/>
  <c r="AF269" i="26"/>
  <c r="AJ287" i="26"/>
  <c r="AD287" i="26"/>
  <c r="AE287" i="26" s="1"/>
  <c r="AJ740" i="26"/>
  <c r="AD740" i="26"/>
  <c r="AI740" i="26"/>
  <c r="AK740" i="26" s="1"/>
  <c r="AL740" i="26" s="1"/>
  <c r="AM740" i="26" s="1"/>
  <c r="AG740" i="26"/>
  <c r="AH740" i="26"/>
  <c r="AE740" i="26"/>
  <c r="AF740" i="26"/>
  <c r="AD747" i="26"/>
  <c r="AH747" i="26"/>
  <c r="AG747" i="26"/>
  <c r="AE747" i="26"/>
  <c r="AF747" i="26"/>
  <c r="AI747" i="26"/>
  <c r="AK747" i="26" s="1"/>
  <c r="AL747" i="26" s="1"/>
  <c r="AM747" i="26" s="1"/>
  <c r="AJ747" i="26"/>
  <c r="AI719" i="26"/>
  <c r="AK719" i="26" s="1"/>
  <c r="AL719" i="26" s="1"/>
  <c r="AM719" i="26" s="1"/>
  <c r="AJ719" i="26"/>
  <c r="AE719" i="26"/>
  <c r="AH719" i="26"/>
  <c r="AF719" i="26"/>
  <c r="AD719" i="26"/>
  <c r="AG719" i="26"/>
  <c r="AI808" i="26"/>
  <c r="AK808" i="26" s="1"/>
  <c r="AL808" i="26" s="1"/>
  <c r="AM808" i="26" s="1"/>
  <c r="AD808" i="26"/>
  <c r="AE808" i="26"/>
  <c r="AF808" i="26"/>
  <c r="AJ808" i="26"/>
  <c r="AG808" i="26"/>
  <c r="AH808" i="26"/>
  <c r="AH735" i="26"/>
  <c r="AD735" i="26"/>
  <c r="AE735" i="26"/>
  <c r="AG735" i="26"/>
  <c r="AF735" i="26"/>
  <c r="AI735" i="26"/>
  <c r="AK735" i="26" s="1"/>
  <c r="AL735" i="26" s="1"/>
  <c r="AM735" i="26" s="1"/>
  <c r="AJ735" i="26"/>
  <c r="AI734" i="26"/>
  <c r="AK734" i="26" s="1"/>
  <c r="AL734" i="26" s="1"/>
  <c r="AM734" i="26" s="1"/>
  <c r="AG734" i="26"/>
  <c r="AJ734" i="26"/>
  <c r="AH734" i="26"/>
  <c r="AF734" i="26"/>
  <c r="AE734" i="26"/>
  <c r="AD734" i="26"/>
  <c r="AG727" i="26"/>
  <c r="AJ727" i="26"/>
  <c r="AH727" i="26"/>
  <c r="AE727" i="26"/>
  <c r="AF727" i="26"/>
  <c r="AI727" i="26"/>
  <c r="AK727" i="26" s="1"/>
  <c r="AL727" i="26" s="1"/>
  <c r="AM727" i="26" s="1"/>
  <c r="AD727" i="26"/>
  <c r="AH809" i="26"/>
  <c r="AI809" i="26"/>
  <c r="AK809" i="26" s="1"/>
  <c r="AL809" i="26" s="1"/>
  <c r="AM809" i="26" s="1"/>
  <c r="AD809" i="26"/>
  <c r="AE809" i="26"/>
  <c r="AJ809" i="26"/>
  <c r="AG809" i="26"/>
  <c r="AF809" i="26"/>
  <c r="AG798" i="26"/>
  <c r="AD798" i="26"/>
  <c r="AE798" i="26"/>
  <c r="AF798" i="26"/>
  <c r="AH798" i="26"/>
  <c r="AJ798" i="26"/>
  <c r="AI798" i="26"/>
  <c r="AK798" i="26" s="1"/>
  <c r="AL798" i="26" s="1"/>
  <c r="AM798" i="26" s="1"/>
  <c r="AF769" i="26"/>
  <c r="AH769" i="26"/>
  <c r="AJ769" i="26"/>
  <c r="AI769" i="26"/>
  <c r="AK769" i="26" s="1"/>
  <c r="AL769" i="26" s="1"/>
  <c r="AM769" i="26" s="1"/>
  <c r="AG769" i="26"/>
  <c r="AD769" i="26"/>
  <c r="AE769" i="26"/>
  <c r="AD772" i="26"/>
  <c r="AG772" i="26"/>
  <c r="AI772" i="26"/>
  <c r="AK772" i="26" s="1"/>
  <c r="AL772" i="26" s="1"/>
  <c r="AM772" i="26" s="1"/>
  <c r="AE772" i="26"/>
  <c r="AF772" i="26"/>
  <c r="AH772" i="26"/>
  <c r="AJ772" i="26"/>
  <c r="AH746" i="26"/>
  <c r="AD746" i="26"/>
  <c r="AI746" i="26"/>
  <c r="AK746" i="26" s="1"/>
  <c r="AL746" i="26" s="1"/>
  <c r="AM746" i="26" s="1"/>
  <c r="AF746" i="26"/>
  <c r="AG746" i="26"/>
  <c r="AE746" i="26"/>
  <c r="AJ746" i="26"/>
  <c r="AH771" i="26"/>
  <c r="AF771" i="26"/>
  <c r="AG771" i="26"/>
  <c r="AI771" i="26"/>
  <c r="AK771" i="26" s="1"/>
  <c r="AL771" i="26" s="1"/>
  <c r="AM771" i="26" s="1"/>
  <c r="AD771" i="26"/>
  <c r="AE771" i="26"/>
  <c r="AJ771" i="26"/>
  <c r="AF928" i="26"/>
  <c r="AJ928" i="26"/>
  <c r="AI928" i="26"/>
  <c r="AK928" i="26" s="1"/>
  <c r="AL928" i="26" s="1"/>
  <c r="AM928" i="26" s="1"/>
  <c r="AE928" i="26"/>
  <c r="AD928" i="26"/>
  <c r="AH928" i="26"/>
  <c r="AG928" i="26"/>
  <c r="AG933" i="26"/>
  <c r="AE933" i="26"/>
  <c r="AD933" i="26"/>
  <c r="AI933" i="26"/>
  <c r="AK933" i="26" s="1"/>
  <c r="AL933" i="26" s="1"/>
  <c r="AM933" i="26" s="1"/>
  <c r="AF933" i="26"/>
  <c r="AJ933" i="26"/>
  <c r="AH933" i="26"/>
  <c r="AF963" i="26"/>
  <c r="AD963" i="26"/>
  <c r="AJ963" i="26"/>
  <c r="AI963" i="26"/>
  <c r="AK963" i="26" s="1"/>
  <c r="AL963" i="26" s="1"/>
  <c r="AM963" i="26" s="1"/>
  <c r="AG963" i="26"/>
  <c r="AE963" i="26"/>
  <c r="AH963" i="26"/>
  <c r="AE993" i="26"/>
  <c r="AI993" i="26"/>
  <c r="AK993" i="26" s="1"/>
  <c r="AL993" i="26" s="1"/>
  <c r="AM993" i="26" s="1"/>
  <c r="AH993" i="26"/>
  <c r="AJ993" i="26"/>
  <c r="AD993" i="26"/>
  <c r="AG993" i="26"/>
  <c r="AF993" i="26"/>
  <c r="AE925" i="26"/>
  <c r="AJ925" i="26"/>
  <c r="AD925" i="26"/>
  <c r="AG925" i="26"/>
  <c r="AF925" i="26"/>
  <c r="AI925" i="26"/>
  <c r="AK925" i="26" s="1"/>
  <c r="AL925" i="26" s="1"/>
  <c r="AM925" i="26" s="1"/>
  <c r="AH925" i="26"/>
  <c r="AE918" i="26"/>
  <c r="AH918" i="26"/>
  <c r="AG918" i="26"/>
  <c r="AD918" i="26"/>
  <c r="AI918" i="26"/>
  <c r="AK918" i="26" s="1"/>
  <c r="AL918" i="26" s="1"/>
  <c r="AM918" i="26" s="1"/>
  <c r="AJ918" i="26"/>
  <c r="AF918" i="26"/>
  <c r="AH927" i="26"/>
  <c r="AG927" i="26"/>
  <c r="AF927" i="26"/>
  <c r="AI927" i="26"/>
  <c r="AK927" i="26" s="1"/>
  <c r="AL927" i="26" s="1"/>
  <c r="AM927" i="26" s="1"/>
  <c r="AE927" i="26"/>
  <c r="AJ927" i="26"/>
  <c r="AD927" i="26"/>
  <c r="AE937" i="26"/>
  <c r="AG937" i="26"/>
  <c r="AJ937" i="26"/>
  <c r="AF937" i="26"/>
  <c r="AI937" i="26"/>
  <c r="AK937" i="26" s="1"/>
  <c r="AL937" i="26" s="1"/>
  <c r="AM937" i="26" s="1"/>
  <c r="AD937" i="26"/>
  <c r="AH937" i="26"/>
  <c r="AJ938" i="26"/>
  <c r="AD938" i="26"/>
  <c r="AH938" i="26"/>
  <c r="AI938" i="26"/>
  <c r="AK938" i="26" s="1"/>
  <c r="AL938" i="26" s="1"/>
  <c r="AM938" i="26" s="1"/>
  <c r="AF938" i="26"/>
  <c r="AG938" i="26"/>
  <c r="AE938" i="26"/>
  <c r="AH989" i="26"/>
  <c r="AG989" i="26"/>
  <c r="AF989" i="26"/>
  <c r="AE989" i="26"/>
  <c r="AD989" i="26"/>
  <c r="AJ989" i="26"/>
  <c r="AI989" i="26"/>
  <c r="AK989" i="26" s="1"/>
  <c r="AL989" i="26" s="1"/>
  <c r="AM989" i="26" s="1"/>
  <c r="AE1009" i="26"/>
  <c r="AH1009" i="26"/>
  <c r="AG1009" i="26"/>
  <c r="AD1009" i="26"/>
  <c r="AF1009" i="26"/>
  <c r="AI1009" i="26"/>
  <c r="AK1009" i="26" s="1"/>
  <c r="AL1009" i="26" s="1"/>
  <c r="AM1009" i="26" s="1"/>
  <c r="AJ1009" i="26"/>
  <c r="AD915" i="26"/>
  <c r="AG915" i="26"/>
  <c r="AJ915" i="26"/>
  <c r="AE915" i="26"/>
  <c r="AF915" i="26"/>
  <c r="AH915" i="26"/>
  <c r="AI915" i="26"/>
  <c r="AK915" i="26" s="1"/>
  <c r="AL915" i="26" s="1"/>
  <c r="AM915" i="26" s="1"/>
  <c r="AF534" i="26"/>
  <c r="AE534" i="26"/>
  <c r="AG534" i="26"/>
  <c r="AH534" i="26"/>
  <c r="AD534" i="26"/>
  <c r="AI534" i="26"/>
  <c r="AK534" i="26" s="1"/>
  <c r="AL534" i="26" s="1"/>
  <c r="AM534" i="26" s="1"/>
  <c r="AJ534" i="26"/>
  <c r="AI582" i="26"/>
  <c r="AK582" i="26" s="1"/>
  <c r="AL582" i="26" s="1"/>
  <c r="AM582" i="26" s="1"/>
  <c r="AG582" i="26"/>
  <c r="AD582" i="26"/>
  <c r="AF582" i="26"/>
  <c r="AH582" i="26"/>
  <c r="AJ582" i="26"/>
  <c r="AE582" i="26"/>
  <c r="AF601" i="26"/>
  <c r="AI601" i="26"/>
  <c r="AK601" i="26" s="1"/>
  <c r="AL601" i="26" s="1"/>
  <c r="AM601" i="26" s="1"/>
  <c r="AE601" i="26"/>
  <c r="AG601" i="26"/>
  <c r="AD601" i="26"/>
  <c r="AH601" i="26"/>
  <c r="AJ601" i="26"/>
  <c r="AI524" i="26"/>
  <c r="AK524" i="26" s="1"/>
  <c r="AL524" i="26" s="1"/>
  <c r="AM524" i="26" s="1"/>
  <c r="AH524" i="26"/>
  <c r="AJ524" i="26"/>
  <c r="AG524" i="26"/>
  <c r="AE524" i="26"/>
  <c r="AD524" i="26"/>
  <c r="AF524" i="26"/>
  <c r="AH539" i="26"/>
  <c r="AE539" i="26"/>
  <c r="AJ539" i="26"/>
  <c r="AI539" i="26"/>
  <c r="AK539" i="26" s="1"/>
  <c r="AL539" i="26" s="1"/>
  <c r="AM539" i="26" s="1"/>
  <c r="AD539" i="26"/>
  <c r="AG539" i="26"/>
  <c r="AF539" i="26"/>
  <c r="AE525" i="26"/>
  <c r="AF525" i="26"/>
  <c r="AD525" i="26"/>
  <c r="AI525" i="26"/>
  <c r="AK525" i="26" s="1"/>
  <c r="AL525" i="26" s="1"/>
  <c r="AM525" i="26" s="1"/>
  <c r="AH525" i="26"/>
  <c r="AG525" i="26"/>
  <c r="AJ525" i="26"/>
  <c r="AF536" i="26"/>
  <c r="AG536" i="26"/>
  <c r="AH536" i="26"/>
  <c r="AD536" i="26"/>
  <c r="AE536" i="26"/>
  <c r="AI536" i="26"/>
  <c r="AK536" i="26" s="1"/>
  <c r="AL536" i="26" s="1"/>
  <c r="AM536" i="26" s="1"/>
  <c r="AJ536" i="26"/>
  <c r="AI548" i="26"/>
  <c r="AK548" i="26" s="1"/>
  <c r="AL548" i="26" s="1"/>
  <c r="AM548" i="26" s="1"/>
  <c r="AH548" i="26"/>
  <c r="AD548" i="26"/>
  <c r="AF548" i="26"/>
  <c r="AG548" i="26"/>
  <c r="AE548" i="26"/>
  <c r="AJ548" i="26"/>
  <c r="AF571" i="26"/>
  <c r="AJ571" i="26"/>
  <c r="AI571" i="26"/>
  <c r="AK571" i="26" s="1"/>
  <c r="AL571" i="26" s="1"/>
  <c r="AM571" i="26" s="1"/>
  <c r="AE571" i="26"/>
  <c r="AG571" i="26"/>
  <c r="AD571" i="26"/>
  <c r="AH571" i="26"/>
  <c r="AG537" i="26"/>
  <c r="AF537" i="26"/>
  <c r="AH537" i="26"/>
  <c r="AD537" i="26"/>
  <c r="AJ537" i="26"/>
  <c r="AI537" i="26"/>
  <c r="AK537" i="26" s="1"/>
  <c r="AL537" i="26" s="1"/>
  <c r="AM537" i="26" s="1"/>
  <c r="AE537" i="26"/>
  <c r="AF533" i="26"/>
  <c r="AG533" i="26"/>
  <c r="AI533" i="26"/>
  <c r="AK533" i="26" s="1"/>
  <c r="AL533" i="26" s="1"/>
  <c r="AM533" i="26" s="1"/>
  <c r="AE533" i="26"/>
  <c r="AD533" i="26"/>
  <c r="AH533" i="26"/>
  <c r="AJ533" i="26"/>
  <c r="AJ605" i="26"/>
  <c r="AE605" i="26"/>
  <c r="AD605" i="26"/>
  <c r="AH605" i="26"/>
  <c r="AF605" i="26"/>
  <c r="AI605" i="26"/>
  <c r="AK605" i="26" s="1"/>
  <c r="AL605" i="26" s="1"/>
  <c r="AM605" i="26" s="1"/>
  <c r="AG605" i="26"/>
  <c r="AE565" i="26"/>
  <c r="AG565" i="26"/>
  <c r="AF565" i="26"/>
  <c r="AH565" i="26"/>
  <c r="AD565" i="26"/>
  <c r="AI565" i="26"/>
  <c r="AK565" i="26" s="1"/>
  <c r="AL565" i="26" s="1"/>
  <c r="AM565" i="26" s="1"/>
  <c r="AJ565" i="26"/>
  <c r="AJ118" i="26"/>
  <c r="AD118" i="26"/>
  <c r="AE118" i="26" s="1"/>
  <c r="AF118" i="26"/>
  <c r="AJ116" i="26"/>
  <c r="AD116" i="26"/>
  <c r="AE116" i="26" s="1"/>
  <c r="AF116" i="26"/>
  <c r="AJ128" i="26"/>
  <c r="AD128" i="26"/>
  <c r="AE128" i="26" s="1"/>
  <c r="AF128" i="26"/>
  <c r="AJ195" i="26"/>
  <c r="AD195" i="26"/>
  <c r="AE195" i="26" s="1"/>
  <c r="AF195" i="26"/>
  <c r="AJ126" i="26"/>
  <c r="AD126" i="26"/>
  <c r="AE126" i="26" s="1"/>
  <c r="AF127" i="26" s="1"/>
  <c r="AF126" i="26"/>
  <c r="AJ179" i="26"/>
  <c r="AD179" i="26"/>
  <c r="AE179" i="26" s="1"/>
  <c r="AF179" i="26"/>
  <c r="AJ141" i="26"/>
  <c r="AD141" i="26"/>
  <c r="AE141" i="26" s="1"/>
  <c r="AF141" i="26"/>
  <c r="AJ172" i="26"/>
  <c r="AD172" i="26"/>
  <c r="AE172" i="26" s="1"/>
  <c r="AJ150" i="26"/>
  <c r="AD150" i="26"/>
  <c r="AE150" i="26" s="1"/>
  <c r="AF151" i="26" s="1"/>
  <c r="AF150" i="26"/>
  <c r="AJ174" i="26"/>
  <c r="AD174" i="26"/>
  <c r="AE174" i="26" s="1"/>
  <c r="AF174" i="26"/>
  <c r="AJ186" i="26"/>
  <c r="AD186" i="26"/>
  <c r="AE186" i="26" s="1"/>
  <c r="AF186" i="26"/>
  <c r="AJ133" i="26"/>
  <c r="AD133" i="26"/>
  <c r="AE133" i="26" s="1"/>
  <c r="AF133" i="26" s="1"/>
  <c r="AG649" i="26"/>
  <c r="AI649" i="26"/>
  <c r="AK649" i="26" s="1"/>
  <c r="AL649" i="26" s="1"/>
  <c r="AM649" i="26" s="1"/>
  <c r="AJ649" i="26"/>
  <c r="AD649" i="26"/>
  <c r="AE649" i="26"/>
  <c r="AH649" i="26"/>
  <c r="AF649" i="26"/>
  <c r="AH613" i="26"/>
  <c r="AD613" i="26"/>
  <c r="AE613" i="26"/>
  <c r="AI613" i="26"/>
  <c r="AK613" i="26" s="1"/>
  <c r="AL613" i="26" s="1"/>
  <c r="AM613" i="26" s="1"/>
  <c r="AJ613" i="26"/>
  <c r="AG613" i="26"/>
  <c r="AF613" i="26"/>
  <c r="AG662" i="26"/>
  <c r="AE662" i="26"/>
  <c r="AH662" i="26"/>
  <c r="AJ662" i="26"/>
  <c r="AI662" i="26"/>
  <c r="AK662" i="26" s="1"/>
  <c r="AL662" i="26" s="1"/>
  <c r="AM662" i="26" s="1"/>
  <c r="AD662" i="26"/>
  <c r="AF662" i="26"/>
  <c r="AI708" i="26"/>
  <c r="AK708" i="26" s="1"/>
  <c r="AL708" i="26" s="1"/>
  <c r="AM708" i="26" s="1"/>
  <c r="AE708" i="26"/>
  <c r="AD708" i="26"/>
  <c r="AF708" i="26"/>
  <c r="AG708" i="26"/>
  <c r="AH708" i="26"/>
  <c r="AJ708" i="26"/>
  <c r="AF646" i="26"/>
  <c r="AG646" i="26"/>
  <c r="AI646" i="26"/>
  <c r="AK646" i="26" s="1"/>
  <c r="AL646" i="26" s="1"/>
  <c r="AM646" i="26" s="1"/>
  <c r="AH646" i="26"/>
  <c r="AJ646" i="26"/>
  <c r="AE646" i="26"/>
  <c r="AD646" i="26"/>
  <c r="AF674" i="26"/>
  <c r="AG674" i="26"/>
  <c r="AJ674" i="26"/>
  <c r="AH674" i="26"/>
  <c r="AE674" i="26"/>
  <c r="AI674" i="26"/>
  <c r="AK674" i="26" s="1"/>
  <c r="AL674" i="26" s="1"/>
  <c r="AM674" i="26" s="1"/>
  <c r="AD674" i="26"/>
  <c r="AF614" i="26"/>
  <c r="AD614" i="26"/>
  <c r="AJ614" i="26"/>
  <c r="AI614" i="26"/>
  <c r="AK614" i="26" s="1"/>
  <c r="AL614" i="26" s="1"/>
  <c r="AM614" i="26" s="1"/>
  <c r="AH614" i="26"/>
  <c r="AG614" i="26"/>
  <c r="AE614" i="26"/>
  <c r="AG701" i="26"/>
  <c r="AD701" i="26"/>
  <c r="AF701" i="26"/>
  <c r="AE701" i="26"/>
  <c r="AI701" i="26"/>
  <c r="AK701" i="26" s="1"/>
  <c r="AL701" i="26" s="1"/>
  <c r="AM701" i="26" s="1"/>
  <c r="AH701" i="26"/>
  <c r="AJ701" i="26"/>
  <c r="AE621" i="26"/>
  <c r="AI621" i="26"/>
  <c r="AK621" i="26" s="1"/>
  <c r="AL621" i="26" s="1"/>
  <c r="AM621" i="26" s="1"/>
  <c r="AJ621" i="26"/>
  <c r="AF621" i="26"/>
  <c r="AG621" i="26"/>
  <c r="AD621" i="26"/>
  <c r="AH621" i="26"/>
  <c r="AJ652" i="26"/>
  <c r="AH652" i="26"/>
  <c r="AG652" i="26"/>
  <c r="AF652" i="26"/>
  <c r="AI652" i="26"/>
  <c r="AK652" i="26" s="1"/>
  <c r="AL652" i="26" s="1"/>
  <c r="AM652" i="26" s="1"/>
  <c r="AE652" i="26"/>
  <c r="AD652" i="26"/>
  <c r="AF638" i="26"/>
  <c r="AD638" i="26"/>
  <c r="AJ638" i="26"/>
  <c r="AE638" i="26"/>
  <c r="AG638" i="26"/>
  <c r="AI638" i="26"/>
  <c r="AK638" i="26" s="1"/>
  <c r="AL638" i="26" s="1"/>
  <c r="AM638" i="26" s="1"/>
  <c r="AH638" i="26"/>
  <c r="AH670" i="26"/>
  <c r="AI670" i="26"/>
  <c r="AK670" i="26" s="1"/>
  <c r="AL670" i="26" s="1"/>
  <c r="AM670" i="26" s="1"/>
  <c r="AD670" i="26"/>
  <c r="AE670" i="26"/>
  <c r="AF670" i="26"/>
  <c r="AG670" i="26"/>
  <c r="AJ670" i="26"/>
  <c r="AE693" i="26"/>
  <c r="AG693" i="26"/>
  <c r="AD693" i="26"/>
  <c r="AI693" i="26"/>
  <c r="AK693" i="26" s="1"/>
  <c r="AL693" i="26" s="1"/>
  <c r="AM693" i="26" s="1"/>
  <c r="AF693" i="26"/>
  <c r="AH693" i="26"/>
  <c r="AJ693" i="26"/>
  <c r="AJ469" i="26"/>
  <c r="AD469" i="26"/>
  <c r="AE469" i="26" s="1"/>
  <c r="AF470" i="26" s="1"/>
  <c r="AJ497" i="26"/>
  <c r="AD497" i="26"/>
  <c r="AE497" i="26" s="1"/>
  <c r="AJ425" i="26"/>
  <c r="AD425" i="26"/>
  <c r="AE425" i="26" s="1"/>
  <c r="AJ416" i="26"/>
  <c r="AD416" i="26"/>
  <c r="AE416" i="26" s="1"/>
  <c r="AJ486" i="26"/>
  <c r="AD486" i="26"/>
  <c r="AE486" i="26" s="1"/>
  <c r="AJ456" i="26"/>
  <c r="AD456" i="26"/>
  <c r="AE456" i="26" s="1"/>
  <c r="AF457" i="26" s="1"/>
  <c r="AJ437" i="26"/>
  <c r="AD437" i="26"/>
  <c r="AE437" i="26" s="1"/>
  <c r="AF438" i="26" s="1"/>
  <c r="AJ446" i="26"/>
  <c r="AD446" i="26"/>
  <c r="AE446" i="26" s="1"/>
  <c r="AJ420" i="26"/>
  <c r="AD420" i="26"/>
  <c r="AE420" i="26" s="1"/>
  <c r="AF421" i="26" s="1"/>
  <c r="AJ440" i="26"/>
  <c r="AD440" i="26"/>
  <c r="AE440" i="26" s="1"/>
  <c r="AJ443" i="26"/>
  <c r="AD443" i="26"/>
  <c r="AE443" i="26" s="1"/>
  <c r="AF443" i="26" s="1"/>
  <c r="AJ504" i="26"/>
  <c r="AD504" i="26"/>
  <c r="AE504" i="26" s="1"/>
  <c r="AC40" i="26"/>
  <c r="AC96" i="26"/>
  <c r="AJ96" i="26" s="1"/>
  <c r="AC88" i="26"/>
  <c r="AJ88" i="26" s="1"/>
  <c r="AC35" i="26"/>
  <c r="AC66" i="26"/>
  <c r="AJ66" i="26" s="1"/>
  <c r="AC41" i="26"/>
  <c r="AJ41" i="26" s="1"/>
  <c r="AC36" i="26"/>
  <c r="AC85" i="26"/>
  <c r="AC68" i="26"/>
  <c r="AC59" i="26"/>
  <c r="AI9" i="26"/>
  <c r="AK9" i="26" s="1"/>
  <c r="AL9" i="26" s="1"/>
  <c r="AM9" i="26" s="1"/>
  <c r="AC23" i="26"/>
  <c r="AJ23" i="26" s="1"/>
  <c r="AC56" i="26"/>
  <c r="AJ56" i="26" s="1"/>
  <c r="AC45" i="26"/>
  <c r="AC19" i="26"/>
  <c r="AC79" i="26"/>
  <c r="AJ79" i="26" s="1"/>
  <c r="AC93" i="26"/>
  <c r="AC26" i="26"/>
  <c r="AJ26" i="26" s="1"/>
  <c r="AC69" i="26"/>
  <c r="AC42" i="26"/>
  <c r="AJ42" i="26" s="1"/>
  <c r="AC100" i="26"/>
  <c r="AC73" i="26"/>
  <c r="AC21" i="26"/>
  <c r="AC11" i="26"/>
  <c r="AC102" i="26"/>
  <c r="AJ102" i="26" s="1"/>
  <c r="AC75" i="26"/>
  <c r="AC107" i="26"/>
  <c r="AC101" i="26"/>
  <c r="AC51" i="26"/>
  <c r="AH9" i="26"/>
  <c r="AC91" i="26"/>
  <c r="AC72" i="26"/>
  <c r="AJ72" i="26" s="1"/>
  <c r="AC17" i="26"/>
  <c r="AC14" i="26"/>
  <c r="AC28" i="26"/>
  <c r="AC62" i="26"/>
  <c r="AC103" i="26"/>
  <c r="AC60" i="26"/>
  <c r="AC34" i="26"/>
  <c r="AJ34" i="26" s="1"/>
  <c r="AC108" i="26"/>
  <c r="AC18" i="26"/>
  <c r="AC29" i="26"/>
  <c r="AJ29" i="26" s="1"/>
  <c r="AC80" i="26"/>
  <c r="AC77" i="26"/>
  <c r="AC74" i="26"/>
  <c r="AC49" i="26"/>
  <c r="AC52" i="26"/>
  <c r="AC32" i="26"/>
  <c r="AC30" i="26"/>
  <c r="AJ30" i="26" s="1"/>
  <c r="AC99" i="26"/>
  <c r="AC83" i="26"/>
  <c r="AC47" i="26"/>
  <c r="AC84" i="26"/>
  <c r="AJ84" i="26" s="1"/>
  <c r="AC109" i="26"/>
  <c r="AC53" i="26"/>
  <c r="AC27" i="26"/>
  <c r="AC89" i="26"/>
  <c r="AC43" i="26"/>
  <c r="AC94" i="26"/>
  <c r="AC20" i="26"/>
  <c r="AC71" i="26"/>
  <c r="AC44" i="26"/>
  <c r="AC98" i="26"/>
  <c r="AC90" i="26"/>
  <c r="AJ90" i="26" s="1"/>
  <c r="AC37" i="26"/>
  <c r="AC86" i="26"/>
  <c r="AC12" i="26"/>
  <c r="AC22" i="26"/>
  <c r="AC57" i="26"/>
  <c r="AC48" i="26"/>
  <c r="AJ48" i="26" s="1"/>
  <c r="AC70" i="26"/>
  <c r="AC67" i="26"/>
  <c r="AC24" i="26"/>
  <c r="AC16" i="26"/>
  <c r="AC76" i="26"/>
  <c r="AJ76" i="26" s="1"/>
  <c r="AC46" i="26"/>
  <c r="AC15" i="26"/>
  <c r="AI15" i="26" s="1"/>
  <c r="AC105" i="26"/>
  <c r="AJ105" i="26" s="1"/>
  <c r="AC33" i="26"/>
  <c r="AJ33" i="26" s="1"/>
  <c r="AC78" i="26"/>
  <c r="AC10" i="26"/>
  <c r="AC87" i="26"/>
  <c r="AC95" i="26"/>
  <c r="AC39" i="26"/>
  <c r="AJ9" i="26"/>
  <c r="AC61" i="26"/>
  <c r="AC54" i="26"/>
  <c r="AC63" i="26"/>
  <c r="AC64" i="26"/>
  <c r="AC106" i="26"/>
  <c r="AC38" i="26"/>
  <c r="AC13" i="26"/>
  <c r="AC81" i="26"/>
  <c r="AC55" i="26"/>
  <c r="AC92" i="26"/>
  <c r="AJ92" i="26" s="1"/>
  <c r="AC58" i="26"/>
  <c r="AC97" i="26"/>
  <c r="AC104" i="26"/>
  <c r="AC82" i="26"/>
  <c r="AJ82" i="26" s="1"/>
  <c r="AC65" i="26"/>
  <c r="AC50" i="26"/>
  <c r="AJ50" i="26" s="1"/>
  <c r="AC31" i="26"/>
  <c r="AC25" i="26"/>
  <c r="AJ25" i="26" s="1"/>
  <c r="AI1056" i="26"/>
  <c r="AK1056" i="26" s="1"/>
  <c r="AL1056" i="26" s="1"/>
  <c r="AM1056" i="26" s="1"/>
  <c r="AF1056" i="26"/>
  <c r="AG1056" i="26"/>
  <c r="AE1056" i="26"/>
  <c r="AJ1056" i="26"/>
  <c r="AH1056" i="26"/>
  <c r="AD1056" i="26"/>
  <c r="AG1097" i="26"/>
  <c r="AI1097" i="26"/>
  <c r="AK1097" i="26" s="1"/>
  <c r="AL1097" i="26" s="1"/>
  <c r="AM1097" i="26" s="1"/>
  <c r="AF1097" i="26"/>
  <c r="AJ1097" i="26"/>
  <c r="AD1097" i="26"/>
  <c r="AH1097" i="26"/>
  <c r="AE1097" i="26"/>
  <c r="AE1013" i="26"/>
  <c r="AG1013" i="26"/>
  <c r="AF1013" i="26"/>
  <c r="AD1013" i="26"/>
  <c r="AH1013" i="26"/>
  <c r="AJ1013" i="26"/>
  <c r="AI1013" i="26"/>
  <c r="AK1013" i="26" s="1"/>
  <c r="AL1013" i="26" s="1"/>
  <c r="AM1013" i="26" s="1"/>
  <c r="AJ1106" i="26"/>
  <c r="AF1106" i="26"/>
  <c r="AE1106" i="26"/>
  <c r="AH1106" i="26"/>
  <c r="AG1106" i="26"/>
  <c r="AD1106" i="26"/>
  <c r="AI1106" i="26"/>
  <c r="AK1106" i="26" s="1"/>
  <c r="AL1106" i="26" s="1"/>
  <c r="AM1106" i="26" s="1"/>
  <c r="AF1037" i="26"/>
  <c r="AG1037" i="26"/>
  <c r="AJ1037" i="26"/>
  <c r="AI1037" i="26"/>
  <c r="AK1037" i="26" s="1"/>
  <c r="AL1037" i="26" s="1"/>
  <c r="AM1037" i="26" s="1"/>
  <c r="AD1037" i="26"/>
  <c r="AH1037" i="26"/>
  <c r="AE1037" i="26"/>
  <c r="AH1016" i="26"/>
  <c r="AF1016" i="26"/>
  <c r="AJ1016" i="26"/>
  <c r="AI1016" i="26"/>
  <c r="AK1016" i="26" s="1"/>
  <c r="AL1016" i="26" s="1"/>
  <c r="AM1016" i="26" s="1"/>
  <c r="AE1016" i="26"/>
  <c r="AG1016" i="26"/>
  <c r="AD1016" i="26"/>
  <c r="AG1081" i="26"/>
  <c r="AF1081" i="26"/>
  <c r="AH1081" i="26"/>
  <c r="AE1081" i="26"/>
  <c r="AD1081" i="26"/>
  <c r="AI1081" i="26"/>
  <c r="AK1081" i="26" s="1"/>
  <c r="AL1081" i="26" s="1"/>
  <c r="AM1081" i="26" s="1"/>
  <c r="AJ1081" i="26"/>
  <c r="AJ1015" i="26"/>
  <c r="AE1015" i="26"/>
  <c r="AI1015" i="26"/>
  <c r="AK1015" i="26" s="1"/>
  <c r="AL1015" i="26" s="1"/>
  <c r="AM1015" i="26" s="1"/>
  <c r="AG1015" i="26"/>
  <c r="AD1015" i="26"/>
  <c r="AH1015" i="26"/>
  <c r="AF1015" i="26"/>
  <c r="AG1033" i="26"/>
  <c r="AF1033" i="26"/>
  <c r="AE1033" i="26"/>
  <c r="AJ1033" i="26"/>
  <c r="AD1033" i="26"/>
  <c r="AI1033" i="26"/>
  <c r="AK1033" i="26" s="1"/>
  <c r="AL1033" i="26" s="1"/>
  <c r="AM1033" i="26" s="1"/>
  <c r="AH1033" i="26"/>
  <c r="AF1095" i="26"/>
  <c r="AI1095" i="26"/>
  <c r="AK1095" i="26" s="1"/>
  <c r="AL1095" i="26" s="1"/>
  <c r="AM1095" i="26" s="1"/>
  <c r="AD1095" i="26"/>
  <c r="AH1095" i="26"/>
  <c r="AE1095" i="26"/>
  <c r="AJ1095" i="26"/>
  <c r="AG1095" i="26"/>
  <c r="AH1039" i="26"/>
  <c r="AI1039" i="26"/>
  <c r="AK1039" i="26" s="1"/>
  <c r="AL1039" i="26" s="1"/>
  <c r="AM1039" i="26" s="1"/>
  <c r="AE1039" i="26"/>
  <c r="AD1039" i="26"/>
  <c r="AF1039" i="26"/>
  <c r="AJ1039" i="26"/>
  <c r="AG1039" i="26"/>
  <c r="AF1024" i="26"/>
  <c r="AD1024" i="26"/>
  <c r="AH1024" i="26"/>
  <c r="AJ1024" i="26"/>
  <c r="AG1024" i="26"/>
  <c r="AI1024" i="26"/>
  <c r="AK1024" i="26" s="1"/>
  <c r="AL1024" i="26" s="1"/>
  <c r="AM1024" i="26" s="1"/>
  <c r="AE1024" i="26"/>
  <c r="AI1152" i="26"/>
  <c r="AK1152" i="26" s="1"/>
  <c r="AL1152" i="26" s="1"/>
  <c r="AM1152" i="26" s="1"/>
  <c r="AG1152" i="26"/>
  <c r="AE1152" i="26"/>
  <c r="AH1152" i="26"/>
  <c r="AD1152" i="26"/>
  <c r="AJ1152" i="26"/>
  <c r="AF1152" i="26"/>
  <c r="AE1156" i="26"/>
  <c r="AH1156" i="26"/>
  <c r="AI1156" i="26"/>
  <c r="AK1156" i="26" s="1"/>
  <c r="AL1156" i="26" s="1"/>
  <c r="AM1156" i="26" s="1"/>
  <c r="AD1156" i="26"/>
  <c r="AJ1156" i="26"/>
  <c r="AF1156" i="26"/>
  <c r="AG1156" i="26"/>
  <c r="AH1202" i="26"/>
  <c r="AE1202" i="26"/>
  <c r="AJ1202" i="26"/>
  <c r="AG1202" i="26"/>
  <c r="AF1202" i="26"/>
  <c r="AI1202" i="26"/>
  <c r="AK1202" i="26" s="1"/>
  <c r="AL1202" i="26" s="1"/>
  <c r="AM1202" i="26" s="1"/>
  <c r="AD1202" i="26"/>
  <c r="AD1119" i="26"/>
  <c r="AI1119" i="26"/>
  <c r="AK1119" i="26" s="1"/>
  <c r="AL1119" i="26" s="1"/>
  <c r="AM1119" i="26" s="1"/>
  <c r="AE1119" i="26"/>
  <c r="AJ1119" i="26"/>
  <c r="AG1119" i="26"/>
  <c r="AH1119" i="26"/>
  <c r="AF1119" i="26"/>
  <c r="AF1114" i="26"/>
  <c r="AE1114" i="26"/>
  <c r="AD1114" i="26"/>
  <c r="AG1114" i="26"/>
  <c r="AJ1114" i="26"/>
  <c r="AI1114" i="26"/>
  <c r="AK1114" i="26" s="1"/>
  <c r="AL1114" i="26" s="1"/>
  <c r="AM1114" i="26" s="1"/>
  <c r="AH1114" i="26"/>
  <c r="AJ1167" i="26"/>
  <c r="AD1167" i="26"/>
  <c r="AG1167" i="26"/>
  <c r="AH1167" i="26"/>
  <c r="AF1167" i="26"/>
  <c r="AE1167" i="26"/>
  <c r="AI1167" i="26"/>
  <c r="AK1167" i="26" s="1"/>
  <c r="AL1167" i="26" s="1"/>
  <c r="AM1167" i="26" s="1"/>
  <c r="AH1115" i="26"/>
  <c r="AF1115" i="26"/>
  <c r="AI1115" i="26"/>
  <c r="AK1115" i="26" s="1"/>
  <c r="AL1115" i="26" s="1"/>
  <c r="AM1115" i="26" s="1"/>
  <c r="AG1115" i="26"/>
  <c r="AD1115" i="26"/>
  <c r="AJ1115" i="26"/>
  <c r="AE1115" i="26"/>
  <c r="AE1200" i="26"/>
  <c r="AF1200" i="26"/>
  <c r="AJ1200" i="26"/>
  <c r="AI1200" i="26"/>
  <c r="AK1200" i="26" s="1"/>
  <c r="AL1200" i="26" s="1"/>
  <c r="AM1200" i="26" s="1"/>
  <c r="AG1200" i="26"/>
  <c r="AD1200" i="26"/>
  <c r="AH1200" i="26"/>
  <c r="AG1127" i="26"/>
  <c r="AD1127" i="26"/>
  <c r="AI1127" i="26"/>
  <c r="AK1127" i="26" s="1"/>
  <c r="AL1127" i="26" s="1"/>
  <c r="AM1127" i="26" s="1"/>
  <c r="AE1127" i="26"/>
  <c r="AJ1127" i="26"/>
  <c r="AH1127" i="26"/>
  <c r="AF1127" i="26"/>
  <c r="AE1146" i="26"/>
  <c r="AJ1146" i="26"/>
  <c r="AF1146" i="26"/>
  <c r="AD1146" i="26"/>
  <c r="AH1146" i="26"/>
  <c r="AG1146" i="26"/>
  <c r="AI1146" i="26"/>
  <c r="AK1146" i="26" s="1"/>
  <c r="AL1146" i="26" s="1"/>
  <c r="AM1146" i="26" s="1"/>
  <c r="AE1188" i="26"/>
  <c r="AF1188" i="26"/>
  <c r="AH1188" i="26"/>
  <c r="AG1188" i="26"/>
  <c r="AJ1188" i="26"/>
  <c r="AI1188" i="26"/>
  <c r="AK1188" i="26" s="1"/>
  <c r="AL1188" i="26" s="1"/>
  <c r="AM1188" i="26" s="1"/>
  <c r="AD1188" i="26"/>
  <c r="AG1153" i="26"/>
  <c r="AJ1153" i="26"/>
  <c r="AI1153" i="26"/>
  <c r="AK1153" i="26" s="1"/>
  <c r="AL1153" i="26" s="1"/>
  <c r="AM1153" i="26" s="1"/>
  <c r="AH1153" i="26"/>
  <c r="AD1153" i="26"/>
  <c r="AE1153" i="26"/>
  <c r="AF1153" i="26"/>
  <c r="AH1135" i="26"/>
  <c r="AE1135" i="26"/>
  <c r="AI1135" i="26"/>
  <c r="AK1135" i="26" s="1"/>
  <c r="AL1135" i="26" s="1"/>
  <c r="AM1135" i="26" s="1"/>
  <c r="AD1135" i="26"/>
  <c r="AJ1135" i="26"/>
  <c r="AG1135" i="26"/>
  <c r="AF1135" i="26"/>
  <c r="AJ869" i="26"/>
  <c r="AE869" i="26"/>
  <c r="AF869" i="26"/>
  <c r="AG869" i="26"/>
  <c r="AD869" i="26"/>
  <c r="AH869" i="26"/>
  <c r="AI869" i="26"/>
  <c r="AK869" i="26" s="1"/>
  <c r="AL869" i="26" s="1"/>
  <c r="AM869" i="26" s="1"/>
  <c r="AE883" i="26"/>
  <c r="AI883" i="26"/>
  <c r="AK883" i="26" s="1"/>
  <c r="AL883" i="26" s="1"/>
  <c r="AM883" i="26" s="1"/>
  <c r="AD883" i="26"/>
  <c r="AH883" i="26"/>
  <c r="AJ883" i="26"/>
  <c r="AF883" i="26"/>
  <c r="AG883" i="26"/>
  <c r="AD816" i="26"/>
  <c r="AI816" i="26"/>
  <c r="AK816" i="26" s="1"/>
  <c r="AL816" i="26" s="1"/>
  <c r="AM816" i="26" s="1"/>
  <c r="AH816" i="26"/>
  <c r="AJ816" i="26"/>
  <c r="AE816" i="26"/>
  <c r="AG816" i="26"/>
  <c r="AF816" i="26"/>
  <c r="AJ877" i="26"/>
  <c r="AG877" i="26"/>
  <c r="AH877" i="26"/>
  <c r="AE877" i="26"/>
  <c r="AI877" i="26"/>
  <c r="AK877" i="26" s="1"/>
  <c r="AL877" i="26" s="1"/>
  <c r="AM877" i="26" s="1"/>
  <c r="AF877" i="26"/>
  <c r="AD877" i="26"/>
  <c r="AD843" i="26"/>
  <c r="AH843" i="26"/>
  <c r="AG843" i="26"/>
  <c r="AJ843" i="26"/>
  <c r="AE843" i="26"/>
  <c r="AF843" i="26"/>
  <c r="AI843" i="26"/>
  <c r="AK843" i="26" s="1"/>
  <c r="AL843" i="26" s="1"/>
  <c r="AM843" i="26" s="1"/>
  <c r="AH880" i="26"/>
  <c r="AJ880" i="26"/>
  <c r="AE880" i="26"/>
  <c r="AG880" i="26"/>
  <c r="AD880" i="26"/>
  <c r="AF880" i="26"/>
  <c r="AI880" i="26"/>
  <c r="AK880" i="26" s="1"/>
  <c r="AL880" i="26" s="1"/>
  <c r="AM880" i="26" s="1"/>
  <c r="AD846" i="26"/>
  <c r="AG846" i="26"/>
  <c r="AJ846" i="26"/>
  <c r="AE846" i="26"/>
  <c r="AH846" i="26"/>
  <c r="AF846" i="26"/>
  <c r="AI846" i="26"/>
  <c r="AK846" i="26" s="1"/>
  <c r="AL846" i="26" s="1"/>
  <c r="AM846" i="26" s="1"/>
  <c r="AD835" i="26"/>
  <c r="AF835" i="26"/>
  <c r="AI835" i="26"/>
  <c r="AK835" i="26" s="1"/>
  <c r="AL835" i="26" s="1"/>
  <c r="AM835" i="26" s="1"/>
  <c r="AJ835" i="26"/>
  <c r="AE835" i="26"/>
  <c r="AG835" i="26"/>
  <c r="AH835" i="26"/>
  <c r="AG901" i="26"/>
  <c r="AE901" i="26"/>
  <c r="AI901" i="26"/>
  <c r="AK901" i="26" s="1"/>
  <c r="AL901" i="26" s="1"/>
  <c r="AM901" i="26" s="1"/>
  <c r="AD901" i="26"/>
  <c r="AH901" i="26"/>
  <c r="AF901" i="26"/>
  <c r="AJ901" i="26"/>
  <c r="AE873" i="26"/>
  <c r="AH873" i="26"/>
  <c r="AD873" i="26"/>
  <c r="AG873" i="26"/>
  <c r="AJ873" i="26"/>
  <c r="AI873" i="26"/>
  <c r="AK873" i="26" s="1"/>
  <c r="AL873" i="26" s="1"/>
  <c r="AM873" i="26" s="1"/>
  <c r="AF873" i="26"/>
  <c r="AF879" i="26"/>
  <c r="AJ879" i="26"/>
  <c r="AE879" i="26"/>
  <c r="AD879" i="26"/>
  <c r="AG879" i="26"/>
  <c r="AI879" i="26"/>
  <c r="AK879" i="26" s="1"/>
  <c r="AL879" i="26" s="1"/>
  <c r="AM879" i="26" s="1"/>
  <c r="AH879" i="26"/>
  <c r="AE890" i="26"/>
  <c r="AG890" i="26"/>
  <c r="AH890" i="26"/>
  <c r="AF890" i="26"/>
  <c r="AD890" i="26"/>
  <c r="AJ890" i="26"/>
  <c r="AI890" i="26"/>
  <c r="AK890" i="26" s="1"/>
  <c r="AL890" i="26" s="1"/>
  <c r="AM890" i="26" s="1"/>
  <c r="AJ351" i="26"/>
  <c r="AD351" i="26"/>
  <c r="AE351" i="26" s="1"/>
  <c r="AF351" i="26"/>
  <c r="AJ322" i="26"/>
  <c r="AD322" i="26"/>
  <c r="AE322" i="26" s="1"/>
  <c r="AJ370" i="26"/>
  <c r="AD370" i="26"/>
  <c r="AE370" i="26" s="1"/>
  <c r="AF370" i="26"/>
  <c r="AJ378" i="26"/>
  <c r="AD378" i="26"/>
  <c r="AE378" i="26" s="1"/>
  <c r="AF378" i="26"/>
  <c r="AJ386" i="26"/>
  <c r="AD386" i="26"/>
  <c r="AE386" i="26" s="1"/>
  <c r="AF386" i="26"/>
  <c r="AJ396" i="26"/>
  <c r="AD396" i="26"/>
  <c r="AE396" i="26" s="1"/>
  <c r="AF396" i="26"/>
  <c r="AJ348" i="26"/>
  <c r="AD348" i="26"/>
  <c r="AE348" i="26" s="1"/>
  <c r="AF348" i="26"/>
  <c r="AJ395" i="26"/>
  <c r="AD395" i="26"/>
  <c r="AE395" i="26" s="1"/>
  <c r="AJ399" i="26"/>
  <c r="AD399" i="26"/>
  <c r="AE399" i="26" s="1"/>
  <c r="AF399" i="26"/>
  <c r="AJ346" i="26"/>
  <c r="AD346" i="26"/>
  <c r="AE346" i="26" s="1"/>
  <c r="AF346" i="26"/>
  <c r="AJ337" i="26"/>
  <c r="AD337" i="26"/>
  <c r="AE337" i="26" s="1"/>
  <c r="AF337" i="26"/>
  <c r="AJ354" i="26"/>
  <c r="AD354" i="26"/>
  <c r="AE354" i="26" s="1"/>
  <c r="AF354" i="26"/>
  <c r="AJ379" i="26"/>
  <c r="AD379" i="26"/>
  <c r="AE379" i="26" s="1"/>
  <c r="AF379" i="26"/>
  <c r="AE1404" i="26"/>
  <c r="AD1404" i="26"/>
  <c r="AF1404" i="26"/>
  <c r="AJ1404" i="26"/>
  <c r="AI1404" i="26"/>
  <c r="AK1404" i="26" s="1"/>
  <c r="AL1404" i="26" s="1"/>
  <c r="AM1404" i="26" s="1"/>
  <c r="AH1404" i="26"/>
  <c r="AG1404" i="26"/>
  <c r="AF1311" i="26"/>
  <c r="AH1311" i="26"/>
  <c r="AJ1311" i="26"/>
  <c r="AG1311" i="26"/>
  <c r="AD1311" i="26"/>
  <c r="AE1311" i="26"/>
  <c r="AI1311" i="26"/>
  <c r="AK1311" i="26" s="1"/>
  <c r="AL1311" i="26" s="1"/>
  <c r="AM1311" i="26" s="1"/>
  <c r="AG1350" i="26"/>
  <c r="AJ1350" i="26"/>
  <c r="AF1350" i="26"/>
  <c r="AD1350" i="26"/>
  <c r="AI1350" i="26"/>
  <c r="AK1350" i="26" s="1"/>
  <c r="AL1350" i="26" s="1"/>
  <c r="AM1350" i="26" s="1"/>
  <c r="AE1350" i="26"/>
  <c r="AH1350" i="26"/>
  <c r="AG1391" i="26"/>
  <c r="AD1391" i="26"/>
  <c r="AF1391" i="26"/>
  <c r="AI1391" i="26"/>
  <c r="AK1391" i="26" s="1"/>
  <c r="AL1391" i="26" s="1"/>
  <c r="AM1391" i="26" s="1"/>
  <c r="AE1391" i="26"/>
  <c r="AH1391" i="26"/>
  <c r="AJ1391" i="26"/>
  <c r="AF1317" i="26"/>
  <c r="AJ1317" i="26"/>
  <c r="AI1317" i="26"/>
  <c r="AK1317" i="26" s="1"/>
  <c r="AL1317" i="26" s="1"/>
  <c r="AM1317" i="26" s="1"/>
  <c r="AG1317" i="26"/>
  <c r="AH1317" i="26"/>
  <c r="AD1317" i="26"/>
  <c r="AE1317" i="26"/>
  <c r="AF1323" i="26"/>
  <c r="AI1323" i="26"/>
  <c r="AK1323" i="26" s="1"/>
  <c r="AL1323" i="26" s="1"/>
  <c r="AM1323" i="26" s="1"/>
  <c r="AH1323" i="26"/>
  <c r="AG1323" i="26"/>
  <c r="AE1323" i="26"/>
  <c r="AD1323" i="26"/>
  <c r="AJ1323" i="26"/>
  <c r="AH1375" i="26"/>
  <c r="AJ1375" i="26"/>
  <c r="AD1375" i="26"/>
  <c r="AF1375" i="26"/>
  <c r="AG1375" i="26"/>
  <c r="AI1375" i="26"/>
  <c r="AK1375" i="26" s="1"/>
  <c r="AL1375" i="26" s="1"/>
  <c r="AM1375" i="26" s="1"/>
  <c r="AE1375" i="26"/>
  <c r="AJ1312" i="26"/>
  <c r="AF1312" i="26"/>
  <c r="AG1312" i="26"/>
  <c r="AE1312" i="26"/>
  <c r="AH1312" i="26"/>
  <c r="AD1312" i="26"/>
  <c r="AI1312" i="26"/>
  <c r="AK1312" i="26" s="1"/>
  <c r="AL1312" i="26" s="1"/>
  <c r="AM1312" i="26" s="1"/>
  <c r="AE1349" i="26"/>
  <c r="AI1349" i="26"/>
  <c r="AK1349" i="26" s="1"/>
  <c r="AL1349" i="26" s="1"/>
  <c r="AM1349" i="26" s="1"/>
  <c r="AG1349" i="26"/>
  <c r="AJ1349" i="26"/>
  <c r="AD1349" i="26"/>
  <c r="AF1349" i="26"/>
  <c r="AH1349" i="26"/>
  <c r="AG1313" i="26"/>
  <c r="AI1313" i="26"/>
  <c r="AK1313" i="26" s="1"/>
  <c r="AL1313" i="26" s="1"/>
  <c r="AM1313" i="26" s="1"/>
  <c r="AJ1313" i="26"/>
  <c r="AE1313" i="26"/>
  <c r="AF1313" i="26"/>
  <c r="AH1313" i="26"/>
  <c r="AD1313" i="26"/>
  <c r="AI1373" i="26"/>
  <c r="AK1373" i="26" s="1"/>
  <c r="AL1373" i="26" s="1"/>
  <c r="AM1373" i="26" s="1"/>
  <c r="AD1373" i="26"/>
  <c r="AE1373" i="26"/>
  <c r="AH1373" i="26"/>
  <c r="AJ1373" i="26"/>
  <c r="AF1373" i="26"/>
  <c r="AG1373" i="26"/>
  <c r="AG1326" i="26"/>
  <c r="AH1326" i="26"/>
  <c r="AE1326" i="26"/>
  <c r="AD1326" i="26"/>
  <c r="AJ1326" i="26"/>
  <c r="AF1326" i="26"/>
  <c r="AI1326" i="26"/>
  <c r="AK1326" i="26" s="1"/>
  <c r="AL1326" i="26" s="1"/>
  <c r="AM1326" i="26" s="1"/>
  <c r="AF1231" i="26"/>
  <c r="AI1231" i="26"/>
  <c r="AK1231" i="26" s="1"/>
  <c r="AL1231" i="26" s="1"/>
  <c r="AM1231" i="26" s="1"/>
  <c r="AG1231" i="26"/>
  <c r="AJ1231" i="26"/>
  <c r="AE1231" i="26"/>
  <c r="AH1231" i="26"/>
  <c r="AD1231" i="26"/>
  <c r="AD1297" i="26"/>
  <c r="AI1297" i="26"/>
  <c r="AK1297" i="26" s="1"/>
  <c r="AL1297" i="26" s="1"/>
  <c r="AM1297" i="26" s="1"/>
  <c r="AH1297" i="26"/>
  <c r="AJ1297" i="26"/>
  <c r="AG1297" i="26"/>
  <c r="AE1297" i="26"/>
  <c r="AF1297" i="26"/>
  <c r="AJ1271" i="26"/>
  <c r="AE1271" i="26"/>
  <c r="AG1271" i="26"/>
  <c r="AH1271" i="26"/>
  <c r="AD1271" i="26"/>
  <c r="AI1271" i="26"/>
  <c r="AK1271" i="26" s="1"/>
  <c r="AL1271" i="26" s="1"/>
  <c r="AM1271" i="26" s="1"/>
  <c r="AF1271" i="26"/>
  <c r="AF1292" i="26"/>
  <c r="AJ1292" i="26"/>
  <c r="AG1292" i="26"/>
  <c r="AI1292" i="26"/>
  <c r="AK1292" i="26" s="1"/>
  <c r="AL1292" i="26" s="1"/>
  <c r="AM1292" i="26" s="1"/>
  <c r="AH1292" i="26"/>
  <c r="AE1292" i="26"/>
  <c r="AD1292" i="26"/>
  <c r="AH1251" i="26"/>
  <c r="AJ1251" i="26"/>
  <c r="AI1251" i="26"/>
  <c r="AK1251" i="26" s="1"/>
  <c r="AL1251" i="26" s="1"/>
  <c r="AM1251" i="26" s="1"/>
  <c r="AG1251" i="26"/>
  <c r="AF1251" i="26"/>
  <c r="AE1251" i="26"/>
  <c r="AD1251" i="26"/>
  <c r="AI1225" i="26"/>
  <c r="AK1225" i="26" s="1"/>
  <c r="AL1225" i="26" s="1"/>
  <c r="AM1225" i="26" s="1"/>
  <c r="AG1225" i="26"/>
  <c r="AF1225" i="26"/>
  <c r="AD1225" i="26"/>
  <c r="AH1225" i="26"/>
  <c r="AJ1225" i="26"/>
  <c r="AE1225" i="26"/>
  <c r="AF1279" i="26"/>
  <c r="AD1279" i="26"/>
  <c r="AH1279" i="26"/>
  <c r="AJ1279" i="26"/>
  <c r="AI1279" i="26"/>
  <c r="AK1279" i="26" s="1"/>
  <c r="AL1279" i="26" s="1"/>
  <c r="AM1279" i="26" s="1"/>
  <c r="AG1279" i="26"/>
  <c r="AE1279" i="26"/>
  <c r="AE1268" i="26"/>
  <c r="AG1268" i="26"/>
  <c r="AI1268" i="26"/>
  <c r="AK1268" i="26" s="1"/>
  <c r="AL1268" i="26" s="1"/>
  <c r="AM1268" i="26" s="1"/>
  <c r="AH1268" i="26"/>
  <c r="AD1268" i="26"/>
  <c r="AF1268" i="26"/>
  <c r="AJ1268" i="26"/>
  <c r="AH1249" i="26"/>
  <c r="AI1249" i="26"/>
  <c r="AK1249" i="26" s="1"/>
  <c r="AL1249" i="26" s="1"/>
  <c r="AM1249" i="26" s="1"/>
  <c r="AJ1249" i="26"/>
  <c r="AG1249" i="26"/>
  <c r="AD1249" i="26"/>
  <c r="AE1249" i="26"/>
  <c r="AF1249" i="26"/>
  <c r="AE1241" i="26"/>
  <c r="AJ1241" i="26"/>
  <c r="AG1241" i="26"/>
  <c r="AF1241" i="26"/>
  <c r="AH1241" i="26"/>
  <c r="AI1241" i="26"/>
  <c r="AK1241" i="26" s="1"/>
  <c r="AL1241" i="26" s="1"/>
  <c r="AM1241" i="26" s="1"/>
  <c r="AD1241" i="26"/>
  <c r="AI1275" i="26"/>
  <c r="AK1275" i="26" s="1"/>
  <c r="AL1275" i="26" s="1"/>
  <c r="AM1275" i="26" s="1"/>
  <c r="AD1275" i="26"/>
  <c r="AH1275" i="26"/>
  <c r="AJ1275" i="26"/>
  <c r="AF1275" i="26"/>
  <c r="AG1275" i="26"/>
  <c r="AE1275" i="26"/>
  <c r="AI1248" i="26"/>
  <c r="AK1248" i="26" s="1"/>
  <c r="AL1248" i="26" s="1"/>
  <c r="AM1248" i="26" s="1"/>
  <c r="AJ1248" i="26"/>
  <c r="AF1248" i="26"/>
  <c r="AG1248" i="26"/>
  <c r="AH1248" i="26"/>
  <c r="AE1248" i="26"/>
  <c r="AD1248" i="26"/>
  <c r="AI1285" i="26"/>
  <c r="AK1285" i="26" s="1"/>
  <c r="AL1285" i="26" s="1"/>
  <c r="AM1285" i="26" s="1"/>
  <c r="AH1285" i="26"/>
  <c r="AF1285" i="26"/>
  <c r="AE1285" i="26"/>
  <c r="AD1285" i="26"/>
  <c r="AG1285" i="26"/>
  <c r="AJ1285" i="26"/>
  <c r="AJ253" i="26"/>
  <c r="AD253" i="26"/>
  <c r="AE253" i="26" s="1"/>
  <c r="AF253" i="26"/>
  <c r="AJ257" i="26"/>
  <c r="AD257" i="26"/>
  <c r="AE257" i="26" s="1"/>
  <c r="AF257" i="26"/>
  <c r="AJ228" i="26"/>
  <c r="AD228" i="26"/>
  <c r="AE228" i="26" s="1"/>
  <c r="AF228" i="26"/>
  <c r="AJ293" i="26"/>
  <c r="AD293" i="26"/>
  <c r="AE293" i="26" s="1"/>
  <c r="AF293" i="26"/>
  <c r="AJ275" i="26"/>
  <c r="AD275" i="26"/>
  <c r="AE275" i="26" s="1"/>
  <c r="AF275" i="26"/>
  <c r="AJ248" i="26"/>
  <c r="AD248" i="26"/>
  <c r="AE248" i="26" s="1"/>
  <c r="AF249" i="26" s="1"/>
  <c r="AF248" i="26"/>
  <c r="AJ251" i="26"/>
  <c r="AD251" i="26"/>
  <c r="AE251" i="26" s="1"/>
  <c r="AF251" i="26"/>
  <c r="AJ300" i="26"/>
  <c r="AD300" i="26"/>
  <c r="AE300" i="26" s="1"/>
  <c r="AF300" i="26"/>
  <c r="AJ267" i="26"/>
  <c r="AD267" i="26"/>
  <c r="AE267" i="26" s="1"/>
  <c r="AJ292" i="26"/>
  <c r="AD292" i="26"/>
  <c r="AE292" i="26" s="1"/>
  <c r="AF292" i="26"/>
  <c r="AJ221" i="26"/>
  <c r="AD221" i="26"/>
  <c r="AE221" i="26" s="1"/>
  <c r="AF222" i="26" s="1"/>
  <c r="AF221" i="26"/>
  <c r="AJ252" i="26"/>
  <c r="AD252" i="26"/>
  <c r="AE252" i="26" s="1"/>
  <c r="AF252" i="26"/>
  <c r="AE790" i="26"/>
  <c r="AF790" i="26"/>
  <c r="AI790" i="26"/>
  <c r="AK790" i="26" s="1"/>
  <c r="AL790" i="26" s="1"/>
  <c r="AM790" i="26" s="1"/>
  <c r="AJ790" i="26"/>
  <c r="AH790" i="26"/>
  <c r="AD790" i="26"/>
  <c r="AG790" i="26"/>
  <c r="AG752" i="26"/>
  <c r="AI752" i="26"/>
  <c r="AK752" i="26" s="1"/>
  <c r="AL752" i="26" s="1"/>
  <c r="AM752" i="26" s="1"/>
  <c r="AD752" i="26"/>
  <c r="AJ752" i="26"/>
  <c r="AH752" i="26"/>
  <c r="AE752" i="26"/>
  <c r="AF752" i="26"/>
  <c r="AG783" i="26"/>
  <c r="AE783" i="26"/>
  <c r="AI783" i="26"/>
  <c r="AK783" i="26" s="1"/>
  <c r="AL783" i="26" s="1"/>
  <c r="AM783" i="26" s="1"/>
  <c r="AH783" i="26"/>
  <c r="AJ783" i="26"/>
  <c r="AF783" i="26"/>
  <c r="AD783" i="26"/>
  <c r="AG725" i="26"/>
  <c r="AF725" i="26"/>
  <c r="AH725" i="26"/>
  <c r="AE725" i="26"/>
  <c r="AD725" i="26"/>
  <c r="AJ725" i="26"/>
  <c r="AI725" i="26"/>
  <c r="AK725" i="26" s="1"/>
  <c r="AL725" i="26" s="1"/>
  <c r="AM725" i="26" s="1"/>
  <c r="AH785" i="26"/>
  <c r="AG785" i="26"/>
  <c r="AI785" i="26"/>
  <c r="AK785" i="26" s="1"/>
  <c r="AL785" i="26" s="1"/>
  <c r="AM785" i="26" s="1"/>
  <c r="AJ785" i="26"/>
  <c r="AE785" i="26"/>
  <c r="AF785" i="26"/>
  <c r="AD785" i="26"/>
  <c r="AF717" i="26"/>
  <c r="AI717" i="26"/>
  <c r="AK717" i="26" s="1"/>
  <c r="AL717" i="26" s="1"/>
  <c r="AM717" i="26" s="1"/>
  <c r="AJ717" i="26"/>
  <c r="AH717" i="26"/>
  <c r="AG717" i="26"/>
  <c r="AE717" i="26"/>
  <c r="AD717" i="26"/>
  <c r="AF776" i="26"/>
  <c r="AD776" i="26"/>
  <c r="AG776" i="26"/>
  <c r="AE776" i="26"/>
  <c r="AH776" i="26"/>
  <c r="AI776" i="26"/>
  <c r="AK776" i="26" s="1"/>
  <c r="AL776" i="26" s="1"/>
  <c r="AM776" i="26" s="1"/>
  <c r="AJ776" i="26"/>
  <c r="AE724" i="26"/>
  <c r="AJ724" i="26"/>
  <c r="AI724" i="26"/>
  <c r="AK724" i="26" s="1"/>
  <c r="AL724" i="26" s="1"/>
  <c r="AM724" i="26" s="1"/>
  <c r="AD724" i="26"/>
  <c r="AG724" i="26"/>
  <c r="AF724" i="26"/>
  <c r="AH724" i="26"/>
  <c r="AE728" i="26"/>
  <c r="AI728" i="26"/>
  <c r="AK728" i="26" s="1"/>
  <c r="AL728" i="26" s="1"/>
  <c r="AM728" i="26" s="1"/>
  <c r="AF728" i="26"/>
  <c r="AD728" i="26"/>
  <c r="AJ728" i="26"/>
  <c r="AH728" i="26"/>
  <c r="AG728" i="26"/>
  <c r="AI718" i="26"/>
  <c r="AK718" i="26" s="1"/>
  <c r="AL718" i="26" s="1"/>
  <c r="AM718" i="26" s="1"/>
  <c r="AH718" i="26"/>
  <c r="AD718" i="26"/>
  <c r="AJ718" i="26"/>
  <c r="AG718" i="26"/>
  <c r="AF718" i="26"/>
  <c r="AE718" i="26"/>
  <c r="AE794" i="26"/>
  <c r="AF794" i="26"/>
  <c r="AG794" i="26"/>
  <c r="AD794" i="26"/>
  <c r="AI794" i="26"/>
  <c r="AK794" i="26" s="1"/>
  <c r="AL794" i="26" s="1"/>
  <c r="AM794" i="26" s="1"/>
  <c r="AJ794" i="26"/>
  <c r="AH794" i="26"/>
  <c r="AH780" i="26"/>
  <c r="AG780" i="26"/>
  <c r="AE780" i="26"/>
  <c r="AF780" i="26"/>
  <c r="AI780" i="26"/>
  <c r="AK780" i="26" s="1"/>
  <c r="AL780" i="26" s="1"/>
  <c r="AM780" i="26" s="1"/>
  <c r="AJ780" i="26"/>
  <c r="AD780" i="26"/>
  <c r="AG767" i="26"/>
  <c r="AE767" i="26"/>
  <c r="AI767" i="26"/>
  <c r="AK767" i="26" s="1"/>
  <c r="AL767" i="26" s="1"/>
  <c r="AM767" i="26" s="1"/>
  <c r="AH767" i="26"/>
  <c r="AF767" i="26"/>
  <c r="AD767" i="26"/>
  <c r="AJ767" i="26"/>
  <c r="AE997" i="26"/>
  <c r="AJ997" i="26"/>
  <c r="AH997" i="26"/>
  <c r="AF997" i="26"/>
  <c r="AD997" i="26"/>
  <c r="AG997" i="26"/>
  <c r="AI997" i="26"/>
  <c r="AK997" i="26" s="1"/>
  <c r="AL997" i="26" s="1"/>
  <c r="AM997" i="26" s="1"/>
  <c r="AJ948" i="26"/>
  <c r="AE948" i="26"/>
  <c r="AG948" i="26"/>
  <c r="AD948" i="26"/>
  <c r="AI948" i="26"/>
  <c r="AK948" i="26" s="1"/>
  <c r="AL948" i="26" s="1"/>
  <c r="AM948" i="26" s="1"/>
  <c r="AH948" i="26"/>
  <c r="AF948" i="26"/>
  <c r="AJ934" i="26"/>
  <c r="AH934" i="26"/>
  <c r="AG934" i="26"/>
  <c r="AI934" i="26"/>
  <c r="AK934" i="26" s="1"/>
  <c r="AL934" i="26" s="1"/>
  <c r="AM934" i="26" s="1"/>
  <c r="AD934" i="26"/>
  <c r="AE934" i="26"/>
  <c r="AF934" i="26"/>
  <c r="AD1004" i="26"/>
  <c r="AI1004" i="26"/>
  <c r="AK1004" i="26" s="1"/>
  <c r="AL1004" i="26" s="1"/>
  <c r="AM1004" i="26" s="1"/>
  <c r="AG1004" i="26"/>
  <c r="AF1004" i="26"/>
  <c r="AH1004" i="26"/>
  <c r="AE1004" i="26"/>
  <c r="AJ1004" i="26"/>
  <c r="AJ921" i="26"/>
  <c r="AE921" i="26"/>
  <c r="AF921" i="26"/>
  <c r="AG921" i="26"/>
  <c r="AD921" i="26"/>
  <c r="AI921" i="26"/>
  <c r="AK921" i="26" s="1"/>
  <c r="AL921" i="26" s="1"/>
  <c r="AM921" i="26" s="1"/>
  <c r="AH921" i="26"/>
  <c r="AE954" i="26"/>
  <c r="AI954" i="26"/>
  <c r="AK954" i="26" s="1"/>
  <c r="AL954" i="26" s="1"/>
  <c r="AM954" i="26" s="1"/>
  <c r="AD954" i="26"/>
  <c r="AJ954" i="26"/>
  <c r="AG954" i="26"/>
  <c r="AF954" i="26"/>
  <c r="AH954" i="26"/>
  <c r="AE985" i="26"/>
  <c r="AG985" i="26"/>
  <c r="AH985" i="26"/>
  <c r="AI985" i="26"/>
  <c r="AK985" i="26" s="1"/>
  <c r="AL985" i="26" s="1"/>
  <c r="AM985" i="26" s="1"/>
  <c r="AD985" i="26"/>
  <c r="AF985" i="26"/>
  <c r="AJ985" i="26"/>
  <c r="AD970" i="26"/>
  <c r="AF970" i="26"/>
  <c r="AG970" i="26"/>
  <c r="AI970" i="26"/>
  <c r="AK970" i="26" s="1"/>
  <c r="AL970" i="26" s="1"/>
  <c r="AM970" i="26" s="1"/>
  <c r="AJ970" i="26"/>
  <c r="AH970" i="26"/>
  <c r="AE970" i="26"/>
  <c r="AG986" i="26"/>
  <c r="AF986" i="26"/>
  <c r="AJ986" i="26"/>
  <c r="AH986" i="26"/>
  <c r="AD986" i="26"/>
  <c r="AE986" i="26"/>
  <c r="AI986" i="26"/>
  <c r="AK986" i="26" s="1"/>
  <c r="AL986" i="26" s="1"/>
  <c r="AM986" i="26" s="1"/>
  <c r="AD951" i="26"/>
  <c r="AJ951" i="26"/>
  <c r="AH951" i="26"/>
  <c r="AG951" i="26"/>
  <c r="AF951" i="26"/>
  <c r="AE951" i="26"/>
  <c r="AI951" i="26"/>
  <c r="AK951" i="26" s="1"/>
  <c r="AL951" i="26" s="1"/>
  <c r="AM951" i="26" s="1"/>
  <c r="AF1001" i="26"/>
  <c r="AJ1001" i="26"/>
  <c r="AE1001" i="26"/>
  <c r="AH1001" i="26"/>
  <c r="AD1001" i="26"/>
  <c r="AI1001" i="26"/>
  <c r="AK1001" i="26" s="1"/>
  <c r="AL1001" i="26" s="1"/>
  <c r="AM1001" i="26" s="1"/>
  <c r="AG1001" i="26"/>
  <c r="AJ991" i="26"/>
  <c r="AI991" i="26"/>
  <c r="AK991" i="26" s="1"/>
  <c r="AL991" i="26" s="1"/>
  <c r="AM991" i="26" s="1"/>
  <c r="AG991" i="26"/>
  <c r="AE991" i="26"/>
  <c r="AH991" i="26"/>
  <c r="AD991" i="26"/>
  <c r="AF991" i="26"/>
  <c r="AI595" i="26"/>
  <c r="AK595" i="26" s="1"/>
  <c r="AL595" i="26" s="1"/>
  <c r="AM595" i="26" s="1"/>
  <c r="AF595" i="26"/>
  <c r="AE595" i="26"/>
  <c r="AG595" i="26"/>
  <c r="AD595" i="26"/>
  <c r="AH595" i="26"/>
  <c r="AJ595" i="26"/>
  <c r="AE526" i="26"/>
  <c r="AD526" i="26"/>
  <c r="AG526" i="26"/>
  <c r="AJ526" i="26"/>
  <c r="AI526" i="26"/>
  <c r="AK526" i="26" s="1"/>
  <c r="AL526" i="26" s="1"/>
  <c r="AM526" i="26" s="1"/>
  <c r="AH526" i="26"/>
  <c r="AF526" i="26"/>
  <c r="AF540" i="26"/>
  <c r="AI540" i="26"/>
  <c r="AK540" i="26" s="1"/>
  <c r="AL540" i="26" s="1"/>
  <c r="AM540" i="26" s="1"/>
  <c r="AE540" i="26"/>
  <c r="AG540" i="26"/>
  <c r="AH540" i="26"/>
  <c r="AJ540" i="26"/>
  <c r="AD540" i="26"/>
  <c r="AE609" i="26"/>
  <c r="AF609" i="26"/>
  <c r="AD609" i="26"/>
  <c r="AG609" i="26"/>
  <c r="AJ609" i="26"/>
  <c r="AI609" i="26"/>
  <c r="AK609" i="26" s="1"/>
  <c r="AL609" i="26" s="1"/>
  <c r="AM609" i="26" s="1"/>
  <c r="AH609" i="26"/>
  <c r="AH523" i="26"/>
  <c r="AD523" i="26"/>
  <c r="AJ523" i="26"/>
  <c r="AF523" i="26"/>
  <c r="AE523" i="26"/>
  <c r="AG523" i="26"/>
  <c r="AI523" i="26"/>
  <c r="AK523" i="26" s="1"/>
  <c r="AL523" i="26" s="1"/>
  <c r="AM523" i="26" s="1"/>
  <c r="AE551" i="26"/>
  <c r="AD551" i="26"/>
  <c r="AG551" i="26"/>
  <c r="AJ551" i="26"/>
  <c r="AF551" i="26"/>
  <c r="AH551" i="26"/>
  <c r="AI551" i="26"/>
  <c r="AK551" i="26" s="1"/>
  <c r="AL551" i="26" s="1"/>
  <c r="AM551" i="26" s="1"/>
  <c r="AG566" i="26"/>
  <c r="AE566" i="26"/>
  <c r="AF566" i="26"/>
  <c r="AD566" i="26"/>
  <c r="AJ566" i="26"/>
  <c r="AH566" i="26"/>
  <c r="AI566" i="26"/>
  <c r="AK566" i="26" s="1"/>
  <c r="AL566" i="26" s="1"/>
  <c r="AM566" i="26" s="1"/>
  <c r="AE580" i="26"/>
  <c r="AF580" i="26"/>
  <c r="AH580" i="26"/>
  <c r="AJ580" i="26"/>
  <c r="AG580" i="26"/>
  <c r="AI580" i="26"/>
  <c r="AK580" i="26" s="1"/>
  <c r="AL580" i="26" s="1"/>
  <c r="AM580" i="26" s="1"/>
  <c r="AD580" i="26"/>
  <c r="AG545" i="26"/>
  <c r="AF545" i="26"/>
  <c r="AJ545" i="26"/>
  <c r="AD545" i="26"/>
  <c r="AE545" i="26"/>
  <c r="AI545" i="26"/>
  <c r="AK545" i="26" s="1"/>
  <c r="AL545" i="26" s="1"/>
  <c r="AM545" i="26" s="1"/>
  <c r="AH545" i="26"/>
  <c r="AD512" i="26"/>
  <c r="AI512" i="26"/>
  <c r="AK512" i="26" s="1"/>
  <c r="AL512" i="26" s="1"/>
  <c r="AM512" i="26" s="1"/>
  <c r="AJ512" i="26"/>
  <c r="AG512" i="26"/>
  <c r="AE512" i="26"/>
  <c r="AH512" i="26"/>
  <c r="AF512" i="26"/>
  <c r="AJ513" i="26"/>
  <c r="AF513" i="26"/>
  <c r="AH513" i="26"/>
  <c r="AE513" i="26"/>
  <c r="AD513" i="26"/>
  <c r="AI513" i="26"/>
  <c r="AK513" i="26" s="1"/>
  <c r="AL513" i="26" s="1"/>
  <c r="AM513" i="26" s="1"/>
  <c r="AG513" i="26"/>
  <c r="AE573" i="26"/>
  <c r="AJ573" i="26"/>
  <c r="AF573" i="26"/>
  <c r="AH573" i="26"/>
  <c r="AG573" i="26"/>
  <c r="AD573" i="26"/>
  <c r="AI573" i="26"/>
  <c r="AK573" i="26" s="1"/>
  <c r="AL573" i="26" s="1"/>
  <c r="AM573" i="26" s="1"/>
  <c r="AD544" i="26"/>
  <c r="AH544" i="26"/>
  <c r="AF544" i="26"/>
  <c r="AE544" i="26"/>
  <c r="AG544" i="26"/>
  <c r="AI544" i="26"/>
  <c r="AK544" i="26" s="1"/>
  <c r="AL544" i="26" s="1"/>
  <c r="AM544" i="26" s="1"/>
  <c r="AJ544" i="26"/>
  <c r="AJ140" i="26"/>
  <c r="AD140" i="26"/>
  <c r="AE140" i="26" s="1"/>
  <c r="AF140" i="26"/>
  <c r="AJ143" i="26"/>
  <c r="AD143" i="26"/>
  <c r="AE143" i="26" s="1"/>
  <c r="AF143" i="26"/>
  <c r="AJ191" i="26"/>
  <c r="AD191" i="26"/>
  <c r="AE191" i="26" s="1"/>
  <c r="AF191" i="26"/>
  <c r="AJ137" i="26"/>
  <c r="AD137" i="26"/>
  <c r="AE137" i="26" s="1"/>
  <c r="AF137" i="26"/>
  <c r="AJ201" i="26"/>
  <c r="AD201" i="26"/>
  <c r="AE201" i="26" s="1"/>
  <c r="AF202" i="26" s="1"/>
  <c r="AF201" i="26"/>
  <c r="AJ208" i="26"/>
  <c r="AD208" i="26"/>
  <c r="AE208" i="26" s="1"/>
  <c r="AJ147" i="26"/>
  <c r="AD147" i="26"/>
  <c r="AE147" i="26" s="1"/>
  <c r="AJ166" i="26"/>
  <c r="AD166" i="26"/>
  <c r="AE166" i="26" s="1"/>
  <c r="AF167" i="26" s="1"/>
  <c r="AF166" i="26"/>
  <c r="AJ162" i="26"/>
  <c r="AD162" i="26"/>
  <c r="AE162" i="26" s="1"/>
  <c r="AF162" i="26"/>
  <c r="AJ194" i="26"/>
  <c r="AD194" i="26"/>
  <c r="AE194" i="26" s="1"/>
  <c r="AF194" i="26"/>
  <c r="AJ129" i="26"/>
  <c r="AD129" i="26"/>
  <c r="AE129" i="26" s="1"/>
  <c r="AF130" i="26" s="1"/>
  <c r="AF129" i="26"/>
  <c r="AJ200" i="26"/>
  <c r="AD200" i="26"/>
  <c r="AE200" i="26" s="1"/>
  <c r="AF200" i="26"/>
  <c r="AE630" i="26"/>
  <c r="AH630" i="26"/>
  <c r="AI630" i="26"/>
  <c r="AK630" i="26" s="1"/>
  <c r="AL630" i="26" s="1"/>
  <c r="AM630" i="26" s="1"/>
  <c r="AG630" i="26"/>
  <c r="AJ630" i="26"/>
  <c r="AD630" i="26"/>
  <c r="AF630" i="26"/>
  <c r="AG676" i="26"/>
  <c r="AJ676" i="26"/>
  <c r="AH676" i="26"/>
  <c r="AI676" i="26"/>
  <c r="AK676" i="26" s="1"/>
  <c r="AL676" i="26" s="1"/>
  <c r="AM676" i="26" s="1"/>
  <c r="AF676" i="26"/>
  <c r="AE676" i="26"/>
  <c r="AD676" i="26"/>
  <c r="AD625" i="26"/>
  <c r="AH625" i="26"/>
  <c r="AI625" i="26"/>
  <c r="AK625" i="26" s="1"/>
  <c r="AL625" i="26" s="1"/>
  <c r="AM625" i="26" s="1"/>
  <c r="AF625" i="26"/>
  <c r="AG625" i="26"/>
  <c r="AJ625" i="26"/>
  <c r="AE625" i="26"/>
  <c r="AG610" i="26"/>
  <c r="AH610" i="26"/>
  <c r="AJ610" i="26"/>
  <c r="AF610" i="26"/>
  <c r="AI610" i="26"/>
  <c r="AK610" i="26" s="1"/>
  <c r="AL610" i="26" s="1"/>
  <c r="AM610" i="26" s="1"/>
  <c r="AD610" i="26"/>
  <c r="AE610" i="26"/>
  <c r="AJ703" i="26"/>
  <c r="AD703" i="26"/>
  <c r="AG703" i="26"/>
  <c r="AH703" i="26"/>
  <c r="AF703" i="26"/>
  <c r="AI703" i="26"/>
  <c r="AK703" i="26" s="1"/>
  <c r="AL703" i="26" s="1"/>
  <c r="AM703" i="26" s="1"/>
  <c r="AE703" i="26"/>
  <c r="AE675" i="26"/>
  <c r="AD675" i="26"/>
  <c r="AJ675" i="26"/>
  <c r="AI675" i="26"/>
  <c r="AK675" i="26" s="1"/>
  <c r="AL675" i="26" s="1"/>
  <c r="AM675" i="26" s="1"/>
  <c r="AH675" i="26"/>
  <c r="AF675" i="26"/>
  <c r="AG675" i="26"/>
  <c r="AG706" i="26"/>
  <c r="AF706" i="26"/>
  <c r="AE706" i="26"/>
  <c r="AJ706" i="26"/>
  <c r="AH706" i="26"/>
  <c r="AD706" i="26"/>
  <c r="AI706" i="26"/>
  <c r="AK706" i="26" s="1"/>
  <c r="AL706" i="26" s="1"/>
  <c r="AM706" i="26" s="1"/>
  <c r="AG666" i="26"/>
  <c r="AF666" i="26"/>
  <c r="AJ666" i="26"/>
  <c r="AH666" i="26"/>
  <c r="AD666" i="26"/>
  <c r="AE666" i="26"/>
  <c r="AI666" i="26"/>
  <c r="AK666" i="26" s="1"/>
  <c r="AL666" i="26" s="1"/>
  <c r="AM666" i="26" s="1"/>
  <c r="AE686" i="26"/>
  <c r="AG686" i="26"/>
  <c r="AF686" i="26"/>
  <c r="AJ686" i="26"/>
  <c r="AI686" i="26"/>
  <c r="AK686" i="26" s="1"/>
  <c r="AL686" i="26" s="1"/>
  <c r="AM686" i="26" s="1"/>
  <c r="AH686" i="26"/>
  <c r="AD686" i="26"/>
  <c r="AJ611" i="26"/>
  <c r="AD611" i="26"/>
  <c r="AH611" i="26"/>
  <c r="AI611" i="26"/>
  <c r="AK611" i="26" s="1"/>
  <c r="AL611" i="26" s="1"/>
  <c r="AM611" i="26" s="1"/>
  <c r="AF611" i="26"/>
  <c r="AG611" i="26"/>
  <c r="AE611" i="26"/>
  <c r="AG633" i="26"/>
  <c r="AE633" i="26"/>
  <c r="AD633" i="26"/>
  <c r="AH633" i="26"/>
  <c r="AF633" i="26"/>
  <c r="AJ633" i="26"/>
  <c r="AI633" i="26"/>
  <c r="AK633" i="26" s="1"/>
  <c r="AL633" i="26" s="1"/>
  <c r="AM633" i="26" s="1"/>
  <c r="AE684" i="26"/>
  <c r="AG684" i="26"/>
  <c r="AI684" i="26"/>
  <c r="AK684" i="26" s="1"/>
  <c r="AL684" i="26" s="1"/>
  <c r="AM684" i="26" s="1"/>
  <c r="AJ684" i="26"/>
  <c r="AD684" i="26"/>
  <c r="AH684" i="26"/>
  <c r="AF684" i="26"/>
  <c r="AG645" i="26"/>
  <c r="AJ645" i="26"/>
  <c r="AF645" i="26"/>
  <c r="AI645" i="26"/>
  <c r="AK645" i="26" s="1"/>
  <c r="AL645" i="26" s="1"/>
  <c r="AM645" i="26" s="1"/>
  <c r="AD645" i="26"/>
  <c r="AE645" i="26"/>
  <c r="AH645" i="26"/>
  <c r="AJ498" i="26"/>
  <c r="AD498" i="26"/>
  <c r="AE498" i="26" s="1"/>
  <c r="AF499" i="26" s="1"/>
  <c r="AJ485" i="26"/>
  <c r="AD485" i="26"/>
  <c r="AE485" i="26" s="1"/>
  <c r="AF486" i="26" s="1"/>
  <c r="AJ421" i="26"/>
  <c r="AD421" i="26"/>
  <c r="AE421" i="26" s="1"/>
  <c r="AJ473" i="26"/>
  <c r="AD473" i="26"/>
  <c r="AE473" i="26" s="1"/>
  <c r="AJ459" i="26"/>
  <c r="AD459" i="26"/>
  <c r="AE459" i="26" s="1"/>
  <c r="AJ439" i="26"/>
  <c r="AD439" i="26"/>
  <c r="AE439" i="26" s="1"/>
  <c r="AJ449" i="26"/>
  <c r="AD449" i="26"/>
  <c r="AE449" i="26" s="1"/>
  <c r="AJ423" i="26"/>
  <c r="AD423" i="26"/>
  <c r="AE423" i="26" s="1"/>
  <c r="AJ490" i="26"/>
  <c r="AD490" i="26"/>
  <c r="AE490" i="26" s="1"/>
  <c r="AJ422" i="26"/>
  <c r="AD422" i="26"/>
  <c r="AE422" i="26" s="1"/>
  <c r="AJ496" i="26"/>
  <c r="AD496" i="26"/>
  <c r="AE496" i="26" s="1"/>
  <c r="AJ447" i="26"/>
  <c r="AD447" i="26"/>
  <c r="AE447" i="26" s="1"/>
  <c r="AG1022" i="26"/>
  <c r="AD1022" i="26"/>
  <c r="AE1022" i="26"/>
  <c r="AH1022" i="26"/>
  <c r="AJ1022" i="26"/>
  <c r="AF1022" i="26"/>
  <c r="AI1022" i="26"/>
  <c r="AK1022" i="26" s="1"/>
  <c r="AL1022" i="26" s="1"/>
  <c r="AM1022" i="26" s="1"/>
  <c r="AE1086" i="26"/>
  <c r="AG1086" i="26"/>
  <c r="AD1086" i="26"/>
  <c r="AI1086" i="26"/>
  <c r="AK1086" i="26" s="1"/>
  <c r="AL1086" i="26" s="1"/>
  <c r="AM1086" i="26" s="1"/>
  <c r="AJ1086" i="26"/>
  <c r="AF1086" i="26"/>
  <c r="AH1086" i="26"/>
  <c r="AG1021" i="26"/>
  <c r="AI1021" i="26"/>
  <c r="AK1021" i="26" s="1"/>
  <c r="AL1021" i="26" s="1"/>
  <c r="AM1021" i="26" s="1"/>
  <c r="AE1021" i="26"/>
  <c r="AD1021" i="26"/>
  <c r="AJ1021" i="26"/>
  <c r="AH1021" i="26"/>
  <c r="AF1021" i="26"/>
  <c r="AE1100" i="26"/>
  <c r="AI1100" i="26"/>
  <c r="AK1100" i="26" s="1"/>
  <c r="AL1100" i="26" s="1"/>
  <c r="AM1100" i="26" s="1"/>
  <c r="AJ1100" i="26"/>
  <c r="AG1100" i="26"/>
  <c r="AF1100" i="26"/>
  <c r="AH1100" i="26"/>
  <c r="AD1100" i="26"/>
  <c r="AF1011" i="26"/>
  <c r="AD1011" i="26"/>
  <c r="AH1011" i="26"/>
  <c r="AJ1011" i="26"/>
  <c r="AG1011" i="26"/>
  <c r="AE1011" i="26"/>
  <c r="AI1011" i="26"/>
  <c r="AK1011" i="26" s="1"/>
  <c r="AL1011" i="26" s="1"/>
  <c r="AM1011" i="26" s="1"/>
  <c r="AE1107" i="26"/>
  <c r="AI1107" i="26"/>
  <c r="AK1107" i="26" s="1"/>
  <c r="AL1107" i="26" s="1"/>
  <c r="AM1107" i="26" s="1"/>
  <c r="AF1107" i="26"/>
  <c r="AG1107" i="26"/>
  <c r="AJ1107" i="26"/>
  <c r="AH1107" i="26"/>
  <c r="AD1107" i="26"/>
  <c r="AE1084" i="26"/>
  <c r="AG1084" i="26"/>
  <c r="AH1084" i="26"/>
  <c r="AI1084" i="26"/>
  <c r="AK1084" i="26" s="1"/>
  <c r="AL1084" i="26" s="1"/>
  <c r="AM1084" i="26" s="1"/>
  <c r="AF1084" i="26"/>
  <c r="AD1084" i="26"/>
  <c r="AJ1084" i="26"/>
  <c r="AH1045" i="26"/>
  <c r="AI1045" i="26"/>
  <c r="AK1045" i="26" s="1"/>
  <c r="AL1045" i="26" s="1"/>
  <c r="AM1045" i="26" s="1"/>
  <c r="AJ1045" i="26"/>
  <c r="AD1045" i="26"/>
  <c r="AG1045" i="26"/>
  <c r="AF1045" i="26"/>
  <c r="AE1045" i="26"/>
  <c r="AF1040" i="26"/>
  <c r="AG1040" i="26"/>
  <c r="AD1040" i="26"/>
  <c r="AH1040" i="26"/>
  <c r="AI1040" i="26"/>
  <c r="AK1040" i="26" s="1"/>
  <c r="AL1040" i="26" s="1"/>
  <c r="AM1040" i="26" s="1"/>
  <c r="AJ1040" i="26"/>
  <c r="AE1040" i="26"/>
  <c r="AJ1062" i="26"/>
  <c r="AD1062" i="26"/>
  <c r="AH1062" i="26"/>
  <c r="AG1062" i="26"/>
  <c r="AE1062" i="26"/>
  <c r="AF1062" i="26"/>
  <c r="AI1062" i="26"/>
  <c r="AK1062" i="26" s="1"/>
  <c r="AL1062" i="26" s="1"/>
  <c r="AM1062" i="26" s="1"/>
  <c r="AG1032" i="26"/>
  <c r="AE1032" i="26"/>
  <c r="AF1032" i="26"/>
  <c r="AI1032" i="26"/>
  <c r="AK1032" i="26" s="1"/>
  <c r="AL1032" i="26" s="1"/>
  <c r="AM1032" i="26" s="1"/>
  <c r="AH1032" i="26"/>
  <c r="AJ1032" i="26"/>
  <c r="AD1032" i="26"/>
  <c r="AG1092" i="26"/>
  <c r="AH1092" i="26"/>
  <c r="AJ1092" i="26"/>
  <c r="AE1092" i="26"/>
  <c r="AF1092" i="26"/>
  <c r="AD1092" i="26"/>
  <c r="AI1092" i="26"/>
  <c r="AK1092" i="26" s="1"/>
  <c r="AL1092" i="26" s="1"/>
  <c r="AM1092" i="26" s="1"/>
  <c r="AD1036" i="26"/>
  <c r="AF1036" i="26"/>
  <c r="AH1036" i="26"/>
  <c r="AJ1036" i="26"/>
  <c r="AI1036" i="26"/>
  <c r="AK1036" i="26" s="1"/>
  <c r="AL1036" i="26" s="1"/>
  <c r="AM1036" i="26" s="1"/>
  <c r="AE1036" i="26"/>
  <c r="AG1036" i="26"/>
  <c r="AG1182" i="26"/>
  <c r="AJ1182" i="26"/>
  <c r="AE1182" i="26"/>
  <c r="AI1182" i="26"/>
  <c r="AK1182" i="26" s="1"/>
  <c r="AL1182" i="26" s="1"/>
  <c r="AM1182" i="26" s="1"/>
  <c r="AD1182" i="26"/>
  <c r="AF1182" i="26"/>
  <c r="AH1182" i="26"/>
  <c r="AI1191" i="26"/>
  <c r="AK1191" i="26" s="1"/>
  <c r="AL1191" i="26" s="1"/>
  <c r="AM1191" i="26" s="1"/>
  <c r="AJ1191" i="26"/>
  <c r="AE1191" i="26"/>
  <c r="AD1191" i="26"/>
  <c r="AF1191" i="26"/>
  <c r="AG1191" i="26"/>
  <c r="AH1191" i="26"/>
  <c r="AJ1122" i="26"/>
  <c r="AD1122" i="26"/>
  <c r="AH1122" i="26"/>
  <c r="AI1122" i="26"/>
  <c r="AK1122" i="26" s="1"/>
  <c r="AL1122" i="26" s="1"/>
  <c r="AM1122" i="26" s="1"/>
  <c r="AF1122" i="26"/>
  <c r="AG1122" i="26"/>
  <c r="AE1122" i="26"/>
  <c r="AI1194" i="26"/>
  <c r="AK1194" i="26" s="1"/>
  <c r="AL1194" i="26" s="1"/>
  <c r="AM1194" i="26" s="1"/>
  <c r="AJ1194" i="26"/>
  <c r="AD1194" i="26"/>
  <c r="AE1194" i="26"/>
  <c r="AF1194" i="26"/>
  <c r="AH1194" i="26"/>
  <c r="AG1194" i="26"/>
  <c r="AD1172" i="26"/>
  <c r="AH1172" i="26"/>
  <c r="AG1172" i="26"/>
  <c r="AF1172" i="26"/>
  <c r="AE1172" i="26"/>
  <c r="AI1172" i="26"/>
  <c r="AK1172" i="26" s="1"/>
  <c r="AL1172" i="26" s="1"/>
  <c r="AM1172" i="26" s="1"/>
  <c r="AJ1172" i="26"/>
  <c r="AJ1197" i="26"/>
  <c r="AG1197" i="26"/>
  <c r="AD1197" i="26"/>
  <c r="AF1197" i="26"/>
  <c r="AI1197" i="26"/>
  <c r="AK1197" i="26" s="1"/>
  <c r="AL1197" i="26" s="1"/>
  <c r="AM1197" i="26" s="1"/>
  <c r="AE1197" i="26"/>
  <c r="AH1197" i="26"/>
  <c r="AG1166" i="26"/>
  <c r="AJ1166" i="26"/>
  <c r="AD1166" i="26"/>
  <c r="AE1166" i="26"/>
  <c r="AF1166" i="26"/>
  <c r="AH1166" i="26"/>
  <c r="AI1166" i="26"/>
  <c r="AK1166" i="26" s="1"/>
  <c r="AL1166" i="26" s="1"/>
  <c r="AM1166" i="26" s="1"/>
  <c r="AE1187" i="26"/>
  <c r="AI1187" i="26"/>
  <c r="AK1187" i="26" s="1"/>
  <c r="AL1187" i="26" s="1"/>
  <c r="AM1187" i="26" s="1"/>
  <c r="AF1187" i="26"/>
  <c r="AJ1187" i="26"/>
  <c r="AH1187" i="26"/>
  <c r="AG1187" i="26"/>
  <c r="AD1187" i="26"/>
  <c r="AE1150" i="26"/>
  <c r="AF1150" i="26"/>
  <c r="AG1150" i="26"/>
  <c r="AH1150" i="26"/>
  <c r="AJ1150" i="26"/>
  <c r="AD1150" i="26"/>
  <c r="AI1150" i="26"/>
  <c r="AK1150" i="26" s="1"/>
  <c r="AL1150" i="26" s="1"/>
  <c r="AM1150" i="26" s="1"/>
  <c r="AI1176" i="26"/>
  <c r="AK1176" i="26" s="1"/>
  <c r="AL1176" i="26" s="1"/>
  <c r="AM1176" i="26" s="1"/>
  <c r="AJ1176" i="26"/>
  <c r="AD1176" i="26"/>
  <c r="AG1176" i="26"/>
  <c r="AH1176" i="26"/>
  <c r="AF1176" i="26"/>
  <c r="AE1176" i="26"/>
  <c r="AF1161" i="26"/>
  <c r="AD1161" i="26"/>
  <c r="AJ1161" i="26"/>
  <c r="AG1161" i="26"/>
  <c r="AE1161" i="26"/>
  <c r="AI1161" i="26"/>
  <c r="AK1161" i="26" s="1"/>
  <c r="AL1161" i="26" s="1"/>
  <c r="AM1161" i="26" s="1"/>
  <c r="AH1161" i="26"/>
  <c r="AI1125" i="26"/>
  <c r="AK1125" i="26" s="1"/>
  <c r="AL1125" i="26" s="1"/>
  <c r="AM1125" i="26" s="1"/>
  <c r="AE1125" i="26"/>
  <c r="AD1125" i="26"/>
  <c r="AJ1125" i="26"/>
  <c r="AH1125" i="26"/>
  <c r="AF1125" i="26"/>
  <c r="AG1125" i="26"/>
  <c r="AI848" i="26"/>
  <c r="AK848" i="26" s="1"/>
  <c r="AL848" i="26" s="1"/>
  <c r="AM848" i="26" s="1"/>
  <c r="AE848" i="26"/>
  <c r="AD848" i="26"/>
  <c r="AG848" i="26"/>
  <c r="AH848" i="26"/>
  <c r="AF848" i="26"/>
  <c r="AJ848" i="26"/>
  <c r="AI829" i="26"/>
  <c r="AK829" i="26" s="1"/>
  <c r="AL829" i="26" s="1"/>
  <c r="AM829" i="26" s="1"/>
  <c r="AJ829" i="26"/>
  <c r="AD829" i="26"/>
  <c r="AH829" i="26"/>
  <c r="AG829" i="26"/>
  <c r="AF829" i="26"/>
  <c r="AE829" i="26"/>
  <c r="AG888" i="26"/>
  <c r="AF888" i="26"/>
  <c r="AH888" i="26"/>
  <c r="AJ888" i="26"/>
  <c r="AE888" i="26"/>
  <c r="AD888" i="26"/>
  <c r="AI888" i="26"/>
  <c r="AK888" i="26" s="1"/>
  <c r="AL888" i="26" s="1"/>
  <c r="AM888" i="26" s="1"/>
  <c r="AH825" i="26"/>
  <c r="AD825" i="26"/>
  <c r="AE825" i="26"/>
  <c r="AI825" i="26"/>
  <c r="AK825" i="26" s="1"/>
  <c r="AL825" i="26" s="1"/>
  <c r="AM825" i="26" s="1"/>
  <c r="AG825" i="26"/>
  <c r="AF825" i="26"/>
  <c r="AJ825" i="26"/>
  <c r="AD828" i="26"/>
  <c r="AG828" i="26"/>
  <c r="AH828" i="26"/>
  <c r="AI828" i="26"/>
  <c r="AK828" i="26" s="1"/>
  <c r="AL828" i="26" s="1"/>
  <c r="AM828" i="26" s="1"/>
  <c r="AJ828" i="26"/>
  <c r="AF828" i="26"/>
  <c r="AE828" i="26"/>
  <c r="AG884" i="26"/>
  <c r="AJ884" i="26"/>
  <c r="AI884" i="26"/>
  <c r="AK884" i="26" s="1"/>
  <c r="AL884" i="26" s="1"/>
  <c r="AM884" i="26" s="1"/>
  <c r="AF884" i="26"/>
  <c r="AD884" i="26"/>
  <c r="AE884" i="26"/>
  <c r="AH884" i="26"/>
  <c r="AE854" i="26"/>
  <c r="AG854" i="26"/>
  <c r="AH854" i="26"/>
  <c r="AJ854" i="26"/>
  <c r="AI854" i="26"/>
  <c r="AK854" i="26" s="1"/>
  <c r="AL854" i="26" s="1"/>
  <c r="AM854" i="26" s="1"/>
  <c r="AF854" i="26"/>
  <c r="AD854" i="26"/>
  <c r="AG821" i="26"/>
  <c r="AJ821" i="26"/>
  <c r="AI821" i="26"/>
  <c r="AK821" i="26" s="1"/>
  <c r="AL821" i="26" s="1"/>
  <c r="AM821" i="26" s="1"/>
  <c r="AD821" i="26"/>
  <c r="AF821" i="26"/>
  <c r="AH821" i="26"/>
  <c r="AE821" i="26"/>
  <c r="AF864" i="26"/>
  <c r="AG864" i="26"/>
  <c r="AH864" i="26"/>
  <c r="AD864" i="26"/>
  <c r="AE864" i="26"/>
  <c r="AI864" i="26"/>
  <c r="AK864" i="26" s="1"/>
  <c r="AL864" i="26" s="1"/>
  <c r="AM864" i="26" s="1"/>
  <c r="AJ864" i="26"/>
  <c r="AE812" i="26"/>
  <c r="AF812" i="26"/>
  <c r="AG812" i="26"/>
  <c r="AI812" i="26"/>
  <c r="AK812" i="26" s="1"/>
  <c r="AL812" i="26" s="1"/>
  <c r="AM812" i="26" s="1"/>
  <c r="AD812" i="26"/>
  <c r="AH812" i="26"/>
  <c r="AJ812" i="26"/>
  <c r="AI902" i="26"/>
  <c r="AK902" i="26" s="1"/>
  <c r="AL902" i="26" s="1"/>
  <c r="AM902" i="26" s="1"/>
  <c r="AG902" i="26"/>
  <c r="AF902" i="26"/>
  <c r="AJ902" i="26"/>
  <c r="AD902" i="26"/>
  <c r="AE902" i="26"/>
  <c r="AH902" i="26"/>
  <c r="AI874" i="26"/>
  <c r="AK874" i="26" s="1"/>
  <c r="AL874" i="26" s="1"/>
  <c r="AM874" i="26" s="1"/>
  <c r="AF874" i="26"/>
  <c r="AE874" i="26"/>
  <c r="AJ874" i="26"/>
  <c r="AD874" i="26"/>
  <c r="AG874" i="26"/>
  <c r="AH874" i="26"/>
  <c r="AH813" i="26"/>
  <c r="AJ813" i="26"/>
  <c r="AD813" i="26"/>
  <c r="AI813" i="26"/>
  <c r="AK813" i="26" s="1"/>
  <c r="AL813" i="26" s="1"/>
  <c r="AM813" i="26" s="1"/>
  <c r="AF813" i="26"/>
  <c r="AE813" i="26"/>
  <c r="AG813" i="26"/>
  <c r="AJ376" i="26"/>
  <c r="AD376" i="26"/>
  <c r="AE376" i="26" s="1"/>
  <c r="AF377" i="26" s="1"/>
  <c r="AF376" i="26"/>
  <c r="AJ331" i="26"/>
  <c r="AD331" i="26"/>
  <c r="AE331" i="26" s="1"/>
  <c r="AF331" i="26"/>
  <c r="AJ359" i="26"/>
  <c r="AD359" i="26"/>
  <c r="AE359" i="26" s="1"/>
  <c r="AF359" i="26"/>
  <c r="AJ338" i="26"/>
  <c r="AD338" i="26"/>
  <c r="AE338" i="26" s="1"/>
  <c r="AF338" i="26"/>
  <c r="AJ327" i="26"/>
  <c r="AD327" i="26"/>
  <c r="AE327" i="26" s="1"/>
  <c r="AF327" i="26"/>
  <c r="AJ350" i="26"/>
  <c r="AD350" i="26"/>
  <c r="AE350" i="26" s="1"/>
  <c r="AF350" i="26"/>
  <c r="AJ394" i="26"/>
  <c r="AD394" i="26"/>
  <c r="AE394" i="26" s="1"/>
  <c r="AF395" i="26" s="1"/>
  <c r="AF394" i="26"/>
  <c r="AJ349" i="26"/>
  <c r="AD349" i="26"/>
  <c r="AE349" i="26" s="1"/>
  <c r="AF349" i="26"/>
  <c r="AH1386" i="26"/>
  <c r="AD1386" i="26"/>
  <c r="AE1386" i="26"/>
  <c r="AJ1386" i="26"/>
  <c r="AI1386" i="26"/>
  <c r="AK1386" i="26" s="1"/>
  <c r="AL1386" i="26" s="1"/>
  <c r="AM1386" i="26" s="1"/>
  <c r="AG1386" i="26"/>
  <c r="AF1386" i="26"/>
  <c r="AG1366" i="26"/>
  <c r="AJ1366" i="26"/>
  <c r="AH1366" i="26"/>
  <c r="AE1366" i="26"/>
  <c r="AD1366" i="26"/>
  <c r="AF1366" i="26"/>
  <c r="AI1366" i="26"/>
  <c r="AK1366" i="26" s="1"/>
  <c r="AL1366" i="26" s="1"/>
  <c r="AM1366" i="26" s="1"/>
  <c r="AG1318" i="26"/>
  <c r="AI1318" i="26"/>
  <c r="AK1318" i="26" s="1"/>
  <c r="AL1318" i="26" s="1"/>
  <c r="AM1318" i="26" s="1"/>
  <c r="AJ1318" i="26"/>
  <c r="AD1318" i="26"/>
  <c r="AF1318" i="26"/>
  <c r="AH1318" i="26"/>
  <c r="AE1318" i="26"/>
  <c r="AE1347" i="26"/>
  <c r="AH1347" i="26"/>
  <c r="AF1347" i="26"/>
  <c r="AI1347" i="26"/>
  <c r="AK1347" i="26" s="1"/>
  <c r="AL1347" i="26" s="1"/>
  <c r="AM1347" i="26" s="1"/>
  <c r="AD1347" i="26"/>
  <c r="AJ1347" i="26"/>
  <c r="AG1347" i="26"/>
  <c r="AI1393" i="26"/>
  <c r="AK1393" i="26" s="1"/>
  <c r="AL1393" i="26" s="1"/>
  <c r="AM1393" i="26" s="1"/>
  <c r="AD1393" i="26"/>
  <c r="AF1393" i="26"/>
  <c r="AJ1393" i="26"/>
  <c r="AH1393" i="26"/>
  <c r="AG1393" i="26"/>
  <c r="AE1393" i="26"/>
  <c r="AE1330" i="26"/>
  <c r="AG1330" i="26"/>
  <c r="AH1330" i="26"/>
  <c r="AI1330" i="26"/>
  <c r="AK1330" i="26" s="1"/>
  <c r="AL1330" i="26" s="1"/>
  <c r="AM1330" i="26" s="1"/>
  <c r="AJ1330" i="26"/>
  <c r="AD1330" i="26"/>
  <c r="AF1330" i="26"/>
  <c r="AF1315" i="26"/>
  <c r="AJ1315" i="26"/>
  <c r="AG1315" i="26"/>
  <c r="AD1315" i="26"/>
  <c r="AH1315" i="26"/>
  <c r="AI1315" i="26"/>
  <c r="AK1315" i="26" s="1"/>
  <c r="AL1315" i="26" s="1"/>
  <c r="AM1315" i="26" s="1"/>
  <c r="AE1315" i="26"/>
  <c r="AF1392" i="26"/>
  <c r="AD1392" i="26"/>
  <c r="AE1392" i="26"/>
  <c r="AJ1392" i="26"/>
  <c r="AH1392" i="26"/>
  <c r="AI1392" i="26"/>
  <c r="AK1392" i="26" s="1"/>
  <c r="AL1392" i="26" s="1"/>
  <c r="AM1392" i="26" s="1"/>
  <c r="AG1392" i="26"/>
  <c r="AF1380" i="26"/>
  <c r="AD1380" i="26"/>
  <c r="AH1380" i="26"/>
  <c r="AJ1380" i="26"/>
  <c r="AI1380" i="26"/>
  <c r="AK1380" i="26" s="1"/>
  <c r="AL1380" i="26" s="1"/>
  <c r="AM1380" i="26" s="1"/>
  <c r="AE1380" i="26"/>
  <c r="AG1380" i="26"/>
  <c r="AH1371" i="26"/>
  <c r="AG1371" i="26"/>
  <c r="AJ1371" i="26"/>
  <c r="AD1371" i="26"/>
  <c r="AF1371" i="26"/>
  <c r="AI1371" i="26"/>
  <c r="AK1371" i="26" s="1"/>
  <c r="AL1371" i="26" s="1"/>
  <c r="AM1371" i="26" s="1"/>
  <c r="AE1371" i="26"/>
  <c r="AH1377" i="26"/>
  <c r="AF1377" i="26"/>
  <c r="AJ1377" i="26"/>
  <c r="AG1377" i="26"/>
  <c r="AE1377" i="26"/>
  <c r="AI1377" i="26"/>
  <c r="AK1377" i="26" s="1"/>
  <c r="AL1377" i="26" s="1"/>
  <c r="AM1377" i="26" s="1"/>
  <c r="AD1377" i="26"/>
  <c r="AI1306" i="26"/>
  <c r="AK1306" i="26" s="1"/>
  <c r="AL1306" i="26" s="1"/>
  <c r="AM1306" i="26" s="1"/>
  <c r="AG1306" i="26"/>
  <c r="AF1306" i="26"/>
  <c r="AE1306" i="26"/>
  <c r="AD1306" i="26"/>
  <c r="AJ1306" i="26"/>
  <c r="AH1306" i="26"/>
  <c r="AI1303" i="26"/>
  <c r="AK1303" i="26" s="1"/>
  <c r="AL1303" i="26" s="1"/>
  <c r="AM1303" i="26" s="1"/>
  <c r="AJ1303" i="26"/>
  <c r="AD1303" i="26"/>
  <c r="AE1303" i="26"/>
  <c r="AG1303" i="26"/>
  <c r="AH1303" i="26"/>
  <c r="AF1303" i="26"/>
  <c r="AJ1255" i="26"/>
  <c r="AE1255" i="26"/>
  <c r="AF1255" i="26"/>
  <c r="AD1255" i="26"/>
  <c r="AH1255" i="26"/>
  <c r="AI1255" i="26"/>
  <c r="AK1255" i="26" s="1"/>
  <c r="AL1255" i="26" s="1"/>
  <c r="AM1255" i="26" s="1"/>
  <c r="AG1255" i="26"/>
  <c r="AI1212" i="26"/>
  <c r="AK1212" i="26" s="1"/>
  <c r="AL1212" i="26" s="1"/>
  <c r="AM1212" i="26" s="1"/>
  <c r="AE1212" i="26"/>
  <c r="AH1212" i="26"/>
  <c r="AG1212" i="26"/>
  <c r="AF1212" i="26"/>
  <c r="AJ1212" i="26"/>
  <c r="AD1212" i="26"/>
  <c r="AG1242" i="26"/>
  <c r="AH1242" i="26"/>
  <c r="AE1242" i="26"/>
  <c r="AI1242" i="26"/>
  <c r="AK1242" i="26" s="1"/>
  <c r="AL1242" i="26" s="1"/>
  <c r="AM1242" i="26" s="1"/>
  <c r="AJ1242" i="26"/>
  <c r="AD1242" i="26"/>
  <c r="AF1242" i="26"/>
  <c r="AF1233" i="26"/>
  <c r="AG1233" i="26"/>
  <c r="AD1233" i="26"/>
  <c r="AJ1233" i="26"/>
  <c r="AI1233" i="26"/>
  <c r="AK1233" i="26" s="1"/>
  <c r="AL1233" i="26" s="1"/>
  <c r="AM1233" i="26" s="1"/>
  <c r="AE1233" i="26"/>
  <c r="AH1233" i="26"/>
  <c r="AF1232" i="26"/>
  <c r="AG1232" i="26"/>
  <c r="AI1232" i="26"/>
  <c r="AK1232" i="26" s="1"/>
  <c r="AL1232" i="26" s="1"/>
  <c r="AM1232" i="26" s="1"/>
  <c r="AJ1232" i="26"/>
  <c r="AH1232" i="26"/>
  <c r="AD1232" i="26"/>
  <c r="AE1232" i="26"/>
  <c r="AF1262" i="26"/>
  <c r="AH1262" i="26"/>
  <c r="AE1262" i="26"/>
  <c r="AD1262" i="26"/>
  <c r="AI1262" i="26"/>
  <c r="AK1262" i="26" s="1"/>
  <c r="AL1262" i="26" s="1"/>
  <c r="AM1262" i="26" s="1"/>
  <c r="AJ1262" i="26"/>
  <c r="AG1262" i="26"/>
  <c r="AH1309" i="26"/>
  <c r="AI1309" i="26"/>
  <c r="AK1309" i="26" s="1"/>
  <c r="AL1309" i="26" s="1"/>
  <c r="AM1309" i="26" s="1"/>
  <c r="AD1309" i="26"/>
  <c r="AE1309" i="26"/>
  <c r="AJ1309" i="26"/>
  <c r="AG1309" i="26"/>
  <c r="AF1309" i="26"/>
  <c r="AJ1289" i="26"/>
  <c r="AG1289" i="26"/>
  <c r="AI1289" i="26"/>
  <c r="AK1289" i="26" s="1"/>
  <c r="AL1289" i="26" s="1"/>
  <c r="AM1289" i="26" s="1"/>
  <c r="AH1289" i="26"/>
  <c r="AE1289" i="26"/>
  <c r="AD1289" i="26"/>
  <c r="AF1289" i="26"/>
  <c r="AG1269" i="26"/>
  <c r="AI1269" i="26"/>
  <c r="AK1269" i="26" s="1"/>
  <c r="AL1269" i="26" s="1"/>
  <c r="AM1269" i="26" s="1"/>
  <c r="AF1269" i="26"/>
  <c r="AJ1269" i="26"/>
  <c r="AH1269" i="26"/>
  <c r="AE1269" i="26"/>
  <c r="AD1269" i="26"/>
  <c r="AG1274" i="26"/>
  <c r="AJ1274" i="26"/>
  <c r="AF1274" i="26"/>
  <c r="AE1274" i="26"/>
  <c r="AD1274" i="26"/>
  <c r="AH1274" i="26"/>
  <c r="AI1274" i="26"/>
  <c r="AK1274" i="26" s="1"/>
  <c r="AL1274" i="26" s="1"/>
  <c r="AM1274" i="26" s="1"/>
  <c r="AG1272" i="26"/>
  <c r="AH1272" i="26"/>
  <c r="AI1272" i="26"/>
  <c r="AK1272" i="26" s="1"/>
  <c r="AL1272" i="26" s="1"/>
  <c r="AM1272" i="26" s="1"/>
  <c r="AE1272" i="26"/>
  <c r="AJ1272" i="26"/>
  <c r="AD1272" i="26"/>
  <c r="AF1272" i="26"/>
  <c r="AJ307" i="26"/>
  <c r="AD307" i="26"/>
  <c r="AE307" i="26" s="1"/>
  <c r="AF307" i="26"/>
  <c r="AJ212" i="26"/>
  <c r="AD212" i="26"/>
  <c r="AE212" i="26" s="1"/>
  <c r="AF212" i="26"/>
  <c r="AJ302" i="26"/>
  <c r="AD302" i="26"/>
  <c r="AE302" i="26" s="1"/>
  <c r="AF302" i="26"/>
  <c r="AJ215" i="26"/>
  <c r="AD215" i="26"/>
  <c r="AE215" i="26" s="1"/>
  <c r="AF215" i="26"/>
  <c r="AJ211" i="26"/>
  <c r="AD211" i="26"/>
  <c r="AE211" i="26" s="1"/>
  <c r="AF211" i="26"/>
  <c r="AJ303" i="26"/>
  <c r="AD303" i="26"/>
  <c r="AE303" i="26" s="1"/>
  <c r="AF303" i="26"/>
  <c r="AJ285" i="26"/>
  <c r="AD285" i="26"/>
  <c r="AE285" i="26" s="1"/>
  <c r="AF285" i="26"/>
  <c r="AJ231" i="26"/>
  <c r="AD231" i="26"/>
  <c r="AE231" i="26" s="1"/>
  <c r="AF231" i="26"/>
  <c r="AJ246" i="26"/>
  <c r="AD246" i="26"/>
  <c r="AE246" i="26" s="1"/>
  <c r="AF246" i="26"/>
  <c r="AJ297" i="26"/>
  <c r="AD297" i="26"/>
  <c r="AE297" i="26" s="1"/>
  <c r="AF297" i="26"/>
  <c r="AJ309" i="26"/>
  <c r="AD309" i="26"/>
  <c r="AE309" i="26" s="1"/>
  <c r="AF309" i="26"/>
  <c r="AJ258" i="26"/>
  <c r="AD258" i="26"/>
  <c r="AE258" i="26" s="1"/>
  <c r="AF258" i="26"/>
  <c r="AF786" i="26"/>
  <c r="AE786" i="26"/>
  <c r="AG786" i="26"/>
  <c r="AH786" i="26"/>
  <c r="AJ786" i="26"/>
  <c r="AD786" i="26"/>
  <c r="AI786" i="26"/>
  <c r="AK786" i="26" s="1"/>
  <c r="AL786" i="26" s="1"/>
  <c r="AM786" i="26" s="1"/>
  <c r="AG761" i="26"/>
  <c r="AI761" i="26"/>
  <c r="AK761" i="26" s="1"/>
  <c r="AL761" i="26" s="1"/>
  <c r="AM761" i="26" s="1"/>
  <c r="AF761" i="26"/>
  <c r="AJ761" i="26"/>
  <c r="AE761" i="26"/>
  <c r="AD761" i="26"/>
  <c r="AH761" i="26"/>
  <c r="AG731" i="26"/>
  <c r="AI731" i="26"/>
  <c r="AK731" i="26" s="1"/>
  <c r="AL731" i="26" s="1"/>
  <c r="AM731" i="26" s="1"/>
  <c r="AJ731" i="26"/>
  <c r="AE731" i="26"/>
  <c r="AF731" i="26"/>
  <c r="AD731" i="26"/>
  <c r="AH731" i="26"/>
  <c r="AD791" i="26"/>
  <c r="AI791" i="26"/>
  <c r="AK791" i="26" s="1"/>
  <c r="AL791" i="26" s="1"/>
  <c r="AM791" i="26" s="1"/>
  <c r="AE791" i="26"/>
  <c r="AF791" i="26"/>
  <c r="AG791" i="26"/>
  <c r="AH791" i="26"/>
  <c r="AJ791" i="26"/>
  <c r="AD751" i="26"/>
  <c r="AH751" i="26"/>
  <c r="AJ751" i="26"/>
  <c r="AE751" i="26"/>
  <c r="AI751" i="26"/>
  <c r="AK751" i="26" s="1"/>
  <c r="AL751" i="26" s="1"/>
  <c r="AM751" i="26" s="1"/>
  <c r="AG751" i="26"/>
  <c r="AF751" i="26"/>
  <c r="AF741" i="26"/>
  <c r="AD741" i="26"/>
  <c r="AI741" i="26"/>
  <c r="AK741" i="26" s="1"/>
  <c r="AL741" i="26" s="1"/>
  <c r="AM741" i="26" s="1"/>
  <c r="AJ741" i="26"/>
  <c r="AG741" i="26"/>
  <c r="AH741" i="26"/>
  <c r="AE741" i="26"/>
  <c r="AI802" i="26"/>
  <c r="AK802" i="26" s="1"/>
  <c r="AL802" i="26" s="1"/>
  <c r="AM802" i="26" s="1"/>
  <c r="AH802" i="26"/>
  <c r="AG802" i="26"/>
  <c r="AJ802" i="26"/>
  <c r="AD802" i="26"/>
  <c r="AE802" i="26"/>
  <c r="AF802" i="26"/>
  <c r="AG788" i="26"/>
  <c r="AE788" i="26"/>
  <c r="AJ788" i="26"/>
  <c r="AH788" i="26"/>
  <c r="AI788" i="26"/>
  <c r="AK788" i="26" s="1"/>
  <c r="AL788" i="26" s="1"/>
  <c r="AM788" i="26" s="1"/>
  <c r="AF788" i="26"/>
  <c r="AD788" i="26"/>
  <c r="AD792" i="26"/>
  <c r="AG792" i="26"/>
  <c r="AJ792" i="26"/>
  <c r="AF792" i="26"/>
  <c r="AI792" i="26"/>
  <c r="AK792" i="26" s="1"/>
  <c r="AL792" i="26" s="1"/>
  <c r="AM792" i="26" s="1"/>
  <c r="AE792" i="26"/>
  <c r="AH792" i="26"/>
  <c r="AE755" i="26"/>
  <c r="AG755" i="26"/>
  <c r="AH755" i="26"/>
  <c r="AJ755" i="26"/>
  <c r="AI755" i="26"/>
  <c r="AK755" i="26" s="1"/>
  <c r="AL755" i="26" s="1"/>
  <c r="AM755" i="26" s="1"/>
  <c r="AD755" i="26"/>
  <c r="AF755" i="26"/>
  <c r="AE800" i="26"/>
  <c r="AJ800" i="26"/>
  <c r="AG800" i="26"/>
  <c r="AI800" i="26"/>
  <c r="AK800" i="26" s="1"/>
  <c r="AL800" i="26" s="1"/>
  <c r="AM800" i="26" s="1"/>
  <c r="AD800" i="26"/>
  <c r="AH800" i="26"/>
  <c r="AF800" i="26"/>
  <c r="AG774" i="26"/>
  <c r="AD774" i="26"/>
  <c r="AJ774" i="26"/>
  <c r="AI774" i="26"/>
  <c r="AK774" i="26" s="1"/>
  <c r="AL774" i="26" s="1"/>
  <c r="AM774" i="26" s="1"/>
  <c r="AE774" i="26"/>
  <c r="AH774" i="26"/>
  <c r="AF774" i="26"/>
  <c r="AI762" i="26"/>
  <c r="AK762" i="26" s="1"/>
  <c r="AL762" i="26" s="1"/>
  <c r="AM762" i="26" s="1"/>
  <c r="AH762" i="26"/>
  <c r="AG762" i="26"/>
  <c r="AJ762" i="26"/>
  <c r="AD762" i="26"/>
  <c r="AE762" i="26"/>
  <c r="AF762" i="26"/>
  <c r="AG932" i="26"/>
  <c r="AJ932" i="26"/>
  <c r="AI932" i="26"/>
  <c r="AK932" i="26" s="1"/>
  <c r="AL932" i="26" s="1"/>
  <c r="AM932" i="26" s="1"/>
  <c r="AF932" i="26"/>
  <c r="AE932" i="26"/>
  <c r="AH932" i="26"/>
  <c r="AD932" i="26"/>
  <c r="AI923" i="26"/>
  <c r="AK923" i="26" s="1"/>
  <c r="AL923" i="26" s="1"/>
  <c r="AM923" i="26" s="1"/>
  <c r="AG923" i="26"/>
  <c r="AD923" i="26"/>
  <c r="AF923" i="26"/>
  <c r="AJ923" i="26"/>
  <c r="AE923" i="26"/>
  <c r="AH923" i="26"/>
  <c r="AG1007" i="26"/>
  <c r="AF1007" i="26"/>
  <c r="AI1007" i="26"/>
  <c r="AK1007" i="26" s="1"/>
  <c r="AL1007" i="26" s="1"/>
  <c r="AM1007" i="26" s="1"/>
  <c r="AD1007" i="26"/>
  <c r="AJ1007" i="26"/>
  <c r="AE1007" i="26"/>
  <c r="AH1007" i="26"/>
  <c r="AE914" i="26"/>
  <c r="AD914" i="26"/>
  <c r="AG914" i="26"/>
  <c r="AJ914" i="26"/>
  <c r="AI914" i="26"/>
  <c r="AK914" i="26" s="1"/>
  <c r="AL914" i="26" s="1"/>
  <c r="AM914" i="26" s="1"/>
  <c r="AF914" i="26"/>
  <c r="AH914" i="26"/>
  <c r="AD943" i="26"/>
  <c r="AI943" i="26"/>
  <c r="AK943" i="26" s="1"/>
  <c r="AL943" i="26" s="1"/>
  <c r="AM943" i="26" s="1"/>
  <c r="AJ943" i="26"/>
  <c r="AE943" i="26"/>
  <c r="AH943" i="26"/>
  <c r="AF943" i="26"/>
  <c r="AG943" i="26"/>
  <c r="AE988" i="26"/>
  <c r="AH988" i="26"/>
  <c r="AF988" i="26"/>
  <c r="AD988" i="26"/>
  <c r="AJ988" i="26"/>
  <c r="AG988" i="26"/>
  <c r="AI988" i="26"/>
  <c r="AK988" i="26" s="1"/>
  <c r="AL988" i="26" s="1"/>
  <c r="AM988" i="26" s="1"/>
  <c r="AH957" i="26"/>
  <c r="AI957" i="26"/>
  <c r="AK957" i="26" s="1"/>
  <c r="AL957" i="26" s="1"/>
  <c r="AM957" i="26" s="1"/>
  <c r="AJ957" i="26"/>
  <c r="AD957" i="26"/>
  <c r="AG957" i="26"/>
  <c r="AF957" i="26"/>
  <c r="AE957" i="26"/>
  <c r="AF929" i="26"/>
  <c r="AG929" i="26"/>
  <c r="AH929" i="26"/>
  <c r="AJ929" i="26"/>
  <c r="AI929" i="26"/>
  <c r="AK929" i="26" s="1"/>
  <c r="AL929" i="26" s="1"/>
  <c r="AM929" i="26" s="1"/>
  <c r="AD929" i="26"/>
  <c r="AE929" i="26"/>
  <c r="AE955" i="26"/>
  <c r="AD955" i="26"/>
  <c r="AJ955" i="26"/>
  <c r="AF955" i="26"/>
  <c r="AG955" i="26"/>
  <c r="AI955" i="26"/>
  <c r="AK955" i="26" s="1"/>
  <c r="AL955" i="26" s="1"/>
  <c r="AM955" i="26" s="1"/>
  <c r="AH955" i="26"/>
  <c r="AE960" i="26"/>
  <c r="AI960" i="26"/>
  <c r="AK960" i="26" s="1"/>
  <c r="AL960" i="26" s="1"/>
  <c r="AM960" i="26" s="1"/>
  <c r="AF960" i="26"/>
  <c r="AG960" i="26"/>
  <c r="AJ960" i="26"/>
  <c r="AD960" i="26"/>
  <c r="AH960" i="26"/>
  <c r="AE1003" i="26"/>
  <c r="AH1003" i="26"/>
  <c r="AJ1003" i="26"/>
  <c r="AG1003" i="26"/>
  <c r="AI1003" i="26"/>
  <c r="AK1003" i="26" s="1"/>
  <c r="AL1003" i="26" s="1"/>
  <c r="AM1003" i="26" s="1"/>
  <c r="AD1003" i="26"/>
  <c r="AF1003" i="26"/>
  <c r="AD924" i="26"/>
  <c r="AJ924" i="26"/>
  <c r="AF924" i="26"/>
  <c r="AH924" i="26"/>
  <c r="AG924" i="26"/>
  <c r="AI924" i="26"/>
  <c r="AK924" i="26" s="1"/>
  <c r="AL924" i="26" s="1"/>
  <c r="AM924" i="26" s="1"/>
  <c r="AE924" i="26"/>
  <c r="AF591" i="26"/>
  <c r="AG591" i="26"/>
  <c r="AE591" i="26"/>
  <c r="AJ591" i="26"/>
  <c r="AI591" i="26"/>
  <c r="AK591" i="26" s="1"/>
  <c r="AL591" i="26" s="1"/>
  <c r="AM591" i="26" s="1"/>
  <c r="AH591" i="26"/>
  <c r="AD591" i="26"/>
  <c r="AJ575" i="26"/>
  <c r="AG575" i="26"/>
  <c r="AI575" i="26"/>
  <c r="AK575" i="26" s="1"/>
  <c r="AL575" i="26" s="1"/>
  <c r="AM575" i="26" s="1"/>
  <c r="AE575" i="26"/>
  <c r="AF575" i="26"/>
  <c r="AH575" i="26"/>
  <c r="AD575" i="26"/>
  <c r="AE550" i="26"/>
  <c r="AJ550" i="26"/>
  <c r="AG550" i="26"/>
  <c r="AH550" i="26"/>
  <c r="AF550" i="26"/>
  <c r="AI550" i="26"/>
  <c r="AK550" i="26" s="1"/>
  <c r="AL550" i="26" s="1"/>
  <c r="AM550" i="26" s="1"/>
  <c r="AD550" i="26"/>
  <c r="AF555" i="26"/>
  <c r="AG555" i="26"/>
  <c r="AD555" i="26"/>
  <c r="AI555" i="26"/>
  <c r="AK555" i="26" s="1"/>
  <c r="AL555" i="26" s="1"/>
  <c r="AM555" i="26" s="1"/>
  <c r="AE555" i="26"/>
  <c r="AJ555" i="26"/>
  <c r="AH555" i="26"/>
  <c r="AD558" i="26"/>
  <c r="AF558" i="26"/>
  <c r="AI558" i="26"/>
  <c r="AK558" i="26" s="1"/>
  <c r="AL558" i="26" s="1"/>
  <c r="AM558" i="26" s="1"/>
  <c r="AG558" i="26"/>
  <c r="AH558" i="26"/>
  <c r="AE558" i="26"/>
  <c r="AJ558" i="26"/>
  <c r="AF559" i="26"/>
  <c r="AE559" i="26"/>
  <c r="AD559" i="26"/>
  <c r="AH559" i="26"/>
  <c r="AI559" i="26"/>
  <c r="AK559" i="26" s="1"/>
  <c r="AL559" i="26" s="1"/>
  <c r="AM559" i="26" s="1"/>
  <c r="AG559" i="26"/>
  <c r="AJ559" i="26"/>
  <c r="AG561" i="26"/>
  <c r="AJ561" i="26"/>
  <c r="AD561" i="26"/>
  <c r="AE561" i="26"/>
  <c r="AI561" i="26"/>
  <c r="AK561" i="26" s="1"/>
  <c r="AL561" i="26" s="1"/>
  <c r="AM561" i="26" s="1"/>
  <c r="AF561" i="26"/>
  <c r="AH561" i="26"/>
  <c r="AG574" i="26"/>
  <c r="AE574" i="26"/>
  <c r="AD574" i="26"/>
  <c r="AH574" i="26"/>
  <c r="AI574" i="26"/>
  <c r="AK574" i="26" s="1"/>
  <c r="AL574" i="26" s="1"/>
  <c r="AM574" i="26" s="1"/>
  <c r="AJ574" i="26"/>
  <c r="AF574" i="26"/>
  <c r="AJ521" i="26"/>
  <c r="AH521" i="26"/>
  <c r="AD521" i="26"/>
  <c r="AF521" i="26"/>
  <c r="AG521" i="26"/>
  <c r="AE521" i="26"/>
  <c r="AI521" i="26"/>
  <c r="AK521" i="26" s="1"/>
  <c r="AL521" i="26" s="1"/>
  <c r="AM521" i="26" s="1"/>
  <c r="AI570" i="26"/>
  <c r="AK570" i="26" s="1"/>
  <c r="AL570" i="26" s="1"/>
  <c r="AM570" i="26" s="1"/>
  <c r="AF570" i="26"/>
  <c r="AH570" i="26"/>
  <c r="AJ570" i="26"/>
  <c r="AE570" i="26"/>
  <c r="AG570" i="26"/>
  <c r="AD570" i="26"/>
  <c r="AD543" i="26"/>
  <c r="AJ543" i="26"/>
  <c r="AG543" i="26"/>
  <c r="AE543" i="26"/>
  <c r="AF543" i="26"/>
  <c r="AI543" i="26"/>
  <c r="AK543" i="26" s="1"/>
  <c r="AL543" i="26" s="1"/>
  <c r="AM543" i="26" s="1"/>
  <c r="AH543" i="26"/>
  <c r="AD554" i="26"/>
  <c r="AJ554" i="26"/>
  <c r="AI554" i="26"/>
  <c r="AK554" i="26" s="1"/>
  <c r="AL554" i="26" s="1"/>
  <c r="AM554" i="26" s="1"/>
  <c r="AF554" i="26"/>
  <c r="AE554" i="26"/>
  <c r="AH554" i="26"/>
  <c r="AG554" i="26"/>
  <c r="AD535" i="26"/>
  <c r="AH535" i="26"/>
  <c r="AG535" i="26"/>
  <c r="AI535" i="26"/>
  <c r="AK535" i="26" s="1"/>
  <c r="AL535" i="26" s="1"/>
  <c r="AM535" i="26" s="1"/>
  <c r="AF535" i="26"/>
  <c r="AJ535" i="26"/>
  <c r="AE535" i="26"/>
  <c r="AJ153" i="26"/>
  <c r="AD153" i="26"/>
  <c r="AE153" i="26" s="1"/>
  <c r="AF153" i="26"/>
  <c r="AJ149" i="26"/>
  <c r="AD149" i="26"/>
  <c r="AE149" i="26" s="1"/>
  <c r="AF149" i="26"/>
  <c r="AJ173" i="26"/>
  <c r="AD173" i="26"/>
  <c r="AE173" i="26" s="1"/>
  <c r="AF173" i="26"/>
  <c r="AJ178" i="26"/>
  <c r="AD178" i="26"/>
  <c r="AE178" i="26" s="1"/>
  <c r="AJ170" i="26"/>
  <c r="AD170" i="26"/>
  <c r="AE170" i="26" s="1"/>
  <c r="AF170" i="26"/>
  <c r="AJ119" i="26"/>
  <c r="AD119" i="26"/>
  <c r="AE119" i="26" s="1"/>
  <c r="AF120" i="26" s="1"/>
  <c r="AF119" i="26"/>
  <c r="AJ169" i="26"/>
  <c r="AD169" i="26"/>
  <c r="AE169" i="26" s="1"/>
  <c r="AF169" i="26"/>
  <c r="AJ164" i="26"/>
  <c r="AD164" i="26"/>
  <c r="AE164" i="26" s="1"/>
  <c r="AF164" i="26"/>
  <c r="AJ168" i="26"/>
  <c r="AD168" i="26"/>
  <c r="AE168" i="26" s="1"/>
  <c r="AF168" i="26"/>
  <c r="AJ206" i="26"/>
  <c r="AD206" i="26"/>
  <c r="AE206" i="26" s="1"/>
  <c r="AF206" i="26"/>
  <c r="AJ204" i="26"/>
  <c r="AD204" i="26"/>
  <c r="AE204" i="26" s="1"/>
  <c r="AF204" i="26"/>
  <c r="AJ207" i="26"/>
  <c r="AD207" i="26"/>
  <c r="AE207" i="26" s="1"/>
  <c r="AF208" i="26" s="1"/>
  <c r="AF207" i="26"/>
  <c r="AJ618" i="26"/>
  <c r="AD618" i="26"/>
  <c r="AI618" i="26"/>
  <c r="AK618" i="26" s="1"/>
  <c r="AL618" i="26" s="1"/>
  <c r="AM618" i="26" s="1"/>
  <c r="AE618" i="26"/>
  <c r="AH618" i="26"/>
  <c r="AF618" i="26"/>
  <c r="AG618" i="26"/>
  <c r="AF667" i="26"/>
  <c r="AJ667" i="26"/>
  <c r="AD667" i="26"/>
  <c r="AG667" i="26"/>
  <c r="AE667" i="26"/>
  <c r="AI667" i="26"/>
  <c r="AK667" i="26" s="1"/>
  <c r="AL667" i="26" s="1"/>
  <c r="AM667" i="26" s="1"/>
  <c r="AH667" i="26"/>
  <c r="AI692" i="26"/>
  <c r="AK692" i="26" s="1"/>
  <c r="AL692" i="26" s="1"/>
  <c r="AM692" i="26" s="1"/>
  <c r="AE692" i="26"/>
  <c r="AH692" i="26"/>
  <c r="AG692" i="26"/>
  <c r="AJ692" i="26"/>
  <c r="AD692" i="26"/>
  <c r="AF692" i="26"/>
  <c r="AD709" i="26"/>
  <c r="AE709" i="26"/>
  <c r="AI709" i="26"/>
  <c r="AK709" i="26" s="1"/>
  <c r="AL709" i="26" s="1"/>
  <c r="AM709" i="26" s="1"/>
  <c r="AF709" i="26"/>
  <c r="AJ709" i="26"/>
  <c r="AG709" i="26"/>
  <c r="AH709" i="26"/>
  <c r="AG656" i="26"/>
  <c r="AD656" i="26"/>
  <c r="AF656" i="26"/>
  <c r="AE656" i="26"/>
  <c r="AJ656" i="26"/>
  <c r="AH656" i="26"/>
  <c r="AI656" i="26"/>
  <c r="AK656" i="26" s="1"/>
  <c r="AL656" i="26" s="1"/>
  <c r="AM656" i="26" s="1"/>
  <c r="AD637" i="26"/>
  <c r="AJ637" i="26"/>
  <c r="AI637" i="26"/>
  <c r="AK637" i="26" s="1"/>
  <c r="AL637" i="26" s="1"/>
  <c r="AM637" i="26" s="1"/>
  <c r="AE637" i="26"/>
  <c r="AH637" i="26"/>
  <c r="AF637" i="26"/>
  <c r="AG637" i="26"/>
  <c r="AH704" i="26"/>
  <c r="AI704" i="26"/>
  <c r="AK704" i="26" s="1"/>
  <c r="AL704" i="26" s="1"/>
  <c r="AM704" i="26" s="1"/>
  <c r="AF704" i="26"/>
  <c r="AD704" i="26"/>
  <c r="AE704" i="26"/>
  <c r="AJ704" i="26"/>
  <c r="AG704" i="26"/>
  <c r="AG647" i="26"/>
  <c r="AD647" i="26"/>
  <c r="AI647" i="26"/>
  <c r="AK647" i="26" s="1"/>
  <c r="AL647" i="26" s="1"/>
  <c r="AM647" i="26" s="1"/>
  <c r="AH647" i="26"/>
  <c r="AE647" i="26"/>
  <c r="AF647" i="26"/>
  <c r="AJ647" i="26"/>
  <c r="AI690" i="26"/>
  <c r="AK690" i="26" s="1"/>
  <c r="AL690" i="26" s="1"/>
  <c r="AM690" i="26" s="1"/>
  <c r="AH690" i="26"/>
  <c r="AE690" i="26"/>
  <c r="AD690" i="26"/>
  <c r="AF690" i="26"/>
  <c r="AG690" i="26"/>
  <c r="AJ690" i="26"/>
  <c r="AE658" i="26"/>
  <c r="AJ658" i="26"/>
  <c r="AI658" i="26"/>
  <c r="AK658" i="26" s="1"/>
  <c r="AL658" i="26" s="1"/>
  <c r="AM658" i="26" s="1"/>
  <c r="AF658" i="26"/>
  <c r="AG658" i="26"/>
  <c r="AH658" i="26"/>
  <c r="AD658" i="26"/>
  <c r="AG635" i="26"/>
  <c r="AE635" i="26"/>
  <c r="AI635" i="26"/>
  <c r="AK635" i="26" s="1"/>
  <c r="AL635" i="26" s="1"/>
  <c r="AM635" i="26" s="1"/>
  <c r="AD635" i="26"/>
  <c r="AH635" i="26"/>
  <c r="AJ635" i="26"/>
  <c r="AF635" i="26"/>
  <c r="AI696" i="26"/>
  <c r="AK696" i="26" s="1"/>
  <c r="AL696" i="26" s="1"/>
  <c r="AM696" i="26" s="1"/>
  <c r="AF696" i="26"/>
  <c r="AD696" i="26"/>
  <c r="AJ696" i="26"/>
  <c r="AH696" i="26"/>
  <c r="AE696" i="26"/>
  <c r="AG696" i="26"/>
  <c r="AI699" i="26"/>
  <c r="AK699" i="26" s="1"/>
  <c r="AL699" i="26" s="1"/>
  <c r="AM699" i="26" s="1"/>
  <c r="AJ699" i="26"/>
  <c r="AG699" i="26"/>
  <c r="AH699" i="26"/>
  <c r="AD699" i="26"/>
  <c r="AF699" i="26"/>
  <c r="AE699" i="26"/>
  <c r="AJ483" i="26"/>
  <c r="AD483" i="26"/>
  <c r="AE483" i="26" s="1"/>
  <c r="AJ461" i="26"/>
  <c r="AD461" i="26"/>
  <c r="AE461" i="26" s="1"/>
  <c r="AJ454" i="26"/>
  <c r="AD454" i="26"/>
  <c r="AE454" i="26" s="1"/>
  <c r="AJ448" i="26"/>
  <c r="AD448" i="26"/>
  <c r="AE448" i="26" s="1"/>
  <c r="AJ472" i="26"/>
  <c r="AD472" i="26"/>
  <c r="AE472" i="26" s="1"/>
  <c r="AJ411" i="26"/>
  <c r="AD411" i="26"/>
  <c r="AE411" i="26" s="1"/>
  <c r="AJ468" i="26"/>
  <c r="AD468" i="26"/>
  <c r="AE468" i="26" s="1"/>
  <c r="AF469" i="26" s="1"/>
  <c r="AJ453" i="26"/>
  <c r="AD453" i="26"/>
  <c r="AE453" i="26" s="1"/>
  <c r="AJ442" i="26"/>
  <c r="AD442" i="26"/>
  <c r="AE442" i="26" s="1"/>
  <c r="AJ445" i="26"/>
  <c r="AD445" i="26"/>
  <c r="AE445" i="26" s="1"/>
  <c r="AJ487" i="26"/>
  <c r="AD487" i="26"/>
  <c r="AE487" i="26" s="1"/>
  <c r="AJ506" i="26"/>
  <c r="AD506" i="26"/>
  <c r="AE506" i="26" s="1"/>
  <c r="AE1073" i="26"/>
  <c r="AJ1073" i="26"/>
  <c r="AG1073" i="26"/>
  <c r="AI1073" i="26"/>
  <c r="AK1073" i="26" s="1"/>
  <c r="AL1073" i="26" s="1"/>
  <c r="AM1073" i="26" s="1"/>
  <c r="AH1073" i="26"/>
  <c r="AD1073" i="26"/>
  <c r="AF1073" i="26"/>
  <c r="AF1085" i="26"/>
  <c r="AJ1085" i="26"/>
  <c r="AG1085" i="26"/>
  <c r="AD1085" i="26"/>
  <c r="AH1085" i="26"/>
  <c r="AE1085" i="26"/>
  <c r="AI1085" i="26"/>
  <c r="AK1085" i="26" s="1"/>
  <c r="AL1085" i="26" s="1"/>
  <c r="AM1085" i="26" s="1"/>
  <c r="AE1072" i="26"/>
  <c r="AD1072" i="26"/>
  <c r="AH1072" i="26"/>
  <c r="AG1072" i="26"/>
  <c r="AI1072" i="26"/>
  <c r="AK1072" i="26" s="1"/>
  <c r="AL1072" i="26" s="1"/>
  <c r="AM1072" i="26" s="1"/>
  <c r="AJ1072" i="26"/>
  <c r="AF1072" i="26"/>
  <c r="AG1052" i="26"/>
  <c r="AF1052" i="26"/>
  <c r="AE1052" i="26"/>
  <c r="AJ1052" i="26"/>
  <c r="AH1052" i="26"/>
  <c r="AD1052" i="26"/>
  <c r="AI1052" i="26"/>
  <c r="AK1052" i="26" s="1"/>
  <c r="AL1052" i="26" s="1"/>
  <c r="AM1052" i="26" s="1"/>
  <c r="AI1067" i="26"/>
  <c r="AK1067" i="26" s="1"/>
  <c r="AL1067" i="26" s="1"/>
  <c r="AM1067" i="26" s="1"/>
  <c r="AH1067" i="26"/>
  <c r="AE1067" i="26"/>
  <c r="AG1067" i="26"/>
  <c r="AF1067" i="26"/>
  <c r="AJ1067" i="26"/>
  <c r="AD1067" i="26"/>
  <c r="AJ1026" i="26"/>
  <c r="AE1026" i="26"/>
  <c r="AH1026" i="26"/>
  <c r="AI1026" i="26"/>
  <c r="AK1026" i="26" s="1"/>
  <c r="AL1026" i="26" s="1"/>
  <c r="AM1026" i="26" s="1"/>
  <c r="AF1026" i="26"/>
  <c r="AG1026" i="26"/>
  <c r="AD1026" i="26"/>
  <c r="AI1079" i="26"/>
  <c r="AK1079" i="26" s="1"/>
  <c r="AL1079" i="26" s="1"/>
  <c r="AM1079" i="26" s="1"/>
  <c r="AD1079" i="26"/>
  <c r="AH1079" i="26"/>
  <c r="AG1079" i="26"/>
  <c r="AJ1079" i="26"/>
  <c r="AE1079" i="26"/>
  <c r="AF1079" i="26"/>
  <c r="AI1017" i="26"/>
  <c r="AK1017" i="26" s="1"/>
  <c r="AL1017" i="26" s="1"/>
  <c r="AM1017" i="26" s="1"/>
  <c r="AH1017" i="26"/>
  <c r="AJ1017" i="26"/>
  <c r="AG1017" i="26"/>
  <c r="AE1017" i="26"/>
  <c r="AD1017" i="26"/>
  <c r="AF1017" i="26"/>
  <c r="AH1049" i="26"/>
  <c r="AD1049" i="26"/>
  <c r="AE1049" i="26"/>
  <c r="AJ1049" i="26"/>
  <c r="AI1049" i="26"/>
  <c r="AK1049" i="26" s="1"/>
  <c r="AL1049" i="26" s="1"/>
  <c r="AM1049" i="26" s="1"/>
  <c r="AF1049" i="26"/>
  <c r="AG1049" i="26"/>
  <c r="AJ1030" i="26"/>
  <c r="AF1030" i="26"/>
  <c r="AE1030" i="26"/>
  <c r="AD1030" i="26"/>
  <c r="AG1030" i="26"/>
  <c r="AH1030" i="26"/>
  <c r="AI1030" i="26"/>
  <c r="AK1030" i="26" s="1"/>
  <c r="AL1030" i="26" s="1"/>
  <c r="AM1030" i="26" s="1"/>
  <c r="AG1054" i="26"/>
  <c r="AF1054" i="26"/>
  <c r="AH1054" i="26"/>
  <c r="AE1054" i="26"/>
  <c r="AI1054" i="26"/>
  <c r="AK1054" i="26" s="1"/>
  <c r="AL1054" i="26" s="1"/>
  <c r="AM1054" i="26" s="1"/>
  <c r="AD1054" i="26"/>
  <c r="AJ1054" i="26"/>
  <c r="AJ1082" i="26"/>
  <c r="AH1082" i="26"/>
  <c r="AI1082" i="26"/>
  <c r="AK1082" i="26" s="1"/>
  <c r="AL1082" i="26" s="1"/>
  <c r="AM1082" i="26" s="1"/>
  <c r="AF1082" i="26"/>
  <c r="AD1082" i="26"/>
  <c r="AG1082" i="26"/>
  <c r="AE1082" i="26"/>
  <c r="AH1050" i="26"/>
  <c r="AJ1050" i="26"/>
  <c r="AE1050" i="26"/>
  <c r="AI1050" i="26"/>
  <c r="AK1050" i="26" s="1"/>
  <c r="AL1050" i="26" s="1"/>
  <c r="AM1050" i="26" s="1"/>
  <c r="AF1050" i="26"/>
  <c r="AD1050" i="26"/>
  <c r="AG1050" i="26"/>
  <c r="AI1160" i="26"/>
  <c r="AK1160" i="26" s="1"/>
  <c r="AL1160" i="26" s="1"/>
  <c r="AM1160" i="26" s="1"/>
  <c r="AH1160" i="26"/>
  <c r="AD1160" i="26"/>
  <c r="AF1160" i="26"/>
  <c r="AG1160" i="26"/>
  <c r="AJ1160" i="26"/>
  <c r="AE1160" i="26"/>
  <c r="AE1190" i="26"/>
  <c r="AJ1190" i="26"/>
  <c r="AD1190" i="26"/>
  <c r="AG1190" i="26"/>
  <c r="AF1190" i="26"/>
  <c r="AI1190" i="26"/>
  <c r="AK1190" i="26" s="1"/>
  <c r="AL1190" i="26" s="1"/>
  <c r="AM1190" i="26" s="1"/>
  <c r="AH1190" i="26"/>
  <c r="AG1118" i="26"/>
  <c r="AE1118" i="26"/>
  <c r="AD1118" i="26"/>
  <c r="AF1118" i="26"/>
  <c r="AH1118" i="26"/>
  <c r="AJ1118" i="26"/>
  <c r="AI1118" i="26"/>
  <c r="AK1118" i="26" s="1"/>
  <c r="AL1118" i="26" s="1"/>
  <c r="AM1118" i="26" s="1"/>
  <c r="AF1177" i="26"/>
  <c r="AH1177" i="26"/>
  <c r="AI1177" i="26"/>
  <c r="AK1177" i="26" s="1"/>
  <c r="AL1177" i="26" s="1"/>
  <c r="AM1177" i="26" s="1"/>
  <c r="AE1177" i="26"/>
  <c r="AJ1177" i="26"/>
  <c r="AG1177" i="26"/>
  <c r="AD1177" i="26"/>
  <c r="AG1112" i="26"/>
  <c r="AF1112" i="26"/>
  <c r="AI1112" i="26"/>
  <c r="AK1112" i="26" s="1"/>
  <c r="AL1112" i="26" s="1"/>
  <c r="AM1112" i="26" s="1"/>
  <c r="AE1112" i="26"/>
  <c r="AJ1112" i="26"/>
  <c r="AH1112" i="26"/>
  <c r="AD1112" i="26"/>
  <c r="AF1204" i="26"/>
  <c r="AH1204" i="26"/>
  <c r="AE1204" i="26"/>
  <c r="AD1204" i="26"/>
  <c r="AJ1204" i="26"/>
  <c r="AI1204" i="26"/>
  <c r="AK1204" i="26" s="1"/>
  <c r="AL1204" i="26" s="1"/>
  <c r="AM1204" i="26" s="1"/>
  <c r="AG1204" i="26"/>
  <c r="AI1130" i="26"/>
  <c r="AK1130" i="26" s="1"/>
  <c r="AL1130" i="26" s="1"/>
  <c r="AM1130" i="26" s="1"/>
  <c r="AG1130" i="26"/>
  <c r="AJ1130" i="26"/>
  <c r="AH1130" i="26"/>
  <c r="AF1130" i="26"/>
  <c r="AE1130" i="26"/>
  <c r="AD1130" i="26"/>
  <c r="AD1199" i="26"/>
  <c r="AF1199" i="26"/>
  <c r="AI1199" i="26"/>
  <c r="AK1199" i="26" s="1"/>
  <c r="AL1199" i="26" s="1"/>
  <c r="AM1199" i="26" s="1"/>
  <c r="AH1199" i="26"/>
  <c r="AE1199" i="26"/>
  <c r="AJ1199" i="26"/>
  <c r="AG1199" i="26"/>
  <c r="AG1178" i="26"/>
  <c r="AJ1178" i="26"/>
  <c r="AD1178" i="26"/>
  <c r="AI1178" i="26"/>
  <c r="AK1178" i="26" s="1"/>
  <c r="AL1178" i="26" s="1"/>
  <c r="AM1178" i="26" s="1"/>
  <c r="AH1178" i="26"/>
  <c r="AE1178" i="26"/>
  <c r="AF1178" i="26"/>
  <c r="AG1137" i="26"/>
  <c r="AF1137" i="26"/>
  <c r="AE1137" i="26"/>
  <c r="AD1137" i="26"/>
  <c r="AJ1137" i="26"/>
  <c r="AH1137" i="26"/>
  <c r="AI1137" i="26"/>
  <c r="AK1137" i="26" s="1"/>
  <c r="AL1137" i="26" s="1"/>
  <c r="AM1137" i="26" s="1"/>
  <c r="AF1207" i="26"/>
  <c r="AE1207" i="26"/>
  <c r="AG1207" i="26"/>
  <c r="AJ1207" i="26"/>
  <c r="AH1207" i="26"/>
  <c r="AD1207" i="26"/>
  <c r="AI1207" i="26"/>
  <c r="AK1207" i="26" s="1"/>
  <c r="AL1207" i="26" s="1"/>
  <c r="AM1207" i="26" s="1"/>
  <c r="AJ1123" i="26"/>
  <c r="AH1123" i="26"/>
  <c r="AF1123" i="26"/>
  <c r="AD1123" i="26"/>
  <c r="AE1123" i="26"/>
  <c r="AI1123" i="26"/>
  <c r="AK1123" i="26" s="1"/>
  <c r="AL1123" i="26" s="1"/>
  <c r="AM1123" i="26" s="1"/>
  <c r="AG1123" i="26"/>
  <c r="AI881" i="26"/>
  <c r="AK881" i="26" s="1"/>
  <c r="AL881" i="26" s="1"/>
  <c r="AM881" i="26" s="1"/>
  <c r="AH881" i="26"/>
  <c r="AG881" i="26"/>
  <c r="AJ881" i="26"/>
  <c r="AF881" i="26"/>
  <c r="AE881" i="26"/>
  <c r="AD881" i="26"/>
  <c r="AI885" i="26"/>
  <c r="AK885" i="26" s="1"/>
  <c r="AL885" i="26" s="1"/>
  <c r="AM885" i="26" s="1"/>
  <c r="AJ885" i="26"/>
  <c r="AD885" i="26"/>
  <c r="AE885" i="26"/>
  <c r="AH885" i="26"/>
  <c r="AG885" i="26"/>
  <c r="AF885" i="26"/>
  <c r="AD855" i="26"/>
  <c r="AG855" i="26"/>
  <c r="AE855" i="26"/>
  <c r="AI855" i="26"/>
  <c r="AK855" i="26" s="1"/>
  <c r="AL855" i="26" s="1"/>
  <c r="AM855" i="26" s="1"/>
  <c r="AJ855" i="26"/>
  <c r="AF855" i="26"/>
  <c r="AH855" i="26"/>
  <c r="AJ908" i="26"/>
  <c r="AF908" i="26"/>
  <c r="AG908" i="26"/>
  <c r="AI908" i="26"/>
  <c r="AK908" i="26" s="1"/>
  <c r="AL908" i="26" s="1"/>
  <c r="AM908" i="26" s="1"/>
  <c r="AH908" i="26"/>
  <c r="AE908" i="26"/>
  <c r="AD908" i="26"/>
  <c r="AF832" i="26"/>
  <c r="AE832" i="26"/>
  <c r="AH832" i="26"/>
  <c r="AG832" i="26"/>
  <c r="AJ832" i="26"/>
  <c r="AD832" i="26"/>
  <c r="AI832" i="26"/>
  <c r="AK832" i="26" s="1"/>
  <c r="AL832" i="26" s="1"/>
  <c r="AM832" i="26" s="1"/>
  <c r="AG814" i="26"/>
  <c r="AD814" i="26"/>
  <c r="AJ814" i="26"/>
  <c r="AI814" i="26"/>
  <c r="AK814" i="26" s="1"/>
  <c r="AL814" i="26" s="1"/>
  <c r="AM814" i="26" s="1"/>
  <c r="AF814" i="26"/>
  <c r="AE814" i="26"/>
  <c r="AH814" i="26"/>
  <c r="AF842" i="26"/>
  <c r="AH842" i="26"/>
  <c r="AI842" i="26"/>
  <c r="AK842" i="26" s="1"/>
  <c r="AL842" i="26" s="1"/>
  <c r="AM842" i="26" s="1"/>
  <c r="AE842" i="26"/>
  <c r="AD842" i="26"/>
  <c r="AG842" i="26"/>
  <c r="AJ842" i="26"/>
  <c r="AH815" i="26"/>
  <c r="AE815" i="26"/>
  <c r="AD815" i="26"/>
  <c r="AF815" i="26"/>
  <c r="AJ815" i="26"/>
  <c r="AI815" i="26"/>
  <c r="AK815" i="26" s="1"/>
  <c r="AL815" i="26" s="1"/>
  <c r="AM815" i="26" s="1"/>
  <c r="AG815" i="26"/>
  <c r="AI817" i="26"/>
  <c r="AK817" i="26" s="1"/>
  <c r="AL817" i="26" s="1"/>
  <c r="AM817" i="26" s="1"/>
  <c r="AJ817" i="26"/>
  <c r="AF817" i="26"/>
  <c r="AD817" i="26"/>
  <c r="AH817" i="26"/>
  <c r="AG817" i="26"/>
  <c r="AE817" i="26"/>
  <c r="AF878" i="26"/>
  <c r="AD878" i="26"/>
  <c r="AJ878" i="26"/>
  <c r="AE878" i="26"/>
  <c r="AI878" i="26"/>
  <c r="AK878" i="26" s="1"/>
  <c r="AL878" i="26" s="1"/>
  <c r="AM878" i="26" s="1"/>
  <c r="AH878" i="26"/>
  <c r="AG878" i="26"/>
  <c r="AG819" i="26"/>
  <c r="AJ819" i="26"/>
  <c r="AI819" i="26"/>
  <c r="AK819" i="26" s="1"/>
  <c r="AL819" i="26" s="1"/>
  <c r="AM819" i="26" s="1"/>
  <c r="AF819" i="26"/>
  <c r="AE819" i="26"/>
  <c r="AD819" i="26"/>
  <c r="AH819" i="26"/>
  <c r="AE857" i="26"/>
  <c r="AJ857" i="26"/>
  <c r="AI857" i="26"/>
  <c r="AK857" i="26" s="1"/>
  <c r="AL857" i="26" s="1"/>
  <c r="AM857" i="26" s="1"/>
  <c r="AF857" i="26"/>
  <c r="AH857" i="26"/>
  <c r="AD857" i="26"/>
  <c r="AG857" i="26"/>
  <c r="AG909" i="26"/>
  <c r="AE909" i="26"/>
  <c r="AH909" i="26"/>
  <c r="AI909" i="26"/>
  <c r="AK909" i="26" s="1"/>
  <c r="AL909" i="26" s="1"/>
  <c r="AM909" i="26" s="1"/>
  <c r="AD909" i="26"/>
  <c r="AF909" i="26"/>
  <c r="AJ909" i="26"/>
  <c r="AJ352" i="26"/>
  <c r="AD352" i="26"/>
  <c r="AE352" i="26" s="1"/>
  <c r="AF352" i="26"/>
  <c r="AJ374" i="26"/>
  <c r="AD374" i="26"/>
  <c r="AE374" i="26" s="1"/>
  <c r="AF375" i="26" s="1"/>
  <c r="AF374" i="26"/>
  <c r="AJ373" i="26"/>
  <c r="AD373" i="26"/>
  <c r="AE373" i="26" s="1"/>
  <c r="AF373" i="26"/>
  <c r="AJ398" i="26"/>
  <c r="AD398" i="26"/>
  <c r="AE398" i="26" s="1"/>
  <c r="AF398" i="26"/>
  <c r="AJ366" i="26"/>
  <c r="AD366" i="26"/>
  <c r="AE366" i="26" s="1"/>
  <c r="AF366" i="26"/>
  <c r="AE1379" i="26"/>
  <c r="AI1379" i="26"/>
  <c r="AK1379" i="26" s="1"/>
  <c r="AL1379" i="26" s="1"/>
  <c r="AM1379" i="26" s="1"/>
  <c r="AF1379" i="26"/>
  <c r="AJ1379" i="26"/>
  <c r="AH1379" i="26"/>
  <c r="AD1379" i="26"/>
  <c r="AG1379" i="26"/>
  <c r="AJ328" i="26"/>
  <c r="AD328" i="26"/>
  <c r="AE328" i="26" s="1"/>
  <c r="AF328" i="26"/>
  <c r="AJ390" i="26"/>
  <c r="AD390" i="26"/>
  <c r="AE390" i="26" s="1"/>
  <c r="AF390" i="26"/>
  <c r="AJ347" i="26"/>
  <c r="AD347" i="26"/>
  <c r="AE347" i="26" s="1"/>
  <c r="AF347" i="26"/>
  <c r="AJ377" i="26"/>
  <c r="AD377" i="26"/>
  <c r="AE377" i="26" s="1"/>
  <c r="AJ404" i="26"/>
  <c r="AD404" i="26"/>
  <c r="AE404" i="26" s="1"/>
  <c r="AF404" i="26"/>
  <c r="AJ336" i="26"/>
  <c r="AD336" i="26"/>
  <c r="AE336" i="26" s="1"/>
  <c r="AF336" i="26"/>
  <c r="AJ341" i="26"/>
  <c r="AD341" i="26"/>
  <c r="AE341" i="26" s="1"/>
  <c r="AF341" i="26"/>
  <c r="AJ402" i="26"/>
  <c r="AD402" i="26"/>
  <c r="AE402" i="26" s="1"/>
  <c r="AF402" i="26"/>
  <c r="AJ339" i="26"/>
  <c r="AD339" i="26"/>
  <c r="AE339" i="26" s="1"/>
  <c r="AF340" i="26" s="1"/>
  <c r="AF339" i="26"/>
  <c r="AJ353" i="26"/>
  <c r="AD353" i="26"/>
  <c r="AE353" i="26" s="1"/>
  <c r="AF353" i="26"/>
  <c r="AJ343" i="26"/>
  <c r="AD343" i="26"/>
  <c r="AE343" i="26" s="1"/>
  <c r="AF343" i="26"/>
  <c r="AJ381" i="26"/>
  <c r="AD381" i="26"/>
  <c r="AE381" i="26" s="1"/>
  <c r="AF381" i="26"/>
  <c r="AD1395" i="26"/>
  <c r="AF1395" i="26"/>
  <c r="AJ1395" i="26"/>
  <c r="AI1395" i="26"/>
  <c r="AK1395" i="26" s="1"/>
  <c r="AL1395" i="26" s="1"/>
  <c r="AM1395" i="26" s="1"/>
  <c r="AG1395" i="26"/>
  <c r="AE1395" i="26"/>
  <c r="AH1395" i="26"/>
  <c r="AH1369" i="26"/>
  <c r="AD1369" i="26"/>
  <c r="AJ1369" i="26"/>
  <c r="AG1369" i="26"/>
  <c r="AI1369" i="26"/>
  <c r="AK1369" i="26" s="1"/>
  <c r="AL1369" i="26" s="1"/>
  <c r="AM1369" i="26" s="1"/>
  <c r="AF1369" i="26"/>
  <c r="AE1369" i="26"/>
  <c r="AF1405" i="26"/>
  <c r="AI1405" i="26"/>
  <c r="AK1405" i="26" s="1"/>
  <c r="AL1405" i="26" s="1"/>
  <c r="AM1405" i="26" s="1"/>
  <c r="AG1405" i="26"/>
  <c r="AD1405" i="26"/>
  <c r="AE1405" i="26"/>
  <c r="AJ1405" i="26"/>
  <c r="AH1405" i="26"/>
  <c r="AH1372" i="26"/>
  <c r="AG1372" i="26"/>
  <c r="AJ1372" i="26"/>
  <c r="AE1372" i="26"/>
  <c r="AI1372" i="26"/>
  <c r="AK1372" i="26" s="1"/>
  <c r="AL1372" i="26" s="1"/>
  <c r="AM1372" i="26" s="1"/>
  <c r="AF1372" i="26"/>
  <c r="AD1372" i="26"/>
  <c r="AG1353" i="26"/>
  <c r="AH1353" i="26"/>
  <c r="AD1353" i="26"/>
  <c r="AI1353" i="26"/>
  <c r="AK1353" i="26" s="1"/>
  <c r="AL1353" i="26" s="1"/>
  <c r="AM1353" i="26" s="1"/>
  <c r="AF1353" i="26"/>
  <c r="AE1353" i="26"/>
  <c r="AJ1353" i="26"/>
  <c r="AH1374" i="26"/>
  <c r="AE1374" i="26"/>
  <c r="AG1374" i="26"/>
  <c r="AJ1374" i="26"/>
  <c r="AF1374" i="26"/>
  <c r="AI1374" i="26"/>
  <c r="AK1374" i="26" s="1"/>
  <c r="AL1374" i="26" s="1"/>
  <c r="AM1374" i="26" s="1"/>
  <c r="AD1374" i="26"/>
  <c r="AI1376" i="26"/>
  <c r="AK1376" i="26" s="1"/>
  <c r="AL1376" i="26" s="1"/>
  <c r="AM1376" i="26" s="1"/>
  <c r="AG1376" i="26"/>
  <c r="AE1376" i="26"/>
  <c r="AJ1376" i="26"/>
  <c r="AH1376" i="26"/>
  <c r="AD1376" i="26"/>
  <c r="AF1376" i="26"/>
  <c r="AG1397" i="26"/>
  <c r="AE1397" i="26"/>
  <c r="AI1397" i="26"/>
  <c r="AK1397" i="26" s="1"/>
  <c r="AL1397" i="26" s="1"/>
  <c r="AM1397" i="26" s="1"/>
  <c r="AJ1397" i="26"/>
  <c r="AH1397" i="26"/>
  <c r="AD1397" i="26"/>
  <c r="AF1397" i="26"/>
  <c r="AE1340" i="26"/>
  <c r="AJ1340" i="26"/>
  <c r="AI1340" i="26"/>
  <c r="AK1340" i="26" s="1"/>
  <c r="AL1340" i="26" s="1"/>
  <c r="AM1340" i="26" s="1"/>
  <c r="AF1340" i="26"/>
  <c r="AG1340" i="26"/>
  <c r="AD1340" i="26"/>
  <c r="AH1340" i="26"/>
  <c r="AH1387" i="26"/>
  <c r="AJ1387" i="26"/>
  <c r="AD1387" i="26"/>
  <c r="AE1387" i="26"/>
  <c r="AI1387" i="26"/>
  <c r="AK1387" i="26" s="1"/>
  <c r="AL1387" i="26" s="1"/>
  <c r="AM1387" i="26" s="1"/>
  <c r="AG1387" i="26"/>
  <c r="AF1387" i="26"/>
  <c r="AD1348" i="26"/>
  <c r="AG1348" i="26"/>
  <c r="AE1348" i="26"/>
  <c r="AJ1348" i="26"/>
  <c r="AF1348" i="26"/>
  <c r="AI1348" i="26"/>
  <c r="AK1348" i="26" s="1"/>
  <c r="AL1348" i="26" s="1"/>
  <c r="AM1348" i="26" s="1"/>
  <c r="AH1348" i="26"/>
  <c r="AG1343" i="26"/>
  <c r="AE1343" i="26"/>
  <c r="AJ1343" i="26"/>
  <c r="AI1343" i="26"/>
  <c r="AK1343" i="26" s="1"/>
  <c r="AL1343" i="26" s="1"/>
  <c r="AM1343" i="26" s="1"/>
  <c r="AF1343" i="26"/>
  <c r="AD1343" i="26"/>
  <c r="AH1343" i="26"/>
  <c r="AH1364" i="26"/>
  <c r="AE1364" i="26"/>
  <c r="AJ1364" i="26"/>
  <c r="AG1364" i="26"/>
  <c r="AF1364" i="26"/>
  <c r="AI1364" i="26"/>
  <c r="AK1364" i="26" s="1"/>
  <c r="AL1364" i="26" s="1"/>
  <c r="AM1364" i="26" s="1"/>
  <c r="AD1364" i="26"/>
  <c r="AF1252" i="26"/>
  <c r="AI1252" i="26"/>
  <c r="AK1252" i="26" s="1"/>
  <c r="AL1252" i="26" s="1"/>
  <c r="AM1252" i="26" s="1"/>
  <c r="AD1252" i="26"/>
  <c r="AG1252" i="26"/>
  <c r="AH1252" i="26"/>
  <c r="AE1252" i="26"/>
  <c r="AJ1252" i="26"/>
  <c r="AI1291" i="26"/>
  <c r="AK1291" i="26" s="1"/>
  <c r="AL1291" i="26" s="1"/>
  <c r="AM1291" i="26" s="1"/>
  <c r="AE1291" i="26"/>
  <c r="AJ1291" i="26"/>
  <c r="AH1291" i="26"/>
  <c r="AF1291" i="26"/>
  <c r="AG1291" i="26"/>
  <c r="AD1291" i="26"/>
  <c r="AI1210" i="26"/>
  <c r="AK1210" i="26" s="1"/>
  <c r="AL1210" i="26" s="1"/>
  <c r="AM1210" i="26" s="1"/>
  <c r="AE1210" i="26"/>
  <c r="AD1210" i="26"/>
  <c r="AH1210" i="26"/>
  <c r="AF1210" i="26"/>
  <c r="AG1210" i="26"/>
  <c r="AJ1210" i="26"/>
  <c r="AD1229" i="26"/>
  <c r="AE1229" i="26"/>
  <c r="AI1229" i="26"/>
  <c r="AK1229" i="26" s="1"/>
  <c r="AL1229" i="26" s="1"/>
  <c r="AM1229" i="26" s="1"/>
  <c r="AF1229" i="26"/>
  <c r="AJ1229" i="26"/>
  <c r="AH1229" i="26"/>
  <c r="AG1229" i="26"/>
  <c r="AI1278" i="26"/>
  <c r="AK1278" i="26" s="1"/>
  <c r="AL1278" i="26" s="1"/>
  <c r="AM1278" i="26" s="1"/>
  <c r="AD1278" i="26"/>
  <c r="AH1278" i="26"/>
  <c r="AE1278" i="26"/>
  <c r="AF1278" i="26"/>
  <c r="AJ1278" i="26"/>
  <c r="AG1278" i="26"/>
  <c r="AD1280" i="26"/>
  <c r="AH1280" i="26"/>
  <c r="AE1280" i="26"/>
  <c r="AI1280" i="26"/>
  <c r="AK1280" i="26" s="1"/>
  <c r="AL1280" i="26" s="1"/>
  <c r="AM1280" i="26" s="1"/>
  <c r="AF1280" i="26"/>
  <c r="AJ1280" i="26"/>
  <c r="AG1280" i="26"/>
  <c r="AD1240" i="26"/>
  <c r="AF1240" i="26"/>
  <c r="AE1240" i="26"/>
  <c r="AG1240" i="26"/>
  <c r="AI1240" i="26"/>
  <c r="AK1240" i="26" s="1"/>
  <c r="AL1240" i="26" s="1"/>
  <c r="AM1240" i="26" s="1"/>
  <c r="AJ1240" i="26"/>
  <c r="AH1240" i="26"/>
  <c r="AG1283" i="26"/>
  <c r="AH1283" i="26"/>
  <c r="AI1283" i="26"/>
  <c r="AK1283" i="26" s="1"/>
  <c r="AL1283" i="26" s="1"/>
  <c r="AM1283" i="26" s="1"/>
  <c r="AE1283" i="26"/>
  <c r="AJ1283" i="26"/>
  <c r="AD1283" i="26"/>
  <c r="AF1283" i="26"/>
  <c r="AD1234" i="26"/>
  <c r="AE1234" i="26"/>
  <c r="AG1234" i="26"/>
  <c r="AH1234" i="26"/>
  <c r="AJ1234" i="26"/>
  <c r="AF1234" i="26"/>
  <c r="AI1234" i="26"/>
  <c r="AK1234" i="26" s="1"/>
  <c r="AL1234" i="26" s="1"/>
  <c r="AM1234" i="26" s="1"/>
  <c r="AI1223" i="26"/>
  <c r="AK1223" i="26" s="1"/>
  <c r="AL1223" i="26" s="1"/>
  <c r="AM1223" i="26" s="1"/>
  <c r="AD1223" i="26"/>
  <c r="AH1223" i="26"/>
  <c r="AF1223" i="26"/>
  <c r="AJ1223" i="26"/>
  <c r="AE1223" i="26"/>
  <c r="AG1223" i="26"/>
  <c r="AH1293" i="26"/>
  <c r="AI1293" i="26"/>
  <c r="AK1293" i="26" s="1"/>
  <c r="AL1293" i="26" s="1"/>
  <c r="AM1293" i="26" s="1"/>
  <c r="AF1293" i="26"/>
  <c r="AD1293" i="26"/>
  <c r="AE1293" i="26"/>
  <c r="AJ1293" i="26"/>
  <c r="AG1293" i="26"/>
  <c r="AE1247" i="26"/>
  <c r="AG1247" i="26"/>
  <c r="AF1247" i="26"/>
  <c r="AI1247" i="26"/>
  <c r="AK1247" i="26" s="1"/>
  <c r="AL1247" i="26" s="1"/>
  <c r="AM1247" i="26" s="1"/>
  <c r="AH1247" i="26"/>
  <c r="AJ1247" i="26"/>
  <c r="AD1247" i="26"/>
  <c r="AJ298" i="26"/>
  <c r="AD298" i="26"/>
  <c r="AE298" i="26" s="1"/>
  <c r="AF298" i="26"/>
  <c r="AJ291" i="26"/>
  <c r="AD291" i="26"/>
  <c r="AE291" i="26" s="1"/>
  <c r="AF291" i="26"/>
  <c r="AJ262" i="26"/>
  <c r="AD262" i="26"/>
  <c r="AE262" i="26" s="1"/>
  <c r="AF262" i="26"/>
  <c r="AJ301" i="26"/>
  <c r="AD301" i="26"/>
  <c r="AE301" i="26" s="1"/>
  <c r="AF301" i="26"/>
  <c r="AJ214" i="26"/>
  <c r="AD214" i="26"/>
  <c r="AE214" i="26" s="1"/>
  <c r="AF214" i="26"/>
  <c r="AJ230" i="26"/>
  <c r="AD230" i="26"/>
  <c r="AE230" i="26" s="1"/>
  <c r="AF230" i="26"/>
  <c r="AJ294" i="26"/>
  <c r="AD294" i="26"/>
  <c r="AE294" i="26" s="1"/>
  <c r="AF294" i="26"/>
  <c r="AJ290" i="26"/>
  <c r="AD290" i="26"/>
  <c r="AE290" i="26" s="1"/>
  <c r="AF290" i="26"/>
  <c r="AJ250" i="26"/>
  <c r="AD250" i="26"/>
  <c r="AE250" i="26" s="1"/>
  <c r="AF250" i="26"/>
  <c r="AJ210" i="26"/>
  <c r="AD210" i="26"/>
  <c r="AE210" i="26" s="1"/>
  <c r="AF210" i="26"/>
  <c r="AG210" i="26"/>
  <c r="AG211" i="26" s="1"/>
  <c r="AG212" i="26" s="1"/>
  <c r="AG213" i="26" s="1"/>
  <c r="AG214" i="26" s="1"/>
  <c r="AG215" i="26" s="1"/>
  <c r="AG216" i="26" s="1"/>
  <c r="AG217" i="26" s="1"/>
  <c r="AG218" i="26" s="1"/>
  <c r="AG219" i="26" s="1"/>
  <c r="AG220" i="26" s="1"/>
  <c r="AG221" i="26" s="1"/>
  <c r="AG222" i="26" s="1"/>
  <c r="AG223" i="26" s="1"/>
  <c r="AG224" i="26" s="1"/>
  <c r="AG225" i="26" s="1"/>
  <c r="AG226" i="26" s="1"/>
  <c r="AG227" i="26" s="1"/>
  <c r="AG228" i="26" s="1"/>
  <c r="AG229" i="26" s="1"/>
  <c r="AG230" i="26" s="1"/>
  <c r="AG231" i="26" s="1"/>
  <c r="AG232" i="26" s="1"/>
  <c r="AG233" i="26" s="1"/>
  <c r="AG234" i="26" s="1"/>
  <c r="AG235" i="26" s="1"/>
  <c r="AG236" i="26" s="1"/>
  <c r="AG237" i="26" s="1"/>
  <c r="AG238" i="26" s="1"/>
  <c r="AG239" i="26" s="1"/>
  <c r="AG240" i="26" s="1"/>
  <c r="AG241" i="26" s="1"/>
  <c r="AG242" i="26" s="1"/>
  <c r="AG243" i="26" s="1"/>
  <c r="AG244" i="26" s="1"/>
  <c r="AG245" i="26" s="1"/>
  <c r="AG246" i="26" s="1"/>
  <c r="AG247" i="26" s="1"/>
  <c r="AG248" i="26" s="1"/>
  <c r="AG249" i="26" s="1"/>
  <c r="AG250" i="26" s="1"/>
  <c r="AG251" i="26" s="1"/>
  <c r="AG252" i="26" s="1"/>
  <c r="AG253" i="26" s="1"/>
  <c r="AG254" i="26" s="1"/>
  <c r="AG255" i="26" s="1"/>
  <c r="AG256" i="26" s="1"/>
  <c r="AG257" i="26" s="1"/>
  <c r="AG258" i="26" s="1"/>
  <c r="AG259" i="26" s="1"/>
  <c r="AG260" i="26" s="1"/>
  <c r="AG261" i="26" s="1"/>
  <c r="AG262" i="26" s="1"/>
  <c r="AG263" i="26" s="1"/>
  <c r="AG264" i="26" s="1"/>
  <c r="AG265" i="26" s="1"/>
  <c r="AG266" i="26" s="1"/>
  <c r="AG267" i="26" s="1"/>
  <c r="AG268" i="26" s="1"/>
  <c r="AG269" i="26" s="1"/>
  <c r="AG270" i="26" s="1"/>
  <c r="AG271" i="26" s="1"/>
  <c r="AG272" i="26" s="1"/>
  <c r="AG273" i="26" s="1"/>
  <c r="AG274" i="26" s="1"/>
  <c r="AG275" i="26" s="1"/>
  <c r="AG276" i="26" s="1"/>
  <c r="AG277" i="26" s="1"/>
  <c r="AG278" i="26" s="1"/>
  <c r="AG279" i="26" s="1"/>
  <c r="AG280" i="26" s="1"/>
  <c r="AG281" i="26" s="1"/>
  <c r="AG282" i="26" s="1"/>
  <c r="AG283" i="26" s="1"/>
  <c r="AG284" i="26" s="1"/>
  <c r="AG285" i="26" s="1"/>
  <c r="AG286" i="26" s="1"/>
  <c r="AG287" i="26" s="1"/>
  <c r="AG288" i="26" s="1"/>
  <c r="AG289" i="26" s="1"/>
  <c r="AG290" i="26" s="1"/>
  <c r="AG291" i="26" s="1"/>
  <c r="AG292" i="26" s="1"/>
  <c r="AG293" i="26" s="1"/>
  <c r="AG294" i="26" s="1"/>
  <c r="AG295" i="26" s="1"/>
  <c r="AG296" i="26" s="1"/>
  <c r="AG297" i="26" s="1"/>
  <c r="AG298" i="26" s="1"/>
  <c r="AG299" i="26" s="1"/>
  <c r="AG300" i="26" s="1"/>
  <c r="AG301" i="26" s="1"/>
  <c r="AG302" i="26" s="1"/>
  <c r="AG303" i="26" s="1"/>
  <c r="AG304" i="26" s="1"/>
  <c r="AG305" i="26" s="1"/>
  <c r="AG306" i="26" s="1"/>
  <c r="AG307" i="26" s="1"/>
  <c r="AG308" i="26" s="1"/>
  <c r="AG309" i="26" s="1"/>
  <c r="AG310" i="26" s="1"/>
  <c r="AH210" i="26"/>
  <c r="AH211" i="26" s="1"/>
  <c r="AH212" i="26" s="1"/>
  <c r="AH213" i="26" s="1"/>
  <c r="AH214" i="26" s="1"/>
  <c r="AH215" i="26" s="1"/>
  <c r="AH216" i="26" s="1"/>
  <c r="AH217" i="26" s="1"/>
  <c r="AH218" i="26" s="1"/>
  <c r="AH219" i="26" s="1"/>
  <c r="AH220" i="26" s="1"/>
  <c r="AH221" i="26" s="1"/>
  <c r="AH222" i="26" s="1"/>
  <c r="AH223" i="26" s="1"/>
  <c r="AH224" i="26" s="1"/>
  <c r="AH225" i="26" s="1"/>
  <c r="AH226" i="26" s="1"/>
  <c r="AH227" i="26" s="1"/>
  <c r="AH228" i="26" s="1"/>
  <c r="AH229" i="26" s="1"/>
  <c r="AH230" i="26" s="1"/>
  <c r="AH231" i="26" s="1"/>
  <c r="AH232" i="26" s="1"/>
  <c r="AH233" i="26" s="1"/>
  <c r="AH234" i="26" s="1"/>
  <c r="AH235" i="26" s="1"/>
  <c r="AH236" i="26" s="1"/>
  <c r="AH237" i="26" s="1"/>
  <c r="AH238" i="26" s="1"/>
  <c r="AH239" i="26" s="1"/>
  <c r="AH240" i="26" s="1"/>
  <c r="AH241" i="26" s="1"/>
  <c r="AH242" i="26" s="1"/>
  <c r="AH243" i="26" s="1"/>
  <c r="AH244" i="26" s="1"/>
  <c r="AH245" i="26" s="1"/>
  <c r="AH246" i="26" s="1"/>
  <c r="AH247" i="26" s="1"/>
  <c r="AH248" i="26" s="1"/>
  <c r="AH249" i="26" s="1"/>
  <c r="AH250" i="26" s="1"/>
  <c r="AH251" i="26" s="1"/>
  <c r="AH252" i="26" s="1"/>
  <c r="AH253" i="26" s="1"/>
  <c r="AH254" i="26" s="1"/>
  <c r="AH255" i="26" s="1"/>
  <c r="AH256" i="26" s="1"/>
  <c r="AH257" i="26" s="1"/>
  <c r="AH258" i="26" s="1"/>
  <c r="AH259" i="26" s="1"/>
  <c r="AH260" i="26" s="1"/>
  <c r="AH261" i="26" s="1"/>
  <c r="AH262" i="26" s="1"/>
  <c r="AH263" i="26" s="1"/>
  <c r="AH264" i="26" s="1"/>
  <c r="AH265" i="26" s="1"/>
  <c r="AH266" i="26" s="1"/>
  <c r="AH267" i="26" s="1"/>
  <c r="AH268" i="26" s="1"/>
  <c r="AH269" i="26" s="1"/>
  <c r="AH270" i="26" s="1"/>
  <c r="AH271" i="26" s="1"/>
  <c r="AH272" i="26" s="1"/>
  <c r="AH273" i="26" s="1"/>
  <c r="AH274" i="26" s="1"/>
  <c r="AH275" i="26" s="1"/>
  <c r="AH276" i="26" s="1"/>
  <c r="AH277" i="26" s="1"/>
  <c r="AH278" i="26" s="1"/>
  <c r="AH279" i="26" s="1"/>
  <c r="AH280" i="26" s="1"/>
  <c r="AH281" i="26" s="1"/>
  <c r="AH282" i="26" s="1"/>
  <c r="AH283" i="26" s="1"/>
  <c r="AH284" i="26" s="1"/>
  <c r="AH285" i="26" s="1"/>
  <c r="AH286" i="26" s="1"/>
  <c r="AH287" i="26" s="1"/>
  <c r="AH288" i="26" s="1"/>
  <c r="AH289" i="26" s="1"/>
  <c r="AH290" i="26" s="1"/>
  <c r="AH291" i="26" s="1"/>
  <c r="AH292" i="26" s="1"/>
  <c r="AH293" i="26" s="1"/>
  <c r="AH294" i="26" s="1"/>
  <c r="AH295" i="26" s="1"/>
  <c r="AH296" i="26" s="1"/>
  <c r="AH297" i="26" s="1"/>
  <c r="AH298" i="26" s="1"/>
  <c r="AH299" i="26" s="1"/>
  <c r="AH300" i="26" s="1"/>
  <c r="AH301" i="26" s="1"/>
  <c r="AH302" i="26" s="1"/>
  <c r="AH303" i="26" s="1"/>
  <c r="AH304" i="26" s="1"/>
  <c r="AH305" i="26" s="1"/>
  <c r="AH306" i="26" s="1"/>
  <c r="AH307" i="26" s="1"/>
  <c r="AH308" i="26" s="1"/>
  <c r="AH309" i="26" s="1"/>
  <c r="AH310" i="26" s="1"/>
  <c r="AH311" i="26" s="1"/>
  <c r="AJ239" i="26"/>
  <c r="AD239" i="26"/>
  <c r="AE239" i="26" s="1"/>
  <c r="AF239" i="26"/>
  <c r="AJ270" i="26"/>
  <c r="AD270" i="26"/>
  <c r="AE270" i="26" s="1"/>
  <c r="AF270" i="26"/>
  <c r="AJ234" i="26"/>
  <c r="AD234" i="26"/>
  <c r="AE234" i="26" s="1"/>
  <c r="AF234" i="26"/>
  <c r="AI789" i="26"/>
  <c r="AK789" i="26" s="1"/>
  <c r="AL789" i="26" s="1"/>
  <c r="AM789" i="26" s="1"/>
  <c r="AD789" i="26"/>
  <c r="AF789" i="26"/>
  <c r="AG789" i="26"/>
  <c r="AJ789" i="26"/>
  <c r="AH789" i="26"/>
  <c r="AE789" i="26"/>
  <c r="AI710" i="26"/>
  <c r="AK710" i="26" s="1"/>
  <c r="AL710" i="26" s="1"/>
  <c r="AM710" i="26" s="1"/>
  <c r="AJ710" i="26"/>
  <c r="AF710" i="26"/>
  <c r="AE710" i="26"/>
  <c r="AG710" i="26"/>
  <c r="AH710" i="26"/>
  <c r="AD710" i="26"/>
  <c r="AF756" i="26"/>
  <c r="AG756" i="26"/>
  <c r="AI756" i="26"/>
  <c r="AK756" i="26" s="1"/>
  <c r="AL756" i="26" s="1"/>
  <c r="AM756" i="26" s="1"/>
  <c r="AD756" i="26"/>
  <c r="AJ756" i="26"/>
  <c r="AE756" i="26"/>
  <c r="AH756" i="26"/>
  <c r="AF721" i="26"/>
  <c r="AI721" i="26"/>
  <c r="AK721" i="26" s="1"/>
  <c r="AL721" i="26" s="1"/>
  <c r="AM721" i="26" s="1"/>
  <c r="AD721" i="26"/>
  <c r="AE721" i="26"/>
  <c r="AJ721" i="26"/>
  <c r="AG721" i="26"/>
  <c r="AH721" i="26"/>
  <c r="AG799" i="26"/>
  <c r="AH799" i="26"/>
  <c r="AF799" i="26"/>
  <c r="AE799" i="26"/>
  <c r="AI799" i="26"/>
  <c r="AK799" i="26" s="1"/>
  <c r="AL799" i="26" s="1"/>
  <c r="AM799" i="26" s="1"/>
  <c r="AD799" i="26"/>
  <c r="AJ799" i="26"/>
  <c r="AE739" i="26"/>
  <c r="AH739" i="26"/>
  <c r="AI739" i="26"/>
  <c r="AK739" i="26" s="1"/>
  <c r="AL739" i="26" s="1"/>
  <c r="AM739" i="26" s="1"/>
  <c r="AD739" i="26"/>
  <c r="AG739" i="26"/>
  <c r="AJ739" i="26"/>
  <c r="AF739" i="26"/>
  <c r="AE778" i="26"/>
  <c r="AJ778" i="26"/>
  <c r="AI778" i="26"/>
  <c r="AK778" i="26" s="1"/>
  <c r="AL778" i="26" s="1"/>
  <c r="AM778" i="26" s="1"/>
  <c r="AF778" i="26"/>
  <c r="AH778" i="26"/>
  <c r="AG778" i="26"/>
  <c r="AD778" i="26"/>
  <c r="AE754" i="26"/>
  <c r="AJ754" i="26"/>
  <c r="AG754" i="26"/>
  <c r="AD754" i="26"/>
  <c r="AI754" i="26"/>
  <c r="AK754" i="26" s="1"/>
  <c r="AL754" i="26" s="1"/>
  <c r="AM754" i="26" s="1"/>
  <c r="AH754" i="26"/>
  <c r="AF754" i="26"/>
  <c r="AF775" i="26"/>
  <c r="AH775" i="26"/>
  <c r="AD775" i="26"/>
  <c r="AJ775" i="26"/>
  <c r="AG775" i="26"/>
  <c r="AE775" i="26"/>
  <c r="AI775" i="26"/>
  <c r="AK775" i="26" s="1"/>
  <c r="AL775" i="26" s="1"/>
  <c r="AM775" i="26" s="1"/>
  <c r="AI796" i="26"/>
  <c r="AK796" i="26" s="1"/>
  <c r="AL796" i="26" s="1"/>
  <c r="AM796" i="26" s="1"/>
  <c r="AG796" i="26"/>
  <c r="AJ796" i="26"/>
  <c r="AF796" i="26"/>
  <c r="AD796" i="26"/>
  <c r="AH796" i="26"/>
  <c r="AE796" i="26"/>
  <c r="AF716" i="26"/>
  <c r="AE716" i="26"/>
  <c r="AH716" i="26"/>
  <c r="AJ716" i="26"/>
  <c r="AI716" i="26"/>
  <c r="AK716" i="26" s="1"/>
  <c r="AL716" i="26" s="1"/>
  <c r="AM716" i="26" s="1"/>
  <c r="AG716" i="26"/>
  <c r="AD716" i="26"/>
  <c r="AE726" i="26"/>
  <c r="AF726" i="26"/>
  <c r="AD726" i="26"/>
  <c r="AI726" i="26"/>
  <c r="AK726" i="26" s="1"/>
  <c r="AL726" i="26" s="1"/>
  <c r="AM726" i="26" s="1"/>
  <c r="AH726" i="26"/>
  <c r="AJ726" i="26"/>
  <c r="AG726" i="26"/>
  <c r="AG962" i="26"/>
  <c r="AD962" i="26"/>
  <c r="AH962" i="26"/>
  <c r="AE962" i="26"/>
  <c r="AF962" i="26"/>
  <c r="AJ962" i="26"/>
  <c r="AI962" i="26"/>
  <c r="AK962" i="26" s="1"/>
  <c r="AL962" i="26" s="1"/>
  <c r="AM962" i="26" s="1"/>
  <c r="AD982" i="26"/>
  <c r="AH982" i="26"/>
  <c r="AI982" i="26"/>
  <c r="AK982" i="26" s="1"/>
  <c r="AL982" i="26" s="1"/>
  <c r="AM982" i="26" s="1"/>
  <c r="AF982" i="26"/>
  <c r="AJ982" i="26"/>
  <c r="AE982" i="26"/>
  <c r="AG982" i="26"/>
  <c r="AD976" i="26"/>
  <c r="AH976" i="26"/>
  <c r="AI976" i="26"/>
  <c r="AK976" i="26" s="1"/>
  <c r="AL976" i="26" s="1"/>
  <c r="AM976" i="26" s="1"/>
  <c r="AE976" i="26"/>
  <c r="AG976" i="26"/>
  <c r="AF976" i="26"/>
  <c r="AJ976" i="26"/>
  <c r="AD910" i="26"/>
  <c r="AH910" i="26"/>
  <c r="AE910" i="26"/>
  <c r="AF910" i="26"/>
  <c r="AJ910" i="26"/>
  <c r="AI910" i="26"/>
  <c r="AK910" i="26" s="1"/>
  <c r="AL910" i="26" s="1"/>
  <c r="AM910" i="26" s="1"/>
  <c r="AG910" i="26"/>
  <c r="AG913" i="26"/>
  <c r="AH913" i="26"/>
  <c r="AF913" i="26"/>
  <c r="AD913" i="26"/>
  <c r="AE913" i="26"/>
  <c r="AJ913" i="26"/>
  <c r="AI913" i="26"/>
  <c r="AK913" i="26" s="1"/>
  <c r="AL913" i="26" s="1"/>
  <c r="AM913" i="26" s="1"/>
  <c r="AH996" i="26"/>
  <c r="AD996" i="26"/>
  <c r="AJ996" i="26"/>
  <c r="AF996" i="26"/>
  <c r="AE996" i="26"/>
  <c r="AG996" i="26"/>
  <c r="AI996" i="26"/>
  <c r="AK996" i="26" s="1"/>
  <c r="AL996" i="26" s="1"/>
  <c r="AM996" i="26" s="1"/>
  <c r="AH984" i="26"/>
  <c r="AD984" i="26"/>
  <c r="AJ984" i="26"/>
  <c r="AF984" i="26"/>
  <c r="AI984" i="26"/>
  <c r="AK984" i="26" s="1"/>
  <c r="AL984" i="26" s="1"/>
  <c r="AM984" i="26" s="1"/>
  <c r="AG984" i="26"/>
  <c r="AE984" i="26"/>
  <c r="AH920" i="26"/>
  <c r="AE920" i="26"/>
  <c r="AI920" i="26"/>
  <c r="AK920" i="26" s="1"/>
  <c r="AL920" i="26" s="1"/>
  <c r="AM920" i="26" s="1"/>
  <c r="AJ920" i="26"/>
  <c r="AG920" i="26"/>
  <c r="AF920" i="26"/>
  <c r="AD920" i="26"/>
  <c r="AF998" i="26"/>
  <c r="AE998" i="26"/>
  <c r="AI998" i="26"/>
  <c r="AK998" i="26" s="1"/>
  <c r="AL998" i="26" s="1"/>
  <c r="AM998" i="26" s="1"/>
  <c r="AJ998" i="26"/>
  <c r="AD998" i="26"/>
  <c r="AG998" i="26"/>
  <c r="AH998" i="26"/>
  <c r="AH978" i="26"/>
  <c r="AJ978" i="26"/>
  <c r="AI978" i="26"/>
  <c r="AK978" i="26" s="1"/>
  <c r="AL978" i="26" s="1"/>
  <c r="AM978" i="26" s="1"/>
  <c r="AE978" i="26"/>
  <c r="AF978" i="26"/>
  <c r="AG978" i="26"/>
  <c r="AD978" i="26"/>
  <c r="AD911" i="26"/>
  <c r="AG911" i="26"/>
  <c r="AI911" i="26"/>
  <c r="AK911" i="26" s="1"/>
  <c r="AL911" i="26" s="1"/>
  <c r="AM911" i="26" s="1"/>
  <c r="AH911" i="26"/>
  <c r="AF911" i="26"/>
  <c r="AE911" i="26"/>
  <c r="AJ911" i="26"/>
  <c r="AD979" i="26"/>
  <c r="AJ979" i="26"/>
  <c r="AE979" i="26"/>
  <c r="AF979" i="26"/>
  <c r="AH979" i="26"/>
  <c r="AG979" i="26"/>
  <c r="AI979" i="26"/>
  <c r="AK979" i="26" s="1"/>
  <c r="AL979" i="26" s="1"/>
  <c r="AM979" i="26" s="1"/>
  <c r="AI964" i="26"/>
  <c r="AK964" i="26" s="1"/>
  <c r="AL964" i="26" s="1"/>
  <c r="AM964" i="26" s="1"/>
  <c r="AH964" i="26"/>
  <c r="AD964" i="26"/>
  <c r="AG964" i="26"/>
  <c r="AE964" i="26"/>
  <c r="AJ964" i="26"/>
  <c r="AF964" i="26"/>
  <c r="AG596" i="26"/>
  <c r="AH596" i="26"/>
  <c r="AF596" i="26"/>
  <c r="AI596" i="26"/>
  <c r="AK596" i="26" s="1"/>
  <c r="AL596" i="26" s="1"/>
  <c r="AM596" i="26" s="1"/>
  <c r="AJ596" i="26"/>
  <c r="AE596" i="26"/>
  <c r="AD596" i="26"/>
  <c r="AJ586" i="26"/>
  <c r="AI586" i="26"/>
  <c r="AK586" i="26" s="1"/>
  <c r="AL586" i="26" s="1"/>
  <c r="AM586" i="26" s="1"/>
  <c r="AE586" i="26"/>
  <c r="AF586" i="26"/>
  <c r="AH586" i="26"/>
  <c r="AD586" i="26"/>
  <c r="AG586" i="26"/>
  <c r="AJ608" i="26"/>
  <c r="AE608" i="26"/>
  <c r="AF608" i="26"/>
  <c r="AD608" i="26"/>
  <c r="AI608" i="26"/>
  <c r="AK608" i="26" s="1"/>
  <c r="AL608" i="26" s="1"/>
  <c r="AM608" i="26" s="1"/>
  <c r="AH608" i="26"/>
  <c r="AG608" i="26"/>
  <c r="AG583" i="26"/>
  <c r="AE583" i="26"/>
  <c r="AD583" i="26"/>
  <c r="AJ583" i="26"/>
  <c r="AH583" i="26"/>
  <c r="AI583" i="26"/>
  <c r="AK583" i="26" s="1"/>
  <c r="AL583" i="26" s="1"/>
  <c r="AM583" i="26" s="1"/>
  <c r="AF583" i="26"/>
  <c r="AH607" i="26"/>
  <c r="AD607" i="26"/>
  <c r="AF607" i="26"/>
  <c r="AJ607" i="26"/>
  <c r="AI607" i="26"/>
  <c r="AK607" i="26" s="1"/>
  <c r="AL607" i="26" s="1"/>
  <c r="AM607" i="26" s="1"/>
  <c r="AG607" i="26"/>
  <c r="AE607" i="26"/>
  <c r="AH549" i="26"/>
  <c r="AF549" i="26"/>
  <c r="AG549" i="26"/>
  <c r="AJ549" i="26"/>
  <c r="AE549" i="26"/>
  <c r="AD549" i="26"/>
  <c r="AI549" i="26"/>
  <c r="AK549" i="26" s="1"/>
  <c r="AL549" i="26" s="1"/>
  <c r="AM549" i="26" s="1"/>
  <c r="AD579" i="26"/>
  <c r="AJ579" i="26"/>
  <c r="AF579" i="26"/>
  <c r="AG579" i="26"/>
  <c r="AH579" i="26"/>
  <c r="AE579" i="26"/>
  <c r="AI579" i="26"/>
  <c r="AK579" i="26" s="1"/>
  <c r="AL579" i="26" s="1"/>
  <c r="AM579" i="26" s="1"/>
  <c r="AJ553" i="26"/>
  <c r="AD553" i="26"/>
  <c r="AH553" i="26"/>
  <c r="AI553" i="26"/>
  <c r="AK553" i="26" s="1"/>
  <c r="AL553" i="26" s="1"/>
  <c r="AM553" i="26" s="1"/>
  <c r="AG553" i="26"/>
  <c r="AE553" i="26"/>
  <c r="AF553" i="26"/>
  <c r="AF552" i="26"/>
  <c r="AH552" i="26"/>
  <c r="AG552" i="26"/>
  <c r="AD552" i="26"/>
  <c r="AE552" i="26"/>
  <c r="AJ552" i="26"/>
  <c r="AI552" i="26"/>
  <c r="AK552" i="26" s="1"/>
  <c r="AL552" i="26" s="1"/>
  <c r="AM552" i="26" s="1"/>
  <c r="AI576" i="26"/>
  <c r="AK576" i="26" s="1"/>
  <c r="AL576" i="26" s="1"/>
  <c r="AM576" i="26" s="1"/>
  <c r="AE576" i="26"/>
  <c r="AH576" i="26"/>
  <c r="AG576" i="26"/>
  <c r="AF576" i="26"/>
  <c r="AJ576" i="26"/>
  <c r="AD576" i="26"/>
  <c r="AJ564" i="26"/>
  <c r="AI564" i="26"/>
  <c r="AK564" i="26" s="1"/>
  <c r="AL564" i="26" s="1"/>
  <c r="AM564" i="26" s="1"/>
  <c r="AF564" i="26"/>
  <c r="AD564" i="26"/>
  <c r="AH564" i="26"/>
  <c r="AE564" i="26"/>
  <c r="AG564" i="26"/>
  <c r="AI529" i="26"/>
  <c r="AK529" i="26" s="1"/>
  <c r="AL529" i="26" s="1"/>
  <c r="AM529" i="26" s="1"/>
  <c r="AE529" i="26"/>
  <c r="AG529" i="26"/>
  <c r="AH529" i="26"/>
  <c r="AF529" i="26"/>
  <c r="AD529" i="26"/>
  <c r="AJ529" i="26"/>
  <c r="AJ151" i="26"/>
  <c r="AD151" i="26"/>
  <c r="AE151" i="26" s="1"/>
  <c r="AJ161" i="26"/>
  <c r="AD161" i="26"/>
  <c r="AE161" i="26" s="1"/>
  <c r="AF161" i="26"/>
  <c r="AJ135" i="26"/>
  <c r="AD135" i="26"/>
  <c r="AE135" i="26" s="1"/>
  <c r="AF135" i="26"/>
  <c r="AJ158" i="26"/>
  <c r="AD158" i="26"/>
  <c r="AE158" i="26" s="1"/>
  <c r="AF158" i="26"/>
  <c r="AJ188" i="26"/>
  <c r="AD188" i="26"/>
  <c r="AE188" i="26" s="1"/>
  <c r="AF188" i="26"/>
  <c r="AJ205" i="26"/>
  <c r="AD205" i="26"/>
  <c r="AE205" i="26" s="1"/>
  <c r="AF205" i="26"/>
  <c r="AJ145" i="26"/>
  <c r="AD145" i="26"/>
  <c r="AE145" i="26" s="1"/>
  <c r="AJ110" i="26"/>
  <c r="AD110" i="26"/>
  <c r="AE110" i="26" s="1"/>
  <c r="AF111" i="26" s="1"/>
  <c r="AF110" i="26"/>
  <c r="AG110" i="26"/>
  <c r="AG111" i="26" s="1"/>
  <c r="AG112" i="26" s="1"/>
  <c r="AG113" i="26" s="1"/>
  <c r="AG114" i="26" s="1"/>
  <c r="AG115" i="26" s="1"/>
  <c r="AG116" i="26" s="1"/>
  <c r="AG117" i="26" s="1"/>
  <c r="AG118" i="26" s="1"/>
  <c r="AG119" i="26" s="1"/>
  <c r="AG120" i="26" s="1"/>
  <c r="AG121" i="26" s="1"/>
  <c r="AG122" i="26" s="1"/>
  <c r="AG123" i="26" s="1"/>
  <c r="AG124" i="26" s="1"/>
  <c r="AG125" i="26" s="1"/>
  <c r="AG126" i="26" s="1"/>
  <c r="AG127" i="26" s="1"/>
  <c r="AG128" i="26" s="1"/>
  <c r="AG129" i="26" s="1"/>
  <c r="AG130" i="26" s="1"/>
  <c r="AG131" i="26" s="1"/>
  <c r="AG132" i="26" s="1"/>
  <c r="AG133" i="26" s="1"/>
  <c r="AG134" i="26" s="1"/>
  <c r="AG135" i="26" s="1"/>
  <c r="AG136" i="26" s="1"/>
  <c r="AG137" i="26" s="1"/>
  <c r="AG138" i="26" s="1"/>
  <c r="AG139" i="26" s="1"/>
  <c r="AG140" i="26" s="1"/>
  <c r="AG141" i="26" s="1"/>
  <c r="AG142" i="26" s="1"/>
  <c r="AG143" i="26" s="1"/>
  <c r="AG144" i="26" s="1"/>
  <c r="AG145" i="26" s="1"/>
  <c r="AG146" i="26" s="1"/>
  <c r="AG147" i="26" s="1"/>
  <c r="AG148" i="26" s="1"/>
  <c r="AG149" i="26" s="1"/>
  <c r="AG150" i="26" s="1"/>
  <c r="AG151" i="26" s="1"/>
  <c r="AG152" i="26" s="1"/>
  <c r="AG153" i="26" s="1"/>
  <c r="AG154" i="26" s="1"/>
  <c r="AG155" i="26" s="1"/>
  <c r="AG156" i="26" s="1"/>
  <c r="AG157" i="26" s="1"/>
  <c r="AG158" i="26" s="1"/>
  <c r="AG159" i="26" s="1"/>
  <c r="AG160" i="26" s="1"/>
  <c r="AG161" i="26" s="1"/>
  <c r="AG162" i="26" s="1"/>
  <c r="AG163" i="26" s="1"/>
  <c r="AG164" i="26" s="1"/>
  <c r="AG165" i="26" s="1"/>
  <c r="AG166" i="26" s="1"/>
  <c r="AG167" i="26" s="1"/>
  <c r="AG168" i="26" s="1"/>
  <c r="AG169" i="26" s="1"/>
  <c r="AG170" i="26" s="1"/>
  <c r="AG171" i="26" s="1"/>
  <c r="AG172" i="26" s="1"/>
  <c r="AG173" i="26" s="1"/>
  <c r="AG174" i="26" s="1"/>
  <c r="AG175" i="26" s="1"/>
  <c r="AG176" i="26" s="1"/>
  <c r="AG177" i="26" s="1"/>
  <c r="AG178" i="26" s="1"/>
  <c r="AG179" i="26" s="1"/>
  <c r="AG180" i="26" s="1"/>
  <c r="AG181" i="26" s="1"/>
  <c r="AG182" i="26" s="1"/>
  <c r="AG183" i="26" s="1"/>
  <c r="AG184" i="26" s="1"/>
  <c r="AG185" i="26" s="1"/>
  <c r="AG186" i="26" s="1"/>
  <c r="AG187" i="26" s="1"/>
  <c r="AG188" i="26" s="1"/>
  <c r="AG189" i="26" s="1"/>
  <c r="AG190" i="26" s="1"/>
  <c r="AG191" i="26" s="1"/>
  <c r="AG192" i="26" s="1"/>
  <c r="AG193" i="26" s="1"/>
  <c r="AG194" i="26" s="1"/>
  <c r="AG195" i="26" s="1"/>
  <c r="AG196" i="26" s="1"/>
  <c r="AG197" i="26" s="1"/>
  <c r="AG198" i="26" s="1"/>
  <c r="AG199" i="26" s="1"/>
  <c r="AG200" i="26" s="1"/>
  <c r="AG201" i="26" s="1"/>
  <c r="AG202" i="26" s="1"/>
  <c r="AG203" i="26" s="1"/>
  <c r="AG204" i="26" s="1"/>
  <c r="AG205" i="26" s="1"/>
  <c r="AG206" i="26" s="1"/>
  <c r="AG207" i="26" s="1"/>
  <c r="AG208" i="26" s="1"/>
  <c r="AG209" i="26" s="1"/>
  <c r="AJ184" i="26"/>
  <c r="AD184" i="26"/>
  <c r="AE184" i="26" s="1"/>
  <c r="AF184" i="26"/>
  <c r="AJ121" i="26"/>
  <c r="AD121" i="26"/>
  <c r="AE121" i="26" s="1"/>
  <c r="AF121" i="26" s="1"/>
  <c r="AJ122" i="26"/>
  <c r="AD122" i="26"/>
  <c r="AE122" i="26" s="1"/>
  <c r="AF122" i="26"/>
  <c r="AJ160" i="26"/>
  <c r="AD160" i="26"/>
  <c r="AE160" i="26" s="1"/>
  <c r="AF160" i="26"/>
  <c r="AJ175" i="26"/>
  <c r="AD175" i="26"/>
  <c r="AE175" i="26" s="1"/>
  <c r="AF175" i="26"/>
  <c r="AF659" i="26"/>
  <c r="AI659" i="26"/>
  <c r="AK659" i="26" s="1"/>
  <c r="AL659" i="26" s="1"/>
  <c r="AM659" i="26" s="1"/>
  <c r="AD659" i="26"/>
  <c r="AH659" i="26"/>
  <c r="AE659" i="26"/>
  <c r="AG659" i="26"/>
  <c r="AJ659" i="26"/>
  <c r="AH615" i="26"/>
  <c r="AF615" i="26"/>
  <c r="AE615" i="26"/>
  <c r="AJ615" i="26"/>
  <c r="AG615" i="26"/>
  <c r="AI615" i="26"/>
  <c r="AK615" i="26" s="1"/>
  <c r="AL615" i="26" s="1"/>
  <c r="AM615" i="26" s="1"/>
  <c r="AD615" i="26"/>
  <c r="AF680" i="26"/>
  <c r="AH680" i="26"/>
  <c r="AJ680" i="26"/>
  <c r="AI680" i="26"/>
  <c r="AK680" i="26" s="1"/>
  <c r="AL680" i="26" s="1"/>
  <c r="AM680" i="26" s="1"/>
  <c r="AE680" i="26"/>
  <c r="AD680" i="26"/>
  <c r="AG680" i="26"/>
  <c r="AE632" i="26"/>
  <c r="AD632" i="26"/>
  <c r="AI632" i="26"/>
  <c r="AK632" i="26" s="1"/>
  <c r="AL632" i="26" s="1"/>
  <c r="AM632" i="26" s="1"/>
  <c r="AJ632" i="26"/>
  <c r="AG632" i="26"/>
  <c r="AF632" i="26"/>
  <c r="AH632" i="26"/>
  <c r="AI629" i="26"/>
  <c r="AK629" i="26" s="1"/>
  <c r="AL629" i="26" s="1"/>
  <c r="AM629" i="26" s="1"/>
  <c r="AG629" i="26"/>
  <c r="AF629" i="26"/>
  <c r="AD629" i="26"/>
  <c r="AH629" i="26"/>
  <c r="AJ629" i="26"/>
  <c r="AE629" i="26"/>
  <c r="AI650" i="26"/>
  <c r="AK650" i="26" s="1"/>
  <c r="AL650" i="26" s="1"/>
  <c r="AM650" i="26" s="1"/>
  <c r="AJ650" i="26"/>
  <c r="AH650" i="26"/>
  <c r="AE650" i="26"/>
  <c r="AD650" i="26"/>
  <c r="AF650" i="26"/>
  <c r="AG650" i="26"/>
  <c r="AI660" i="26"/>
  <c r="AK660" i="26" s="1"/>
  <c r="AL660" i="26" s="1"/>
  <c r="AM660" i="26" s="1"/>
  <c r="AG660" i="26"/>
  <c r="AE660" i="26"/>
  <c r="AF660" i="26"/>
  <c r="AJ660" i="26"/>
  <c r="AD660" i="26"/>
  <c r="AH660" i="26"/>
  <c r="AJ623" i="26"/>
  <c r="AG623" i="26"/>
  <c r="AI623" i="26"/>
  <c r="AK623" i="26" s="1"/>
  <c r="AL623" i="26" s="1"/>
  <c r="AM623" i="26" s="1"/>
  <c r="AH623" i="26"/>
  <c r="AE623" i="26"/>
  <c r="AF623" i="26"/>
  <c r="AD623" i="26"/>
  <c r="AJ643" i="26"/>
  <c r="AI643" i="26"/>
  <c r="AK643" i="26" s="1"/>
  <c r="AL643" i="26" s="1"/>
  <c r="AM643" i="26" s="1"/>
  <c r="AE643" i="26"/>
  <c r="AD643" i="26"/>
  <c r="AG643" i="26"/>
  <c r="AH643" i="26"/>
  <c r="AF643" i="26"/>
  <c r="AI705" i="26"/>
  <c r="AK705" i="26" s="1"/>
  <c r="AL705" i="26" s="1"/>
  <c r="AM705" i="26" s="1"/>
  <c r="AH705" i="26"/>
  <c r="AD705" i="26"/>
  <c r="AF705" i="26"/>
  <c r="AG705" i="26"/>
  <c r="AJ705" i="26"/>
  <c r="AE705" i="26"/>
  <c r="AH619" i="26"/>
  <c r="AG619" i="26"/>
  <c r="AF619" i="26"/>
  <c r="AE619" i="26"/>
  <c r="AI619" i="26"/>
  <c r="AK619" i="26" s="1"/>
  <c r="AL619" i="26" s="1"/>
  <c r="AM619" i="26" s="1"/>
  <c r="AJ619" i="26"/>
  <c r="AD619" i="26"/>
  <c r="AG628" i="26"/>
  <c r="AI628" i="26"/>
  <c r="AK628" i="26" s="1"/>
  <c r="AL628" i="26" s="1"/>
  <c r="AM628" i="26" s="1"/>
  <c r="AJ628" i="26"/>
  <c r="AF628" i="26"/>
  <c r="AE628" i="26"/>
  <c r="AD628" i="26"/>
  <c r="AH628" i="26"/>
  <c r="AJ441" i="26"/>
  <c r="AD441" i="26"/>
  <c r="AE441" i="26" s="1"/>
  <c r="AJ455" i="26"/>
  <c r="AD455" i="26"/>
  <c r="AE455" i="26" s="1"/>
  <c r="AJ433" i="26"/>
  <c r="AD433" i="26"/>
  <c r="AE433" i="26" s="1"/>
  <c r="AF434" i="26" s="1"/>
  <c r="AJ462" i="26"/>
  <c r="AD462" i="26"/>
  <c r="AE462" i="26" s="1"/>
  <c r="AF463" i="26" s="1"/>
  <c r="AJ428" i="26"/>
  <c r="AD428" i="26"/>
  <c r="AE428" i="26" s="1"/>
  <c r="AJ477" i="26"/>
  <c r="AD477" i="26"/>
  <c r="AE477" i="26" s="1"/>
  <c r="AJ438" i="26"/>
  <c r="AD438" i="26"/>
  <c r="AE438" i="26" s="1"/>
  <c r="AJ460" i="26"/>
  <c r="AD460" i="26"/>
  <c r="AE460" i="26" s="1"/>
  <c r="AJ417" i="26"/>
  <c r="AD417" i="26"/>
  <c r="AE417" i="26" s="1"/>
  <c r="AJ463" i="26"/>
  <c r="AD463" i="26"/>
  <c r="AE463" i="26" s="1"/>
  <c r="AJ478" i="26"/>
  <c r="AD478" i="26"/>
  <c r="AE478" i="26" s="1"/>
  <c r="AF479" i="26" s="1"/>
  <c r="AJ467" i="26"/>
  <c r="AD467" i="26"/>
  <c r="AE467" i="26" s="1"/>
  <c r="AJ415" i="26"/>
  <c r="AD415" i="26"/>
  <c r="AE415" i="26" s="1"/>
  <c r="AH1075" i="26"/>
  <c r="AE1075" i="26"/>
  <c r="AI1075" i="26"/>
  <c r="AK1075" i="26" s="1"/>
  <c r="AL1075" i="26" s="1"/>
  <c r="AM1075" i="26" s="1"/>
  <c r="AD1075" i="26"/>
  <c r="AJ1075" i="26"/>
  <c r="AF1075" i="26"/>
  <c r="AG1075" i="26"/>
  <c r="AG1103" i="26"/>
  <c r="AH1103" i="26"/>
  <c r="AD1103" i="26"/>
  <c r="AI1103" i="26"/>
  <c r="AK1103" i="26" s="1"/>
  <c r="AL1103" i="26" s="1"/>
  <c r="AM1103" i="26" s="1"/>
  <c r="AJ1103" i="26"/>
  <c r="AE1103" i="26"/>
  <c r="AF1103" i="26"/>
  <c r="AD1101" i="26"/>
  <c r="AI1101" i="26"/>
  <c r="AK1101" i="26" s="1"/>
  <c r="AL1101" i="26" s="1"/>
  <c r="AM1101" i="26" s="1"/>
  <c r="AE1101" i="26"/>
  <c r="AJ1101" i="26"/>
  <c r="AG1101" i="26"/>
  <c r="AF1101" i="26"/>
  <c r="AH1101" i="26"/>
  <c r="AF1060" i="26"/>
  <c r="AH1060" i="26"/>
  <c r="AD1060" i="26"/>
  <c r="AG1060" i="26"/>
  <c r="AI1060" i="26"/>
  <c r="AK1060" i="26" s="1"/>
  <c r="AL1060" i="26" s="1"/>
  <c r="AM1060" i="26" s="1"/>
  <c r="AE1060" i="26"/>
  <c r="AJ1060" i="26"/>
  <c r="AE1057" i="26"/>
  <c r="AI1057" i="26"/>
  <c r="AK1057" i="26" s="1"/>
  <c r="AL1057" i="26" s="1"/>
  <c r="AM1057" i="26" s="1"/>
  <c r="AG1057" i="26"/>
  <c r="AH1057" i="26"/>
  <c r="AD1057" i="26"/>
  <c r="AF1057" i="26"/>
  <c r="AJ1057" i="26"/>
  <c r="AI1027" i="26"/>
  <c r="AK1027" i="26" s="1"/>
  <c r="AL1027" i="26" s="1"/>
  <c r="AM1027" i="26" s="1"/>
  <c r="AG1027" i="26"/>
  <c r="AH1027" i="26"/>
  <c r="AF1027" i="26"/>
  <c r="AD1027" i="26"/>
  <c r="AJ1027" i="26"/>
  <c r="AE1027" i="26"/>
  <c r="AD1029" i="26"/>
  <c r="AF1029" i="26"/>
  <c r="AH1029" i="26"/>
  <c r="AJ1029" i="26"/>
  <c r="AI1029" i="26"/>
  <c r="AK1029" i="26" s="1"/>
  <c r="AL1029" i="26" s="1"/>
  <c r="AM1029" i="26" s="1"/>
  <c r="AG1029" i="26"/>
  <c r="AE1029" i="26"/>
  <c r="AJ1044" i="26"/>
  <c r="AI1044" i="26"/>
  <c r="AK1044" i="26" s="1"/>
  <c r="AL1044" i="26" s="1"/>
  <c r="AM1044" i="26" s="1"/>
  <c r="AF1044" i="26"/>
  <c r="AH1044" i="26"/>
  <c r="AE1044" i="26"/>
  <c r="AD1044" i="26"/>
  <c r="AG1044" i="26"/>
  <c r="AH1083" i="26"/>
  <c r="AE1083" i="26"/>
  <c r="AI1083" i="26"/>
  <c r="AK1083" i="26" s="1"/>
  <c r="AL1083" i="26" s="1"/>
  <c r="AM1083" i="26" s="1"/>
  <c r="AD1083" i="26"/>
  <c r="AF1083" i="26"/>
  <c r="AG1083" i="26"/>
  <c r="AJ1083" i="26"/>
  <c r="AF1023" i="26"/>
  <c r="AG1023" i="26"/>
  <c r="AI1023" i="26"/>
  <c r="AK1023" i="26" s="1"/>
  <c r="AL1023" i="26" s="1"/>
  <c r="AM1023" i="26" s="1"/>
  <c r="AJ1023" i="26"/>
  <c r="AH1023" i="26"/>
  <c r="AD1023" i="26"/>
  <c r="AE1023" i="26"/>
  <c r="AI1087" i="26"/>
  <c r="AK1087" i="26" s="1"/>
  <c r="AL1087" i="26" s="1"/>
  <c r="AM1087" i="26" s="1"/>
  <c r="AF1087" i="26"/>
  <c r="AJ1087" i="26"/>
  <c r="AG1087" i="26"/>
  <c r="AE1087" i="26"/>
  <c r="AH1087" i="26"/>
  <c r="AD1087" i="26"/>
  <c r="AI1102" i="26"/>
  <c r="AK1102" i="26" s="1"/>
  <c r="AL1102" i="26" s="1"/>
  <c r="AM1102" i="26" s="1"/>
  <c r="AH1102" i="26"/>
  <c r="AF1102" i="26"/>
  <c r="AE1102" i="26"/>
  <c r="AD1102" i="26"/>
  <c r="AG1102" i="26"/>
  <c r="AJ1102" i="26"/>
  <c r="AG1046" i="26"/>
  <c r="AE1046" i="26"/>
  <c r="AH1046" i="26"/>
  <c r="AI1046" i="26"/>
  <c r="AK1046" i="26" s="1"/>
  <c r="AL1046" i="26" s="1"/>
  <c r="AM1046" i="26" s="1"/>
  <c r="AJ1046" i="26"/>
  <c r="AD1046" i="26"/>
  <c r="AF1046" i="26"/>
  <c r="AG1198" i="26"/>
  <c r="AF1198" i="26"/>
  <c r="AH1198" i="26"/>
  <c r="AI1198" i="26"/>
  <c r="AK1198" i="26" s="1"/>
  <c r="AL1198" i="26" s="1"/>
  <c r="AM1198" i="26" s="1"/>
  <c r="AD1198" i="26"/>
  <c r="AE1198" i="26"/>
  <c r="AJ1198" i="26"/>
  <c r="AJ1173" i="26"/>
  <c r="AF1173" i="26"/>
  <c r="AH1173" i="26"/>
  <c r="AE1173" i="26"/>
  <c r="AI1173" i="26"/>
  <c r="AK1173" i="26" s="1"/>
  <c r="AL1173" i="26" s="1"/>
  <c r="AM1173" i="26" s="1"/>
  <c r="AD1173" i="26"/>
  <c r="AG1173" i="26"/>
  <c r="AJ1144" i="26"/>
  <c r="AI1144" i="26"/>
  <c r="AK1144" i="26" s="1"/>
  <c r="AL1144" i="26" s="1"/>
  <c r="AM1144" i="26" s="1"/>
  <c r="AF1144" i="26"/>
  <c r="AE1144" i="26"/>
  <c r="AH1144" i="26"/>
  <c r="AG1144" i="26"/>
  <c r="AD1144" i="26"/>
  <c r="AD1201" i="26"/>
  <c r="AF1201" i="26"/>
  <c r="AI1201" i="26"/>
  <c r="AK1201" i="26" s="1"/>
  <c r="AL1201" i="26" s="1"/>
  <c r="AM1201" i="26" s="1"/>
  <c r="AH1201" i="26"/>
  <c r="AE1201" i="26"/>
  <c r="AJ1201" i="26"/>
  <c r="AG1201" i="26"/>
  <c r="AI1195" i="26"/>
  <c r="AK1195" i="26" s="1"/>
  <c r="AL1195" i="26" s="1"/>
  <c r="AM1195" i="26" s="1"/>
  <c r="AE1195" i="26"/>
  <c r="AD1195" i="26"/>
  <c r="AJ1195" i="26"/>
  <c r="AF1195" i="26"/>
  <c r="AH1195" i="26"/>
  <c r="AG1195" i="26"/>
  <c r="AG1151" i="26"/>
  <c r="AE1151" i="26"/>
  <c r="AF1151" i="26"/>
  <c r="AD1151" i="26"/>
  <c r="AI1151" i="26"/>
  <c r="AK1151" i="26" s="1"/>
  <c r="AL1151" i="26" s="1"/>
  <c r="AM1151" i="26" s="1"/>
  <c r="AJ1151" i="26"/>
  <c r="AH1151" i="26"/>
  <c r="AI1183" i="26"/>
  <c r="AK1183" i="26" s="1"/>
  <c r="AL1183" i="26" s="1"/>
  <c r="AM1183" i="26" s="1"/>
  <c r="AJ1183" i="26"/>
  <c r="AE1183" i="26"/>
  <c r="AG1183" i="26"/>
  <c r="AF1183" i="26"/>
  <c r="AD1183" i="26"/>
  <c r="AH1183" i="26"/>
  <c r="AH1140" i="26"/>
  <c r="AJ1140" i="26"/>
  <c r="AG1140" i="26"/>
  <c r="AF1140" i="26"/>
  <c r="AD1140" i="26"/>
  <c r="AE1140" i="26"/>
  <c r="AI1140" i="26"/>
  <c r="AK1140" i="26" s="1"/>
  <c r="AL1140" i="26" s="1"/>
  <c r="AM1140" i="26" s="1"/>
  <c r="AI1158" i="26"/>
  <c r="AK1158" i="26" s="1"/>
  <c r="AL1158" i="26" s="1"/>
  <c r="AM1158" i="26" s="1"/>
  <c r="AG1158" i="26"/>
  <c r="AH1158" i="26"/>
  <c r="AJ1158" i="26"/>
  <c r="AF1158" i="26"/>
  <c r="AD1158" i="26"/>
  <c r="AE1158" i="26"/>
  <c r="AF1128" i="26"/>
  <c r="AG1128" i="26"/>
  <c r="AH1128" i="26"/>
  <c r="AD1128" i="26"/>
  <c r="AE1128" i="26"/>
  <c r="AI1128" i="26"/>
  <c r="AK1128" i="26" s="1"/>
  <c r="AL1128" i="26" s="1"/>
  <c r="AM1128" i="26" s="1"/>
  <c r="AJ1128" i="26"/>
  <c r="AI1136" i="26"/>
  <c r="AK1136" i="26" s="1"/>
  <c r="AL1136" i="26" s="1"/>
  <c r="AM1136" i="26" s="1"/>
  <c r="AG1136" i="26"/>
  <c r="AF1136" i="26"/>
  <c r="AE1136" i="26"/>
  <c r="AJ1136" i="26"/>
  <c r="AH1136" i="26"/>
  <c r="AD1136" i="26"/>
  <c r="AD1180" i="26"/>
  <c r="AI1180" i="26"/>
  <c r="AK1180" i="26" s="1"/>
  <c r="AL1180" i="26" s="1"/>
  <c r="AM1180" i="26" s="1"/>
  <c r="AF1180" i="26"/>
  <c r="AJ1180" i="26"/>
  <c r="AG1180" i="26"/>
  <c r="AH1180" i="26"/>
  <c r="AE1180" i="26"/>
  <c r="AF861" i="26"/>
  <c r="AH861" i="26"/>
  <c r="AG861" i="26"/>
  <c r="AD861" i="26"/>
  <c r="AE861" i="26"/>
  <c r="AI861" i="26"/>
  <c r="AK861" i="26" s="1"/>
  <c r="AL861" i="26" s="1"/>
  <c r="AM861" i="26" s="1"/>
  <c r="AJ861" i="26"/>
  <c r="AF847" i="26"/>
  <c r="AD847" i="26"/>
  <c r="AH847" i="26"/>
  <c r="AJ847" i="26"/>
  <c r="AI847" i="26"/>
  <c r="AK847" i="26" s="1"/>
  <c r="AL847" i="26" s="1"/>
  <c r="AM847" i="26" s="1"/>
  <c r="AE847" i="26"/>
  <c r="AG847" i="26"/>
  <c r="AH811" i="26"/>
  <c r="AI811" i="26"/>
  <c r="AK811" i="26" s="1"/>
  <c r="AL811" i="26" s="1"/>
  <c r="AM811" i="26" s="1"/>
  <c r="AD811" i="26"/>
  <c r="AF811" i="26"/>
  <c r="AG811" i="26"/>
  <c r="AJ811" i="26"/>
  <c r="AE811" i="26"/>
  <c r="AH866" i="26"/>
  <c r="AE866" i="26"/>
  <c r="AF866" i="26"/>
  <c r="AG866" i="26"/>
  <c r="AJ866" i="26"/>
  <c r="AI866" i="26"/>
  <c r="AK866" i="26" s="1"/>
  <c r="AL866" i="26" s="1"/>
  <c r="AM866" i="26" s="1"/>
  <c r="AD866" i="26"/>
  <c r="AG899" i="26"/>
  <c r="AJ899" i="26"/>
  <c r="AE899" i="26"/>
  <c r="AF899" i="26"/>
  <c r="AD899" i="26"/>
  <c r="AH899" i="26"/>
  <c r="AI899" i="26"/>
  <c r="AK899" i="26" s="1"/>
  <c r="AL899" i="26" s="1"/>
  <c r="AM899" i="26" s="1"/>
  <c r="AE841" i="26"/>
  <c r="AH841" i="26"/>
  <c r="AF841" i="26"/>
  <c r="AG841" i="26"/>
  <c r="AI841" i="26"/>
  <c r="AK841" i="26" s="1"/>
  <c r="AL841" i="26" s="1"/>
  <c r="AM841" i="26" s="1"/>
  <c r="AD841" i="26"/>
  <c r="AJ841" i="26"/>
  <c r="AD897" i="26"/>
  <c r="AG897" i="26"/>
  <c r="AJ897" i="26"/>
  <c r="AF897" i="26"/>
  <c r="AE897" i="26"/>
  <c r="AI897" i="26"/>
  <c r="AK897" i="26" s="1"/>
  <c r="AL897" i="26" s="1"/>
  <c r="AM897" i="26" s="1"/>
  <c r="AH897" i="26"/>
  <c r="AE886" i="26"/>
  <c r="AJ886" i="26"/>
  <c r="AF886" i="26"/>
  <c r="AG886" i="26"/>
  <c r="AH886" i="26"/>
  <c r="AI886" i="26"/>
  <c r="AK886" i="26" s="1"/>
  <c r="AL886" i="26" s="1"/>
  <c r="AM886" i="26" s="1"/>
  <c r="AD886" i="26"/>
  <c r="AI867" i="26"/>
  <c r="AK867" i="26" s="1"/>
  <c r="AL867" i="26" s="1"/>
  <c r="AM867" i="26" s="1"/>
  <c r="AE867" i="26"/>
  <c r="AD867" i="26"/>
  <c r="AG867" i="26"/>
  <c r="AJ867" i="26"/>
  <c r="AF867" i="26"/>
  <c r="AH867" i="26"/>
  <c r="AD872" i="26"/>
  <c r="AF872" i="26"/>
  <c r="AG872" i="26"/>
  <c r="AI872" i="26"/>
  <c r="AK872" i="26" s="1"/>
  <c r="AL872" i="26" s="1"/>
  <c r="AM872" i="26" s="1"/>
  <c r="AH872" i="26"/>
  <c r="AE872" i="26"/>
  <c r="AJ872" i="26"/>
  <c r="AD831" i="26"/>
  <c r="AE831" i="26"/>
  <c r="AI831" i="26"/>
  <c r="AK831" i="26" s="1"/>
  <c r="AL831" i="26" s="1"/>
  <c r="AM831" i="26" s="1"/>
  <c r="AH831" i="26"/>
  <c r="AG831" i="26"/>
  <c r="AJ831" i="26"/>
  <c r="AF831" i="26"/>
  <c r="AJ836" i="26"/>
  <c r="AE836" i="26"/>
  <c r="AG836" i="26"/>
  <c r="AD836" i="26"/>
  <c r="AI836" i="26"/>
  <c r="AK836" i="26" s="1"/>
  <c r="AL836" i="26" s="1"/>
  <c r="AM836" i="26" s="1"/>
  <c r="AF836" i="26"/>
  <c r="AH836" i="26"/>
  <c r="AF856" i="26"/>
  <c r="AH856" i="26"/>
  <c r="AI856" i="26"/>
  <c r="AK856" i="26" s="1"/>
  <c r="AL856" i="26" s="1"/>
  <c r="AM856" i="26" s="1"/>
  <c r="AE856" i="26"/>
  <c r="AG856" i="26"/>
  <c r="AJ856" i="26"/>
  <c r="AD856" i="26"/>
  <c r="AJ397" i="26"/>
  <c r="AD397" i="26"/>
  <c r="AE397" i="26" s="1"/>
  <c r="AF397" i="26"/>
  <c r="AJ315" i="26"/>
  <c r="AD315" i="26"/>
  <c r="AE315" i="26" s="1"/>
  <c r="AJ371" i="26"/>
  <c r="AD371" i="26"/>
  <c r="AE371" i="26" s="1"/>
  <c r="AF371" i="26"/>
  <c r="AJ325" i="26"/>
  <c r="AD325" i="26"/>
  <c r="AE325" i="26" s="1"/>
  <c r="AF325" i="26"/>
  <c r="AJ380" i="26"/>
  <c r="AD380" i="26"/>
  <c r="AE380" i="26" s="1"/>
  <c r="AF380" i="26"/>
  <c r="AJ363" i="26"/>
  <c r="AD363" i="26"/>
  <c r="AE363" i="26" s="1"/>
  <c r="AF364" i="26" s="1"/>
  <c r="AF363" i="26"/>
  <c r="AJ365" i="26"/>
  <c r="AD365" i="26"/>
  <c r="AE365" i="26" s="1"/>
  <c r="AF365" i="26"/>
  <c r="AJ372" i="26"/>
  <c r="AD372" i="26"/>
  <c r="AE372" i="26" s="1"/>
  <c r="AF372" i="26"/>
  <c r="AJ392" i="26"/>
  <c r="AD392" i="26"/>
  <c r="AE392" i="26" s="1"/>
  <c r="AF392" i="26"/>
  <c r="AJ361" i="26"/>
  <c r="AD361" i="26"/>
  <c r="AE361" i="26" s="1"/>
  <c r="AF361" i="26"/>
  <c r="AJ330" i="26"/>
  <c r="AD330" i="26"/>
  <c r="AE330" i="26" s="1"/>
  <c r="AJ393" i="26"/>
  <c r="AD393" i="26"/>
  <c r="AE393" i="26" s="1"/>
  <c r="AF393" i="26"/>
  <c r="AE1362" i="26"/>
  <c r="AD1362" i="26"/>
  <c r="AH1362" i="26"/>
  <c r="AG1362" i="26"/>
  <c r="AI1362" i="26"/>
  <c r="AK1362" i="26" s="1"/>
  <c r="AL1362" i="26" s="1"/>
  <c r="AM1362" i="26" s="1"/>
  <c r="AJ1362" i="26"/>
  <c r="AF1362" i="26"/>
  <c r="AE1320" i="26"/>
  <c r="AG1320" i="26"/>
  <c r="AH1320" i="26"/>
  <c r="AI1320" i="26"/>
  <c r="AK1320" i="26" s="1"/>
  <c r="AL1320" i="26" s="1"/>
  <c r="AM1320" i="26" s="1"/>
  <c r="AF1320" i="26"/>
  <c r="AD1320" i="26"/>
  <c r="AJ1320" i="26"/>
  <c r="AD1331" i="26"/>
  <c r="AJ1331" i="26"/>
  <c r="AE1331" i="26"/>
  <c r="AG1331" i="26"/>
  <c r="AI1331" i="26"/>
  <c r="AK1331" i="26" s="1"/>
  <c r="AL1331" i="26" s="1"/>
  <c r="AM1331" i="26" s="1"/>
  <c r="AH1331" i="26"/>
  <c r="AF1331" i="26"/>
  <c r="AE1396" i="26"/>
  <c r="AF1396" i="26"/>
  <c r="AJ1396" i="26"/>
  <c r="AI1396" i="26"/>
  <c r="AK1396" i="26" s="1"/>
  <c r="AL1396" i="26" s="1"/>
  <c r="AM1396" i="26" s="1"/>
  <c r="AH1396" i="26"/>
  <c r="AD1396" i="26"/>
  <c r="AG1396" i="26"/>
  <c r="AF1368" i="26"/>
  <c r="AD1368" i="26"/>
  <c r="AJ1368" i="26"/>
  <c r="AE1368" i="26"/>
  <c r="AI1368" i="26"/>
  <c r="AK1368" i="26" s="1"/>
  <c r="AL1368" i="26" s="1"/>
  <c r="AM1368" i="26" s="1"/>
  <c r="AH1368" i="26"/>
  <c r="AG1368" i="26"/>
  <c r="AE1329" i="26"/>
  <c r="AG1329" i="26"/>
  <c r="AJ1329" i="26"/>
  <c r="AH1329" i="26"/>
  <c r="AI1329" i="26"/>
  <c r="AK1329" i="26" s="1"/>
  <c r="AL1329" i="26" s="1"/>
  <c r="AM1329" i="26" s="1"/>
  <c r="AD1329" i="26"/>
  <c r="AF1329" i="26"/>
  <c r="AH1346" i="26"/>
  <c r="AE1346" i="26"/>
  <c r="AJ1346" i="26"/>
  <c r="AD1346" i="26"/>
  <c r="AG1346" i="26"/>
  <c r="AF1346" i="26"/>
  <c r="AI1346" i="26"/>
  <c r="AK1346" i="26" s="1"/>
  <c r="AL1346" i="26" s="1"/>
  <c r="AM1346" i="26" s="1"/>
  <c r="AJ1400" i="26"/>
  <c r="AH1400" i="26"/>
  <c r="AD1400" i="26"/>
  <c r="AI1400" i="26"/>
  <c r="AK1400" i="26" s="1"/>
  <c r="AL1400" i="26" s="1"/>
  <c r="AM1400" i="26" s="1"/>
  <c r="AF1400" i="26"/>
  <c r="AE1400" i="26"/>
  <c r="AG1400" i="26"/>
  <c r="AD1342" i="26"/>
  <c r="AF1342" i="26"/>
  <c r="AJ1342" i="26"/>
  <c r="AI1342" i="26"/>
  <c r="AK1342" i="26" s="1"/>
  <c r="AL1342" i="26" s="1"/>
  <c r="AM1342" i="26" s="1"/>
  <c r="AE1342" i="26"/>
  <c r="AH1342" i="26"/>
  <c r="AG1342" i="26"/>
  <c r="AJ1322" i="26"/>
  <c r="AE1322" i="26"/>
  <c r="AI1322" i="26"/>
  <c r="AK1322" i="26" s="1"/>
  <c r="AL1322" i="26" s="1"/>
  <c r="AM1322" i="26" s="1"/>
  <c r="AH1322" i="26"/>
  <c r="AG1322" i="26"/>
  <c r="AF1322" i="26"/>
  <c r="AD1322" i="26"/>
  <c r="AI1345" i="26"/>
  <c r="AK1345" i="26" s="1"/>
  <c r="AL1345" i="26" s="1"/>
  <c r="AM1345" i="26" s="1"/>
  <c r="AF1345" i="26"/>
  <c r="AD1345" i="26"/>
  <c r="AH1345" i="26"/>
  <c r="AE1345" i="26"/>
  <c r="AG1345" i="26"/>
  <c r="AJ1345" i="26"/>
  <c r="AG1316" i="26"/>
  <c r="AI1316" i="26"/>
  <c r="AK1316" i="26" s="1"/>
  <c r="AL1316" i="26" s="1"/>
  <c r="AM1316" i="26" s="1"/>
  <c r="AH1316" i="26"/>
  <c r="AD1316" i="26"/>
  <c r="AE1316" i="26"/>
  <c r="AJ1316" i="26"/>
  <c r="AF1316" i="26"/>
  <c r="AG1337" i="26"/>
  <c r="AJ1337" i="26"/>
  <c r="AI1337" i="26"/>
  <c r="AK1337" i="26" s="1"/>
  <c r="AL1337" i="26" s="1"/>
  <c r="AM1337" i="26" s="1"/>
  <c r="AF1337" i="26"/>
  <c r="AE1337" i="26"/>
  <c r="AH1337" i="26"/>
  <c r="AD1337" i="26"/>
  <c r="AD1277" i="26"/>
  <c r="AH1277" i="26"/>
  <c r="AE1277" i="26"/>
  <c r="AJ1277" i="26"/>
  <c r="AG1277" i="26"/>
  <c r="AI1277" i="26"/>
  <c r="AK1277" i="26" s="1"/>
  <c r="AL1277" i="26" s="1"/>
  <c r="AM1277" i="26" s="1"/>
  <c r="AF1277" i="26"/>
  <c r="AG1246" i="26"/>
  <c r="AH1246" i="26"/>
  <c r="AD1246" i="26"/>
  <c r="AF1246" i="26"/>
  <c r="AE1246" i="26"/>
  <c r="AJ1246" i="26"/>
  <c r="AI1246" i="26"/>
  <c r="AK1246" i="26" s="1"/>
  <c r="AL1246" i="26" s="1"/>
  <c r="AM1246" i="26" s="1"/>
  <c r="AH1244" i="26"/>
  <c r="AI1244" i="26"/>
  <c r="AK1244" i="26" s="1"/>
  <c r="AL1244" i="26" s="1"/>
  <c r="AM1244" i="26" s="1"/>
  <c r="AJ1244" i="26"/>
  <c r="AD1244" i="26"/>
  <c r="AF1244" i="26"/>
  <c r="AE1244" i="26"/>
  <c r="AG1244" i="26"/>
  <c r="AG1287" i="26"/>
  <c r="AJ1287" i="26"/>
  <c r="AH1287" i="26"/>
  <c r="AD1287" i="26"/>
  <c r="AE1287" i="26"/>
  <c r="AI1287" i="26"/>
  <c r="AK1287" i="26" s="1"/>
  <c r="AL1287" i="26" s="1"/>
  <c r="AM1287" i="26" s="1"/>
  <c r="AF1287" i="26"/>
  <c r="AD1258" i="26"/>
  <c r="AH1258" i="26"/>
  <c r="AE1258" i="26"/>
  <c r="AI1258" i="26"/>
  <c r="AK1258" i="26" s="1"/>
  <c r="AL1258" i="26" s="1"/>
  <c r="AM1258" i="26" s="1"/>
  <c r="AF1258" i="26"/>
  <c r="AJ1258" i="26"/>
  <c r="AG1258" i="26"/>
  <c r="AE1250" i="26"/>
  <c r="AJ1250" i="26"/>
  <c r="AF1250" i="26"/>
  <c r="AI1250" i="26"/>
  <c r="AK1250" i="26" s="1"/>
  <c r="AL1250" i="26" s="1"/>
  <c r="AM1250" i="26" s="1"/>
  <c r="AD1250" i="26"/>
  <c r="AG1250" i="26"/>
  <c r="AH1250" i="26"/>
  <c r="AF1235" i="26"/>
  <c r="AE1235" i="26"/>
  <c r="AG1235" i="26"/>
  <c r="AJ1235" i="26"/>
  <c r="AI1235" i="26"/>
  <c r="AK1235" i="26" s="1"/>
  <c r="AL1235" i="26" s="1"/>
  <c r="AM1235" i="26" s="1"/>
  <c r="AH1235" i="26"/>
  <c r="AD1235" i="26"/>
  <c r="AG1267" i="26"/>
  <c r="AI1267" i="26"/>
  <c r="AK1267" i="26" s="1"/>
  <c r="AL1267" i="26" s="1"/>
  <c r="AM1267" i="26" s="1"/>
  <c r="AF1267" i="26"/>
  <c r="AD1267" i="26"/>
  <c r="AJ1267" i="26"/>
  <c r="AE1267" i="26"/>
  <c r="AH1267" i="26"/>
  <c r="AJ1286" i="26"/>
  <c r="AI1286" i="26"/>
  <c r="AK1286" i="26" s="1"/>
  <c r="AL1286" i="26" s="1"/>
  <c r="AM1286" i="26" s="1"/>
  <c r="AG1286" i="26"/>
  <c r="AD1286" i="26"/>
  <c r="AH1286" i="26"/>
  <c r="AF1286" i="26"/>
  <c r="AE1286" i="26"/>
  <c r="AG1239" i="26"/>
  <c r="AF1239" i="26"/>
  <c r="AI1239" i="26"/>
  <c r="AK1239" i="26" s="1"/>
  <c r="AL1239" i="26" s="1"/>
  <c r="AM1239" i="26" s="1"/>
  <c r="AH1239" i="26"/>
  <c r="AD1239" i="26"/>
  <c r="AJ1239" i="26"/>
  <c r="AE1239" i="26"/>
  <c r="AF1254" i="26"/>
  <c r="AI1254" i="26"/>
  <c r="AK1254" i="26" s="1"/>
  <c r="AL1254" i="26" s="1"/>
  <c r="AM1254" i="26" s="1"/>
  <c r="AD1254" i="26"/>
  <c r="AJ1254" i="26"/>
  <c r="AG1254" i="26"/>
  <c r="AE1254" i="26"/>
  <c r="AH1254" i="26"/>
  <c r="AF1260" i="26"/>
  <c r="AI1260" i="26"/>
  <c r="AK1260" i="26" s="1"/>
  <c r="AL1260" i="26" s="1"/>
  <c r="AM1260" i="26" s="1"/>
  <c r="AJ1260" i="26"/>
  <c r="AG1260" i="26"/>
  <c r="AH1260" i="26"/>
  <c r="AE1260" i="26"/>
  <c r="AD1260" i="26"/>
  <c r="AJ279" i="26"/>
  <c r="AD279" i="26"/>
  <c r="AE279" i="26" s="1"/>
  <c r="AF279" i="26"/>
  <c r="AJ278" i="26"/>
  <c r="AD278" i="26"/>
  <c r="AE278" i="26" s="1"/>
  <c r="AJ227" i="26"/>
  <c r="AD227" i="26"/>
  <c r="AE227" i="26" s="1"/>
  <c r="AF227" i="26"/>
  <c r="AJ238" i="26"/>
  <c r="AD238" i="26"/>
  <c r="AE238" i="26" s="1"/>
  <c r="AJ263" i="26"/>
  <c r="AD263" i="26"/>
  <c r="AE263" i="26" s="1"/>
  <c r="AF263" i="26"/>
  <c r="AJ226" i="26"/>
  <c r="AD226" i="26"/>
  <c r="AE226" i="26" s="1"/>
  <c r="AJ241" i="26"/>
  <c r="AD241" i="26"/>
  <c r="AE241" i="26" s="1"/>
  <c r="AF241" i="26"/>
  <c r="AJ225" i="26"/>
  <c r="AD225" i="26"/>
  <c r="AE225" i="26" s="1"/>
  <c r="AF226" i="26" s="1"/>
  <c r="AF225" i="26"/>
  <c r="AJ218" i="26"/>
  <c r="AD218" i="26"/>
  <c r="AE218" i="26" s="1"/>
  <c r="AF218" i="26"/>
  <c r="AJ232" i="26"/>
  <c r="AD232" i="26"/>
  <c r="AE232" i="26" s="1"/>
  <c r="AF232" i="26"/>
  <c r="AJ306" i="26"/>
  <c r="AD306" i="26"/>
  <c r="AE306" i="26" s="1"/>
  <c r="AF306" i="26"/>
  <c r="AJ304" i="26"/>
  <c r="AD304" i="26"/>
  <c r="AE304" i="26" s="1"/>
  <c r="AF304" i="26"/>
  <c r="AJ296" i="26"/>
  <c r="AD296" i="26"/>
  <c r="AE296" i="26" s="1"/>
  <c r="AF296" i="26"/>
  <c r="AH749" i="26"/>
  <c r="AE749" i="26"/>
  <c r="AJ749" i="26"/>
  <c r="AI749" i="26"/>
  <c r="AK749" i="26" s="1"/>
  <c r="AL749" i="26" s="1"/>
  <c r="AM749" i="26" s="1"/>
  <c r="AD749" i="26"/>
  <c r="AF749" i="26"/>
  <c r="AG749" i="26"/>
  <c r="AG733" i="26"/>
  <c r="AH733" i="26"/>
  <c r="AJ733" i="26"/>
  <c r="AD733" i="26"/>
  <c r="AE733" i="26"/>
  <c r="AI733" i="26"/>
  <c r="AK733" i="26" s="1"/>
  <c r="AL733" i="26" s="1"/>
  <c r="AM733" i="26" s="1"/>
  <c r="AF733" i="26"/>
  <c r="AE736" i="26"/>
  <c r="AJ736" i="26"/>
  <c r="AD736" i="26"/>
  <c r="AI736" i="26"/>
  <c r="AK736" i="26" s="1"/>
  <c r="AL736" i="26" s="1"/>
  <c r="AM736" i="26" s="1"/>
  <c r="AG736" i="26"/>
  <c r="AF736" i="26"/>
  <c r="AH736" i="26"/>
  <c r="AG758" i="26"/>
  <c r="AI758" i="26"/>
  <c r="AK758" i="26" s="1"/>
  <c r="AL758" i="26" s="1"/>
  <c r="AM758" i="26" s="1"/>
  <c r="AJ758" i="26"/>
  <c r="AF758" i="26"/>
  <c r="AH758" i="26"/>
  <c r="AE758" i="26"/>
  <c r="AD758" i="26"/>
  <c r="AF795" i="26"/>
  <c r="AG795" i="26"/>
  <c r="AD795" i="26"/>
  <c r="AE795" i="26"/>
  <c r="AH795" i="26"/>
  <c r="AJ795" i="26"/>
  <c r="AI795" i="26"/>
  <c r="AK795" i="26" s="1"/>
  <c r="AL795" i="26" s="1"/>
  <c r="AM795" i="26" s="1"/>
  <c r="AG713" i="26"/>
  <c r="AD713" i="26"/>
  <c r="AH713" i="26"/>
  <c r="AF713" i="26"/>
  <c r="AJ713" i="26"/>
  <c r="AI713" i="26"/>
  <c r="AK713" i="26" s="1"/>
  <c r="AL713" i="26" s="1"/>
  <c r="AM713" i="26" s="1"/>
  <c r="AE713" i="26"/>
  <c r="AJ787" i="26"/>
  <c r="AF787" i="26"/>
  <c r="AG787" i="26"/>
  <c r="AE787" i="26"/>
  <c r="AI787" i="26"/>
  <c r="AK787" i="26" s="1"/>
  <c r="AL787" i="26" s="1"/>
  <c r="AM787" i="26" s="1"/>
  <c r="AD787" i="26"/>
  <c r="AH787" i="26"/>
  <c r="AG723" i="26"/>
  <c r="AD723" i="26"/>
  <c r="AH723" i="26"/>
  <c r="AF723" i="26"/>
  <c r="AI723" i="26"/>
  <c r="AK723" i="26" s="1"/>
  <c r="AL723" i="26" s="1"/>
  <c r="AM723" i="26" s="1"/>
  <c r="AE723" i="26"/>
  <c r="AJ723" i="26"/>
  <c r="AJ744" i="26"/>
  <c r="AG744" i="26"/>
  <c r="AI744" i="26"/>
  <c r="AK744" i="26" s="1"/>
  <c r="AL744" i="26" s="1"/>
  <c r="AM744" i="26" s="1"/>
  <c r="AD744" i="26"/>
  <c r="AE744" i="26"/>
  <c r="AH744" i="26"/>
  <c r="AF744" i="26"/>
  <c r="AI779" i="26"/>
  <c r="AK779" i="26" s="1"/>
  <c r="AL779" i="26" s="1"/>
  <c r="AM779" i="26" s="1"/>
  <c r="AE779" i="26"/>
  <c r="AF779" i="26"/>
  <c r="AJ779" i="26"/>
  <c r="AD779" i="26"/>
  <c r="AG779" i="26"/>
  <c r="AH779" i="26"/>
  <c r="AE714" i="26"/>
  <c r="AF714" i="26"/>
  <c r="AJ714" i="26"/>
  <c r="AH714" i="26"/>
  <c r="AI714" i="26"/>
  <c r="AK714" i="26" s="1"/>
  <c r="AL714" i="26" s="1"/>
  <c r="AM714" i="26" s="1"/>
  <c r="AD714" i="26"/>
  <c r="AG714" i="26"/>
  <c r="AE782" i="26"/>
  <c r="AJ782" i="26"/>
  <c r="AG782" i="26"/>
  <c r="AI782" i="26"/>
  <c r="AK782" i="26" s="1"/>
  <c r="AL782" i="26" s="1"/>
  <c r="AM782" i="26" s="1"/>
  <c r="AD782" i="26"/>
  <c r="AH782" i="26"/>
  <c r="AF782" i="26"/>
  <c r="AD1002" i="26"/>
  <c r="AF1002" i="26"/>
  <c r="AG1002" i="26"/>
  <c r="AH1002" i="26"/>
  <c r="AI1002" i="26"/>
  <c r="AK1002" i="26" s="1"/>
  <c r="AL1002" i="26" s="1"/>
  <c r="AM1002" i="26" s="1"/>
  <c r="AE1002" i="26"/>
  <c r="AJ1002" i="26"/>
  <c r="AE940" i="26"/>
  <c r="AG940" i="26"/>
  <c r="AF940" i="26"/>
  <c r="AH940" i="26"/>
  <c r="AD940" i="26"/>
  <c r="AJ940" i="26"/>
  <c r="AI940" i="26"/>
  <c r="AK940" i="26" s="1"/>
  <c r="AL940" i="26" s="1"/>
  <c r="AM940" i="26" s="1"/>
  <c r="AH939" i="26"/>
  <c r="AG939" i="26"/>
  <c r="AI939" i="26"/>
  <c r="AK939" i="26" s="1"/>
  <c r="AL939" i="26" s="1"/>
  <c r="AM939" i="26" s="1"/>
  <c r="AJ939" i="26"/>
  <c r="AD939" i="26"/>
  <c r="AF939" i="26"/>
  <c r="AE939" i="26"/>
  <c r="AH952" i="26"/>
  <c r="AE952" i="26"/>
  <c r="AI952" i="26"/>
  <c r="AK952" i="26" s="1"/>
  <c r="AL952" i="26" s="1"/>
  <c r="AM952" i="26" s="1"/>
  <c r="AG952" i="26"/>
  <c r="AF952" i="26"/>
  <c r="AJ952" i="26"/>
  <c r="AD952" i="26"/>
  <c r="AI956" i="26"/>
  <c r="AK956" i="26" s="1"/>
  <c r="AL956" i="26" s="1"/>
  <c r="AM956" i="26" s="1"/>
  <c r="AD956" i="26"/>
  <c r="AE956" i="26"/>
  <c r="AG956" i="26"/>
  <c r="AJ956" i="26"/>
  <c r="AH956" i="26"/>
  <c r="AF956" i="26"/>
  <c r="AE912" i="26"/>
  <c r="AF912" i="26"/>
  <c r="AH912" i="26"/>
  <c r="AI912" i="26"/>
  <c r="AK912" i="26" s="1"/>
  <c r="AL912" i="26" s="1"/>
  <c r="AM912" i="26" s="1"/>
  <c r="AJ912" i="26"/>
  <c r="AG912" i="26"/>
  <c r="AD912" i="26"/>
  <c r="AI916" i="26"/>
  <c r="AK916" i="26" s="1"/>
  <c r="AL916" i="26" s="1"/>
  <c r="AM916" i="26" s="1"/>
  <c r="AG916" i="26"/>
  <c r="AE916" i="26"/>
  <c r="AJ916" i="26"/>
  <c r="AD916" i="26"/>
  <c r="AH916" i="26"/>
  <c r="AF916" i="26"/>
  <c r="AE981" i="26"/>
  <c r="AF981" i="26"/>
  <c r="AH981" i="26"/>
  <c r="AI981" i="26"/>
  <c r="AK981" i="26" s="1"/>
  <c r="AL981" i="26" s="1"/>
  <c r="AM981" i="26" s="1"/>
  <c r="AD981" i="26"/>
  <c r="AJ981" i="26"/>
  <c r="AG981" i="26"/>
  <c r="AD975" i="26"/>
  <c r="AI975" i="26"/>
  <c r="AK975" i="26" s="1"/>
  <c r="AL975" i="26" s="1"/>
  <c r="AM975" i="26" s="1"/>
  <c r="AG975" i="26"/>
  <c r="AH975" i="26"/>
  <c r="AJ975" i="26"/>
  <c r="AE975" i="26"/>
  <c r="AF975" i="26"/>
  <c r="AI992" i="26"/>
  <c r="AK992" i="26" s="1"/>
  <c r="AL992" i="26" s="1"/>
  <c r="AM992" i="26" s="1"/>
  <c r="AG992" i="26"/>
  <c r="AJ992" i="26"/>
  <c r="AE992" i="26"/>
  <c r="AH992" i="26"/>
  <c r="AD992" i="26"/>
  <c r="AF992" i="26"/>
  <c r="AG930" i="26"/>
  <c r="AI930" i="26"/>
  <c r="AK930" i="26" s="1"/>
  <c r="AL930" i="26" s="1"/>
  <c r="AM930" i="26" s="1"/>
  <c r="AJ930" i="26"/>
  <c r="AD930" i="26"/>
  <c r="AF930" i="26"/>
  <c r="AE930" i="26"/>
  <c r="AH930" i="26"/>
  <c r="AI1008" i="26"/>
  <c r="AK1008" i="26" s="1"/>
  <c r="AL1008" i="26" s="1"/>
  <c r="AM1008" i="26" s="1"/>
  <c r="AJ1008" i="26"/>
  <c r="AE1008" i="26"/>
  <c r="AG1008" i="26"/>
  <c r="AD1008" i="26"/>
  <c r="AH1008" i="26"/>
  <c r="AF1008" i="26"/>
  <c r="AD961" i="26"/>
  <c r="AH961" i="26"/>
  <c r="AJ961" i="26"/>
  <c r="AG961" i="26"/>
  <c r="AI961" i="26"/>
  <c r="AK961" i="26" s="1"/>
  <c r="AL961" i="26" s="1"/>
  <c r="AM961" i="26" s="1"/>
  <c r="AE961" i="26"/>
  <c r="AF961" i="26"/>
  <c r="AH598" i="26"/>
  <c r="AJ598" i="26"/>
  <c r="AF598" i="26"/>
  <c r="AG598" i="26"/>
  <c r="AE598" i="26"/>
  <c r="AI598" i="26"/>
  <c r="AK598" i="26" s="1"/>
  <c r="AL598" i="26" s="1"/>
  <c r="AM598" i="26" s="1"/>
  <c r="AD598" i="26"/>
  <c r="AH547" i="26"/>
  <c r="AG547" i="26"/>
  <c r="AD547" i="26"/>
  <c r="AE547" i="26"/>
  <c r="AF547" i="26"/>
  <c r="AJ547" i="26"/>
  <c r="AI547" i="26"/>
  <c r="AK547" i="26" s="1"/>
  <c r="AL547" i="26" s="1"/>
  <c r="AM547" i="26" s="1"/>
  <c r="AJ511" i="26"/>
  <c r="AD511" i="26"/>
  <c r="AG511" i="26"/>
  <c r="AE511" i="26"/>
  <c r="AF511" i="26"/>
  <c r="AI511" i="26"/>
  <c r="AK511" i="26" s="1"/>
  <c r="AL511" i="26" s="1"/>
  <c r="AM511" i="26" s="1"/>
  <c r="AH511" i="26"/>
  <c r="AH604" i="26"/>
  <c r="AD604" i="26"/>
  <c r="AI604" i="26"/>
  <c r="AK604" i="26" s="1"/>
  <c r="AL604" i="26" s="1"/>
  <c r="AM604" i="26" s="1"/>
  <c r="AF604" i="26"/>
  <c r="AJ604" i="26"/>
  <c r="AE604" i="26"/>
  <c r="AG604" i="26"/>
  <c r="AE585" i="26"/>
  <c r="AH585" i="26"/>
  <c r="AF585" i="26"/>
  <c r="AD585" i="26"/>
  <c r="AI585" i="26"/>
  <c r="AK585" i="26" s="1"/>
  <c r="AL585" i="26" s="1"/>
  <c r="AM585" i="26" s="1"/>
  <c r="AJ585" i="26"/>
  <c r="AG585" i="26"/>
  <c r="AJ522" i="26"/>
  <c r="AD522" i="26"/>
  <c r="AE522" i="26"/>
  <c r="AI522" i="26"/>
  <c r="AK522" i="26" s="1"/>
  <c r="AL522" i="26" s="1"/>
  <c r="AM522" i="26" s="1"/>
  <c r="AF522" i="26"/>
  <c r="AG522" i="26"/>
  <c r="AH522" i="26"/>
  <c r="AF569" i="26"/>
  <c r="AE569" i="26"/>
  <c r="AI569" i="26"/>
  <c r="AK569" i="26" s="1"/>
  <c r="AL569" i="26" s="1"/>
  <c r="AM569" i="26" s="1"/>
  <c r="AD569" i="26"/>
  <c r="AJ569" i="26"/>
  <c r="AH569" i="26"/>
  <c r="AG569" i="26"/>
  <c r="AG538" i="26"/>
  <c r="AD538" i="26"/>
  <c r="AJ538" i="26"/>
  <c r="AE538" i="26"/>
  <c r="AF538" i="26"/>
  <c r="AI538" i="26"/>
  <c r="AK538" i="26" s="1"/>
  <c r="AL538" i="26" s="1"/>
  <c r="AM538" i="26" s="1"/>
  <c r="AH538" i="26"/>
  <c r="AG542" i="26"/>
  <c r="AD542" i="26"/>
  <c r="AF542" i="26"/>
  <c r="AJ542" i="26"/>
  <c r="AH542" i="26"/>
  <c r="AE542" i="26"/>
  <c r="AI542" i="26"/>
  <c r="AK542" i="26" s="1"/>
  <c r="AL542" i="26" s="1"/>
  <c r="AM542" i="26" s="1"/>
  <c r="AE577" i="26"/>
  <c r="AF577" i="26"/>
  <c r="AD577" i="26"/>
  <c r="AJ577" i="26"/>
  <c r="AG577" i="26"/>
  <c r="AH577" i="26"/>
  <c r="AI577" i="26"/>
  <c r="AK577" i="26" s="1"/>
  <c r="AL577" i="26" s="1"/>
  <c r="AM577" i="26" s="1"/>
  <c r="AF562" i="26"/>
  <c r="AG562" i="26"/>
  <c r="AD562" i="26"/>
  <c r="AI562" i="26"/>
  <c r="AK562" i="26" s="1"/>
  <c r="AL562" i="26" s="1"/>
  <c r="AM562" i="26" s="1"/>
  <c r="AE562" i="26"/>
  <c r="AH562" i="26"/>
  <c r="AJ562" i="26"/>
  <c r="AI517" i="26"/>
  <c r="AK517" i="26" s="1"/>
  <c r="AL517" i="26" s="1"/>
  <c r="AM517" i="26" s="1"/>
  <c r="AE517" i="26"/>
  <c r="AJ517" i="26"/>
  <c r="AF517" i="26"/>
  <c r="AH517" i="26"/>
  <c r="AG517" i="26"/>
  <c r="AD517" i="26"/>
  <c r="AJ177" i="26"/>
  <c r="AD177" i="26"/>
  <c r="AE177" i="26" s="1"/>
  <c r="AF178" i="26" s="1"/>
  <c r="AF177" i="26"/>
  <c r="AJ165" i="26"/>
  <c r="AD165" i="26"/>
  <c r="AE165" i="26" s="1"/>
  <c r="AF165" i="26"/>
  <c r="AJ134" i="26"/>
  <c r="AD134" i="26"/>
  <c r="AE134" i="26" s="1"/>
  <c r="AF134" i="26"/>
  <c r="AJ183" i="26"/>
  <c r="AD183" i="26"/>
  <c r="AE183" i="26" s="1"/>
  <c r="AF183" i="26" s="1"/>
  <c r="AJ180" i="26"/>
  <c r="AD180" i="26"/>
  <c r="AE180" i="26" s="1"/>
  <c r="AF180" i="26"/>
  <c r="AJ167" i="26"/>
  <c r="AD167" i="26"/>
  <c r="AE167" i="26" s="1"/>
  <c r="AJ117" i="26"/>
  <c r="AD117" i="26"/>
  <c r="AE117" i="26" s="1"/>
  <c r="AF117" i="26"/>
  <c r="AJ159" i="26"/>
  <c r="AD159" i="26"/>
  <c r="AE159" i="26" s="1"/>
  <c r="AF159" i="26"/>
  <c r="AJ138" i="26"/>
  <c r="AD138" i="26"/>
  <c r="AE138" i="26" s="1"/>
  <c r="AF138" i="26"/>
  <c r="AJ120" i="26"/>
  <c r="AD120" i="26"/>
  <c r="AE120" i="26" s="1"/>
  <c r="AJ113" i="26"/>
  <c r="AD113" i="26"/>
  <c r="AE113" i="26" s="1"/>
  <c r="AF113" i="26"/>
  <c r="AJ189" i="26"/>
  <c r="AD189" i="26"/>
  <c r="AE189" i="26" s="1"/>
  <c r="AF189" i="26"/>
  <c r="AJ156" i="26"/>
  <c r="AD156" i="26"/>
  <c r="AE156" i="26" s="1"/>
  <c r="AF156" i="26"/>
  <c r="AF620" i="26"/>
  <c r="AI620" i="26"/>
  <c r="AK620" i="26" s="1"/>
  <c r="AL620" i="26" s="1"/>
  <c r="AM620" i="26" s="1"/>
  <c r="AE620" i="26"/>
  <c r="AG620" i="26"/>
  <c r="AH620" i="26"/>
  <c r="AJ620" i="26"/>
  <c r="AD620" i="26"/>
  <c r="AG668" i="26"/>
  <c r="AF668" i="26"/>
  <c r="AE668" i="26"/>
  <c r="AI668" i="26"/>
  <c r="AK668" i="26" s="1"/>
  <c r="AL668" i="26" s="1"/>
  <c r="AM668" i="26" s="1"/>
  <c r="AJ668" i="26"/>
  <c r="AD668" i="26"/>
  <c r="AH668" i="26"/>
  <c r="AG651" i="26"/>
  <c r="AE651" i="26"/>
  <c r="AD651" i="26"/>
  <c r="AH651" i="26"/>
  <c r="AI651" i="26"/>
  <c r="AK651" i="26" s="1"/>
  <c r="AL651" i="26" s="1"/>
  <c r="AM651" i="26" s="1"/>
  <c r="AJ651" i="26"/>
  <c r="AF651" i="26"/>
  <c r="AG640" i="26"/>
  <c r="AF640" i="26"/>
  <c r="AJ640" i="26"/>
  <c r="AD640" i="26"/>
  <c r="AI640" i="26"/>
  <c r="AK640" i="26" s="1"/>
  <c r="AL640" i="26" s="1"/>
  <c r="AM640" i="26" s="1"/>
  <c r="AH640" i="26"/>
  <c r="AE640" i="26"/>
  <c r="AE617" i="26"/>
  <c r="AF617" i="26"/>
  <c r="AJ617" i="26"/>
  <c r="AH617" i="26"/>
  <c r="AG617" i="26"/>
  <c r="AI617" i="26"/>
  <c r="AK617" i="26" s="1"/>
  <c r="AL617" i="26" s="1"/>
  <c r="AM617" i="26" s="1"/>
  <c r="AD617" i="26"/>
  <c r="AI655" i="26"/>
  <c r="AK655" i="26" s="1"/>
  <c r="AL655" i="26" s="1"/>
  <c r="AM655" i="26" s="1"/>
  <c r="AJ655" i="26"/>
  <c r="AD655" i="26"/>
  <c r="AE655" i="26"/>
  <c r="AH655" i="26"/>
  <c r="AG655" i="26"/>
  <c r="AF655" i="26"/>
  <c r="AH683" i="26"/>
  <c r="AG683" i="26"/>
  <c r="AE683" i="26"/>
  <c r="AF683" i="26"/>
  <c r="AJ683" i="26"/>
  <c r="AD683" i="26"/>
  <c r="AI683" i="26"/>
  <c r="AK683" i="26" s="1"/>
  <c r="AL683" i="26" s="1"/>
  <c r="AM683" i="26" s="1"/>
  <c r="AI669" i="26"/>
  <c r="AK669" i="26" s="1"/>
  <c r="AL669" i="26" s="1"/>
  <c r="AM669" i="26" s="1"/>
  <c r="AJ669" i="26"/>
  <c r="AE669" i="26"/>
  <c r="AD669" i="26"/>
  <c r="AG669" i="26"/>
  <c r="AF669" i="26"/>
  <c r="AH669" i="26"/>
  <c r="AJ687" i="26"/>
  <c r="AD687" i="26"/>
  <c r="AI687" i="26"/>
  <c r="AK687" i="26" s="1"/>
  <c r="AL687" i="26" s="1"/>
  <c r="AM687" i="26" s="1"/>
  <c r="AH687" i="26"/>
  <c r="AF687" i="26"/>
  <c r="AG687" i="26"/>
  <c r="AE687" i="26"/>
  <c r="AE679" i="26"/>
  <c r="AF679" i="26"/>
  <c r="AJ679" i="26"/>
  <c r="AD679" i="26"/>
  <c r="AG679" i="26"/>
  <c r="AI679" i="26"/>
  <c r="AK679" i="26" s="1"/>
  <c r="AL679" i="26" s="1"/>
  <c r="AM679" i="26" s="1"/>
  <c r="AH679" i="26"/>
  <c r="AE648" i="26"/>
  <c r="AG648" i="26"/>
  <c r="AI648" i="26"/>
  <c r="AK648" i="26" s="1"/>
  <c r="AL648" i="26" s="1"/>
  <c r="AM648" i="26" s="1"/>
  <c r="AH648" i="26"/>
  <c r="AJ648" i="26"/>
  <c r="AD648" i="26"/>
  <c r="AF648" i="26"/>
  <c r="AJ678" i="26"/>
  <c r="AF678" i="26"/>
  <c r="AD678" i="26"/>
  <c r="AI678" i="26"/>
  <c r="AK678" i="26" s="1"/>
  <c r="AL678" i="26" s="1"/>
  <c r="AM678" i="26" s="1"/>
  <c r="AG678" i="26"/>
  <c r="AH678" i="26"/>
  <c r="AE678" i="26"/>
  <c r="AJ435" i="26"/>
  <c r="AD435" i="26"/>
  <c r="AE435" i="26" s="1"/>
  <c r="AJ507" i="26"/>
  <c r="AD507" i="26"/>
  <c r="AE507" i="26" s="1"/>
  <c r="AJ474" i="26"/>
  <c r="AD474" i="26"/>
  <c r="AE474" i="26" s="1"/>
  <c r="AJ502" i="26"/>
  <c r="AD502" i="26"/>
  <c r="AE502" i="26" s="1"/>
  <c r="AJ508" i="26"/>
  <c r="AD508" i="26"/>
  <c r="AE508" i="26" s="1"/>
  <c r="AJ413" i="26"/>
  <c r="AD413" i="26"/>
  <c r="AE413" i="26" s="1"/>
  <c r="AJ495" i="26"/>
  <c r="AD495" i="26"/>
  <c r="AE495" i="26" s="1"/>
  <c r="AJ499" i="26"/>
  <c r="AD499" i="26"/>
  <c r="AE499" i="26" s="1"/>
  <c r="AJ450" i="26"/>
  <c r="AD450" i="26"/>
  <c r="AE450" i="26" s="1"/>
  <c r="AJ482" i="26"/>
  <c r="AD482" i="26"/>
  <c r="AE482" i="26" s="1"/>
  <c r="AF483" i="26" s="1"/>
  <c r="AJ466" i="26"/>
  <c r="AD466" i="26"/>
  <c r="AE466" i="26" s="1"/>
  <c r="AJ457" i="26"/>
  <c r="AD457" i="26"/>
  <c r="AE457" i="26" s="1"/>
  <c r="AJ493" i="26"/>
  <c r="AD493" i="26"/>
  <c r="AE493" i="26" s="1"/>
  <c r="AF493" i="26"/>
  <c r="AH1063" i="26"/>
  <c r="AI1063" i="26"/>
  <c r="AK1063" i="26" s="1"/>
  <c r="AL1063" i="26" s="1"/>
  <c r="AM1063" i="26" s="1"/>
  <c r="AJ1063" i="26"/>
  <c r="AD1063" i="26"/>
  <c r="AF1063" i="26"/>
  <c r="AG1063" i="26"/>
  <c r="AE1063" i="26"/>
  <c r="AE1014" i="26"/>
  <c r="AI1014" i="26"/>
  <c r="AK1014" i="26" s="1"/>
  <c r="AL1014" i="26" s="1"/>
  <c r="AM1014" i="26" s="1"/>
  <c r="AJ1014" i="26"/>
  <c r="AH1014" i="26"/>
  <c r="AF1014" i="26"/>
  <c r="AG1014" i="26"/>
  <c r="AD1014" i="26"/>
  <c r="AH1093" i="26"/>
  <c r="AG1093" i="26"/>
  <c r="AI1093" i="26"/>
  <c r="AK1093" i="26" s="1"/>
  <c r="AL1093" i="26" s="1"/>
  <c r="AM1093" i="26" s="1"/>
  <c r="AJ1093" i="26"/>
  <c r="AF1093" i="26"/>
  <c r="AD1093" i="26"/>
  <c r="AE1093" i="26"/>
  <c r="AJ1098" i="26"/>
  <c r="AH1098" i="26"/>
  <c r="AG1098" i="26"/>
  <c r="AI1098" i="26"/>
  <c r="AK1098" i="26" s="1"/>
  <c r="AL1098" i="26" s="1"/>
  <c r="AM1098" i="26" s="1"/>
  <c r="AE1098" i="26"/>
  <c r="AF1098" i="26"/>
  <c r="AD1098" i="26"/>
  <c r="AG1048" i="26"/>
  <c r="AF1048" i="26"/>
  <c r="AJ1048" i="26"/>
  <c r="AH1048" i="26"/>
  <c r="AD1048" i="26"/>
  <c r="AE1048" i="26"/>
  <c r="AI1048" i="26"/>
  <c r="AK1048" i="26" s="1"/>
  <c r="AL1048" i="26" s="1"/>
  <c r="AM1048" i="26" s="1"/>
  <c r="AE1089" i="26"/>
  <c r="AI1089" i="26"/>
  <c r="AK1089" i="26" s="1"/>
  <c r="AL1089" i="26" s="1"/>
  <c r="AM1089" i="26" s="1"/>
  <c r="AJ1089" i="26"/>
  <c r="AG1089" i="26"/>
  <c r="AF1089" i="26"/>
  <c r="AH1089" i="26"/>
  <c r="AD1089" i="26"/>
  <c r="AH1059" i="26"/>
  <c r="AE1059" i="26"/>
  <c r="AI1059" i="26"/>
  <c r="AK1059" i="26" s="1"/>
  <c r="AL1059" i="26" s="1"/>
  <c r="AM1059" i="26" s="1"/>
  <c r="AJ1059" i="26"/>
  <c r="AG1059" i="26"/>
  <c r="AF1059" i="26"/>
  <c r="AD1059" i="26"/>
  <c r="AD1070" i="26"/>
  <c r="AE1070" i="26"/>
  <c r="AJ1070" i="26"/>
  <c r="AH1070" i="26"/>
  <c r="AF1070" i="26"/>
  <c r="AI1070" i="26"/>
  <c r="AK1070" i="26" s="1"/>
  <c r="AL1070" i="26" s="1"/>
  <c r="AM1070" i="26" s="1"/>
  <c r="AG1070" i="26"/>
  <c r="AG1031" i="26"/>
  <c r="AI1031" i="26"/>
  <c r="AK1031" i="26" s="1"/>
  <c r="AL1031" i="26" s="1"/>
  <c r="AM1031" i="26" s="1"/>
  <c r="AD1031" i="26"/>
  <c r="AH1031" i="26"/>
  <c r="AF1031" i="26"/>
  <c r="AJ1031" i="26"/>
  <c r="AE1031" i="26"/>
  <c r="AI1020" i="26"/>
  <c r="AK1020" i="26" s="1"/>
  <c r="AL1020" i="26" s="1"/>
  <c r="AM1020" i="26" s="1"/>
  <c r="AH1020" i="26"/>
  <c r="AJ1020" i="26"/>
  <c r="AG1020" i="26"/>
  <c r="AF1020" i="26"/>
  <c r="AE1020" i="26"/>
  <c r="AD1020" i="26"/>
  <c r="AI1010" i="26"/>
  <c r="AK1010" i="26" s="1"/>
  <c r="AL1010" i="26" s="1"/>
  <c r="AM1010" i="26" s="1"/>
  <c r="AF1010" i="26"/>
  <c r="AH1010" i="26"/>
  <c r="AG1010" i="26"/>
  <c r="AD1010" i="26"/>
  <c r="AE1010" i="26"/>
  <c r="AJ1010" i="26"/>
  <c r="AF1104" i="26"/>
  <c r="AH1104" i="26"/>
  <c r="AE1104" i="26"/>
  <c r="AJ1104" i="26"/>
  <c r="AG1104" i="26"/>
  <c r="AD1104" i="26"/>
  <c r="AI1104" i="26"/>
  <c r="AK1104" i="26" s="1"/>
  <c r="AL1104" i="26" s="1"/>
  <c r="AM1104" i="26" s="1"/>
  <c r="AJ1076" i="26"/>
  <c r="AE1076" i="26"/>
  <c r="AD1076" i="26"/>
  <c r="AI1076" i="26"/>
  <c r="AK1076" i="26" s="1"/>
  <c r="AL1076" i="26" s="1"/>
  <c r="AM1076" i="26" s="1"/>
  <c r="AH1076" i="26"/>
  <c r="AG1076" i="26"/>
  <c r="AF1076" i="26"/>
  <c r="AI1168" i="26"/>
  <c r="AK1168" i="26" s="1"/>
  <c r="AL1168" i="26" s="1"/>
  <c r="AM1168" i="26" s="1"/>
  <c r="AD1168" i="26"/>
  <c r="AG1168" i="26"/>
  <c r="AJ1168" i="26"/>
  <c r="AE1168" i="26"/>
  <c r="AF1168" i="26"/>
  <c r="AH1168" i="26"/>
  <c r="AG1208" i="26"/>
  <c r="AI1208" i="26"/>
  <c r="AK1208" i="26" s="1"/>
  <c r="AL1208" i="26" s="1"/>
  <c r="AM1208" i="26" s="1"/>
  <c r="AF1208" i="26"/>
  <c r="AD1208" i="26"/>
  <c r="AH1208" i="26"/>
  <c r="AJ1208" i="26"/>
  <c r="AE1208" i="26"/>
  <c r="AE1110" i="26"/>
  <c r="AG1110" i="26"/>
  <c r="AI1110" i="26"/>
  <c r="AK1110" i="26" s="1"/>
  <c r="AL1110" i="26" s="1"/>
  <c r="AM1110" i="26" s="1"/>
  <c r="AD1110" i="26"/>
  <c r="AJ1110" i="26"/>
  <c r="AF1110" i="26"/>
  <c r="AH1110" i="26"/>
  <c r="AE1163" i="26"/>
  <c r="AH1163" i="26"/>
  <c r="AG1163" i="26"/>
  <c r="AD1163" i="26"/>
  <c r="AF1163" i="26"/>
  <c r="AI1163" i="26"/>
  <c r="AK1163" i="26" s="1"/>
  <c r="AL1163" i="26" s="1"/>
  <c r="AM1163" i="26" s="1"/>
  <c r="AJ1163" i="26"/>
  <c r="AD1155" i="26"/>
  <c r="AJ1155" i="26"/>
  <c r="AI1155" i="26"/>
  <c r="AK1155" i="26" s="1"/>
  <c r="AL1155" i="26" s="1"/>
  <c r="AM1155" i="26" s="1"/>
  <c r="AF1155" i="26"/>
  <c r="AG1155" i="26"/>
  <c r="AE1155" i="26"/>
  <c r="AH1155" i="26"/>
  <c r="AI1206" i="26"/>
  <c r="AK1206" i="26" s="1"/>
  <c r="AL1206" i="26" s="1"/>
  <c r="AM1206" i="26" s="1"/>
  <c r="AF1206" i="26"/>
  <c r="AH1206" i="26"/>
  <c r="AJ1206" i="26"/>
  <c r="AG1206" i="26"/>
  <c r="AE1206" i="26"/>
  <c r="AD1206" i="26"/>
  <c r="AE1121" i="26"/>
  <c r="AD1121" i="26"/>
  <c r="AH1121" i="26"/>
  <c r="AG1121" i="26"/>
  <c r="AF1121" i="26"/>
  <c r="AI1121" i="26"/>
  <c r="AK1121" i="26" s="1"/>
  <c r="AL1121" i="26" s="1"/>
  <c r="AM1121" i="26" s="1"/>
  <c r="AJ1121" i="26"/>
  <c r="AD1126" i="26"/>
  <c r="AJ1126" i="26"/>
  <c r="AI1126" i="26"/>
  <c r="AK1126" i="26" s="1"/>
  <c r="AL1126" i="26" s="1"/>
  <c r="AM1126" i="26" s="1"/>
  <c r="AF1126" i="26"/>
  <c r="AH1126" i="26"/>
  <c r="AE1126" i="26"/>
  <c r="AG1126" i="26"/>
  <c r="AD1162" i="26"/>
  <c r="AE1162" i="26"/>
  <c r="AH1162" i="26"/>
  <c r="AF1162" i="26"/>
  <c r="AG1162" i="26"/>
  <c r="AI1162" i="26"/>
  <c r="AK1162" i="26" s="1"/>
  <c r="AL1162" i="26" s="1"/>
  <c r="AM1162" i="26" s="1"/>
  <c r="AJ1162" i="26"/>
  <c r="AG1184" i="26"/>
  <c r="AD1184" i="26"/>
  <c r="AE1184" i="26"/>
  <c r="AF1184" i="26"/>
  <c r="AJ1184" i="26"/>
  <c r="AI1184" i="26"/>
  <c r="AK1184" i="26" s="1"/>
  <c r="AL1184" i="26" s="1"/>
  <c r="AM1184" i="26" s="1"/>
  <c r="AH1184" i="26"/>
  <c r="AH1171" i="26"/>
  <c r="AD1171" i="26"/>
  <c r="AI1171" i="26"/>
  <c r="AK1171" i="26" s="1"/>
  <c r="AL1171" i="26" s="1"/>
  <c r="AM1171" i="26" s="1"/>
  <c r="AJ1171" i="26"/>
  <c r="AE1171" i="26"/>
  <c r="AG1171" i="26"/>
  <c r="AF1171" i="26"/>
  <c r="AI1165" i="26"/>
  <c r="AK1165" i="26" s="1"/>
  <c r="AL1165" i="26" s="1"/>
  <c r="AM1165" i="26" s="1"/>
  <c r="AJ1165" i="26"/>
  <c r="AF1165" i="26"/>
  <c r="AH1165" i="26"/>
  <c r="AD1165" i="26"/>
  <c r="AG1165" i="26"/>
  <c r="AE1165" i="26"/>
  <c r="AG887" i="26"/>
  <c r="AF887" i="26"/>
  <c r="AI887" i="26"/>
  <c r="AK887" i="26" s="1"/>
  <c r="AL887" i="26" s="1"/>
  <c r="AM887" i="26" s="1"/>
  <c r="AH887" i="26"/>
  <c r="AJ887" i="26"/>
  <c r="AD887" i="26"/>
  <c r="AE887" i="26"/>
  <c r="AF833" i="26"/>
  <c r="AE833" i="26"/>
  <c r="AI833" i="26"/>
  <c r="AK833" i="26" s="1"/>
  <c r="AL833" i="26" s="1"/>
  <c r="AM833" i="26" s="1"/>
  <c r="AG833" i="26"/>
  <c r="AH833" i="26"/>
  <c r="AD833" i="26"/>
  <c r="AJ833" i="26"/>
  <c r="AE838" i="26"/>
  <c r="AH838" i="26"/>
  <c r="AG838" i="26"/>
  <c r="AI838" i="26"/>
  <c r="AK838" i="26" s="1"/>
  <c r="AL838" i="26" s="1"/>
  <c r="AM838" i="26" s="1"/>
  <c r="AJ838" i="26"/>
  <c r="AF838" i="26"/>
  <c r="AD838" i="26"/>
  <c r="AD862" i="26"/>
  <c r="AH862" i="26"/>
  <c r="AE862" i="26"/>
  <c r="AI862" i="26"/>
  <c r="AK862" i="26" s="1"/>
  <c r="AL862" i="26" s="1"/>
  <c r="AM862" i="26" s="1"/>
  <c r="AF862" i="26"/>
  <c r="AJ862" i="26"/>
  <c r="AG862" i="26"/>
  <c r="AD903" i="26"/>
  <c r="AI903" i="26"/>
  <c r="AK903" i="26" s="1"/>
  <c r="AL903" i="26" s="1"/>
  <c r="AM903" i="26" s="1"/>
  <c r="AG903" i="26"/>
  <c r="AJ903" i="26"/>
  <c r="AF903" i="26"/>
  <c r="AH903" i="26"/>
  <c r="AE903" i="26"/>
  <c r="AE891" i="26"/>
  <c r="AD891" i="26"/>
  <c r="AH891" i="26"/>
  <c r="AF891" i="26"/>
  <c r="AJ891" i="26"/>
  <c r="AI891" i="26"/>
  <c r="AK891" i="26" s="1"/>
  <c r="AL891" i="26" s="1"/>
  <c r="AM891" i="26" s="1"/>
  <c r="AG891" i="26"/>
  <c r="AF834" i="26"/>
  <c r="AG834" i="26"/>
  <c r="AD834" i="26"/>
  <c r="AJ834" i="26"/>
  <c r="AI834" i="26"/>
  <c r="AK834" i="26" s="1"/>
  <c r="AL834" i="26" s="1"/>
  <c r="AM834" i="26" s="1"/>
  <c r="AE834" i="26"/>
  <c r="AH834" i="26"/>
  <c r="AD853" i="26"/>
  <c r="AH853" i="26"/>
  <c r="AJ853" i="26"/>
  <c r="AG853" i="26"/>
  <c r="AE853" i="26"/>
  <c r="AF853" i="26"/>
  <c r="AI853" i="26"/>
  <c r="AK853" i="26" s="1"/>
  <c r="AL853" i="26" s="1"/>
  <c r="AM853" i="26" s="1"/>
  <c r="AI907" i="26"/>
  <c r="AK907" i="26" s="1"/>
  <c r="AL907" i="26" s="1"/>
  <c r="AM907" i="26" s="1"/>
  <c r="AJ907" i="26"/>
  <c r="AF907" i="26"/>
  <c r="AD907" i="26"/>
  <c r="AH907" i="26"/>
  <c r="AE907" i="26"/>
  <c r="AG907" i="26"/>
  <c r="AH822" i="26"/>
  <c r="AF822" i="26"/>
  <c r="AJ822" i="26"/>
  <c r="AE822" i="26"/>
  <c r="AD822" i="26"/>
  <c r="AI822" i="26"/>
  <c r="AK822" i="26" s="1"/>
  <c r="AL822" i="26" s="1"/>
  <c r="AM822" i="26" s="1"/>
  <c r="AG822" i="26"/>
  <c r="AE820" i="26"/>
  <c r="AG820" i="26"/>
  <c r="AI820" i="26"/>
  <c r="AK820" i="26" s="1"/>
  <c r="AL820" i="26" s="1"/>
  <c r="AM820" i="26" s="1"/>
  <c r="AD820" i="26"/>
  <c r="AJ820" i="26"/>
  <c r="AH820" i="26"/>
  <c r="AF820" i="26"/>
  <c r="AJ906" i="26"/>
  <c r="AG906" i="26"/>
  <c r="AE906" i="26"/>
  <c r="AH906" i="26"/>
  <c r="AI906" i="26"/>
  <c r="AK906" i="26" s="1"/>
  <c r="AL906" i="26" s="1"/>
  <c r="AM906" i="26" s="1"/>
  <c r="AD906" i="26"/>
  <c r="AF906" i="26"/>
  <c r="AG892" i="26"/>
  <c r="AF892" i="26"/>
  <c r="AH892" i="26"/>
  <c r="AJ892" i="26"/>
  <c r="AD892" i="26"/>
  <c r="AE892" i="26"/>
  <c r="AI892" i="26"/>
  <c r="AK892" i="26" s="1"/>
  <c r="AL892" i="26" s="1"/>
  <c r="AM892" i="26" s="1"/>
  <c r="AF34" i="27"/>
  <c r="AF71" i="27"/>
  <c r="AF24" i="27"/>
  <c r="AF54" i="27"/>
  <c r="AF87" i="27"/>
  <c r="AF38" i="27"/>
  <c r="AF21" i="27"/>
  <c r="AF89" i="27"/>
  <c r="AF101" i="27"/>
  <c r="AF88" i="27"/>
  <c r="AF48" i="27"/>
  <c r="AF16" i="27"/>
  <c r="AF39" i="27"/>
  <c r="AF104" i="27"/>
  <c r="AH116" i="27"/>
  <c r="AH117" i="27" s="1"/>
  <c r="AH118" i="27" s="1"/>
  <c r="AH119" i="27" s="1"/>
  <c r="AH120" i="27" s="1"/>
  <c r="AH121" i="27" s="1"/>
  <c r="AH122" i="27" s="1"/>
  <c r="AH123" i="27" s="1"/>
  <c r="AH124" i="27" s="1"/>
  <c r="AH125" i="27" s="1"/>
  <c r="AH126" i="27" s="1"/>
  <c r="AH127" i="27" s="1"/>
  <c r="AH128" i="27" s="1"/>
  <c r="AH129" i="27" s="1"/>
  <c r="AH130" i="27" s="1"/>
  <c r="AH131" i="27" s="1"/>
  <c r="AH132" i="27" s="1"/>
  <c r="AH133" i="27" s="1"/>
  <c r="AH134" i="27" s="1"/>
  <c r="AH135" i="27" s="1"/>
  <c r="AH136" i="27" s="1"/>
  <c r="AH137" i="27" s="1"/>
  <c r="AH138" i="27" s="1"/>
  <c r="AH139" i="27" s="1"/>
  <c r="AH140" i="27" s="1"/>
  <c r="AH141" i="27" s="1"/>
  <c r="AH142" i="27" s="1"/>
  <c r="AH143" i="27" s="1"/>
  <c r="AH144" i="27" s="1"/>
  <c r="AH145" i="27" s="1"/>
  <c r="AH146" i="27" s="1"/>
  <c r="AH147" i="27" s="1"/>
  <c r="AH148" i="27" s="1"/>
  <c r="AH149" i="27" s="1"/>
  <c r="AH150" i="27" s="1"/>
  <c r="AH151" i="27" s="1"/>
  <c r="AH152" i="27" s="1"/>
  <c r="AH153" i="27" s="1"/>
  <c r="AH154" i="27" s="1"/>
  <c r="AH155" i="27" s="1"/>
  <c r="AH156" i="27" s="1"/>
  <c r="AH157" i="27" s="1"/>
  <c r="AH158" i="27" s="1"/>
  <c r="AH159" i="27" s="1"/>
  <c r="AH160" i="27" s="1"/>
  <c r="AH161" i="27" s="1"/>
  <c r="AH162" i="27" s="1"/>
  <c r="AH163" i="27" s="1"/>
  <c r="AH164" i="27" s="1"/>
  <c r="AH165" i="27" s="1"/>
  <c r="AH166" i="27" s="1"/>
  <c r="AH167" i="27" s="1"/>
  <c r="AH168" i="27" s="1"/>
  <c r="AH169" i="27" s="1"/>
  <c r="AH170" i="27" s="1"/>
  <c r="AH171" i="27" s="1"/>
  <c r="AH172" i="27" s="1"/>
  <c r="AH173" i="27" s="1"/>
  <c r="AH174" i="27" s="1"/>
  <c r="AH175" i="27" s="1"/>
  <c r="AH176" i="27" s="1"/>
  <c r="AH177" i="27" s="1"/>
  <c r="AH178" i="27" s="1"/>
  <c r="AH179" i="27" s="1"/>
  <c r="AH180" i="27" s="1"/>
  <c r="AH181" i="27" s="1"/>
  <c r="AH182" i="27" s="1"/>
  <c r="AH183" i="27" s="1"/>
  <c r="AH184" i="27" s="1"/>
  <c r="AH185" i="27" s="1"/>
  <c r="AH186" i="27" s="1"/>
  <c r="AH187" i="27" s="1"/>
  <c r="AH188" i="27" s="1"/>
  <c r="AH189" i="27" s="1"/>
  <c r="AH190" i="27" s="1"/>
  <c r="AH191" i="27" s="1"/>
  <c r="AH192" i="27" s="1"/>
  <c r="AH193" i="27" s="1"/>
  <c r="AH194" i="27" s="1"/>
  <c r="AH195" i="27" s="1"/>
  <c r="AH196" i="27" s="1"/>
  <c r="AH197" i="27" s="1"/>
  <c r="AH198" i="27" s="1"/>
  <c r="AH199" i="27" s="1"/>
  <c r="AH200" i="27" s="1"/>
  <c r="AH201" i="27" s="1"/>
  <c r="AH202" i="27" s="1"/>
  <c r="AH203" i="27" s="1"/>
  <c r="AH204" i="27" s="1"/>
  <c r="AH205" i="27" s="1"/>
  <c r="AH206" i="27" s="1"/>
  <c r="AH207" i="27" s="1"/>
  <c r="AH208" i="27" s="1"/>
  <c r="AH209" i="27" s="1"/>
  <c r="AH210" i="27" s="1"/>
  <c r="AH211" i="27" s="1"/>
  <c r="AH212" i="27" s="1"/>
  <c r="AH213" i="27" s="1"/>
  <c r="AH214" i="27" s="1"/>
  <c r="AH215" i="27" s="1"/>
  <c r="AH216" i="27" s="1"/>
  <c r="AH217" i="27" s="1"/>
  <c r="AH218" i="27" s="1"/>
  <c r="AH219" i="27" s="1"/>
  <c r="AH220" i="27" s="1"/>
  <c r="AH221" i="27" s="1"/>
  <c r="AH222" i="27" s="1"/>
  <c r="AH223" i="27" s="1"/>
  <c r="AH224" i="27" s="1"/>
  <c r="AH225" i="27" s="1"/>
  <c r="AH226" i="27" s="1"/>
  <c r="AH227" i="27" s="1"/>
  <c r="AH228" i="27" s="1"/>
  <c r="AH229" i="27" s="1"/>
  <c r="AH230" i="27" s="1"/>
  <c r="AH231" i="27" s="1"/>
  <c r="AH232" i="27" s="1"/>
  <c r="AH233" i="27" s="1"/>
  <c r="AH234" i="27" s="1"/>
  <c r="AH235" i="27" s="1"/>
  <c r="AH236" i="27" s="1"/>
  <c r="AH237" i="27" s="1"/>
  <c r="AH238" i="27" s="1"/>
  <c r="AH239" i="27" s="1"/>
  <c r="AH240" i="27" s="1"/>
  <c r="AH241" i="27" s="1"/>
  <c r="AH242" i="27" s="1"/>
  <c r="AH243" i="27" s="1"/>
  <c r="AH244" i="27" s="1"/>
  <c r="AH245" i="27" s="1"/>
  <c r="AH246" i="27" s="1"/>
  <c r="AH247" i="27" s="1"/>
  <c r="AH248" i="27" s="1"/>
  <c r="AH249" i="27" s="1"/>
  <c r="AH250" i="27" s="1"/>
  <c r="AH251" i="27" s="1"/>
  <c r="AH252" i="27" s="1"/>
  <c r="AH253" i="27" s="1"/>
  <c r="AH254" i="27" s="1"/>
  <c r="AH255" i="27" s="1"/>
  <c r="AH256" i="27" s="1"/>
  <c r="AH257" i="27" s="1"/>
  <c r="AH258" i="27" s="1"/>
  <c r="AH259" i="27" s="1"/>
  <c r="AH260" i="27" s="1"/>
  <c r="AH261" i="27" s="1"/>
  <c r="AH262" i="27" s="1"/>
  <c r="AH263" i="27" s="1"/>
  <c r="AH264" i="27" s="1"/>
  <c r="AH265" i="27" s="1"/>
  <c r="AH266" i="27" s="1"/>
  <c r="AH267" i="27" s="1"/>
  <c r="AH268" i="27" s="1"/>
  <c r="AH269" i="27" s="1"/>
  <c r="AH270" i="27" s="1"/>
  <c r="AH271" i="27" s="1"/>
  <c r="AH272" i="27" s="1"/>
  <c r="AH273" i="27" s="1"/>
  <c r="AH274" i="27" s="1"/>
  <c r="AH275" i="27" s="1"/>
  <c r="AH276" i="27" s="1"/>
  <c r="AH277" i="27" s="1"/>
  <c r="AH278" i="27" s="1"/>
  <c r="AH279" i="27" s="1"/>
  <c r="AH280" i="27" s="1"/>
  <c r="AH281" i="27" s="1"/>
  <c r="AH282" i="27" s="1"/>
  <c r="AH283" i="27" s="1"/>
  <c r="AH284" i="27" s="1"/>
  <c r="AH285" i="27" s="1"/>
  <c r="AH286" i="27" s="1"/>
  <c r="AH287" i="27" s="1"/>
  <c r="AH288" i="27" s="1"/>
  <c r="AH289" i="27" s="1"/>
  <c r="AH290" i="27" s="1"/>
  <c r="AH291" i="27" s="1"/>
  <c r="AH292" i="27" s="1"/>
  <c r="AH293" i="27" s="1"/>
  <c r="AH294" i="27" s="1"/>
  <c r="AH295" i="27" s="1"/>
  <c r="AH296" i="27" s="1"/>
  <c r="AH297" i="27" s="1"/>
  <c r="AH298" i="27" s="1"/>
  <c r="AH299" i="27" s="1"/>
  <c r="AH300" i="27" s="1"/>
  <c r="AH301" i="27" s="1"/>
  <c r="AH302" i="27" s="1"/>
  <c r="AH303" i="27" s="1"/>
  <c r="AH304" i="27" s="1"/>
  <c r="AH305" i="27" s="1"/>
  <c r="AH306" i="27" s="1"/>
  <c r="AH307" i="27" s="1"/>
  <c r="AH308" i="27" s="1"/>
  <c r="AF77" i="27"/>
  <c r="AF86" i="27"/>
  <c r="AF57" i="27"/>
  <c r="AF25" i="27"/>
  <c r="AF35" i="27"/>
  <c r="AF79" i="27"/>
  <c r="AF55" i="27"/>
  <c r="AF59" i="27"/>
  <c r="AF81" i="27"/>
  <c r="AF76" i="27"/>
  <c r="AF11" i="27"/>
  <c r="AF50" i="27"/>
  <c r="AF28" i="27"/>
  <c r="AF52" i="27"/>
  <c r="AF91" i="27"/>
  <c r="AF93" i="27"/>
  <c r="AF19" i="27"/>
  <c r="AF90" i="27"/>
  <c r="AF41" i="27"/>
  <c r="AF44" i="27"/>
  <c r="AF29" i="27"/>
  <c r="AF37" i="27"/>
  <c r="AF97" i="27"/>
  <c r="AF30" i="27"/>
  <c r="AF106" i="27"/>
  <c r="AF47" i="27"/>
  <c r="AF64" i="27"/>
  <c r="AF94" i="27"/>
  <c r="AF27" i="27"/>
  <c r="AF10" i="27"/>
  <c r="AG10" i="27" s="1"/>
  <c r="AG11" i="27" s="1"/>
  <c r="AG12" i="27" s="1"/>
  <c r="AG13" i="27" s="1"/>
  <c r="AG14" i="27" s="1"/>
  <c r="AG15" i="27" s="1"/>
  <c r="AF49" i="27"/>
  <c r="AF72" i="27"/>
  <c r="AF69" i="27"/>
  <c r="AF103" i="27"/>
  <c r="AD144" i="27"/>
  <c r="AE144" i="27" s="1"/>
  <c r="AE108" i="27"/>
  <c r="AF108" i="27" s="1"/>
  <c r="AF51" i="27"/>
  <c r="AJ116" i="27"/>
  <c r="AD116" i="27"/>
  <c r="AE116" i="27" s="1"/>
  <c r="AF116" i="27"/>
  <c r="R460" i="28"/>
  <c r="R359" i="28"/>
  <c r="X258" i="28"/>
  <c r="U258" i="28"/>
  <c r="V258" i="28" s="1"/>
  <c r="R260" i="28"/>
  <c r="S260" i="28" s="1"/>
  <c r="T260" i="28" s="1"/>
  <c r="AH416" i="26"/>
  <c r="AH417" i="26" s="1"/>
  <c r="AH418" i="26" s="1"/>
  <c r="AH419" i="26" s="1"/>
  <c r="AH420" i="26" s="1"/>
  <c r="AH421" i="26" s="1"/>
  <c r="AH422" i="26" s="1"/>
  <c r="AH423" i="26" s="1"/>
  <c r="AH424" i="26" s="1"/>
  <c r="AH425" i="26" s="1"/>
  <c r="AH426" i="26" s="1"/>
  <c r="AH427" i="26" s="1"/>
  <c r="AH428" i="26" s="1"/>
  <c r="AH429" i="26" s="1"/>
  <c r="AH430" i="26" s="1"/>
  <c r="AH431" i="26" s="1"/>
  <c r="AH432" i="26" s="1"/>
  <c r="AH433" i="26" s="1"/>
  <c r="AH434" i="26" s="1"/>
  <c r="AH435" i="26" s="1"/>
  <c r="AH436" i="26" s="1"/>
  <c r="AH437" i="26" s="1"/>
  <c r="AH438" i="26" s="1"/>
  <c r="AH439" i="26" s="1"/>
  <c r="AH440" i="26" s="1"/>
  <c r="AH441" i="26" s="1"/>
  <c r="AH442" i="26" s="1"/>
  <c r="AH443" i="26" s="1"/>
  <c r="AH444" i="26" s="1"/>
  <c r="AH445" i="26" s="1"/>
  <c r="AH446" i="26" s="1"/>
  <c r="AH447" i="26" s="1"/>
  <c r="AH448" i="26" s="1"/>
  <c r="AH449" i="26" s="1"/>
  <c r="AH450" i="26" s="1"/>
  <c r="AH451" i="26" s="1"/>
  <c r="AH452" i="26" s="1"/>
  <c r="AH453" i="26" s="1"/>
  <c r="AH454" i="26" s="1"/>
  <c r="AH455" i="26" s="1"/>
  <c r="AH456" i="26" s="1"/>
  <c r="AH457" i="26" s="1"/>
  <c r="AH458" i="26" s="1"/>
  <c r="AH459" i="26" s="1"/>
  <c r="AH460" i="26" s="1"/>
  <c r="AH461" i="26" s="1"/>
  <c r="AH462" i="26" s="1"/>
  <c r="AH463" i="26" s="1"/>
  <c r="AH464" i="26" s="1"/>
  <c r="AH465" i="26" s="1"/>
  <c r="AH466" i="26" s="1"/>
  <c r="AH467" i="26" s="1"/>
  <c r="AH468" i="26" s="1"/>
  <c r="AH469" i="26" s="1"/>
  <c r="AH470" i="26" s="1"/>
  <c r="AH471" i="26" s="1"/>
  <c r="AH472" i="26" s="1"/>
  <c r="AH473" i="26" s="1"/>
  <c r="AH474" i="26" s="1"/>
  <c r="AH475" i="26" s="1"/>
  <c r="AH476" i="26" s="1"/>
  <c r="AH477" i="26" s="1"/>
  <c r="AH478" i="26" s="1"/>
  <c r="AH479" i="26" s="1"/>
  <c r="AH480" i="26" s="1"/>
  <c r="AH481" i="26" s="1"/>
  <c r="AH482" i="26" s="1"/>
  <c r="AH483" i="26" s="1"/>
  <c r="AH484" i="26" s="1"/>
  <c r="AH485" i="26" s="1"/>
  <c r="AH486" i="26" s="1"/>
  <c r="AH487" i="26" s="1"/>
  <c r="AH488" i="26" s="1"/>
  <c r="AH489" i="26" s="1"/>
  <c r="AH490" i="26" s="1"/>
  <c r="AH491" i="26" s="1"/>
  <c r="AH492" i="26" s="1"/>
  <c r="AH493" i="26" s="1"/>
  <c r="AH494" i="26" s="1"/>
  <c r="AH495" i="26" s="1"/>
  <c r="AH496" i="26" s="1"/>
  <c r="AH497" i="26" s="1"/>
  <c r="AH498" i="26" s="1"/>
  <c r="AH499" i="26" s="1"/>
  <c r="AH500" i="26" s="1"/>
  <c r="AH501" i="26" s="1"/>
  <c r="AH502" i="26" s="1"/>
  <c r="AH503" i="26" s="1"/>
  <c r="AH504" i="26" s="1"/>
  <c r="AH505" i="26" s="1"/>
  <c r="AH506" i="26" s="1"/>
  <c r="AH507" i="26" s="1"/>
  <c r="AH508" i="26" s="1"/>
  <c r="AH509" i="26" s="1"/>
  <c r="AK12" i="27"/>
  <c r="AL12" i="27" s="1"/>
  <c r="AM12" i="27" s="1"/>
  <c r="AI13" i="27"/>
  <c r="N37" i="22"/>
  <c r="O37" i="22" s="1"/>
  <c r="P38" i="22"/>
  <c r="S37" i="22"/>
  <c r="H39" i="22"/>
  <c r="T60" i="28" l="1"/>
  <c r="U60" i="28" s="1"/>
  <c r="V60" i="28" s="1"/>
  <c r="W60" i="28" s="1"/>
  <c r="X60" i="28"/>
  <c r="S61" i="28"/>
  <c r="R62" i="28"/>
  <c r="AJ104" i="26"/>
  <c r="AJ106" i="26"/>
  <c r="AJ87" i="26"/>
  <c r="AJ16" i="26"/>
  <c r="AJ86" i="26"/>
  <c r="AJ43" i="26"/>
  <c r="AJ99" i="26"/>
  <c r="AJ14" i="26"/>
  <c r="AI14" i="26"/>
  <c r="AK14" i="26" s="1"/>
  <c r="AL14" i="26" s="1"/>
  <c r="AM14" i="26" s="1"/>
  <c r="AJ75" i="26"/>
  <c r="AJ59" i="26"/>
  <c r="AJ97" i="26"/>
  <c r="AJ64" i="26"/>
  <c r="AJ10" i="26"/>
  <c r="AH10" i="26"/>
  <c r="AH11" i="26" s="1"/>
  <c r="AH12" i="26" s="1"/>
  <c r="AH13" i="26" s="1"/>
  <c r="AH14" i="26" s="1"/>
  <c r="AH15" i="26" s="1"/>
  <c r="AH16" i="26" s="1"/>
  <c r="AH17" i="26" s="1"/>
  <c r="AH18" i="26" s="1"/>
  <c r="AH19" i="26" s="1"/>
  <c r="AH20" i="26" s="1"/>
  <c r="AH21" i="26" s="1"/>
  <c r="AH22" i="26" s="1"/>
  <c r="AH23" i="26" s="1"/>
  <c r="AH24" i="26" s="1"/>
  <c r="AH25" i="26" s="1"/>
  <c r="AH26" i="26" s="1"/>
  <c r="AH27" i="26" s="1"/>
  <c r="AH28" i="26" s="1"/>
  <c r="AH29" i="26" s="1"/>
  <c r="AH30" i="26" s="1"/>
  <c r="AH31" i="26" s="1"/>
  <c r="AH32" i="26" s="1"/>
  <c r="AH33" i="26" s="1"/>
  <c r="AH34" i="26" s="1"/>
  <c r="AH35" i="26" s="1"/>
  <c r="AH36" i="26" s="1"/>
  <c r="AH37" i="26" s="1"/>
  <c r="AH38" i="26" s="1"/>
  <c r="AH39" i="26" s="1"/>
  <c r="AH40" i="26" s="1"/>
  <c r="AH41" i="26" s="1"/>
  <c r="AH42" i="26" s="1"/>
  <c r="AH43" i="26" s="1"/>
  <c r="AH44" i="26" s="1"/>
  <c r="AH45" i="26" s="1"/>
  <c r="AH46" i="26" s="1"/>
  <c r="AH47" i="26" s="1"/>
  <c r="AH48" i="26" s="1"/>
  <c r="AH49" i="26" s="1"/>
  <c r="AH50" i="26" s="1"/>
  <c r="AH51" i="26" s="1"/>
  <c r="AH52" i="26" s="1"/>
  <c r="AH53" i="26" s="1"/>
  <c r="AH54" i="26" s="1"/>
  <c r="AH55" i="26" s="1"/>
  <c r="AH56" i="26" s="1"/>
  <c r="AH57" i="26" s="1"/>
  <c r="AH58" i="26" s="1"/>
  <c r="AH59" i="26" s="1"/>
  <c r="AH60" i="26" s="1"/>
  <c r="AH61" i="26" s="1"/>
  <c r="AH62" i="26" s="1"/>
  <c r="AH63" i="26" s="1"/>
  <c r="AH64" i="26" s="1"/>
  <c r="AH65" i="26" s="1"/>
  <c r="AH66" i="26" s="1"/>
  <c r="AH67" i="26" s="1"/>
  <c r="AH68" i="26" s="1"/>
  <c r="AH69" i="26" s="1"/>
  <c r="AH70" i="26" s="1"/>
  <c r="AH71" i="26" s="1"/>
  <c r="AH72" i="26" s="1"/>
  <c r="AH73" i="26" s="1"/>
  <c r="AH74" i="26" s="1"/>
  <c r="AH75" i="26" s="1"/>
  <c r="AH76" i="26" s="1"/>
  <c r="AH77" i="26" s="1"/>
  <c r="AH78" i="26" s="1"/>
  <c r="AH79" i="26" s="1"/>
  <c r="AH80" i="26" s="1"/>
  <c r="AH81" i="26" s="1"/>
  <c r="AH82" i="26" s="1"/>
  <c r="AH83" i="26" s="1"/>
  <c r="AH84" i="26" s="1"/>
  <c r="AH85" i="26" s="1"/>
  <c r="AH86" i="26" s="1"/>
  <c r="AH87" i="26" s="1"/>
  <c r="AH88" i="26" s="1"/>
  <c r="AH89" i="26" s="1"/>
  <c r="AH90" i="26" s="1"/>
  <c r="AH91" i="26" s="1"/>
  <c r="AH92" i="26" s="1"/>
  <c r="AH93" i="26" s="1"/>
  <c r="AH94" i="26" s="1"/>
  <c r="AH95" i="26" s="1"/>
  <c r="AH96" i="26" s="1"/>
  <c r="AH97" i="26" s="1"/>
  <c r="AH98" i="26" s="1"/>
  <c r="AH99" i="26" s="1"/>
  <c r="AH100" i="26" s="1"/>
  <c r="AH101" i="26" s="1"/>
  <c r="AH102" i="26" s="1"/>
  <c r="AH103" i="26" s="1"/>
  <c r="AH104" i="26" s="1"/>
  <c r="AH105" i="26" s="1"/>
  <c r="AH106" i="26" s="1"/>
  <c r="AH107" i="26" s="1"/>
  <c r="AH108" i="26" s="1"/>
  <c r="AH109" i="26" s="1"/>
  <c r="AH110" i="26" s="1"/>
  <c r="AH111" i="26" s="1"/>
  <c r="AH112" i="26" s="1"/>
  <c r="AH113" i="26" s="1"/>
  <c r="AJ24" i="26"/>
  <c r="AJ37" i="26"/>
  <c r="AJ89" i="26"/>
  <c r="AJ18" i="26"/>
  <c r="AJ17" i="26"/>
  <c r="AJ93" i="26"/>
  <c r="AJ68" i="26"/>
  <c r="AJ40" i="26"/>
  <c r="AJ58" i="26"/>
  <c r="AJ63" i="26"/>
  <c r="AJ78" i="26"/>
  <c r="AJ67" i="26"/>
  <c r="AJ27" i="26"/>
  <c r="AJ32" i="26"/>
  <c r="AJ108" i="26"/>
  <c r="AJ11" i="26"/>
  <c r="AI11" i="26"/>
  <c r="AK11" i="26" s="1"/>
  <c r="AL11" i="26" s="1"/>
  <c r="AM11" i="26" s="1"/>
  <c r="AJ85" i="26"/>
  <c r="AJ54" i="26"/>
  <c r="AJ70" i="26"/>
  <c r="AJ98" i="26"/>
  <c r="AJ53" i="26"/>
  <c r="AJ52" i="26"/>
  <c r="AJ91" i="26"/>
  <c r="AJ21" i="26"/>
  <c r="AJ19" i="26"/>
  <c r="AJ36" i="26"/>
  <c r="AJ31" i="26"/>
  <c r="AJ55" i="26"/>
  <c r="AJ61" i="26"/>
  <c r="AJ44" i="26"/>
  <c r="AJ109" i="26"/>
  <c r="AJ49" i="26"/>
  <c r="AJ60" i="26"/>
  <c r="AJ73" i="26"/>
  <c r="AJ45" i="26"/>
  <c r="AJ81" i="26"/>
  <c r="AJ15" i="26"/>
  <c r="AJ57" i="26"/>
  <c r="AJ71" i="26"/>
  <c r="AJ74" i="26"/>
  <c r="AJ103" i="26"/>
  <c r="AJ51" i="26"/>
  <c r="AJ100" i="26"/>
  <c r="AJ65" i="26"/>
  <c r="AJ13" i="26"/>
  <c r="AI13" i="26"/>
  <c r="AK13" i="26" s="1"/>
  <c r="AL13" i="26" s="1"/>
  <c r="AM13" i="26" s="1"/>
  <c r="AJ39" i="26"/>
  <c r="AJ46" i="26"/>
  <c r="AJ22" i="26"/>
  <c r="AJ20" i="26"/>
  <c r="AJ47" i="26"/>
  <c r="AJ77" i="26"/>
  <c r="AJ62" i="26"/>
  <c r="AJ101" i="26"/>
  <c r="AJ35" i="26"/>
  <c r="AD13" i="26"/>
  <c r="AE13" i="26" s="1"/>
  <c r="AD60" i="26"/>
  <c r="AE60" i="26" s="1"/>
  <c r="AD25" i="26"/>
  <c r="AE25" i="26" s="1"/>
  <c r="AD14" i="26"/>
  <c r="AE14" i="26" s="1"/>
  <c r="AD96" i="26"/>
  <c r="AE96" i="26" s="1"/>
  <c r="AD31" i="26"/>
  <c r="AE31" i="26" s="1"/>
  <c r="AD23" i="26"/>
  <c r="AE23" i="26" s="1"/>
  <c r="AD82" i="26"/>
  <c r="AE82" i="26" s="1"/>
  <c r="AF83" i="26" s="1"/>
  <c r="AD76" i="26"/>
  <c r="AE76" i="26" s="1"/>
  <c r="AD69" i="26"/>
  <c r="AE69" i="26" s="1"/>
  <c r="AD50" i="26"/>
  <c r="AE50" i="26" s="1"/>
  <c r="AD87" i="26"/>
  <c r="AE87" i="26" s="1"/>
  <c r="AD45" i="26"/>
  <c r="AE45" i="26" s="1"/>
  <c r="AD104" i="26"/>
  <c r="AE104" i="26" s="1"/>
  <c r="AD24" i="26"/>
  <c r="AE24" i="26" s="1"/>
  <c r="AF25" i="26" s="1"/>
  <c r="AD99" i="26"/>
  <c r="AE99" i="26" s="1"/>
  <c r="AD101" i="26"/>
  <c r="AE101" i="26" s="1"/>
  <c r="AD49" i="26"/>
  <c r="AE49" i="26" s="1"/>
  <c r="AD80" i="26"/>
  <c r="AE80" i="26" s="1"/>
  <c r="AD106" i="26"/>
  <c r="AE106" i="26" s="1"/>
  <c r="AD86" i="26"/>
  <c r="AE86" i="26" s="1"/>
  <c r="AD11" i="26"/>
  <c r="AE11" i="26" s="1"/>
  <c r="AD58" i="26"/>
  <c r="AE58" i="26" s="1"/>
  <c r="AD21" i="26"/>
  <c r="AE21" i="26" s="1"/>
  <c r="AD62" i="26"/>
  <c r="AE62" i="26" s="1"/>
  <c r="AD43" i="26"/>
  <c r="AE43" i="26" s="1"/>
  <c r="AD34" i="26"/>
  <c r="AE34" i="26" s="1"/>
  <c r="AD74" i="26"/>
  <c r="AE74" i="26" s="1"/>
  <c r="AD81" i="26"/>
  <c r="AE81" i="26" s="1"/>
  <c r="AD32" i="26"/>
  <c r="AE32" i="26" s="1"/>
  <c r="AD10" i="26"/>
  <c r="AE10" i="26" s="1"/>
  <c r="AF10" i="26" s="1"/>
  <c r="AD46" i="26"/>
  <c r="AE46" i="26" s="1"/>
  <c r="AD12" i="26"/>
  <c r="AE12" i="26" s="1"/>
  <c r="AF13" i="26" s="1"/>
  <c r="AD102" i="26"/>
  <c r="AE102" i="26" s="1"/>
  <c r="AD78" i="26"/>
  <c r="AE78" i="26" s="1"/>
  <c r="AD88" i="26"/>
  <c r="AE88" i="26" s="1"/>
  <c r="AD93" i="26"/>
  <c r="AE93" i="26" s="1"/>
  <c r="AD90" i="26"/>
  <c r="AE90" i="26" s="1"/>
  <c r="AD105" i="26"/>
  <c r="AE105" i="26" s="1"/>
  <c r="AD89" i="26"/>
  <c r="AE89" i="26" s="1"/>
  <c r="AD71" i="26"/>
  <c r="AE71" i="26" s="1"/>
  <c r="AD77" i="26"/>
  <c r="AE77" i="26" s="1"/>
  <c r="AD15" i="26"/>
  <c r="AE15" i="26" s="1"/>
  <c r="AD52" i="26"/>
  <c r="AE52" i="26" s="1"/>
  <c r="AD39" i="26"/>
  <c r="AE39" i="26" s="1"/>
  <c r="AD94" i="26"/>
  <c r="AE94" i="26" s="1"/>
  <c r="AD35" i="26"/>
  <c r="AE35" i="26" s="1"/>
  <c r="AD20" i="26"/>
  <c r="AE20" i="26" s="1"/>
  <c r="AF21" i="26" s="1"/>
  <c r="AD30" i="26"/>
  <c r="AE30" i="26" s="1"/>
  <c r="AD68" i="26"/>
  <c r="AE68" i="26" s="1"/>
  <c r="AF69" i="26" s="1"/>
  <c r="AD57" i="26"/>
  <c r="AE57" i="26" s="1"/>
  <c r="AD36" i="26"/>
  <c r="AE36" i="26" s="1"/>
  <c r="AD63" i="26"/>
  <c r="AE63" i="26" s="1"/>
  <c r="AD18" i="26"/>
  <c r="AE18" i="26" s="1"/>
  <c r="AD103" i="26"/>
  <c r="AE103" i="26" s="1"/>
  <c r="AD61" i="26"/>
  <c r="AE61" i="26" s="1"/>
  <c r="AF62" i="26" s="1"/>
  <c r="AD38" i="26"/>
  <c r="AE38" i="26" s="1"/>
  <c r="AD98" i="26"/>
  <c r="AE98" i="26" s="1"/>
  <c r="AD53" i="26"/>
  <c r="AE53" i="26" s="1"/>
  <c r="AD108" i="26"/>
  <c r="AE108" i="26" s="1"/>
  <c r="AD51" i="26"/>
  <c r="AE51" i="26" s="1"/>
  <c r="AD107" i="26"/>
  <c r="AE107" i="26" s="1"/>
  <c r="AD16" i="26"/>
  <c r="AE16" i="26" s="1"/>
  <c r="AD67" i="26"/>
  <c r="AE67" i="26" s="1"/>
  <c r="AF68" i="26" s="1"/>
  <c r="AD64" i="26"/>
  <c r="AE64" i="26" s="1"/>
  <c r="AD79" i="26"/>
  <c r="AE79" i="26" s="1"/>
  <c r="AF80" i="26" s="1"/>
  <c r="AD48" i="26"/>
  <c r="AE48" i="26" s="1"/>
  <c r="AD19" i="26"/>
  <c r="AE19" i="26" s="1"/>
  <c r="AD56" i="26"/>
  <c r="AE56" i="26" s="1"/>
  <c r="AD109" i="26"/>
  <c r="AE109" i="26" s="1"/>
  <c r="AD92" i="26"/>
  <c r="AE92" i="26" s="1"/>
  <c r="AD97" i="26"/>
  <c r="AE97" i="26" s="1"/>
  <c r="AF98" i="26" s="1"/>
  <c r="AD83" i="26"/>
  <c r="AE83" i="26" s="1"/>
  <c r="AD85" i="26"/>
  <c r="AE85" i="26" s="1"/>
  <c r="AD91" i="26"/>
  <c r="AE91" i="26" s="1"/>
  <c r="AD37" i="26"/>
  <c r="AE37" i="26" s="1"/>
  <c r="AF38" i="26" s="1"/>
  <c r="AD33" i="26"/>
  <c r="AE33" i="26" s="1"/>
  <c r="AD40" i="26"/>
  <c r="AE40" i="26" s="1"/>
  <c r="AD41" i="26"/>
  <c r="AE41" i="26" s="1"/>
  <c r="AD28" i="26"/>
  <c r="AE28" i="26" s="1"/>
  <c r="AF28" i="26" s="1"/>
  <c r="AD55" i="26"/>
  <c r="AE55" i="26" s="1"/>
  <c r="AD29" i="26"/>
  <c r="AE29" i="26" s="1"/>
  <c r="AF30" i="26" s="1"/>
  <c r="AD70" i="26"/>
  <c r="AE70" i="26" s="1"/>
  <c r="AF71" i="26" s="1"/>
  <c r="AD26" i="26"/>
  <c r="AE26" i="26" s="1"/>
  <c r="AF26" i="26" s="1"/>
  <c r="AD73" i="26"/>
  <c r="AE73" i="26" s="1"/>
  <c r="AD47" i="26"/>
  <c r="AE47" i="26" s="1"/>
  <c r="AD95" i="26"/>
  <c r="AE95" i="26" s="1"/>
  <c r="AD75" i="26"/>
  <c r="AE75" i="26" s="1"/>
  <c r="AF76" i="26" s="1"/>
  <c r="AD59" i="26"/>
  <c r="AE59" i="26" s="1"/>
  <c r="AD72" i="26"/>
  <c r="AE72" i="26" s="1"/>
  <c r="AD42" i="26"/>
  <c r="AE42" i="26" s="1"/>
  <c r="AD54" i="26"/>
  <c r="AE54" i="26" s="1"/>
  <c r="AD17" i="26"/>
  <c r="AE17" i="26" s="1"/>
  <c r="AD66" i="26"/>
  <c r="AE66" i="26" s="1"/>
  <c r="AD100" i="26"/>
  <c r="AE100" i="26" s="1"/>
  <c r="AF101" i="26" s="1"/>
  <c r="AD44" i="26"/>
  <c r="AE44" i="26" s="1"/>
  <c r="AD27" i="26"/>
  <c r="AE27" i="26" s="1"/>
  <c r="AD84" i="26"/>
  <c r="AE84" i="26" s="1"/>
  <c r="AF84" i="26" s="1"/>
  <c r="AD65" i="26"/>
  <c r="AE65" i="26" s="1"/>
  <c r="AD22" i="26"/>
  <c r="AE22" i="26" s="1"/>
  <c r="AF23" i="26" s="1"/>
  <c r="AJ38" i="26"/>
  <c r="AJ95" i="26"/>
  <c r="AJ12" i="26"/>
  <c r="AI12" i="26"/>
  <c r="AK12" i="26" s="1"/>
  <c r="AL12" i="26" s="1"/>
  <c r="AM12" i="26" s="1"/>
  <c r="AJ94" i="26"/>
  <c r="AJ83" i="26"/>
  <c r="AJ80" i="26"/>
  <c r="AJ28" i="26"/>
  <c r="AJ107" i="26"/>
  <c r="AJ69" i="26"/>
  <c r="AG16" i="27"/>
  <c r="AG17" i="27" s="1"/>
  <c r="AG18" i="27" s="1"/>
  <c r="AG19" i="27" s="1"/>
  <c r="AG20" i="27" s="1"/>
  <c r="AG21" i="27" s="1"/>
  <c r="AG22" i="27" s="1"/>
  <c r="AG23" i="27" s="1"/>
  <c r="AG24" i="27" s="1"/>
  <c r="AG25" i="27" s="1"/>
  <c r="AG26" i="27" s="1"/>
  <c r="AG27" i="27" s="1"/>
  <c r="AG28" i="27" s="1"/>
  <c r="AG29" i="27" s="1"/>
  <c r="AG30" i="27" s="1"/>
  <c r="AG31" i="27" s="1"/>
  <c r="AG32" i="27" s="1"/>
  <c r="AG33" i="27" s="1"/>
  <c r="AG34" i="27" s="1"/>
  <c r="AG35" i="27" s="1"/>
  <c r="AG36" i="27" s="1"/>
  <c r="AG37" i="27" s="1"/>
  <c r="AG38" i="27" s="1"/>
  <c r="AG39" i="27" s="1"/>
  <c r="AG40" i="27" s="1"/>
  <c r="AG41" i="27" s="1"/>
  <c r="AG42" i="27" s="1"/>
  <c r="AG43" i="27" s="1"/>
  <c r="AG44" i="27" s="1"/>
  <c r="AG45" i="27" s="1"/>
  <c r="AG46" i="27" s="1"/>
  <c r="AG47" i="27" s="1"/>
  <c r="AG48" i="27" s="1"/>
  <c r="AG49" i="27" s="1"/>
  <c r="AG50" i="27" s="1"/>
  <c r="AG51" i="27" s="1"/>
  <c r="AG52" i="27" s="1"/>
  <c r="AG53" i="27" s="1"/>
  <c r="AG54" i="27" s="1"/>
  <c r="AG55" i="27" s="1"/>
  <c r="AG56" i="27" s="1"/>
  <c r="AG57" i="27" s="1"/>
  <c r="AG58" i="27" s="1"/>
  <c r="AG59" i="27" s="1"/>
  <c r="AG60" i="27" s="1"/>
  <c r="AG61" i="27" s="1"/>
  <c r="AG62" i="27" s="1"/>
  <c r="AG63" i="27" s="1"/>
  <c r="AG64" i="27" s="1"/>
  <c r="AG65" i="27" s="1"/>
  <c r="AG66" i="27" s="1"/>
  <c r="AG67" i="27" s="1"/>
  <c r="AG68" i="27" s="1"/>
  <c r="AG69" i="27" s="1"/>
  <c r="AG70" i="27" s="1"/>
  <c r="AG71" i="27" s="1"/>
  <c r="AG72" i="27" s="1"/>
  <c r="AG73" i="27" s="1"/>
  <c r="AG74" i="27" s="1"/>
  <c r="AG75" i="27" s="1"/>
  <c r="AG76" i="27" s="1"/>
  <c r="AG77" i="27" s="1"/>
  <c r="AG78" i="27" s="1"/>
  <c r="AG79" i="27" s="1"/>
  <c r="AG80" i="27" s="1"/>
  <c r="AG81" i="27" s="1"/>
  <c r="AG82" i="27" s="1"/>
  <c r="AG83" i="27" s="1"/>
  <c r="AG84" i="27" s="1"/>
  <c r="AG85" i="27" s="1"/>
  <c r="AG86" i="27" s="1"/>
  <c r="AG87" i="27" s="1"/>
  <c r="AG88" i="27" s="1"/>
  <c r="AG89" i="27" s="1"/>
  <c r="AG90" i="27" s="1"/>
  <c r="AG91" i="27" s="1"/>
  <c r="AG92" i="27" s="1"/>
  <c r="AG93" i="27" s="1"/>
  <c r="AG94" i="27" s="1"/>
  <c r="AG95" i="27" s="1"/>
  <c r="AG96" i="27" s="1"/>
  <c r="AG97" i="27" s="1"/>
  <c r="AG98" i="27" s="1"/>
  <c r="AG99" i="27" s="1"/>
  <c r="AG100" i="27" s="1"/>
  <c r="AG101" i="27" s="1"/>
  <c r="AG102" i="27" s="1"/>
  <c r="AG103" i="27" s="1"/>
  <c r="AG104" i="27" s="1"/>
  <c r="AG105" i="27" s="1"/>
  <c r="AG106" i="27" s="1"/>
  <c r="AG107" i="27" s="1"/>
  <c r="AG108" i="27" s="1"/>
  <c r="AG109" i="27" s="1"/>
  <c r="AG110" i="27" s="1"/>
  <c r="AG111" i="27" s="1"/>
  <c r="AG112" i="27" s="1"/>
  <c r="AG113" i="27" s="1"/>
  <c r="AG114" i="27" s="1"/>
  <c r="AG115" i="27" s="1"/>
  <c r="AG116" i="27" s="1"/>
  <c r="AG117" i="27" s="1"/>
  <c r="AG118" i="27" s="1"/>
  <c r="AG119" i="27" s="1"/>
  <c r="AG120" i="27" s="1"/>
  <c r="AG121" i="27" s="1"/>
  <c r="AG122" i="27" s="1"/>
  <c r="AG123" i="27" s="1"/>
  <c r="AG124" i="27" s="1"/>
  <c r="AG125" i="27" s="1"/>
  <c r="AG126" i="27" s="1"/>
  <c r="AG127" i="27" s="1"/>
  <c r="AG128" i="27" s="1"/>
  <c r="AG129" i="27" s="1"/>
  <c r="AG130" i="27" s="1"/>
  <c r="AG131" i="27" s="1"/>
  <c r="AG132" i="27" s="1"/>
  <c r="AG133" i="27" s="1"/>
  <c r="AG134" i="27" s="1"/>
  <c r="AG135" i="27" s="1"/>
  <c r="AG136" i="27" s="1"/>
  <c r="AG137" i="27" s="1"/>
  <c r="AG138" i="27" s="1"/>
  <c r="AG139" i="27" s="1"/>
  <c r="AG140" i="27" s="1"/>
  <c r="AG141" i="27" s="1"/>
  <c r="AG142" i="27" s="1"/>
  <c r="AG143" i="27" s="1"/>
  <c r="AG144" i="27" s="1"/>
  <c r="AG145" i="27" s="1"/>
  <c r="AG146" i="27" s="1"/>
  <c r="AG147" i="27" s="1"/>
  <c r="AG148" i="27" s="1"/>
  <c r="AG149" i="27" s="1"/>
  <c r="AG150" i="27" s="1"/>
  <c r="AG151" i="27" s="1"/>
  <c r="AG152" i="27" s="1"/>
  <c r="AG153" i="27" s="1"/>
  <c r="AG154" i="27" s="1"/>
  <c r="AG155" i="27" s="1"/>
  <c r="AG156" i="27" s="1"/>
  <c r="AG157" i="27" s="1"/>
  <c r="AG158" i="27" s="1"/>
  <c r="AG159" i="27" s="1"/>
  <c r="AG160" i="27" s="1"/>
  <c r="AG161" i="27" s="1"/>
  <c r="AG162" i="27" s="1"/>
  <c r="AG163" i="27" s="1"/>
  <c r="AG164" i="27" s="1"/>
  <c r="AG165" i="27" s="1"/>
  <c r="AG166" i="27" s="1"/>
  <c r="AG167" i="27" s="1"/>
  <c r="AG168" i="27" s="1"/>
  <c r="AG169" i="27" s="1"/>
  <c r="AG170" i="27" s="1"/>
  <c r="AG171" i="27" s="1"/>
  <c r="AG172" i="27" s="1"/>
  <c r="AG173" i="27" s="1"/>
  <c r="AG174" i="27" s="1"/>
  <c r="AG175" i="27" s="1"/>
  <c r="AG176" i="27" s="1"/>
  <c r="AG177" i="27" s="1"/>
  <c r="AG178" i="27" s="1"/>
  <c r="AG179" i="27" s="1"/>
  <c r="AG180" i="27" s="1"/>
  <c r="AG181" i="27" s="1"/>
  <c r="AG182" i="27" s="1"/>
  <c r="AG183" i="27" s="1"/>
  <c r="AG184" i="27" s="1"/>
  <c r="AG185" i="27" s="1"/>
  <c r="AG186" i="27" s="1"/>
  <c r="AG187" i="27" s="1"/>
  <c r="AG188" i="27" s="1"/>
  <c r="AG189" i="27" s="1"/>
  <c r="AG190" i="27" s="1"/>
  <c r="AG191" i="27" s="1"/>
  <c r="AG192" i="27" s="1"/>
  <c r="AG193" i="27" s="1"/>
  <c r="AG194" i="27" s="1"/>
  <c r="AG195" i="27" s="1"/>
  <c r="AG196" i="27" s="1"/>
  <c r="AG197" i="27" s="1"/>
  <c r="AG198" i="27" s="1"/>
  <c r="AG199" i="27" s="1"/>
  <c r="AG200" i="27" s="1"/>
  <c r="AG201" i="27" s="1"/>
  <c r="AG202" i="27" s="1"/>
  <c r="AG203" i="27" s="1"/>
  <c r="AG204" i="27" s="1"/>
  <c r="AG205" i="27" s="1"/>
  <c r="AG206" i="27" s="1"/>
  <c r="AG207" i="27" s="1"/>
  <c r="AG208" i="27" s="1"/>
  <c r="AG209" i="27" s="1"/>
  <c r="AG210" i="27" s="1"/>
  <c r="AG211" i="27" s="1"/>
  <c r="AG212" i="27" s="1"/>
  <c r="AG213" i="27" s="1"/>
  <c r="AG214" i="27" s="1"/>
  <c r="AG215" i="27" s="1"/>
  <c r="AG216" i="27" s="1"/>
  <c r="AG217" i="27" s="1"/>
  <c r="AG218" i="27" s="1"/>
  <c r="AG219" i="27" s="1"/>
  <c r="AG220" i="27" s="1"/>
  <c r="AG221" i="27" s="1"/>
  <c r="AG222" i="27" s="1"/>
  <c r="AG223" i="27" s="1"/>
  <c r="AG224" i="27" s="1"/>
  <c r="AG225" i="27" s="1"/>
  <c r="AG226" i="27" s="1"/>
  <c r="AG227" i="27" s="1"/>
  <c r="AG228" i="27" s="1"/>
  <c r="AG229" i="27" s="1"/>
  <c r="AG230" i="27" s="1"/>
  <c r="AG231" i="27" s="1"/>
  <c r="AG232" i="27" s="1"/>
  <c r="AG233" i="27" s="1"/>
  <c r="AG234" i="27" s="1"/>
  <c r="AG235" i="27" s="1"/>
  <c r="AG236" i="27" s="1"/>
  <c r="AG237" i="27" s="1"/>
  <c r="AG238" i="27" s="1"/>
  <c r="AG239" i="27" s="1"/>
  <c r="AG240" i="27" s="1"/>
  <c r="AG241" i="27" s="1"/>
  <c r="AG242" i="27" s="1"/>
  <c r="AG243" i="27" s="1"/>
  <c r="AG244" i="27" s="1"/>
  <c r="AG245" i="27" s="1"/>
  <c r="AG246" i="27" s="1"/>
  <c r="AG247" i="27" s="1"/>
  <c r="AG248" i="27" s="1"/>
  <c r="AG249" i="27" s="1"/>
  <c r="AG250" i="27" s="1"/>
  <c r="AG251" i="27" s="1"/>
  <c r="AG252" i="27" s="1"/>
  <c r="AG253" i="27" s="1"/>
  <c r="AG254" i="27" s="1"/>
  <c r="AG255" i="27" s="1"/>
  <c r="AG256" i="27" s="1"/>
  <c r="AG257" i="27" s="1"/>
  <c r="AG258" i="27" s="1"/>
  <c r="AG259" i="27" s="1"/>
  <c r="AG260" i="27" s="1"/>
  <c r="AG261" i="27" s="1"/>
  <c r="AG262" i="27" s="1"/>
  <c r="AG263" i="27" s="1"/>
  <c r="AG264" i="27" s="1"/>
  <c r="AG265" i="27" s="1"/>
  <c r="AG266" i="27" s="1"/>
  <c r="AG267" i="27" s="1"/>
  <c r="AG268" i="27" s="1"/>
  <c r="AG269" i="27" s="1"/>
  <c r="AG270" i="27" s="1"/>
  <c r="AG271" i="27" s="1"/>
  <c r="AG272" i="27" s="1"/>
  <c r="AG273" i="27" s="1"/>
  <c r="AG274" i="27" s="1"/>
  <c r="AG275" i="27" s="1"/>
  <c r="AG276" i="27" s="1"/>
  <c r="AG277" i="27" s="1"/>
  <c r="AG278" i="27" s="1"/>
  <c r="AG279" i="27" s="1"/>
  <c r="AG280" i="27" s="1"/>
  <c r="AG281" i="27" s="1"/>
  <c r="AG282" i="27" s="1"/>
  <c r="AG283" i="27" s="1"/>
  <c r="AG284" i="27" s="1"/>
  <c r="AG285" i="27" s="1"/>
  <c r="AG286" i="27" s="1"/>
  <c r="AG287" i="27" s="1"/>
  <c r="AG288" i="27" s="1"/>
  <c r="AG289" i="27" s="1"/>
  <c r="AG290" i="27" s="1"/>
  <c r="AG291" i="27" s="1"/>
  <c r="AG292" i="27" s="1"/>
  <c r="AG293" i="27" s="1"/>
  <c r="AG294" i="27" s="1"/>
  <c r="AG295" i="27" s="1"/>
  <c r="AG296" i="27" s="1"/>
  <c r="AG297" i="27" s="1"/>
  <c r="AG298" i="27" s="1"/>
  <c r="AG299" i="27" s="1"/>
  <c r="AG300" i="27" s="1"/>
  <c r="AG301" i="27" s="1"/>
  <c r="AG302" i="27" s="1"/>
  <c r="AG303" i="27" s="1"/>
  <c r="AG304" i="27" s="1"/>
  <c r="AG305" i="27" s="1"/>
  <c r="AG306" i="27" s="1"/>
  <c r="AG307" i="27" s="1"/>
  <c r="AG308" i="27" s="1"/>
  <c r="R461" i="28"/>
  <c r="R360" i="28"/>
  <c r="X259" i="28"/>
  <c r="U259" i="28"/>
  <c r="V259" i="28" s="1"/>
  <c r="R261" i="28"/>
  <c r="S261" i="28" s="1"/>
  <c r="T261" i="28" s="1"/>
  <c r="AK15" i="26"/>
  <c r="AL15" i="26" s="1"/>
  <c r="AM15" i="26" s="1"/>
  <c r="AI16" i="26"/>
  <c r="AK13" i="27"/>
  <c r="AL13" i="27" s="1"/>
  <c r="AM13" i="27" s="1"/>
  <c r="AI14" i="27"/>
  <c r="N38" i="22"/>
  <c r="O38" i="22" s="1"/>
  <c r="S38" i="22"/>
  <c r="P39" i="22"/>
  <c r="H40" i="22"/>
  <c r="AF36" i="26" l="1"/>
  <c r="AF106" i="26"/>
  <c r="AF48" i="26"/>
  <c r="AF78" i="26"/>
  <c r="AF50" i="26"/>
  <c r="AF74" i="26"/>
  <c r="AF57" i="26"/>
  <c r="AF52" i="26"/>
  <c r="AF87" i="26"/>
  <c r="AF43" i="26"/>
  <c r="AF49" i="26"/>
  <c r="AF58" i="26"/>
  <c r="AF60" i="26"/>
  <c r="AF14" i="26"/>
  <c r="R63" i="28"/>
  <c r="S62" i="28"/>
  <c r="T61" i="28"/>
  <c r="U61" i="28" s="1"/>
  <c r="V61" i="28" s="1"/>
  <c r="W61" i="28" s="1"/>
  <c r="X61" i="28"/>
  <c r="AF40" i="26"/>
  <c r="AF108" i="26"/>
  <c r="AF67" i="26"/>
  <c r="AF19" i="26"/>
  <c r="AF95" i="26"/>
  <c r="AF91" i="26"/>
  <c r="AF12" i="26"/>
  <c r="AF64" i="26"/>
  <c r="AF82" i="26"/>
  <c r="AF46" i="26"/>
  <c r="AF97" i="26"/>
  <c r="AF55" i="26"/>
  <c r="AF92" i="26"/>
  <c r="AF99" i="26"/>
  <c r="AF103" i="26"/>
  <c r="AF94" i="26"/>
  <c r="AF107" i="26"/>
  <c r="AF20" i="26"/>
  <c r="AF109" i="26"/>
  <c r="AF37" i="26"/>
  <c r="AF53" i="26"/>
  <c r="AF89" i="26"/>
  <c r="AF75" i="26"/>
  <c r="AF15" i="26"/>
  <c r="AF66" i="26"/>
  <c r="AF54" i="26"/>
  <c r="AF16" i="26"/>
  <c r="AF81" i="26"/>
  <c r="AF51" i="26"/>
  <c r="AF18" i="26"/>
  <c r="AF73" i="26"/>
  <c r="AF86" i="26"/>
  <c r="AF44" i="26"/>
  <c r="AF70" i="26"/>
  <c r="AF61" i="26"/>
  <c r="AF65" i="26"/>
  <c r="AF39" i="26"/>
  <c r="AF31" i="26"/>
  <c r="AF63" i="26"/>
  <c r="AF90" i="26"/>
  <c r="AF47" i="26"/>
  <c r="AF22" i="26"/>
  <c r="AF100" i="26"/>
  <c r="AF32" i="26"/>
  <c r="AF45" i="26"/>
  <c r="AF96" i="26"/>
  <c r="AF93" i="26"/>
  <c r="AF17" i="26"/>
  <c r="AF104" i="26"/>
  <c r="AF59" i="26"/>
  <c r="AF24" i="26"/>
  <c r="AF42" i="26"/>
  <c r="AI10" i="26"/>
  <c r="AK10" i="26" s="1"/>
  <c r="AL10" i="26" s="1"/>
  <c r="AM10" i="26" s="1"/>
  <c r="AG10" i="26"/>
  <c r="AF41" i="26"/>
  <c r="AF33" i="26"/>
  <c r="AF105" i="26"/>
  <c r="AF85" i="26"/>
  <c r="AF88" i="26"/>
  <c r="AF27" i="26"/>
  <c r="AF79" i="26"/>
  <c r="AF34" i="26"/>
  <c r="AF11" i="26"/>
  <c r="AF77" i="26"/>
  <c r="AF56" i="26"/>
  <c r="AF72" i="26"/>
  <c r="AF102" i="26"/>
  <c r="AF29" i="26"/>
  <c r="AF35" i="26"/>
  <c r="R462" i="28"/>
  <c r="R361" i="28"/>
  <c r="X260" i="28"/>
  <c r="U260" i="28"/>
  <c r="V260" i="28" s="1"/>
  <c r="R262" i="28"/>
  <c r="S262" i="28" s="1"/>
  <c r="T262" i="28" s="1"/>
  <c r="AK16" i="26"/>
  <c r="AL16" i="26" s="1"/>
  <c r="AM16" i="26" s="1"/>
  <c r="AI17" i="26"/>
  <c r="AK14" i="27"/>
  <c r="AL14" i="27" s="1"/>
  <c r="AM14" i="27" s="1"/>
  <c r="AI15" i="27"/>
  <c r="N39" i="22"/>
  <c r="N40" i="22" s="1"/>
  <c r="N41" i="22" s="1"/>
  <c r="N42" i="22" s="1"/>
  <c r="S39" i="22"/>
  <c r="P40" i="22"/>
  <c r="H41" i="22"/>
  <c r="S63" i="28" l="1"/>
  <c r="R64" i="28"/>
  <c r="T62" i="28"/>
  <c r="U62" i="28" s="1"/>
  <c r="V62" i="28" s="1"/>
  <c r="W62" i="28" s="1"/>
  <c r="X62" i="28"/>
  <c r="AG11" i="26"/>
  <c r="AG12" i="26" s="1"/>
  <c r="AG13" i="26" s="1"/>
  <c r="AG14" i="26" s="1"/>
  <c r="AG15" i="26" s="1"/>
  <c r="AG16" i="26" s="1"/>
  <c r="AG17" i="26" s="1"/>
  <c r="AG18" i="26" s="1"/>
  <c r="AG19" i="26" s="1"/>
  <c r="AG20" i="26" s="1"/>
  <c r="AG21" i="26" s="1"/>
  <c r="AG22" i="26" s="1"/>
  <c r="AG23" i="26" s="1"/>
  <c r="AG24" i="26" s="1"/>
  <c r="AG25" i="26" s="1"/>
  <c r="AG26" i="26" s="1"/>
  <c r="AG27" i="26" s="1"/>
  <c r="AG28" i="26" s="1"/>
  <c r="AG29" i="26" s="1"/>
  <c r="AG30" i="26" s="1"/>
  <c r="AG31" i="26" s="1"/>
  <c r="AG32" i="26" s="1"/>
  <c r="AG33" i="26" s="1"/>
  <c r="AG34" i="26" s="1"/>
  <c r="AG35" i="26" s="1"/>
  <c r="AG36" i="26" s="1"/>
  <c r="AG37" i="26" s="1"/>
  <c r="AG38" i="26" s="1"/>
  <c r="AG39" i="26" s="1"/>
  <c r="AG40" i="26" s="1"/>
  <c r="AG41" i="26" s="1"/>
  <c r="AG42" i="26" s="1"/>
  <c r="AG43" i="26" s="1"/>
  <c r="AG44" i="26" s="1"/>
  <c r="AG45" i="26" s="1"/>
  <c r="AG46" i="26" s="1"/>
  <c r="AG47" i="26" s="1"/>
  <c r="AG48" i="26" s="1"/>
  <c r="AG49" i="26" s="1"/>
  <c r="AG50" i="26" s="1"/>
  <c r="AG51" i="26" s="1"/>
  <c r="AG52" i="26" s="1"/>
  <c r="AG53" i="26" s="1"/>
  <c r="AG54" i="26" s="1"/>
  <c r="AG55" i="26" s="1"/>
  <c r="AG56" i="26" s="1"/>
  <c r="AG57" i="26" s="1"/>
  <c r="AG58" i="26" s="1"/>
  <c r="AG59" i="26" s="1"/>
  <c r="AG60" i="26" s="1"/>
  <c r="AG61" i="26" s="1"/>
  <c r="AG62" i="26" s="1"/>
  <c r="AG63" i="26" s="1"/>
  <c r="AG64" i="26" s="1"/>
  <c r="AG65" i="26" s="1"/>
  <c r="AG66" i="26" s="1"/>
  <c r="AG67" i="26" s="1"/>
  <c r="AG68" i="26" s="1"/>
  <c r="AG69" i="26" s="1"/>
  <c r="AG70" i="26" s="1"/>
  <c r="AG71" i="26" s="1"/>
  <c r="AG72" i="26" s="1"/>
  <c r="AG73" i="26" s="1"/>
  <c r="AG74" i="26" s="1"/>
  <c r="AG75" i="26" s="1"/>
  <c r="AG76" i="26" s="1"/>
  <c r="AG77" i="26" s="1"/>
  <c r="AG78" i="26" s="1"/>
  <c r="AG79" i="26" s="1"/>
  <c r="AG80" i="26" s="1"/>
  <c r="AG81" i="26" s="1"/>
  <c r="AG82" i="26" s="1"/>
  <c r="AG83" i="26" s="1"/>
  <c r="AG84" i="26" s="1"/>
  <c r="AG85" i="26" s="1"/>
  <c r="AG86" i="26" s="1"/>
  <c r="AG87" i="26" s="1"/>
  <c r="AG88" i="26" s="1"/>
  <c r="AG89" i="26" s="1"/>
  <c r="AG90" i="26" s="1"/>
  <c r="AG91" i="26" s="1"/>
  <c r="AG92" i="26" s="1"/>
  <c r="AG93" i="26" s="1"/>
  <c r="AG94" i="26" s="1"/>
  <c r="AG95" i="26" s="1"/>
  <c r="AG96" i="26" s="1"/>
  <c r="AG97" i="26" s="1"/>
  <c r="AG98" i="26" s="1"/>
  <c r="AG99" i="26" s="1"/>
  <c r="AG100" i="26" s="1"/>
  <c r="AG101" i="26" s="1"/>
  <c r="AG102" i="26" s="1"/>
  <c r="AG103" i="26" s="1"/>
  <c r="AG104" i="26" s="1"/>
  <c r="AG105" i="26" s="1"/>
  <c r="AG106" i="26" s="1"/>
  <c r="AG107" i="26" s="1"/>
  <c r="AG108" i="26" s="1"/>
  <c r="AG109" i="26" s="1"/>
  <c r="R463" i="28"/>
  <c r="R362" i="28"/>
  <c r="R263" i="28"/>
  <c r="S263" i="28" s="1"/>
  <c r="T263" i="28" s="1"/>
  <c r="U261" i="28"/>
  <c r="V261" i="28" s="1"/>
  <c r="X261" i="28"/>
  <c r="AK17" i="26"/>
  <c r="AL17" i="26" s="1"/>
  <c r="AM17" i="26" s="1"/>
  <c r="AI18" i="26"/>
  <c r="AK15" i="27"/>
  <c r="AL15" i="27" s="1"/>
  <c r="AM15" i="27" s="1"/>
  <c r="AI16" i="27"/>
  <c r="N43" i="22"/>
  <c r="N44" i="22" s="1"/>
  <c r="O39" i="22"/>
  <c r="O40" i="22" s="1"/>
  <c r="S40" i="22"/>
  <c r="P41" i="22"/>
  <c r="H42" i="22"/>
  <c r="S64" i="28" l="1"/>
  <c r="R65" i="28"/>
  <c r="T63" i="28"/>
  <c r="U63" i="28" s="1"/>
  <c r="V63" i="28" s="1"/>
  <c r="W63" i="28" s="1"/>
  <c r="X63" i="28"/>
  <c r="R464" i="28"/>
  <c r="R363" i="28"/>
  <c r="R264" i="28"/>
  <c r="S264" i="28" s="1"/>
  <c r="T264" i="28" s="1"/>
  <c r="X262" i="28"/>
  <c r="U262" i="28"/>
  <c r="V262" i="28" s="1"/>
  <c r="AK18" i="26"/>
  <c r="AL18" i="26" s="1"/>
  <c r="AM18" i="26" s="1"/>
  <c r="AI19" i="26"/>
  <c r="AK16" i="27"/>
  <c r="AL16" i="27" s="1"/>
  <c r="AM16" i="27" s="1"/>
  <c r="AI17" i="27"/>
  <c r="N45" i="22"/>
  <c r="N46" i="22" s="1"/>
  <c r="N47" i="22" s="1"/>
  <c r="N48" i="22" s="1"/>
  <c r="N49" i="22" s="1"/>
  <c r="N50" i="22" s="1"/>
  <c r="O41" i="22"/>
  <c r="S41" i="22"/>
  <c r="P42" i="22"/>
  <c r="H43" i="22"/>
  <c r="S65" i="28" l="1"/>
  <c r="R66" i="28"/>
  <c r="X64" i="28"/>
  <c r="T64" i="28"/>
  <c r="U64" i="28" s="1"/>
  <c r="V64" i="28" s="1"/>
  <c r="W64" i="28" s="1"/>
  <c r="N51" i="22"/>
  <c r="O51" i="22" s="1"/>
  <c r="O50" i="22"/>
  <c r="R465" i="28"/>
  <c r="R364" i="28"/>
  <c r="R265" i="28"/>
  <c r="S265" i="28" s="1"/>
  <c r="T265" i="28" s="1"/>
  <c r="U263" i="28"/>
  <c r="V263" i="28" s="1"/>
  <c r="X263" i="28"/>
  <c r="AK19" i="26"/>
  <c r="AL19" i="26" s="1"/>
  <c r="AM19" i="26" s="1"/>
  <c r="AI20" i="26"/>
  <c r="AK17" i="27"/>
  <c r="AL17" i="27" s="1"/>
  <c r="AM17" i="27" s="1"/>
  <c r="AI18" i="27"/>
  <c r="O42" i="22"/>
  <c r="O43" i="22" s="1"/>
  <c r="O44" i="22" s="1"/>
  <c r="S42" i="22"/>
  <c r="P43" i="22"/>
  <c r="H44" i="22"/>
  <c r="R67" i="28" l="1"/>
  <c r="S66" i="28"/>
  <c r="X65" i="28"/>
  <c r="T65" i="28"/>
  <c r="U65" i="28" s="1"/>
  <c r="V65" i="28" s="1"/>
  <c r="W65" i="28" s="1"/>
  <c r="R466" i="28"/>
  <c r="R365" i="28"/>
  <c r="R266" i="28"/>
  <c r="S266" i="28" s="1"/>
  <c r="T266" i="28" s="1"/>
  <c r="U264" i="28"/>
  <c r="V264" i="28" s="1"/>
  <c r="X264" i="28"/>
  <c r="AK20" i="26"/>
  <c r="AL20" i="26" s="1"/>
  <c r="AM20" i="26" s="1"/>
  <c r="AI21" i="26"/>
  <c r="AK18" i="27"/>
  <c r="AL18" i="27" s="1"/>
  <c r="AM18" i="27" s="1"/>
  <c r="AI19" i="27"/>
  <c r="O53" i="22"/>
  <c r="P44" i="22"/>
  <c r="S43" i="22"/>
  <c r="X66" i="28" l="1"/>
  <c r="T66" i="28"/>
  <c r="U66" i="28" s="1"/>
  <c r="V66" i="28" s="1"/>
  <c r="W66" i="28" s="1"/>
  <c r="R68" i="28"/>
  <c r="S67" i="28"/>
  <c r="X1011" i="22"/>
  <c r="X611" i="22"/>
  <c r="X211" i="22"/>
  <c r="X1010" i="22"/>
  <c r="X610" i="22"/>
  <c r="X210" i="22"/>
  <c r="X111" i="22"/>
  <c r="X1310" i="22"/>
  <c r="X510" i="22"/>
  <c r="X711" i="22"/>
  <c r="X710" i="22"/>
  <c r="X1311" i="22"/>
  <c r="X911" i="22"/>
  <c r="X511" i="22"/>
  <c r="X910" i="22"/>
  <c r="X110" i="22"/>
  <c r="X311" i="22"/>
  <c r="X310" i="22"/>
  <c r="X1211" i="22"/>
  <c r="X811" i="22"/>
  <c r="X411" i="22"/>
  <c r="X9" i="22"/>
  <c r="X1210" i="22"/>
  <c r="X810" i="22"/>
  <c r="X410" i="22"/>
  <c r="X8" i="22"/>
  <c r="X1111" i="22"/>
  <c r="X1110" i="22"/>
  <c r="R467" i="28"/>
  <c r="R366" i="28"/>
  <c r="R267" i="28"/>
  <c r="S267" i="28" s="1"/>
  <c r="T267" i="28" s="1"/>
  <c r="X265" i="28"/>
  <c r="U265" i="28"/>
  <c r="V265" i="28" s="1"/>
  <c r="AK21" i="26"/>
  <c r="AL21" i="26" s="1"/>
  <c r="AM21" i="26" s="1"/>
  <c r="AI22" i="26"/>
  <c r="AK19" i="27"/>
  <c r="AL19" i="27" s="1"/>
  <c r="AM19" i="27" s="1"/>
  <c r="AI20" i="27"/>
  <c r="X67" i="28" l="1"/>
  <c r="T67" i="28"/>
  <c r="U67" i="28" s="1"/>
  <c r="V67" i="28" s="1"/>
  <c r="W67" i="28" s="1"/>
  <c r="S68" i="28"/>
  <c r="R69" i="28"/>
  <c r="R468" i="28"/>
  <c r="R367" i="28"/>
  <c r="U266" i="28"/>
  <c r="V266" i="28" s="1"/>
  <c r="X266" i="28"/>
  <c r="R268" i="28"/>
  <c r="S268" i="28" s="1"/>
  <c r="T268" i="28" s="1"/>
  <c r="AK22" i="26"/>
  <c r="AL22" i="26" s="1"/>
  <c r="AM22" i="26" s="1"/>
  <c r="AI23" i="26"/>
  <c r="AK20" i="27"/>
  <c r="AL20" i="27" s="1"/>
  <c r="AM20" i="27" s="1"/>
  <c r="AI21" i="27"/>
  <c r="S69" i="28" l="1"/>
  <c r="R70" i="28"/>
  <c r="T68" i="28"/>
  <c r="U68" i="28" s="1"/>
  <c r="V68" i="28" s="1"/>
  <c r="W68" i="28" s="1"/>
  <c r="X68" i="28"/>
  <c r="R469" i="28"/>
  <c r="R368" i="28"/>
  <c r="R269" i="28"/>
  <c r="S269" i="28" s="1"/>
  <c r="T269" i="28" s="1"/>
  <c r="X267" i="28"/>
  <c r="U267" i="28"/>
  <c r="V267" i="28" s="1"/>
  <c r="AK23" i="26"/>
  <c r="AL23" i="26" s="1"/>
  <c r="AM23" i="26" s="1"/>
  <c r="AI24" i="26"/>
  <c r="AK21" i="27"/>
  <c r="AL21" i="27" s="1"/>
  <c r="AM21" i="27" s="1"/>
  <c r="AI22" i="27"/>
  <c r="R71" i="28" l="1"/>
  <c r="S70" i="28"/>
  <c r="T69" i="28"/>
  <c r="U69" i="28" s="1"/>
  <c r="V69" i="28" s="1"/>
  <c r="W69" i="28" s="1"/>
  <c r="X69" i="28"/>
  <c r="R470" i="28"/>
  <c r="R369" i="28"/>
  <c r="X268" i="28"/>
  <c r="U268" i="28"/>
  <c r="V268" i="28" s="1"/>
  <c r="R270" i="28"/>
  <c r="S270" i="28" s="1"/>
  <c r="T270" i="28" s="1"/>
  <c r="AK24" i="26"/>
  <c r="AL24" i="26" s="1"/>
  <c r="AM24" i="26" s="1"/>
  <c r="AI25" i="26"/>
  <c r="AK22" i="27"/>
  <c r="AL22" i="27" s="1"/>
  <c r="AM22" i="27" s="1"/>
  <c r="AI23" i="27"/>
  <c r="T70" i="28" l="1"/>
  <c r="U70" i="28" s="1"/>
  <c r="V70" i="28" s="1"/>
  <c r="W70" i="28" s="1"/>
  <c r="X70" i="28"/>
  <c r="S71" i="28"/>
  <c r="R72" i="28"/>
  <c r="R471" i="28"/>
  <c r="R370" i="28"/>
  <c r="U269" i="28"/>
  <c r="V269" i="28" s="1"/>
  <c r="X269" i="28"/>
  <c r="R271" i="28"/>
  <c r="S271" i="28" s="1"/>
  <c r="T271" i="28" s="1"/>
  <c r="AK25" i="26"/>
  <c r="AL25" i="26" s="1"/>
  <c r="AM25" i="26" s="1"/>
  <c r="AI26" i="26"/>
  <c r="AK23" i="27"/>
  <c r="AL23" i="27" s="1"/>
  <c r="AM23" i="27" s="1"/>
  <c r="AI24" i="27"/>
  <c r="R73" i="28" l="1"/>
  <c r="S72" i="28"/>
  <c r="T71" i="28"/>
  <c r="U71" i="28" s="1"/>
  <c r="V71" i="28" s="1"/>
  <c r="W71" i="28" s="1"/>
  <c r="X71" i="28"/>
  <c r="R472" i="28"/>
  <c r="R371" i="28"/>
  <c r="R272" i="28"/>
  <c r="S272" i="28" s="1"/>
  <c r="T272" i="28" s="1"/>
  <c r="X270" i="28"/>
  <c r="U270" i="28"/>
  <c r="V270" i="28" s="1"/>
  <c r="AK26" i="26"/>
  <c r="AL26" i="26" s="1"/>
  <c r="AM26" i="26" s="1"/>
  <c r="AI27" i="26"/>
  <c r="AK24" i="27"/>
  <c r="AL24" i="27" s="1"/>
  <c r="AM24" i="27" s="1"/>
  <c r="AI25" i="27"/>
  <c r="X72" i="28" l="1"/>
  <c r="T72" i="28"/>
  <c r="U72" i="28" s="1"/>
  <c r="V72" i="28" s="1"/>
  <c r="W72" i="28" s="1"/>
  <c r="R74" i="28"/>
  <c r="S73" i="28"/>
  <c r="R473" i="28"/>
  <c r="R372" i="28"/>
  <c r="R273" i="28"/>
  <c r="S273" i="28" s="1"/>
  <c r="T273" i="28" s="1"/>
  <c r="U271" i="28"/>
  <c r="V271" i="28" s="1"/>
  <c r="X271" i="28"/>
  <c r="AK27" i="26"/>
  <c r="AL27" i="26" s="1"/>
  <c r="AM27" i="26" s="1"/>
  <c r="AI28" i="26"/>
  <c r="AK25" i="27"/>
  <c r="AL25" i="27" s="1"/>
  <c r="AM25" i="27" s="1"/>
  <c r="AI26" i="27"/>
  <c r="X73" i="28" l="1"/>
  <c r="T73" i="28"/>
  <c r="U73" i="28" s="1"/>
  <c r="V73" i="28" s="1"/>
  <c r="W73" i="28" s="1"/>
  <c r="R75" i="28"/>
  <c r="S74" i="28"/>
  <c r="R474" i="28"/>
  <c r="R373" i="28"/>
  <c r="U272" i="28"/>
  <c r="V272" i="28" s="1"/>
  <c r="X272" i="28"/>
  <c r="R274" i="28"/>
  <c r="S274" i="28" s="1"/>
  <c r="T274" i="28" s="1"/>
  <c r="AK28" i="26"/>
  <c r="AL28" i="26" s="1"/>
  <c r="AM28" i="26" s="1"/>
  <c r="AI29" i="26"/>
  <c r="AK26" i="27"/>
  <c r="AL26" i="27" s="1"/>
  <c r="AM26" i="27" s="1"/>
  <c r="AI27" i="27"/>
  <c r="S75" i="28" l="1"/>
  <c r="R76" i="28"/>
  <c r="X74" i="28"/>
  <c r="T74" i="28"/>
  <c r="U74" i="28" s="1"/>
  <c r="V74" i="28" s="1"/>
  <c r="W74" i="28" s="1"/>
  <c r="R475" i="28"/>
  <c r="R374" i="28"/>
  <c r="X273" i="28"/>
  <c r="U273" i="28"/>
  <c r="V273" i="28" s="1"/>
  <c r="R275" i="28"/>
  <c r="S275" i="28" s="1"/>
  <c r="T275" i="28" s="1"/>
  <c r="AK29" i="26"/>
  <c r="AL29" i="26" s="1"/>
  <c r="AM29" i="26" s="1"/>
  <c r="AI30" i="26"/>
  <c r="AK27" i="27"/>
  <c r="AL27" i="27" s="1"/>
  <c r="AM27" i="27" s="1"/>
  <c r="AI28" i="27"/>
  <c r="S76" i="28" l="1"/>
  <c r="R77" i="28"/>
  <c r="T75" i="28"/>
  <c r="U75" i="28" s="1"/>
  <c r="V75" i="28" s="1"/>
  <c r="W75" i="28" s="1"/>
  <c r="X75" i="28"/>
  <c r="R476" i="28"/>
  <c r="R375" i="28"/>
  <c r="U274" i="28"/>
  <c r="V274" i="28" s="1"/>
  <c r="X274" i="28"/>
  <c r="R276" i="28"/>
  <c r="S276" i="28" s="1"/>
  <c r="T276" i="28" s="1"/>
  <c r="AK30" i="26"/>
  <c r="AL30" i="26" s="1"/>
  <c r="AM30" i="26" s="1"/>
  <c r="AI31" i="26"/>
  <c r="AK28" i="27"/>
  <c r="AL28" i="27" s="1"/>
  <c r="AM28" i="27" s="1"/>
  <c r="AI29" i="27"/>
  <c r="R78" i="28" l="1"/>
  <c r="S77" i="28"/>
  <c r="T76" i="28"/>
  <c r="U76" i="28" s="1"/>
  <c r="V76" i="28" s="1"/>
  <c r="W76" i="28" s="1"/>
  <c r="X76" i="28"/>
  <c r="R477" i="28"/>
  <c r="R376" i="28"/>
  <c r="X275" i="28"/>
  <c r="U275" i="28"/>
  <c r="V275" i="28" s="1"/>
  <c r="R277" i="28"/>
  <c r="S277" i="28" s="1"/>
  <c r="T277" i="28" s="1"/>
  <c r="AK31" i="26"/>
  <c r="AL31" i="26" s="1"/>
  <c r="AM31" i="26" s="1"/>
  <c r="AI32" i="26"/>
  <c r="AK29" i="27"/>
  <c r="AL29" i="27" s="1"/>
  <c r="AM29" i="27" s="1"/>
  <c r="AI30" i="27"/>
  <c r="D10" i="16"/>
  <c r="G10" i="16" s="1"/>
  <c r="D11" i="16"/>
  <c r="G11" i="16" s="1"/>
  <c r="D45" i="15"/>
  <c r="D11" i="15"/>
  <c r="G11" i="15" s="1"/>
  <c r="D27" i="15" s="1"/>
  <c r="D10" i="15"/>
  <c r="G10" i="15" s="1"/>
  <c r="T77" i="28" l="1"/>
  <c r="U77" i="28" s="1"/>
  <c r="V77" i="28" s="1"/>
  <c r="W77" i="28" s="1"/>
  <c r="X77" i="28"/>
  <c r="R79" i="28"/>
  <c r="S78" i="28"/>
  <c r="R478" i="28"/>
  <c r="R377" i="28"/>
  <c r="R278" i="28"/>
  <c r="S278" i="28" s="1"/>
  <c r="T278" i="28" s="1"/>
  <c r="X276" i="28"/>
  <c r="U276" i="28"/>
  <c r="V276" i="28" s="1"/>
  <c r="AK32" i="26"/>
  <c r="AL32" i="26" s="1"/>
  <c r="AM32" i="26" s="1"/>
  <c r="AI33" i="26"/>
  <c r="AK30" i="27"/>
  <c r="AL30" i="27" s="1"/>
  <c r="AM30" i="27" s="1"/>
  <c r="AI31" i="27"/>
  <c r="D32" i="15"/>
  <c r="G32" i="15" s="1"/>
  <c r="T78" i="28" l="1"/>
  <c r="U78" i="28" s="1"/>
  <c r="V78" i="28" s="1"/>
  <c r="W78" i="28" s="1"/>
  <c r="X78" i="28"/>
  <c r="R80" i="28"/>
  <c r="S79" i="28"/>
  <c r="R479" i="28"/>
  <c r="R378" i="28"/>
  <c r="U277" i="28"/>
  <c r="V277" i="28" s="1"/>
  <c r="X277" i="28"/>
  <c r="R279" i="28"/>
  <c r="S279" i="28" s="1"/>
  <c r="T279" i="28" s="1"/>
  <c r="AK33" i="26"/>
  <c r="AL33" i="26" s="1"/>
  <c r="AM33" i="26" s="1"/>
  <c r="AI34" i="26"/>
  <c r="AK31" i="27"/>
  <c r="AL31" i="27" s="1"/>
  <c r="AM31" i="27" s="1"/>
  <c r="AI32" i="27"/>
  <c r="T79" i="28" l="1"/>
  <c r="U79" i="28" s="1"/>
  <c r="V79" i="28" s="1"/>
  <c r="W79" i="28" s="1"/>
  <c r="X79" i="28"/>
  <c r="R81" i="28"/>
  <c r="S80" i="28"/>
  <c r="R480" i="28"/>
  <c r="R379" i="28"/>
  <c r="R280" i="28"/>
  <c r="S280" i="28" s="1"/>
  <c r="T280" i="28" s="1"/>
  <c r="X278" i="28"/>
  <c r="U278" i="28"/>
  <c r="V278" i="28" s="1"/>
  <c r="AK34" i="26"/>
  <c r="AL34" i="26" s="1"/>
  <c r="AM34" i="26" s="1"/>
  <c r="AI35" i="26"/>
  <c r="AK32" i="27"/>
  <c r="AL32" i="27" s="1"/>
  <c r="AM32" i="27" s="1"/>
  <c r="AI33" i="27"/>
  <c r="D12" i="25"/>
  <c r="G12" i="25" s="1"/>
  <c r="D13" i="22"/>
  <c r="G13" i="22" s="1"/>
  <c r="D12" i="16"/>
  <c r="G12" i="16" s="1"/>
  <c r="D12" i="15"/>
  <c r="G12" i="15" s="1"/>
  <c r="X80" i="28" l="1"/>
  <c r="T80" i="28"/>
  <c r="U80" i="28" s="1"/>
  <c r="V80" i="28" s="1"/>
  <c r="W80" i="28" s="1"/>
  <c r="S81" i="28"/>
  <c r="R82" i="28"/>
  <c r="R481" i="28"/>
  <c r="R380" i="28"/>
  <c r="R281" i="28"/>
  <c r="S281" i="28" s="1"/>
  <c r="T281" i="28" s="1"/>
  <c r="U279" i="28"/>
  <c r="V279" i="28" s="1"/>
  <c r="X279" i="28"/>
  <c r="AK35" i="26"/>
  <c r="AL35" i="26" s="1"/>
  <c r="AM35" i="26" s="1"/>
  <c r="AI36" i="26"/>
  <c r="AK33" i="27"/>
  <c r="AL33" i="27" s="1"/>
  <c r="AM33" i="27" s="1"/>
  <c r="AI34" i="27"/>
  <c r="D13" i="25"/>
  <c r="D23" i="25" s="1"/>
  <c r="D14" i="22"/>
  <c r="H64" i="22" s="1"/>
  <c r="D13" i="16"/>
  <c r="D13" i="15"/>
  <c r="T81" i="28" l="1"/>
  <c r="U81" i="28" s="1"/>
  <c r="V81" i="28" s="1"/>
  <c r="W81" i="28" s="1"/>
  <c r="X81" i="28"/>
  <c r="R83" i="28"/>
  <c r="S82" i="28"/>
  <c r="R482" i="28"/>
  <c r="R381" i="28"/>
  <c r="R282" i="28"/>
  <c r="S282" i="28" s="1"/>
  <c r="T282" i="28" s="1"/>
  <c r="U280" i="28"/>
  <c r="V280" i="28" s="1"/>
  <c r="X280" i="28"/>
  <c r="AI37" i="26"/>
  <c r="AK36" i="26"/>
  <c r="AL36" i="26" s="1"/>
  <c r="AM36" i="26" s="1"/>
  <c r="AK34" i="27"/>
  <c r="AL34" i="27" s="1"/>
  <c r="AM34" i="27" s="1"/>
  <c r="AI35" i="27"/>
  <c r="G14" i="22"/>
  <c r="D29" i="25"/>
  <c r="D30" i="25" s="1"/>
  <c r="D45" i="25"/>
  <c r="D38" i="15"/>
  <c r="D26" i="15"/>
  <c r="G29" i="15" s="1"/>
  <c r="D24" i="22"/>
  <c r="T82" i="28" l="1"/>
  <c r="U82" i="28" s="1"/>
  <c r="V82" i="28" s="1"/>
  <c r="W82" i="28" s="1"/>
  <c r="X82" i="28"/>
  <c r="S83" i="28"/>
  <c r="R84" i="28"/>
  <c r="R483" i="28"/>
  <c r="R382" i="28"/>
  <c r="R283" i="28"/>
  <c r="S283" i="28" s="1"/>
  <c r="T283" i="28" s="1"/>
  <c r="X281" i="28"/>
  <c r="U281" i="28"/>
  <c r="V281" i="28" s="1"/>
  <c r="AK37" i="26"/>
  <c r="AL37" i="26" s="1"/>
  <c r="AM37" i="26" s="1"/>
  <c r="AI38" i="26"/>
  <c r="AK35" i="27"/>
  <c r="AL35" i="27" s="1"/>
  <c r="AM35" i="27" s="1"/>
  <c r="AI36" i="27"/>
  <c r="D76" i="22"/>
  <c r="D25" i="22"/>
  <c r="D27" i="22"/>
  <c r="D26" i="22"/>
  <c r="G63" i="22" s="1"/>
  <c r="G64" i="22" s="1"/>
  <c r="D36" i="25"/>
  <c r="H37" i="25" s="1"/>
  <c r="D42" i="25"/>
  <c r="D46" i="25" s="1"/>
  <c r="G47" i="25" s="1"/>
  <c r="D39" i="15"/>
  <c r="G45" i="15" s="1"/>
  <c r="G40" i="15"/>
  <c r="O111" i="22"/>
  <c r="E124" i="22"/>
  <c r="H34" i="16"/>
  <c r="H35" i="16"/>
  <c r="D28" i="15"/>
  <c r="R85" i="28" l="1"/>
  <c r="S84" i="28"/>
  <c r="X83" i="28"/>
  <c r="T83" i="28"/>
  <c r="U83" i="28" s="1"/>
  <c r="V83" i="28" s="1"/>
  <c r="W83" i="28" s="1"/>
  <c r="R484" i="28"/>
  <c r="R383" i="28"/>
  <c r="U282" i="28"/>
  <c r="V282" i="28" s="1"/>
  <c r="X282" i="28"/>
  <c r="R284" i="28"/>
  <c r="S284" i="28" s="1"/>
  <c r="T284" i="28" s="1"/>
  <c r="AI39" i="26"/>
  <c r="AK38" i="26"/>
  <c r="AL38" i="26" s="1"/>
  <c r="AM38" i="26" s="1"/>
  <c r="AK36" i="27"/>
  <c r="AL36" i="27" s="1"/>
  <c r="AM36" i="27" s="1"/>
  <c r="AI37" i="27"/>
  <c r="G48" i="25"/>
  <c r="D47" i="25"/>
  <c r="T84" i="28" l="1"/>
  <c r="U84" i="28" s="1"/>
  <c r="V84" i="28" s="1"/>
  <c r="W84" i="28" s="1"/>
  <c r="X84" i="28"/>
  <c r="S85" i="28"/>
  <c r="R86" i="28"/>
  <c r="R485" i="28"/>
  <c r="R384" i="28"/>
  <c r="X283" i="28"/>
  <c r="U283" i="28"/>
  <c r="V283" i="28" s="1"/>
  <c r="R285" i="28"/>
  <c r="S285" i="28" s="1"/>
  <c r="T285" i="28" s="1"/>
  <c r="AI40" i="26"/>
  <c r="AK39" i="26"/>
  <c r="AL39" i="26" s="1"/>
  <c r="AM39" i="26" s="1"/>
  <c r="AK37" i="27"/>
  <c r="AL37" i="27" s="1"/>
  <c r="AM37" i="27" s="1"/>
  <c r="AI38" i="27"/>
  <c r="D48" i="25"/>
  <c r="S86" i="28" l="1"/>
  <c r="R87" i="28"/>
  <c r="X85" i="28"/>
  <c r="T85" i="28"/>
  <c r="U85" i="28" s="1"/>
  <c r="V85" i="28" s="1"/>
  <c r="W85" i="28" s="1"/>
  <c r="R486" i="28"/>
  <c r="R385" i="28"/>
  <c r="X284" i="28"/>
  <c r="U284" i="28"/>
  <c r="V284" i="28" s="1"/>
  <c r="R286" i="28"/>
  <c r="S286" i="28" s="1"/>
  <c r="T286" i="28" s="1"/>
  <c r="AI41" i="26"/>
  <c r="AK40" i="26"/>
  <c r="AL40" i="26" s="1"/>
  <c r="AM40" i="26" s="1"/>
  <c r="AK38" i="27"/>
  <c r="AL38" i="27" s="1"/>
  <c r="AM38" i="27" s="1"/>
  <c r="AI39" i="27"/>
  <c r="R88" i="28" l="1"/>
  <c r="S87" i="28"/>
  <c r="X86" i="28"/>
  <c r="T86" i="28"/>
  <c r="U86" i="28" s="1"/>
  <c r="V86" i="28" s="1"/>
  <c r="W86" i="28" s="1"/>
  <c r="R487" i="28"/>
  <c r="R386" i="28"/>
  <c r="U285" i="28"/>
  <c r="V285" i="28" s="1"/>
  <c r="X285" i="28"/>
  <c r="R287" i="28"/>
  <c r="S287" i="28" s="1"/>
  <c r="T287" i="28" s="1"/>
  <c r="AI42" i="26"/>
  <c r="AK41" i="26"/>
  <c r="AL41" i="26" s="1"/>
  <c r="AM41" i="26" s="1"/>
  <c r="AK39" i="27"/>
  <c r="AL39" i="27" s="1"/>
  <c r="AM39" i="27" s="1"/>
  <c r="AI40" i="27"/>
  <c r="T87" i="28" l="1"/>
  <c r="U87" i="28" s="1"/>
  <c r="V87" i="28" s="1"/>
  <c r="W87" i="28" s="1"/>
  <c r="X87" i="28"/>
  <c r="R89" i="28"/>
  <c r="S88" i="28"/>
  <c r="R488" i="28"/>
  <c r="R387" i="28"/>
  <c r="R288" i="28"/>
  <c r="S288" i="28" s="1"/>
  <c r="T288" i="28" s="1"/>
  <c r="X286" i="28"/>
  <c r="U286" i="28"/>
  <c r="V286" i="28" s="1"/>
  <c r="AI43" i="26"/>
  <c r="AK42" i="26"/>
  <c r="AL42" i="26" s="1"/>
  <c r="AM42" i="26" s="1"/>
  <c r="AK40" i="27"/>
  <c r="AL40" i="27" s="1"/>
  <c r="AM40" i="27" s="1"/>
  <c r="AI41" i="27"/>
  <c r="S89" i="28" l="1"/>
  <c r="R90" i="28"/>
  <c r="X88" i="28"/>
  <c r="T88" i="28"/>
  <c r="U88" i="28" s="1"/>
  <c r="V88" i="28" s="1"/>
  <c r="W88" i="28" s="1"/>
  <c r="R489" i="28"/>
  <c r="R388" i="28"/>
  <c r="R289" i="28"/>
  <c r="S289" i="28" s="1"/>
  <c r="T289" i="28" s="1"/>
  <c r="U287" i="28"/>
  <c r="V287" i="28" s="1"/>
  <c r="X287" i="28"/>
  <c r="AK43" i="26"/>
  <c r="AL43" i="26" s="1"/>
  <c r="AM43" i="26" s="1"/>
  <c r="AI44" i="26"/>
  <c r="AK41" i="27"/>
  <c r="AL41" i="27" s="1"/>
  <c r="AM41" i="27" s="1"/>
  <c r="AI42" i="27"/>
  <c r="R91" i="28" l="1"/>
  <c r="S90" i="28"/>
  <c r="T89" i="28"/>
  <c r="U89" i="28" s="1"/>
  <c r="V89" i="28" s="1"/>
  <c r="W89" i="28" s="1"/>
  <c r="X89" i="28"/>
  <c r="R490" i="28"/>
  <c r="R389" i="28"/>
  <c r="R290" i="28"/>
  <c r="S290" i="28" s="1"/>
  <c r="T290" i="28" s="1"/>
  <c r="U288" i="28"/>
  <c r="V288" i="28" s="1"/>
  <c r="X288" i="28"/>
  <c r="AI45" i="26"/>
  <c r="AK44" i="26"/>
  <c r="AL44" i="26" s="1"/>
  <c r="AM44" i="26" s="1"/>
  <c r="AK42" i="27"/>
  <c r="AL42" i="27" s="1"/>
  <c r="AM42" i="27" s="1"/>
  <c r="AI43" i="27"/>
  <c r="T90" i="28" l="1"/>
  <c r="U90" i="28" s="1"/>
  <c r="V90" i="28" s="1"/>
  <c r="W90" i="28" s="1"/>
  <c r="X90" i="28"/>
  <c r="S91" i="28"/>
  <c r="R92" i="28"/>
  <c r="R491" i="28"/>
  <c r="R390" i="28"/>
  <c r="R291" i="28"/>
  <c r="S291" i="28" s="1"/>
  <c r="T291" i="28" s="1"/>
  <c r="X289" i="28"/>
  <c r="U289" i="28"/>
  <c r="V289" i="28" s="1"/>
  <c r="AI46" i="26"/>
  <c r="AK45" i="26"/>
  <c r="AL45" i="26" s="1"/>
  <c r="AM45" i="26" s="1"/>
  <c r="AK43" i="27"/>
  <c r="AL43" i="27" s="1"/>
  <c r="AM43" i="27" s="1"/>
  <c r="AI44" i="27"/>
  <c r="R93" i="28" l="1"/>
  <c r="S92" i="28"/>
  <c r="X91" i="28"/>
  <c r="T91" i="28"/>
  <c r="U91" i="28" s="1"/>
  <c r="V91" i="28" s="1"/>
  <c r="W91" i="28" s="1"/>
  <c r="R492" i="28"/>
  <c r="R391" i="28"/>
  <c r="U290" i="28"/>
  <c r="V290" i="28" s="1"/>
  <c r="X290" i="28"/>
  <c r="R292" i="28"/>
  <c r="S292" i="28" s="1"/>
  <c r="T292" i="28" s="1"/>
  <c r="AK46" i="26"/>
  <c r="AL46" i="26" s="1"/>
  <c r="AM46" i="26" s="1"/>
  <c r="AI47" i="26"/>
  <c r="AK44" i="27"/>
  <c r="AL44" i="27" s="1"/>
  <c r="AM44" i="27" s="1"/>
  <c r="AI45" i="27"/>
  <c r="X92" i="28" l="1"/>
  <c r="T92" i="28"/>
  <c r="U92" i="28" s="1"/>
  <c r="V92" i="28" s="1"/>
  <c r="W92" i="28" s="1"/>
  <c r="R94" i="28"/>
  <c r="S93" i="28"/>
  <c r="R493" i="28"/>
  <c r="R392" i="28"/>
  <c r="X291" i="28"/>
  <c r="U291" i="28"/>
  <c r="V291" i="28" s="1"/>
  <c r="R293" i="28"/>
  <c r="S293" i="28" s="1"/>
  <c r="T293" i="28" s="1"/>
  <c r="AK47" i="26"/>
  <c r="AL47" i="26" s="1"/>
  <c r="AM47" i="26" s="1"/>
  <c r="AI48" i="26"/>
  <c r="AK45" i="27"/>
  <c r="AL45" i="27" s="1"/>
  <c r="AM45" i="27" s="1"/>
  <c r="AI46" i="27"/>
  <c r="S94" i="28" l="1"/>
  <c r="R95" i="28"/>
  <c r="X93" i="28"/>
  <c r="T93" i="28"/>
  <c r="U93" i="28" s="1"/>
  <c r="V93" i="28" s="1"/>
  <c r="W93" i="28" s="1"/>
  <c r="R494" i="28"/>
  <c r="R393" i="28"/>
  <c r="X292" i="28"/>
  <c r="U292" i="28"/>
  <c r="V292" i="28" s="1"/>
  <c r="R294" i="28"/>
  <c r="S294" i="28" s="1"/>
  <c r="T294" i="28" s="1"/>
  <c r="AI49" i="26"/>
  <c r="AK48" i="26"/>
  <c r="AL48" i="26" s="1"/>
  <c r="AM48" i="26" s="1"/>
  <c r="AK46" i="27"/>
  <c r="AL46" i="27" s="1"/>
  <c r="AM46" i="27" s="1"/>
  <c r="AI47" i="27"/>
  <c r="R96" i="28" l="1"/>
  <c r="S95" i="28"/>
  <c r="T94" i="28"/>
  <c r="U94" i="28" s="1"/>
  <c r="V94" i="28" s="1"/>
  <c r="W94" i="28" s="1"/>
  <c r="X94" i="28"/>
  <c r="R495" i="28"/>
  <c r="R394" i="28"/>
  <c r="U293" i="28"/>
  <c r="V293" i="28" s="1"/>
  <c r="X293" i="28"/>
  <c r="R295" i="28"/>
  <c r="S295" i="28" s="1"/>
  <c r="T295" i="28" s="1"/>
  <c r="AI50" i="26"/>
  <c r="AK49" i="26"/>
  <c r="AL49" i="26" s="1"/>
  <c r="AM49" i="26" s="1"/>
  <c r="AK47" i="27"/>
  <c r="AL47" i="27" s="1"/>
  <c r="AM47" i="27" s="1"/>
  <c r="AI48" i="27"/>
  <c r="T95" i="28" l="1"/>
  <c r="U95" i="28" s="1"/>
  <c r="V95" i="28" s="1"/>
  <c r="W95" i="28" s="1"/>
  <c r="X95" i="28"/>
  <c r="R97" i="28"/>
  <c r="S96" i="28"/>
  <c r="R496" i="28"/>
  <c r="R395" i="28"/>
  <c r="R296" i="28"/>
  <c r="S296" i="28" s="1"/>
  <c r="T296" i="28" s="1"/>
  <c r="X294" i="28"/>
  <c r="U294" i="28"/>
  <c r="V294" i="28" s="1"/>
  <c r="AI51" i="26"/>
  <c r="AK50" i="26"/>
  <c r="AL50" i="26" s="1"/>
  <c r="AM50" i="26" s="1"/>
  <c r="AK48" i="27"/>
  <c r="AL48" i="27" s="1"/>
  <c r="AM48" i="27" s="1"/>
  <c r="AI49" i="27"/>
  <c r="X96" i="28" l="1"/>
  <c r="T96" i="28"/>
  <c r="U96" i="28" s="1"/>
  <c r="V96" i="28" s="1"/>
  <c r="W96" i="28" s="1"/>
  <c r="S97" i="28"/>
  <c r="R98" i="28"/>
  <c r="R497" i="28"/>
  <c r="R396" i="28"/>
  <c r="R297" i="28"/>
  <c r="S297" i="28" s="1"/>
  <c r="T297" i="28" s="1"/>
  <c r="U295" i="28"/>
  <c r="V295" i="28" s="1"/>
  <c r="X295" i="28"/>
  <c r="AI52" i="26"/>
  <c r="AK51" i="26"/>
  <c r="AL51" i="26" s="1"/>
  <c r="AM51" i="26" s="1"/>
  <c r="AK49" i="27"/>
  <c r="AL49" i="27" s="1"/>
  <c r="AM49" i="27" s="1"/>
  <c r="AI50" i="27"/>
  <c r="R99" i="28" l="1"/>
  <c r="S98" i="28"/>
  <c r="T97" i="28"/>
  <c r="U97" i="28" s="1"/>
  <c r="V97" i="28" s="1"/>
  <c r="W97" i="28" s="1"/>
  <c r="X97" i="28"/>
  <c r="R498" i="28"/>
  <c r="R397" i="28"/>
  <c r="R298" i="28"/>
  <c r="S298" i="28" s="1"/>
  <c r="T298" i="28" s="1"/>
  <c r="U296" i="28"/>
  <c r="V296" i="28" s="1"/>
  <c r="X296" i="28"/>
  <c r="AI53" i="26"/>
  <c r="AK52" i="26"/>
  <c r="AL52" i="26" s="1"/>
  <c r="AM52" i="26" s="1"/>
  <c r="AK50" i="27"/>
  <c r="AL50" i="27" s="1"/>
  <c r="AM50" i="27" s="1"/>
  <c r="AI51" i="27"/>
  <c r="T98" i="28" l="1"/>
  <c r="U98" i="28" s="1"/>
  <c r="V98" i="28" s="1"/>
  <c r="W98" i="28" s="1"/>
  <c r="X98" i="28"/>
  <c r="S99" i="28"/>
  <c r="R100" i="28"/>
  <c r="R499" i="28"/>
  <c r="R398" i="28"/>
  <c r="R299" i="28"/>
  <c r="S299" i="28" s="1"/>
  <c r="T299" i="28" s="1"/>
  <c r="X297" i="28"/>
  <c r="U297" i="28"/>
  <c r="V297" i="28" s="1"/>
  <c r="AI54" i="26"/>
  <c r="AK53" i="26"/>
  <c r="AL53" i="26" s="1"/>
  <c r="AM53" i="26" s="1"/>
  <c r="AK51" i="27"/>
  <c r="AL51" i="27" s="1"/>
  <c r="AM51" i="27" s="1"/>
  <c r="AI52" i="27"/>
  <c r="T99" i="28" l="1"/>
  <c r="U99" i="28" s="1"/>
  <c r="V99" i="28" s="1"/>
  <c r="W99" i="28" s="1"/>
  <c r="X99" i="28"/>
  <c r="R101" i="28"/>
  <c r="S100" i="28"/>
  <c r="R500" i="28"/>
  <c r="R399" i="28"/>
  <c r="U298" i="28"/>
  <c r="V298" i="28" s="1"/>
  <c r="X298" i="28"/>
  <c r="R300" i="28"/>
  <c r="S300" i="28" s="1"/>
  <c r="T300" i="28" s="1"/>
  <c r="AI55" i="26"/>
  <c r="AK54" i="26"/>
  <c r="AL54" i="26" s="1"/>
  <c r="AM54" i="26" s="1"/>
  <c r="AK52" i="27"/>
  <c r="AL52" i="27" s="1"/>
  <c r="AM52" i="27" s="1"/>
  <c r="AI53" i="27"/>
  <c r="X100" i="28" l="1"/>
  <c r="T100" i="28"/>
  <c r="U100" i="28" s="1"/>
  <c r="V100" i="28" s="1"/>
  <c r="W100" i="28" s="1"/>
  <c r="R102" i="28"/>
  <c r="S101" i="28"/>
  <c r="R501" i="28"/>
  <c r="R400" i="28"/>
  <c r="X299" i="28"/>
  <c r="U299" i="28"/>
  <c r="V299" i="28" s="1"/>
  <c r="R301" i="28"/>
  <c r="S301" i="28" s="1"/>
  <c r="T301" i="28" s="1"/>
  <c r="AI56" i="26"/>
  <c r="AK55" i="26"/>
  <c r="AL55" i="26" s="1"/>
  <c r="AM55" i="26" s="1"/>
  <c r="AK53" i="27"/>
  <c r="AL53" i="27" s="1"/>
  <c r="AM53" i="27" s="1"/>
  <c r="AI54" i="27"/>
  <c r="T101" i="28" l="1"/>
  <c r="U101" i="28" s="1"/>
  <c r="V101" i="28" s="1"/>
  <c r="W101" i="28" s="1"/>
  <c r="X101" i="28"/>
  <c r="R103" i="28"/>
  <c r="S102" i="28"/>
  <c r="R502" i="28"/>
  <c r="R401" i="28"/>
  <c r="X300" i="28"/>
  <c r="U300" i="28"/>
  <c r="V300" i="28" s="1"/>
  <c r="R302" i="28"/>
  <c r="S302" i="28" s="1"/>
  <c r="T302" i="28" s="1"/>
  <c r="AI57" i="26"/>
  <c r="AK56" i="26"/>
  <c r="AL56" i="26" s="1"/>
  <c r="AM56" i="26" s="1"/>
  <c r="AK54" i="27"/>
  <c r="AL54" i="27" s="1"/>
  <c r="AM54" i="27" s="1"/>
  <c r="AI55" i="27"/>
  <c r="X102" i="28" l="1"/>
  <c r="T102" i="28"/>
  <c r="U102" i="28" s="1"/>
  <c r="V102" i="28" s="1"/>
  <c r="W102" i="28" s="1"/>
  <c r="S103" i="28"/>
  <c r="R104" i="28"/>
  <c r="R503" i="28"/>
  <c r="R402" i="28"/>
  <c r="R303" i="28"/>
  <c r="S303" i="28" s="1"/>
  <c r="T303" i="28" s="1"/>
  <c r="U301" i="28"/>
  <c r="V301" i="28" s="1"/>
  <c r="X301" i="28"/>
  <c r="AI58" i="26"/>
  <c r="AK57" i="26"/>
  <c r="AL57" i="26" s="1"/>
  <c r="AM57" i="26" s="1"/>
  <c r="AK55" i="27"/>
  <c r="AL55" i="27" s="1"/>
  <c r="AM55" i="27" s="1"/>
  <c r="AI56" i="27"/>
  <c r="T103" i="28" l="1"/>
  <c r="U103" i="28" s="1"/>
  <c r="V103" i="28" s="1"/>
  <c r="W103" i="28" s="1"/>
  <c r="X103" i="28"/>
  <c r="R105" i="28"/>
  <c r="S104" i="28"/>
  <c r="R504" i="28"/>
  <c r="R403" i="28"/>
  <c r="X302" i="28"/>
  <c r="U302" i="28"/>
  <c r="V302" i="28" s="1"/>
  <c r="R304" i="28"/>
  <c r="S304" i="28" s="1"/>
  <c r="T304" i="28" s="1"/>
  <c r="AI59" i="26"/>
  <c r="AK58" i="26"/>
  <c r="AL58" i="26" s="1"/>
  <c r="AM58" i="26" s="1"/>
  <c r="AK56" i="27"/>
  <c r="AL56" i="27" s="1"/>
  <c r="AM56" i="27" s="1"/>
  <c r="AI57" i="27"/>
  <c r="X104" i="28" l="1"/>
  <c r="T104" i="28"/>
  <c r="U104" i="28" s="1"/>
  <c r="V104" i="28" s="1"/>
  <c r="W104" i="28" s="1"/>
  <c r="S105" i="28"/>
  <c r="R106" i="28"/>
  <c r="R505" i="28"/>
  <c r="R404" i="28"/>
  <c r="R305" i="28"/>
  <c r="S305" i="28" s="1"/>
  <c r="T305" i="28" s="1"/>
  <c r="U303" i="28"/>
  <c r="V303" i="28" s="1"/>
  <c r="X303" i="28"/>
  <c r="AI60" i="26"/>
  <c r="AK59" i="26"/>
  <c r="AL59" i="26" s="1"/>
  <c r="AM59" i="26" s="1"/>
  <c r="AK57" i="27"/>
  <c r="AL57" i="27" s="1"/>
  <c r="AM57" i="27" s="1"/>
  <c r="AI58" i="27"/>
  <c r="S106" i="28" l="1"/>
  <c r="R107" i="28"/>
  <c r="X105" i="28"/>
  <c r="T105" i="28"/>
  <c r="U105" i="28" s="1"/>
  <c r="V105" i="28" s="1"/>
  <c r="W105" i="28" s="1"/>
  <c r="R506" i="28"/>
  <c r="R405" i="28"/>
  <c r="R306" i="28"/>
  <c r="S306" i="28" s="1"/>
  <c r="T306" i="28" s="1"/>
  <c r="U304" i="28"/>
  <c r="V304" i="28" s="1"/>
  <c r="X304" i="28"/>
  <c r="AI61" i="26"/>
  <c r="AK60" i="26"/>
  <c r="AL60" i="26" s="1"/>
  <c r="AM60" i="26" s="1"/>
  <c r="AK58" i="27"/>
  <c r="AL58" i="27" s="1"/>
  <c r="AM58" i="27" s="1"/>
  <c r="AI59" i="27"/>
  <c r="S107" i="28" l="1"/>
  <c r="R108" i="28"/>
  <c r="T106" i="28"/>
  <c r="U106" i="28" s="1"/>
  <c r="V106" i="28" s="1"/>
  <c r="W106" i="28" s="1"/>
  <c r="X106" i="28"/>
  <c r="R507" i="28"/>
  <c r="R406" i="28"/>
  <c r="R307" i="28"/>
  <c r="S307" i="28" s="1"/>
  <c r="T307" i="28" s="1"/>
  <c r="X305" i="28"/>
  <c r="U305" i="28"/>
  <c r="V305" i="28" s="1"/>
  <c r="AI62" i="26"/>
  <c r="AK61" i="26"/>
  <c r="AL61" i="26" s="1"/>
  <c r="AM61" i="26" s="1"/>
  <c r="AK59" i="27"/>
  <c r="AL59" i="27" s="1"/>
  <c r="AM59" i="27" s="1"/>
  <c r="AI60" i="27"/>
  <c r="R109" i="28" l="1"/>
  <c r="S108" i="28"/>
  <c r="T107" i="28"/>
  <c r="U107" i="28" s="1"/>
  <c r="V107" i="28" s="1"/>
  <c r="W107" i="28" s="1"/>
  <c r="X107" i="28"/>
  <c r="R508" i="28"/>
  <c r="R407" i="28"/>
  <c r="U306" i="28"/>
  <c r="V306" i="28" s="1"/>
  <c r="X306" i="28"/>
  <c r="R308" i="28"/>
  <c r="S308" i="28" s="1"/>
  <c r="T308" i="28" s="1"/>
  <c r="AK62" i="26"/>
  <c r="AL62" i="26" s="1"/>
  <c r="AM62" i="26" s="1"/>
  <c r="AI63" i="26"/>
  <c r="AK60" i="27"/>
  <c r="AL60" i="27" s="1"/>
  <c r="AM60" i="27" s="1"/>
  <c r="AI61" i="27"/>
  <c r="X108" i="28" l="1"/>
  <c r="T108" i="28"/>
  <c r="U108" i="28" s="1"/>
  <c r="V108" i="28" s="1"/>
  <c r="W108" i="28" s="1"/>
  <c r="R110" i="28"/>
  <c r="S109" i="28"/>
  <c r="R509" i="28"/>
  <c r="R408" i="28"/>
  <c r="X307" i="28"/>
  <c r="U307" i="28"/>
  <c r="V307" i="28" s="1"/>
  <c r="R309" i="28"/>
  <c r="S309" i="28" s="1"/>
  <c r="T309" i="28" s="1"/>
  <c r="AK63" i="26"/>
  <c r="AL63" i="26" s="1"/>
  <c r="AM63" i="26" s="1"/>
  <c r="AI64" i="26"/>
  <c r="AK61" i="27"/>
  <c r="AL61" i="27" s="1"/>
  <c r="AM61" i="27" s="1"/>
  <c r="AI62" i="27"/>
  <c r="X109" i="28" l="1"/>
  <c r="T109" i="28"/>
  <c r="U109" i="28" s="1"/>
  <c r="V109" i="28" s="1"/>
  <c r="W109" i="28" s="1"/>
  <c r="S110" i="28"/>
  <c r="R111" i="28"/>
  <c r="R510" i="28"/>
  <c r="R409" i="28"/>
  <c r="X308" i="28"/>
  <c r="U308" i="28"/>
  <c r="V308" i="28" s="1"/>
  <c r="R310" i="28"/>
  <c r="S310" i="28" s="1"/>
  <c r="T310" i="28" s="1"/>
  <c r="AK64" i="26"/>
  <c r="AL64" i="26" s="1"/>
  <c r="AM64" i="26" s="1"/>
  <c r="AI65" i="26"/>
  <c r="AK62" i="27"/>
  <c r="AL62" i="27" s="1"/>
  <c r="AM62" i="27" s="1"/>
  <c r="AI63" i="27"/>
  <c r="X110" i="28" l="1"/>
  <c r="T110" i="28"/>
  <c r="U110" i="28" s="1"/>
  <c r="V110" i="28" s="1"/>
  <c r="W110" i="28" s="1"/>
  <c r="S111" i="28"/>
  <c r="R112" i="28"/>
  <c r="R511" i="28"/>
  <c r="R410" i="28"/>
  <c r="U309" i="28"/>
  <c r="V309" i="28" s="1"/>
  <c r="X309" i="28"/>
  <c r="R311" i="28"/>
  <c r="S311" i="28" s="1"/>
  <c r="T311" i="28" s="1"/>
  <c r="AK65" i="26"/>
  <c r="AL65" i="26" s="1"/>
  <c r="AM65" i="26" s="1"/>
  <c r="AI66" i="26"/>
  <c r="AK63" i="27"/>
  <c r="AL63" i="27" s="1"/>
  <c r="AM63" i="27" s="1"/>
  <c r="AI64" i="27"/>
  <c r="R113" i="28" l="1"/>
  <c r="S112" i="28"/>
  <c r="T111" i="28"/>
  <c r="U111" i="28" s="1"/>
  <c r="V111" i="28" s="1"/>
  <c r="W111" i="28" s="1"/>
  <c r="X111" i="28"/>
  <c r="R512" i="28"/>
  <c r="R411" i="28"/>
  <c r="X310" i="28"/>
  <c r="U310" i="28"/>
  <c r="V310" i="28" s="1"/>
  <c r="R312" i="28"/>
  <c r="S312" i="28" s="1"/>
  <c r="T312" i="28" s="1"/>
  <c r="AK66" i="26"/>
  <c r="AL66" i="26" s="1"/>
  <c r="AM66" i="26" s="1"/>
  <c r="AI67" i="26"/>
  <c r="AK64" i="27"/>
  <c r="AL64" i="27" s="1"/>
  <c r="AM64" i="27" s="1"/>
  <c r="AI65" i="27"/>
  <c r="X112" i="28" l="1"/>
  <c r="T112" i="28"/>
  <c r="U112" i="28" s="1"/>
  <c r="V112" i="28" s="1"/>
  <c r="W112" i="28" s="1"/>
  <c r="S113" i="28"/>
  <c r="R114" i="28"/>
  <c r="R513" i="28"/>
  <c r="R412" i="28"/>
  <c r="R313" i="28"/>
  <c r="S313" i="28" s="1"/>
  <c r="T313" i="28" s="1"/>
  <c r="U311" i="28"/>
  <c r="V311" i="28" s="1"/>
  <c r="X311" i="28"/>
  <c r="AK67" i="26"/>
  <c r="AL67" i="26" s="1"/>
  <c r="AM67" i="26" s="1"/>
  <c r="AI68" i="26"/>
  <c r="AK65" i="27"/>
  <c r="AL65" i="27" s="1"/>
  <c r="AM65" i="27" s="1"/>
  <c r="AI66" i="27"/>
  <c r="R115" i="28" l="1"/>
  <c r="S114" i="28"/>
  <c r="T113" i="28"/>
  <c r="U113" i="28" s="1"/>
  <c r="V113" i="28" s="1"/>
  <c r="W113" i="28" s="1"/>
  <c r="X113" i="28"/>
  <c r="R514" i="28"/>
  <c r="R413" i="28"/>
  <c r="R314" i="28"/>
  <c r="S314" i="28" s="1"/>
  <c r="T314" i="28" s="1"/>
  <c r="U312" i="28"/>
  <c r="V312" i="28" s="1"/>
  <c r="X312" i="28"/>
  <c r="AK68" i="26"/>
  <c r="AL68" i="26" s="1"/>
  <c r="AM68" i="26" s="1"/>
  <c r="AI69" i="26"/>
  <c r="AK66" i="27"/>
  <c r="AL66" i="27" s="1"/>
  <c r="AM66" i="27" s="1"/>
  <c r="AI67" i="27"/>
  <c r="T114" i="28" l="1"/>
  <c r="U114" i="28" s="1"/>
  <c r="V114" i="28" s="1"/>
  <c r="W114" i="28" s="1"/>
  <c r="X114" i="28"/>
  <c r="S115" i="28"/>
  <c r="R116" i="28"/>
  <c r="R515" i="28"/>
  <c r="R414" i="28"/>
  <c r="R315" i="28"/>
  <c r="S315" i="28" s="1"/>
  <c r="T315" i="28" s="1"/>
  <c r="X313" i="28"/>
  <c r="U313" i="28"/>
  <c r="V313" i="28" s="1"/>
  <c r="AI70" i="26"/>
  <c r="AK69" i="26"/>
  <c r="AL69" i="26" s="1"/>
  <c r="AM69" i="26" s="1"/>
  <c r="AK67" i="27"/>
  <c r="AL67" i="27" s="1"/>
  <c r="AM67" i="27" s="1"/>
  <c r="AI68" i="27"/>
  <c r="S116" i="28" l="1"/>
  <c r="R117" i="28"/>
  <c r="T115" i="28"/>
  <c r="U115" i="28" s="1"/>
  <c r="V115" i="28" s="1"/>
  <c r="W115" i="28" s="1"/>
  <c r="X115" i="28"/>
  <c r="R516" i="28"/>
  <c r="R415" i="28"/>
  <c r="U314" i="28"/>
  <c r="V314" i="28" s="1"/>
  <c r="X314" i="28"/>
  <c r="R316" i="28"/>
  <c r="S316" i="28" s="1"/>
  <c r="T316" i="28" s="1"/>
  <c r="AK70" i="26"/>
  <c r="AL70" i="26" s="1"/>
  <c r="AM70" i="26" s="1"/>
  <c r="AI71" i="26"/>
  <c r="AK68" i="27"/>
  <c r="AL68" i="27" s="1"/>
  <c r="AM68" i="27" s="1"/>
  <c r="AI69" i="27"/>
  <c r="R118" i="28" l="1"/>
  <c r="S117" i="28"/>
  <c r="T116" i="28"/>
  <c r="U116" i="28" s="1"/>
  <c r="V116" i="28" s="1"/>
  <c r="W116" i="28" s="1"/>
  <c r="X116" i="28"/>
  <c r="R517" i="28"/>
  <c r="R416" i="28"/>
  <c r="R317" i="28"/>
  <c r="S317" i="28" s="1"/>
  <c r="T317" i="28" s="1"/>
  <c r="X315" i="28"/>
  <c r="U315" i="28"/>
  <c r="V315" i="28" s="1"/>
  <c r="AK71" i="26"/>
  <c r="AL71" i="26" s="1"/>
  <c r="AM71" i="26" s="1"/>
  <c r="AI72" i="26"/>
  <c r="AK69" i="27"/>
  <c r="AL69" i="27" s="1"/>
  <c r="AM69" i="27" s="1"/>
  <c r="AI70" i="27"/>
  <c r="T117" i="28" l="1"/>
  <c r="U117" i="28" s="1"/>
  <c r="V117" i="28" s="1"/>
  <c r="W117" i="28" s="1"/>
  <c r="X117" i="28"/>
  <c r="R119" i="28"/>
  <c r="S118" i="28"/>
  <c r="R518" i="28"/>
  <c r="R417" i="28"/>
  <c r="R318" i="28"/>
  <c r="S318" i="28" s="1"/>
  <c r="T318" i="28" s="1"/>
  <c r="X316" i="28"/>
  <c r="U316" i="28"/>
  <c r="V316" i="28" s="1"/>
  <c r="AI73" i="26"/>
  <c r="AK72" i="26"/>
  <c r="AL72" i="26" s="1"/>
  <c r="AM72" i="26" s="1"/>
  <c r="AK70" i="27"/>
  <c r="AL70" i="27" s="1"/>
  <c r="AM70" i="27" s="1"/>
  <c r="AI71" i="27"/>
  <c r="T118" i="28" l="1"/>
  <c r="U118" i="28" s="1"/>
  <c r="V118" i="28" s="1"/>
  <c r="W118" i="28" s="1"/>
  <c r="X118" i="28"/>
  <c r="R120" i="28"/>
  <c r="S119" i="28"/>
  <c r="R519" i="28"/>
  <c r="R418" i="28"/>
  <c r="U317" i="28"/>
  <c r="V317" i="28" s="1"/>
  <c r="X317" i="28"/>
  <c r="R319" i="28"/>
  <c r="S319" i="28" s="1"/>
  <c r="T319" i="28" s="1"/>
  <c r="AI74" i="26"/>
  <c r="AK73" i="26"/>
  <c r="AL73" i="26" s="1"/>
  <c r="AM73" i="26" s="1"/>
  <c r="AK71" i="27"/>
  <c r="AL71" i="27" s="1"/>
  <c r="AM71" i="27" s="1"/>
  <c r="AI72" i="27"/>
  <c r="T119" i="28" l="1"/>
  <c r="U119" i="28" s="1"/>
  <c r="V119" i="28" s="1"/>
  <c r="W119" i="28" s="1"/>
  <c r="X119" i="28"/>
  <c r="R121" i="28"/>
  <c r="S120" i="28"/>
  <c r="R520" i="28"/>
  <c r="R419" i="28"/>
  <c r="X318" i="28"/>
  <c r="U318" i="28"/>
  <c r="V318" i="28" s="1"/>
  <c r="R320" i="28"/>
  <c r="S320" i="28" s="1"/>
  <c r="T320" i="28" s="1"/>
  <c r="AK74" i="26"/>
  <c r="AL74" i="26" s="1"/>
  <c r="AM74" i="26" s="1"/>
  <c r="AI75" i="26"/>
  <c r="AK72" i="27"/>
  <c r="AL72" i="27" s="1"/>
  <c r="AM72" i="27" s="1"/>
  <c r="AI73" i="27"/>
  <c r="X120" i="28" l="1"/>
  <c r="T120" i="28"/>
  <c r="U120" i="28" s="1"/>
  <c r="V120" i="28" s="1"/>
  <c r="W120" i="28" s="1"/>
  <c r="S121" i="28"/>
  <c r="R122" i="28"/>
  <c r="R521" i="28"/>
  <c r="R420" i="28"/>
  <c r="R321" i="28"/>
  <c r="S321" i="28" s="1"/>
  <c r="T321" i="28" s="1"/>
  <c r="U319" i="28"/>
  <c r="V319" i="28" s="1"/>
  <c r="X319" i="28"/>
  <c r="AK75" i="26"/>
  <c r="AL75" i="26" s="1"/>
  <c r="AM75" i="26" s="1"/>
  <c r="AI76" i="26"/>
  <c r="AK73" i="27"/>
  <c r="AL73" i="27" s="1"/>
  <c r="AM73" i="27" s="1"/>
  <c r="AI74" i="27"/>
  <c r="R123" i="28" l="1"/>
  <c r="S122" i="28"/>
  <c r="T121" i="28"/>
  <c r="U121" i="28" s="1"/>
  <c r="V121" i="28" s="1"/>
  <c r="W121" i="28" s="1"/>
  <c r="X121" i="28"/>
  <c r="R522" i="28"/>
  <c r="R421" i="28"/>
  <c r="R322" i="28"/>
  <c r="S322" i="28" s="1"/>
  <c r="T322" i="28" s="1"/>
  <c r="U320" i="28"/>
  <c r="V320" i="28" s="1"/>
  <c r="X320" i="28"/>
  <c r="AK76" i="26"/>
  <c r="AL76" i="26" s="1"/>
  <c r="AM76" i="26" s="1"/>
  <c r="AI77" i="26"/>
  <c r="AK74" i="27"/>
  <c r="AL74" i="27" s="1"/>
  <c r="AM74" i="27" s="1"/>
  <c r="AI75" i="27"/>
  <c r="T122" i="28" l="1"/>
  <c r="U122" i="28" s="1"/>
  <c r="V122" i="28" s="1"/>
  <c r="W122" i="28" s="1"/>
  <c r="X122" i="28"/>
  <c r="S123" i="28"/>
  <c r="R124" i="28"/>
  <c r="R523" i="28"/>
  <c r="R422" i="28"/>
  <c r="R323" i="28"/>
  <c r="S323" i="28" s="1"/>
  <c r="T323" i="28" s="1"/>
  <c r="X321" i="28"/>
  <c r="U321" i="28"/>
  <c r="V321" i="28" s="1"/>
  <c r="AK77" i="26"/>
  <c r="AL77" i="26" s="1"/>
  <c r="AM77" i="26" s="1"/>
  <c r="AI78" i="26"/>
  <c r="AK75" i="27"/>
  <c r="AL75" i="27" s="1"/>
  <c r="AM75" i="27" s="1"/>
  <c r="AI76" i="27"/>
  <c r="T123" i="28" l="1"/>
  <c r="U123" i="28" s="1"/>
  <c r="V123" i="28" s="1"/>
  <c r="W123" i="28" s="1"/>
  <c r="X123" i="28"/>
  <c r="R125" i="28"/>
  <c r="S124" i="28"/>
  <c r="R524" i="28"/>
  <c r="R423" i="28"/>
  <c r="U322" i="28"/>
  <c r="V322" i="28" s="1"/>
  <c r="X322" i="28"/>
  <c r="R324" i="28"/>
  <c r="S324" i="28" s="1"/>
  <c r="T324" i="28" s="1"/>
  <c r="AK78" i="26"/>
  <c r="AL78" i="26" s="1"/>
  <c r="AM78" i="26" s="1"/>
  <c r="AI79" i="26"/>
  <c r="AK76" i="27"/>
  <c r="AL76" i="27" s="1"/>
  <c r="AM76" i="27" s="1"/>
  <c r="AI77" i="27"/>
  <c r="R126" i="28" l="1"/>
  <c r="S125" i="28"/>
  <c r="T124" i="28"/>
  <c r="U124" i="28" s="1"/>
  <c r="V124" i="28" s="1"/>
  <c r="W124" i="28" s="1"/>
  <c r="X124" i="28"/>
  <c r="R525" i="28"/>
  <c r="R424" i="28"/>
  <c r="X323" i="28"/>
  <c r="U323" i="28"/>
  <c r="V323" i="28" s="1"/>
  <c r="R325" i="28"/>
  <c r="S325" i="28" s="1"/>
  <c r="T325" i="28" s="1"/>
  <c r="AK79" i="26"/>
  <c r="AL79" i="26" s="1"/>
  <c r="AM79" i="26" s="1"/>
  <c r="AI80" i="26"/>
  <c r="AK77" i="27"/>
  <c r="AL77" i="27" s="1"/>
  <c r="AM77" i="27" s="1"/>
  <c r="AI78" i="27"/>
  <c r="T125" i="28" l="1"/>
  <c r="U125" i="28" s="1"/>
  <c r="V125" i="28" s="1"/>
  <c r="W125" i="28" s="1"/>
  <c r="X125" i="28"/>
  <c r="R127" i="28"/>
  <c r="S126" i="28"/>
  <c r="R526" i="28"/>
  <c r="R425" i="28"/>
  <c r="X324" i="28"/>
  <c r="U324" i="28"/>
  <c r="V324" i="28" s="1"/>
  <c r="R326" i="28"/>
  <c r="S326" i="28" s="1"/>
  <c r="T326" i="28" s="1"/>
  <c r="AK80" i="26"/>
  <c r="AL80" i="26" s="1"/>
  <c r="AM80" i="26" s="1"/>
  <c r="AI81" i="26"/>
  <c r="AK78" i="27"/>
  <c r="AL78" i="27" s="1"/>
  <c r="AM78" i="27" s="1"/>
  <c r="AI79" i="27"/>
  <c r="T126" i="28" l="1"/>
  <c r="U126" i="28" s="1"/>
  <c r="V126" i="28" s="1"/>
  <c r="W126" i="28" s="1"/>
  <c r="X126" i="28"/>
  <c r="R128" i="28"/>
  <c r="S127" i="28"/>
  <c r="R527" i="28"/>
  <c r="R426" i="28"/>
  <c r="U325" i="28"/>
  <c r="V325" i="28" s="1"/>
  <c r="X325" i="28"/>
  <c r="R327" i="28"/>
  <c r="S327" i="28" s="1"/>
  <c r="T327" i="28" s="1"/>
  <c r="AK81" i="26"/>
  <c r="AL81" i="26" s="1"/>
  <c r="AM81" i="26" s="1"/>
  <c r="AI82" i="26"/>
  <c r="AK79" i="27"/>
  <c r="AL79" i="27" s="1"/>
  <c r="AM79" i="27" s="1"/>
  <c r="AI80" i="27"/>
  <c r="R129" i="28" l="1"/>
  <c r="S128" i="28"/>
  <c r="X127" i="28"/>
  <c r="T127" i="28"/>
  <c r="U127" i="28" s="1"/>
  <c r="V127" i="28" s="1"/>
  <c r="W127" i="28" s="1"/>
  <c r="R528" i="28"/>
  <c r="R427" i="28"/>
  <c r="R328" i="28"/>
  <c r="S328" i="28" s="1"/>
  <c r="T328" i="28" s="1"/>
  <c r="X326" i="28"/>
  <c r="U326" i="28"/>
  <c r="V326" i="28" s="1"/>
  <c r="AK82" i="26"/>
  <c r="AL82" i="26" s="1"/>
  <c r="AM82" i="26" s="1"/>
  <c r="AI83" i="26"/>
  <c r="AK80" i="27"/>
  <c r="AL80" i="27" s="1"/>
  <c r="AM80" i="27" s="1"/>
  <c r="AI81" i="27"/>
  <c r="X128" i="28" l="1"/>
  <c r="T128" i="28"/>
  <c r="U128" i="28" s="1"/>
  <c r="V128" i="28" s="1"/>
  <c r="W128" i="28" s="1"/>
  <c r="S129" i="28"/>
  <c r="R130" i="28"/>
  <c r="R529" i="28"/>
  <c r="R428" i="28"/>
  <c r="R329" i="28"/>
  <c r="S329" i="28" s="1"/>
  <c r="T329" i="28" s="1"/>
  <c r="U327" i="28"/>
  <c r="V327" i="28" s="1"/>
  <c r="X327" i="28"/>
  <c r="AK83" i="26"/>
  <c r="AL83" i="26" s="1"/>
  <c r="AM83" i="26" s="1"/>
  <c r="AI84" i="26"/>
  <c r="AK81" i="27"/>
  <c r="AL81" i="27" s="1"/>
  <c r="AM81" i="27" s="1"/>
  <c r="AI82" i="27"/>
  <c r="R131" i="28" l="1"/>
  <c r="S130" i="28"/>
  <c r="T129" i="28"/>
  <c r="U129" i="28" s="1"/>
  <c r="V129" i="28" s="1"/>
  <c r="W129" i="28" s="1"/>
  <c r="X129" i="28"/>
  <c r="R530" i="28"/>
  <c r="R429" i="28"/>
  <c r="R330" i="28"/>
  <c r="S330" i="28" s="1"/>
  <c r="T330" i="28" s="1"/>
  <c r="U328" i="28"/>
  <c r="V328" i="28" s="1"/>
  <c r="X328" i="28"/>
  <c r="AK84" i="26"/>
  <c r="AL84" i="26" s="1"/>
  <c r="AM84" i="26" s="1"/>
  <c r="AI85" i="26"/>
  <c r="AK82" i="27"/>
  <c r="AL82" i="27" s="1"/>
  <c r="AM82" i="27" s="1"/>
  <c r="AI83" i="27"/>
  <c r="T130" i="28" l="1"/>
  <c r="U130" i="28" s="1"/>
  <c r="V130" i="28" s="1"/>
  <c r="W130" i="28" s="1"/>
  <c r="X130" i="28"/>
  <c r="S131" i="28"/>
  <c r="R132" i="28"/>
  <c r="R531" i="28"/>
  <c r="R430" i="28"/>
  <c r="R331" i="28"/>
  <c r="S331" i="28" s="1"/>
  <c r="T331" i="28" s="1"/>
  <c r="X329" i="28"/>
  <c r="U329" i="28"/>
  <c r="V329" i="28" s="1"/>
  <c r="AK85" i="26"/>
  <c r="AL85" i="26" s="1"/>
  <c r="AM85" i="26" s="1"/>
  <c r="AI86" i="26"/>
  <c r="AK83" i="27"/>
  <c r="AL83" i="27" s="1"/>
  <c r="AM83" i="27" s="1"/>
  <c r="AI84" i="27"/>
  <c r="X131" i="28" l="1"/>
  <c r="T131" i="28"/>
  <c r="U131" i="28" s="1"/>
  <c r="V131" i="28" s="1"/>
  <c r="W131" i="28" s="1"/>
  <c r="R133" i="28"/>
  <c r="S132" i="28"/>
  <c r="R532" i="28"/>
  <c r="R431" i="28"/>
  <c r="U330" i="28"/>
  <c r="V330" i="28" s="1"/>
  <c r="X330" i="28"/>
  <c r="R332" i="28"/>
  <c r="S332" i="28" s="1"/>
  <c r="T332" i="28" s="1"/>
  <c r="AK86" i="26"/>
  <c r="AL86" i="26" s="1"/>
  <c r="AM86" i="26" s="1"/>
  <c r="AI87" i="26"/>
  <c r="AK84" i="27"/>
  <c r="AL84" i="27" s="1"/>
  <c r="AM84" i="27" s="1"/>
  <c r="AI85" i="27"/>
  <c r="R134" i="28" l="1"/>
  <c r="S133" i="28"/>
  <c r="T132" i="28"/>
  <c r="U132" i="28" s="1"/>
  <c r="V132" i="28" s="1"/>
  <c r="W132" i="28" s="1"/>
  <c r="X132" i="28"/>
  <c r="R533" i="28"/>
  <c r="R432" i="28"/>
  <c r="X331" i="28"/>
  <c r="U331" i="28"/>
  <c r="V331" i="28" s="1"/>
  <c r="R333" i="28"/>
  <c r="S333" i="28" s="1"/>
  <c r="T333" i="28" s="1"/>
  <c r="AK87" i="26"/>
  <c r="AL87" i="26" s="1"/>
  <c r="AM87" i="26" s="1"/>
  <c r="AI88" i="26"/>
  <c r="AK85" i="27"/>
  <c r="AL85" i="27" s="1"/>
  <c r="AM85" i="27" s="1"/>
  <c r="AI86" i="27"/>
  <c r="T133" i="28" l="1"/>
  <c r="U133" i="28" s="1"/>
  <c r="V133" i="28" s="1"/>
  <c r="W133" i="28" s="1"/>
  <c r="X133" i="28"/>
  <c r="R135" i="28"/>
  <c r="S134" i="28"/>
  <c r="R534" i="28"/>
  <c r="R433" i="28"/>
  <c r="X332" i="28"/>
  <c r="U332" i="28"/>
  <c r="V332" i="28" s="1"/>
  <c r="R334" i="28"/>
  <c r="S334" i="28" s="1"/>
  <c r="T334" i="28" s="1"/>
  <c r="AI89" i="26"/>
  <c r="AK88" i="26"/>
  <c r="AL88" i="26" s="1"/>
  <c r="AM88" i="26" s="1"/>
  <c r="AK86" i="27"/>
  <c r="AL86" i="27" s="1"/>
  <c r="AM86" i="27" s="1"/>
  <c r="AI87" i="27"/>
  <c r="R136" i="28" l="1"/>
  <c r="S136" i="28" s="1"/>
  <c r="S135" i="28"/>
  <c r="T134" i="28"/>
  <c r="U134" i="28" s="1"/>
  <c r="V134" i="28" s="1"/>
  <c r="W134" i="28" s="1"/>
  <c r="X134" i="28"/>
  <c r="R535" i="28"/>
  <c r="R434" i="28"/>
  <c r="R335" i="28"/>
  <c r="S335" i="28" s="1"/>
  <c r="T335" i="28" s="1"/>
  <c r="U333" i="28"/>
  <c r="V333" i="28" s="1"/>
  <c r="X333" i="28"/>
  <c r="AI90" i="26"/>
  <c r="AK89" i="26"/>
  <c r="AL89" i="26" s="1"/>
  <c r="AM89" i="26" s="1"/>
  <c r="AK87" i="27"/>
  <c r="AL87" i="27" s="1"/>
  <c r="AM87" i="27" s="1"/>
  <c r="AI88" i="27"/>
  <c r="T135" i="28" l="1"/>
  <c r="U135" i="28" s="1"/>
  <c r="V135" i="28" s="1"/>
  <c r="W135" i="28" s="1"/>
  <c r="X135" i="28"/>
  <c r="T136" i="28"/>
  <c r="U136" i="28" s="1"/>
  <c r="V137" i="28" s="1"/>
  <c r="X136" i="28"/>
  <c r="R536" i="28"/>
  <c r="R435" i="28"/>
  <c r="R336" i="28"/>
  <c r="S336" i="28" s="1"/>
  <c r="T336" i="28" s="1"/>
  <c r="U334" i="28"/>
  <c r="V334" i="28" s="1"/>
  <c r="X334" i="28"/>
  <c r="AI91" i="26"/>
  <c r="AK90" i="26"/>
  <c r="AL90" i="26" s="1"/>
  <c r="AM90" i="26" s="1"/>
  <c r="AK88" i="27"/>
  <c r="AL88" i="27" s="1"/>
  <c r="AM88" i="27" s="1"/>
  <c r="AI89" i="27"/>
  <c r="V136" i="28" l="1"/>
  <c r="W136" i="28" s="1"/>
  <c r="W137" i="28" s="1"/>
  <c r="R537" i="28"/>
  <c r="R436" i="28"/>
  <c r="R337" i="28"/>
  <c r="S337" i="28" s="1"/>
  <c r="U335" i="28"/>
  <c r="V335" i="28" s="1"/>
  <c r="X335" i="28"/>
  <c r="AI92" i="26"/>
  <c r="AK91" i="26"/>
  <c r="AL91" i="26" s="1"/>
  <c r="AM91" i="26" s="1"/>
  <c r="AK89" i="27"/>
  <c r="AL89" i="27" s="1"/>
  <c r="AM89" i="27" s="1"/>
  <c r="AI90" i="27"/>
  <c r="S397" i="28" l="1"/>
  <c r="X397" i="28" s="1"/>
  <c r="S420" i="28"/>
  <c r="X420" i="28" s="1"/>
  <c r="S435" i="28"/>
  <c r="S371" i="28"/>
  <c r="X371" i="28" s="1"/>
  <c r="S378" i="28"/>
  <c r="X378" i="28" s="1"/>
  <c r="S362" i="28"/>
  <c r="X362" i="28" s="1"/>
  <c r="S385" i="28"/>
  <c r="X385" i="28" s="1"/>
  <c r="S399" i="28"/>
  <c r="X399" i="28" s="1"/>
  <c r="S400" i="28"/>
  <c r="X400" i="28" s="1"/>
  <c r="S431" i="28"/>
  <c r="X431" i="28" s="1"/>
  <c r="S414" i="28"/>
  <c r="X414" i="28" s="1"/>
  <c r="S350" i="28"/>
  <c r="X350" i="28" s="1"/>
  <c r="S381" i="28"/>
  <c r="X381" i="28" s="1"/>
  <c r="S372" i="28"/>
  <c r="X372" i="28" s="1"/>
  <c r="S419" i="28"/>
  <c r="X419" i="28" s="1"/>
  <c r="S355" i="28"/>
  <c r="X355" i="28" s="1"/>
  <c r="S433" i="28"/>
  <c r="X433" i="28" s="1"/>
  <c r="S369" i="28"/>
  <c r="X369" i="28" s="1"/>
  <c r="S384" i="28"/>
  <c r="X384" i="28" s="1"/>
  <c r="S398" i="28"/>
  <c r="X398" i="28" s="1"/>
  <c r="S389" i="28"/>
  <c r="X389" i="28" s="1"/>
  <c r="S396" i="28"/>
  <c r="X396" i="28" s="1"/>
  <c r="S427" i="28"/>
  <c r="X427" i="28" s="1"/>
  <c r="S363" i="28"/>
  <c r="X363" i="28" s="1"/>
  <c r="S370" i="28"/>
  <c r="X370" i="28" s="1"/>
  <c r="S346" i="28"/>
  <c r="S377" i="28"/>
  <c r="X377" i="28" s="1"/>
  <c r="S383" i="28"/>
  <c r="X383" i="28" s="1"/>
  <c r="S392" i="28"/>
  <c r="X392" i="28" s="1"/>
  <c r="S415" i="28"/>
  <c r="X415" i="28" s="1"/>
  <c r="S406" i="28"/>
  <c r="X406" i="28" s="1"/>
  <c r="S342" i="28"/>
  <c r="S354" i="28"/>
  <c r="X354" i="28" s="1"/>
  <c r="S367" i="28"/>
  <c r="X367" i="28" s="1"/>
  <c r="S391" i="28"/>
  <c r="X391" i="28" s="1"/>
  <c r="S428" i="28"/>
  <c r="X428" i="28" s="1"/>
  <c r="S373" i="28"/>
  <c r="S356" i="28"/>
  <c r="X356" i="28" s="1"/>
  <c r="S411" i="28"/>
  <c r="X411" i="28" s="1"/>
  <c r="S347" i="28"/>
  <c r="S338" i="28"/>
  <c r="X338" i="28" s="1"/>
  <c r="S425" i="28"/>
  <c r="X425" i="28" s="1"/>
  <c r="S361" i="28"/>
  <c r="X361" i="28" s="1"/>
  <c r="S351" i="28"/>
  <c r="X351" i="28" s="1"/>
  <c r="S376" i="28"/>
  <c r="X376" i="28" s="1"/>
  <c r="S375" i="28"/>
  <c r="X375" i="28" s="1"/>
  <c r="S390" i="28"/>
  <c r="X390" i="28" s="1"/>
  <c r="S404" i="28"/>
  <c r="X404" i="28" s="1"/>
  <c r="S429" i="28"/>
  <c r="X429" i="28" s="1"/>
  <c r="S365" i="28"/>
  <c r="X365" i="28" s="1"/>
  <c r="S436" i="28"/>
  <c r="S403" i="28"/>
  <c r="X403" i="28" s="1"/>
  <c r="S339" i="28"/>
  <c r="S434" i="28"/>
  <c r="X434" i="28" s="1"/>
  <c r="S417" i="28"/>
  <c r="X417" i="28" s="1"/>
  <c r="S353" i="28"/>
  <c r="X353" i="28" s="1"/>
  <c r="S432" i="28"/>
  <c r="X432" i="28" s="1"/>
  <c r="S368" i="28"/>
  <c r="X368" i="28" s="1"/>
  <c r="S359" i="28"/>
  <c r="X359" i="28" s="1"/>
  <c r="S382" i="28"/>
  <c r="X382" i="28" s="1"/>
  <c r="S380" i="28"/>
  <c r="X380" i="28" s="1"/>
  <c r="S405" i="28"/>
  <c r="X405" i="28" s="1"/>
  <c r="S421" i="28"/>
  <c r="X421" i="28" s="1"/>
  <c r="S357" i="28"/>
  <c r="X357" i="28" s="1"/>
  <c r="S412" i="28"/>
  <c r="X412" i="28" s="1"/>
  <c r="S395" i="28"/>
  <c r="X395" i="28" s="1"/>
  <c r="S426" i="28"/>
  <c r="X426" i="28" s="1"/>
  <c r="S418" i="28"/>
  <c r="X418" i="28" s="1"/>
  <c r="S409" i="28"/>
  <c r="X409" i="28" s="1"/>
  <c r="S345" i="28"/>
  <c r="S424" i="28"/>
  <c r="X424" i="28" s="1"/>
  <c r="S360" i="28"/>
  <c r="X360" i="28" s="1"/>
  <c r="S343" i="28"/>
  <c r="S374" i="28"/>
  <c r="X374" i="28" s="1"/>
  <c r="S364" i="28"/>
  <c r="X364" i="28" s="1"/>
  <c r="S413" i="28"/>
  <c r="X413" i="28" s="1"/>
  <c r="S349" i="28"/>
  <c r="X349" i="28" s="1"/>
  <c r="S388" i="28"/>
  <c r="X388" i="28" s="1"/>
  <c r="S387" i="28"/>
  <c r="X387" i="28" s="1"/>
  <c r="S410" i="28"/>
  <c r="X410" i="28" s="1"/>
  <c r="S402" i="28"/>
  <c r="X402" i="28" s="1"/>
  <c r="S401" i="28"/>
  <c r="X401" i="28" s="1"/>
  <c r="S423" i="28"/>
  <c r="X423" i="28" s="1"/>
  <c r="S416" i="28"/>
  <c r="X416" i="28" s="1"/>
  <c r="S352" i="28"/>
  <c r="X352" i="28" s="1"/>
  <c r="S430" i="28"/>
  <c r="X430" i="28" s="1"/>
  <c r="S366" i="28"/>
  <c r="X366" i="28" s="1"/>
  <c r="S340" i="28"/>
  <c r="S341" i="28"/>
  <c r="S348" i="28"/>
  <c r="X348" i="28" s="1"/>
  <c r="S379" i="28"/>
  <c r="X379" i="28" s="1"/>
  <c r="S394" i="28"/>
  <c r="X394" i="28" s="1"/>
  <c r="S386" i="28"/>
  <c r="X386" i="28" s="1"/>
  <c r="S393" i="28"/>
  <c r="X393" i="28" s="1"/>
  <c r="S407" i="28"/>
  <c r="X407" i="28" s="1"/>
  <c r="S408" i="28"/>
  <c r="X408" i="28" s="1"/>
  <c r="S344" i="28"/>
  <c r="S422" i="28"/>
  <c r="X422" i="28" s="1"/>
  <c r="S358" i="28"/>
  <c r="X358" i="28" s="1"/>
  <c r="T337" i="28"/>
  <c r="U337" i="28" s="1"/>
  <c r="R437" i="28"/>
  <c r="S437" i="28" s="1"/>
  <c r="X435" i="28"/>
  <c r="X337" i="28"/>
  <c r="U336" i="28"/>
  <c r="X336" i="28"/>
  <c r="AI93" i="26"/>
  <c r="AK92" i="26"/>
  <c r="AL92" i="26" s="1"/>
  <c r="AM92" i="26" s="1"/>
  <c r="AK90" i="27"/>
  <c r="AL90" i="27" s="1"/>
  <c r="AM90" i="27" s="1"/>
  <c r="AI91" i="27"/>
  <c r="X342" i="28" l="1"/>
  <c r="X339" i="28"/>
  <c r="X373" i="28"/>
  <c r="T388" i="28"/>
  <c r="U388" i="28" s="1"/>
  <c r="T424" i="28"/>
  <c r="U424" i="28" s="1"/>
  <c r="T417" i="28"/>
  <c r="U417" i="28" s="1"/>
  <c r="T353" i="28"/>
  <c r="U353" i="28" s="1"/>
  <c r="T368" i="28"/>
  <c r="U368" i="28" s="1"/>
  <c r="T341" i="28"/>
  <c r="U341" i="28" s="1"/>
  <c r="T358" i="28"/>
  <c r="U358" i="28" s="1"/>
  <c r="T355" i="28"/>
  <c r="U355" i="28" s="1"/>
  <c r="T387" i="28"/>
  <c r="U387" i="28" s="1"/>
  <c r="T403" i="28"/>
  <c r="U403" i="28" s="1"/>
  <c r="T394" i="28"/>
  <c r="U394" i="28" s="1"/>
  <c r="T407" i="28"/>
  <c r="U407" i="28" s="1"/>
  <c r="T436" i="28"/>
  <c r="U436" i="28" s="1"/>
  <c r="V436" i="28" s="1"/>
  <c r="T408" i="28"/>
  <c r="U408" i="28" s="1"/>
  <c r="T405" i="28"/>
  <c r="U405" i="28" s="1"/>
  <c r="T437" i="28"/>
  <c r="T395" i="28"/>
  <c r="U395" i="28" s="1"/>
  <c r="V395" i="28" s="1"/>
  <c r="T363" i="28"/>
  <c r="U363" i="28" s="1"/>
  <c r="T379" i="28"/>
  <c r="U379" i="28" s="1"/>
  <c r="T429" i="28"/>
  <c r="U429" i="28" s="1"/>
  <c r="T428" i="28"/>
  <c r="U428" i="28" s="1"/>
  <c r="T364" i="28"/>
  <c r="U364" i="28" s="1"/>
  <c r="V364" i="28" s="1"/>
  <c r="T416" i="28"/>
  <c r="U416" i="28" s="1"/>
  <c r="T427" i="28"/>
  <c r="U427" i="28" s="1"/>
  <c r="T410" i="28"/>
  <c r="U410" i="28" s="1"/>
  <c r="T377" i="28"/>
  <c r="U377" i="28" s="1"/>
  <c r="T413" i="28"/>
  <c r="U413" i="28" s="1"/>
  <c r="T412" i="28"/>
  <c r="U412" i="28" s="1"/>
  <c r="T348" i="28"/>
  <c r="U348" i="28" s="1"/>
  <c r="T349" i="28"/>
  <c r="U349" i="28" s="1"/>
  <c r="T360" i="28"/>
  <c r="U360" i="28" s="1"/>
  <c r="T383" i="28"/>
  <c r="U383" i="28" s="1"/>
  <c r="T351" i="28"/>
  <c r="U351" i="28" s="1"/>
  <c r="T366" i="28"/>
  <c r="U366" i="28" s="1"/>
  <c r="T435" i="28"/>
  <c r="U435" i="28" s="1"/>
  <c r="T426" i="28"/>
  <c r="U426" i="28" s="1"/>
  <c r="T419" i="28"/>
  <c r="U419" i="28" s="1"/>
  <c r="T372" i="28"/>
  <c r="U372" i="28" s="1"/>
  <c r="T401" i="28"/>
  <c r="U401" i="28" s="1"/>
  <c r="T421" i="28"/>
  <c r="U421" i="28" s="1"/>
  <c r="T346" i="28"/>
  <c r="U346" i="28" s="1"/>
  <c r="T350" i="28"/>
  <c r="U350" i="28" s="1"/>
  <c r="T434" i="28"/>
  <c r="U434" i="28" s="1"/>
  <c r="T418" i="28"/>
  <c r="U418" i="28" s="1"/>
  <c r="V418" i="28" s="1"/>
  <c r="T425" i="28"/>
  <c r="U425" i="28" s="1"/>
  <c r="V425" i="28" s="1"/>
  <c r="T361" i="28"/>
  <c r="U361" i="28" s="1"/>
  <c r="V361" i="28" s="1"/>
  <c r="T397" i="28"/>
  <c r="U397" i="28" s="1"/>
  <c r="T396" i="28"/>
  <c r="U396" i="28" s="1"/>
  <c r="T384" i="28"/>
  <c r="U384" i="28" s="1"/>
  <c r="V384" i="28" s="1"/>
  <c r="T373" i="28"/>
  <c r="U373" i="28" s="1"/>
  <c r="T381" i="28"/>
  <c r="U381" i="28" s="1"/>
  <c r="T370" i="28"/>
  <c r="U370" i="28" s="1"/>
  <c r="T374" i="28"/>
  <c r="U374" i="28" s="1"/>
  <c r="V374" i="28" s="1"/>
  <c r="T339" i="28"/>
  <c r="U339" i="28" s="1"/>
  <c r="T371" i="28"/>
  <c r="U371" i="28" s="1"/>
  <c r="T367" i="28"/>
  <c r="U367" i="28" s="1"/>
  <c r="V367" i="28" s="1"/>
  <c r="T411" i="28"/>
  <c r="U411" i="28" s="1"/>
  <c r="V411" i="28" s="1"/>
  <c r="T420" i="28"/>
  <c r="U420" i="28" s="1"/>
  <c r="T356" i="28"/>
  <c r="U356" i="28" s="1"/>
  <c r="T392" i="28"/>
  <c r="U392" i="28" s="1"/>
  <c r="T385" i="28"/>
  <c r="U385" i="28" s="1"/>
  <c r="T365" i="28"/>
  <c r="U365" i="28" s="1"/>
  <c r="V365" i="28" s="1"/>
  <c r="T432" i="28"/>
  <c r="U432" i="28" s="1"/>
  <c r="T400" i="28"/>
  <c r="U400" i="28" s="1"/>
  <c r="T378" i="28"/>
  <c r="U378" i="28" s="1"/>
  <c r="V378" i="28" s="1"/>
  <c r="T354" i="28"/>
  <c r="U354" i="28" s="1"/>
  <c r="V354" i="28" s="1"/>
  <c r="T390" i="28"/>
  <c r="U390" i="28" s="1"/>
  <c r="T406" i="28"/>
  <c r="U406" i="28" s="1"/>
  <c r="V406" i="28" s="1"/>
  <c r="T382" i="28"/>
  <c r="U382" i="28" s="1"/>
  <c r="V382" i="28" s="1"/>
  <c r="T342" i="28"/>
  <c r="U342" i="28" s="1"/>
  <c r="T393" i="28"/>
  <c r="U393" i="28" s="1"/>
  <c r="T344" i="28"/>
  <c r="U344" i="28" s="1"/>
  <c r="T415" i="28"/>
  <c r="U415" i="28" s="1"/>
  <c r="V415" i="28" s="1"/>
  <c r="T431" i="28"/>
  <c r="U431" i="28" s="1"/>
  <c r="T409" i="28"/>
  <c r="U409" i="28" s="1"/>
  <c r="T345" i="28"/>
  <c r="U345" i="28" s="1"/>
  <c r="T338" i="28"/>
  <c r="U338" i="28" s="1"/>
  <c r="V338" i="28" s="1"/>
  <c r="T380" i="28"/>
  <c r="U380" i="28" s="1"/>
  <c r="V380" i="28" s="1"/>
  <c r="T352" i="28"/>
  <c r="U352" i="28" s="1"/>
  <c r="T389" i="28"/>
  <c r="U389" i="28" s="1"/>
  <c r="T347" i="28"/>
  <c r="U347" i="28" s="1"/>
  <c r="T375" i="28"/>
  <c r="U375" i="28" s="1"/>
  <c r="T399" i="28"/>
  <c r="U399" i="28" s="1"/>
  <c r="T343" i="28"/>
  <c r="U343" i="28" s="1"/>
  <c r="T359" i="28"/>
  <c r="U359" i="28" s="1"/>
  <c r="V359" i="28" s="1"/>
  <c r="T398" i="28"/>
  <c r="U398" i="28" s="1"/>
  <c r="V398" i="28" s="1"/>
  <c r="T423" i="28"/>
  <c r="U423" i="28" s="1"/>
  <c r="T404" i="28"/>
  <c r="U404" i="28" s="1"/>
  <c r="V404" i="28" s="1"/>
  <c r="T340" i="28"/>
  <c r="U340" i="28" s="1"/>
  <c r="V341" i="28" s="1"/>
  <c r="T433" i="28"/>
  <c r="U433" i="28" s="1"/>
  <c r="T369" i="28"/>
  <c r="U369" i="28" s="1"/>
  <c r="T357" i="28"/>
  <c r="U357" i="28" s="1"/>
  <c r="V357" i="28" s="1"/>
  <c r="T376" i="28"/>
  <c r="U376" i="28" s="1"/>
  <c r="V376" i="28" s="1"/>
  <c r="T430" i="28"/>
  <c r="U430" i="28" s="1"/>
  <c r="V430" i="28" s="1"/>
  <c r="T414" i="28"/>
  <c r="U414" i="28" s="1"/>
  <c r="V414" i="28" s="1"/>
  <c r="T362" i="28"/>
  <c r="U362" i="28" s="1"/>
  <c r="V362" i="28" s="1"/>
  <c r="T402" i="28"/>
  <c r="U402" i="28" s="1"/>
  <c r="V402" i="28" s="1"/>
  <c r="T386" i="28"/>
  <c r="U386" i="28" s="1"/>
  <c r="T422" i="28"/>
  <c r="U422" i="28" s="1"/>
  <c r="T391" i="28"/>
  <c r="U391" i="28" s="1"/>
  <c r="V391" i="28" s="1"/>
  <c r="S477" i="28"/>
  <c r="X477" i="28" s="1"/>
  <c r="S516" i="28"/>
  <c r="X516" i="28" s="1"/>
  <c r="S531" i="28"/>
  <c r="X531" i="28" s="1"/>
  <c r="S467" i="28"/>
  <c r="X467" i="28" s="1"/>
  <c r="S514" i="28"/>
  <c r="X514" i="28" s="1"/>
  <c r="S537" i="28"/>
  <c r="X537" i="28" s="1"/>
  <c r="S473" i="28"/>
  <c r="X473" i="28" s="1"/>
  <c r="S487" i="28"/>
  <c r="X487" i="28" s="1"/>
  <c r="S504" i="28"/>
  <c r="X504" i="28" s="1"/>
  <c r="S440" i="28"/>
  <c r="S526" i="28"/>
  <c r="X526" i="28" s="1"/>
  <c r="S462" i="28"/>
  <c r="X462" i="28" s="1"/>
  <c r="S533" i="28"/>
  <c r="X533" i="28" s="1"/>
  <c r="S469" i="28"/>
  <c r="X469" i="28" s="1"/>
  <c r="S508" i="28"/>
  <c r="X508" i="28" s="1"/>
  <c r="S523" i="28"/>
  <c r="X523" i="28" s="1"/>
  <c r="S459" i="28"/>
  <c r="X459" i="28" s="1"/>
  <c r="S506" i="28"/>
  <c r="X506" i="28" s="1"/>
  <c r="S529" i="28"/>
  <c r="X529" i="28" s="1"/>
  <c r="S465" i="28"/>
  <c r="X465" i="28" s="1"/>
  <c r="S479" i="28"/>
  <c r="X479" i="28" s="1"/>
  <c r="S496" i="28"/>
  <c r="X496" i="28" s="1"/>
  <c r="S527" i="28"/>
  <c r="X527" i="28" s="1"/>
  <c r="S518" i="28"/>
  <c r="X518" i="28" s="1"/>
  <c r="S454" i="28"/>
  <c r="X454" i="28" s="1"/>
  <c r="S525" i="28"/>
  <c r="X525" i="28" s="1"/>
  <c r="S461" i="28"/>
  <c r="X461" i="28" s="1"/>
  <c r="S500" i="28"/>
  <c r="X500" i="28" s="1"/>
  <c r="S515" i="28"/>
  <c r="X515" i="28" s="1"/>
  <c r="S451" i="28"/>
  <c r="X451" i="28" s="1"/>
  <c r="S490" i="28"/>
  <c r="X490" i="28" s="1"/>
  <c r="S521" i="28"/>
  <c r="X521" i="28" s="1"/>
  <c r="S457" i="28"/>
  <c r="X457" i="28" s="1"/>
  <c r="S463" i="28"/>
  <c r="X463" i="28" s="1"/>
  <c r="S488" i="28"/>
  <c r="X488" i="28" s="1"/>
  <c r="S511" i="28"/>
  <c r="X511" i="28" s="1"/>
  <c r="S510" i="28"/>
  <c r="X510" i="28" s="1"/>
  <c r="S446" i="28"/>
  <c r="S517" i="28"/>
  <c r="X517" i="28" s="1"/>
  <c r="S453" i="28"/>
  <c r="X453" i="28" s="1"/>
  <c r="S492" i="28"/>
  <c r="X492" i="28" s="1"/>
  <c r="S507" i="28"/>
  <c r="X507" i="28" s="1"/>
  <c r="S443" i="28"/>
  <c r="S482" i="28"/>
  <c r="X482" i="28" s="1"/>
  <c r="S513" i="28"/>
  <c r="X513" i="28" s="1"/>
  <c r="S449" i="28"/>
  <c r="S447" i="28"/>
  <c r="S480" i="28"/>
  <c r="X480" i="28" s="1"/>
  <c r="S495" i="28"/>
  <c r="X495" i="28" s="1"/>
  <c r="S502" i="28"/>
  <c r="X502" i="28" s="1"/>
  <c r="S438" i="28"/>
  <c r="X438" i="28" s="1"/>
  <c r="S509" i="28"/>
  <c r="X509" i="28" s="1"/>
  <c r="S445" i="28"/>
  <c r="X445" i="28" s="1"/>
  <c r="S484" i="28"/>
  <c r="X484" i="28" s="1"/>
  <c r="S499" i="28"/>
  <c r="X499" i="28" s="1"/>
  <c r="S498" i="28"/>
  <c r="X498" i="28" s="1"/>
  <c r="S474" i="28"/>
  <c r="X474" i="28" s="1"/>
  <c r="S505" i="28"/>
  <c r="X505" i="28" s="1"/>
  <c r="S441" i="28"/>
  <c r="S536" i="28"/>
  <c r="X536" i="28" s="1"/>
  <c r="S472" i="28"/>
  <c r="X472" i="28" s="1"/>
  <c r="S471" i="28"/>
  <c r="X471" i="28" s="1"/>
  <c r="S494" i="28"/>
  <c r="X494" i="28" s="1"/>
  <c r="S476" i="28"/>
  <c r="X476" i="28" s="1"/>
  <c r="S524" i="28"/>
  <c r="X524" i="28" s="1"/>
  <c r="S444" i="28"/>
  <c r="S475" i="28"/>
  <c r="X475" i="28" s="1"/>
  <c r="S442" i="28"/>
  <c r="S503" i="28"/>
  <c r="X503" i="28" s="1"/>
  <c r="S448" i="28"/>
  <c r="S470" i="28"/>
  <c r="X470" i="28" s="1"/>
  <c r="S501" i="28"/>
  <c r="X501" i="28" s="1"/>
  <c r="S460" i="28"/>
  <c r="X460" i="28" s="1"/>
  <c r="S468" i="28"/>
  <c r="X468" i="28" s="1"/>
  <c r="S491" i="28"/>
  <c r="X491" i="28" s="1"/>
  <c r="S450" i="28"/>
  <c r="X450" i="28" s="1"/>
  <c r="S466" i="28"/>
  <c r="X466" i="28" s="1"/>
  <c r="S497" i="28"/>
  <c r="X497" i="28" s="1"/>
  <c r="S535" i="28"/>
  <c r="X535" i="28" s="1"/>
  <c r="S528" i="28"/>
  <c r="X528" i="28" s="1"/>
  <c r="S464" i="28"/>
  <c r="X464" i="28" s="1"/>
  <c r="S455" i="28"/>
  <c r="X455" i="28" s="1"/>
  <c r="S486" i="28"/>
  <c r="X486" i="28" s="1"/>
  <c r="S493" i="28"/>
  <c r="X493" i="28" s="1"/>
  <c r="S532" i="28"/>
  <c r="X532" i="28" s="1"/>
  <c r="S452" i="28"/>
  <c r="X452" i="28" s="1"/>
  <c r="S483" i="28"/>
  <c r="X483" i="28" s="1"/>
  <c r="S530" i="28"/>
  <c r="X530" i="28" s="1"/>
  <c r="S458" i="28"/>
  <c r="X458" i="28" s="1"/>
  <c r="S489" i="28"/>
  <c r="X489" i="28" s="1"/>
  <c r="S519" i="28"/>
  <c r="X519" i="28" s="1"/>
  <c r="S520" i="28"/>
  <c r="X520" i="28" s="1"/>
  <c r="S456" i="28"/>
  <c r="X456" i="28" s="1"/>
  <c r="S439" i="28"/>
  <c r="S478" i="28"/>
  <c r="X478" i="28" s="1"/>
  <c r="S485" i="28"/>
  <c r="X485" i="28" s="1"/>
  <c r="S522" i="28"/>
  <c r="X522" i="28" s="1"/>
  <c r="S481" i="28"/>
  <c r="X481" i="28" s="1"/>
  <c r="S512" i="28"/>
  <c r="X512" i="28" s="1"/>
  <c r="S534" i="28"/>
  <c r="X534" i="28" s="1"/>
  <c r="X341" i="28"/>
  <c r="X343" i="28"/>
  <c r="X346" i="28"/>
  <c r="X345" i="28"/>
  <c r="V345" i="28"/>
  <c r="X344" i="28"/>
  <c r="X340" i="28"/>
  <c r="X347" i="28"/>
  <c r="V337" i="28"/>
  <c r="X436" i="28"/>
  <c r="X437" i="28"/>
  <c r="V336" i="28"/>
  <c r="AI94" i="26"/>
  <c r="AK93" i="26"/>
  <c r="AL93" i="26" s="1"/>
  <c r="AM93" i="26" s="1"/>
  <c r="X202" i="28"/>
  <c r="U202" i="28"/>
  <c r="X217" i="28"/>
  <c r="U217" i="28"/>
  <c r="X184" i="28"/>
  <c r="U184" i="28"/>
  <c r="X215" i="28"/>
  <c r="U215" i="28"/>
  <c r="X167" i="28"/>
  <c r="U167" i="28"/>
  <c r="X139" i="28"/>
  <c r="U139" i="28"/>
  <c r="X150" i="28"/>
  <c r="U150" i="28"/>
  <c r="X214" i="28"/>
  <c r="U214" i="28"/>
  <c r="X181" i="28"/>
  <c r="U181" i="28"/>
  <c r="X148" i="28"/>
  <c r="U148" i="28"/>
  <c r="X212" i="28"/>
  <c r="U212" i="28"/>
  <c r="X179" i="28"/>
  <c r="U179" i="28"/>
  <c r="X146" i="28"/>
  <c r="U146" i="28"/>
  <c r="X210" i="28"/>
  <c r="U210" i="28"/>
  <c r="X225" i="28"/>
  <c r="U225" i="28"/>
  <c r="X192" i="28"/>
  <c r="U192" i="28"/>
  <c r="X206" i="28"/>
  <c r="U206" i="28"/>
  <c r="X235" i="28"/>
  <c r="U235" i="28"/>
  <c r="X156" i="28"/>
  <c r="U156" i="28"/>
  <c r="X233" i="28"/>
  <c r="U233" i="28"/>
  <c r="X177" i="28"/>
  <c r="U177" i="28"/>
  <c r="X151" i="28"/>
  <c r="U151" i="28"/>
  <c r="X166" i="28"/>
  <c r="U166" i="28"/>
  <c r="X230" i="28"/>
  <c r="U230" i="28"/>
  <c r="X197" i="28"/>
  <c r="U197" i="28"/>
  <c r="X164" i="28"/>
  <c r="U164" i="28"/>
  <c r="X228" i="28"/>
  <c r="U228" i="28"/>
  <c r="X195" i="28"/>
  <c r="U195" i="28"/>
  <c r="X162" i="28"/>
  <c r="U162" i="28"/>
  <c r="X226" i="28"/>
  <c r="U226" i="28"/>
  <c r="X144" i="28"/>
  <c r="U144" i="28"/>
  <c r="X208" i="28"/>
  <c r="U208" i="28"/>
  <c r="X185" i="28"/>
  <c r="U185" i="28"/>
  <c r="X204" i="28"/>
  <c r="U204" i="28"/>
  <c r="X145" i="28"/>
  <c r="U145" i="28"/>
  <c r="X189" i="28"/>
  <c r="U189" i="28"/>
  <c r="X218" i="28"/>
  <c r="U218" i="28"/>
  <c r="X169" i="28"/>
  <c r="U169" i="28"/>
  <c r="X231" i="28"/>
  <c r="U231" i="28"/>
  <c r="X183" i="28"/>
  <c r="U183" i="28"/>
  <c r="X174" i="28"/>
  <c r="U174" i="28"/>
  <c r="X141" i="28"/>
  <c r="U141" i="28"/>
  <c r="X205" i="28"/>
  <c r="U205" i="28"/>
  <c r="X172" i="28"/>
  <c r="U172" i="28"/>
  <c r="X236" i="28"/>
  <c r="U236" i="28"/>
  <c r="X203" i="28"/>
  <c r="U203" i="28"/>
  <c r="X170" i="28"/>
  <c r="U170" i="28"/>
  <c r="X234" i="28"/>
  <c r="U234" i="28"/>
  <c r="X152" i="28"/>
  <c r="U152" i="28"/>
  <c r="X216" i="28"/>
  <c r="U216" i="28"/>
  <c r="V217" i="28" s="1"/>
  <c r="X237" i="28"/>
  <c r="U237" i="28"/>
  <c r="V238" i="28" s="1"/>
  <c r="X158" i="28"/>
  <c r="U158" i="28"/>
  <c r="X154" i="28"/>
  <c r="U154" i="28"/>
  <c r="X199" i="28"/>
  <c r="U199" i="28"/>
  <c r="X207" i="28"/>
  <c r="U207" i="28"/>
  <c r="X182" i="28"/>
  <c r="U182" i="28"/>
  <c r="X149" i="28"/>
  <c r="U149" i="28"/>
  <c r="X213" i="28"/>
  <c r="U213" i="28"/>
  <c r="X180" i="28"/>
  <c r="U180" i="28"/>
  <c r="X147" i="28"/>
  <c r="U147" i="28"/>
  <c r="X211" i="28"/>
  <c r="U211" i="28"/>
  <c r="X178" i="28"/>
  <c r="U178" i="28"/>
  <c r="X193" i="28"/>
  <c r="U193" i="28"/>
  <c r="X160" i="28"/>
  <c r="U160" i="28"/>
  <c r="X224" i="28"/>
  <c r="U224" i="28"/>
  <c r="X171" i="28"/>
  <c r="U171" i="28"/>
  <c r="X142" i="28"/>
  <c r="U142" i="28"/>
  <c r="X200" i="28"/>
  <c r="U200" i="28"/>
  <c r="X140" i="28"/>
  <c r="U140" i="28"/>
  <c r="X159" i="28"/>
  <c r="U159" i="28"/>
  <c r="X143" i="28"/>
  <c r="U143" i="28"/>
  <c r="X190" i="28"/>
  <c r="U190" i="28"/>
  <c r="X157" i="28"/>
  <c r="U157" i="28"/>
  <c r="X221" i="28"/>
  <c r="U221" i="28"/>
  <c r="X188" i="28"/>
  <c r="U188" i="28"/>
  <c r="X155" i="28"/>
  <c r="U155" i="28"/>
  <c r="X219" i="28"/>
  <c r="U219" i="28"/>
  <c r="X186" i="28"/>
  <c r="U186" i="28"/>
  <c r="X201" i="28"/>
  <c r="U201" i="28"/>
  <c r="X168" i="28"/>
  <c r="U168" i="28"/>
  <c r="X232" i="28"/>
  <c r="U232" i="28"/>
  <c r="X191" i="28"/>
  <c r="U191" i="28"/>
  <c r="X173" i="28"/>
  <c r="U173" i="28"/>
  <c r="X138" i="28"/>
  <c r="U138" i="28"/>
  <c r="V138" i="28" s="1"/>
  <c r="W138" i="28" s="1"/>
  <c r="X222" i="28"/>
  <c r="U222" i="28"/>
  <c r="X220" i="28"/>
  <c r="U220" i="28"/>
  <c r="X187" i="28"/>
  <c r="U187" i="28"/>
  <c r="X153" i="28"/>
  <c r="U153" i="28"/>
  <c r="X161" i="28"/>
  <c r="U161" i="28"/>
  <c r="X223" i="28"/>
  <c r="U223" i="28"/>
  <c r="X175" i="28"/>
  <c r="U175" i="28"/>
  <c r="X198" i="28"/>
  <c r="U198" i="28"/>
  <c r="X165" i="28"/>
  <c r="U165" i="28"/>
  <c r="X229" i="28"/>
  <c r="U229" i="28"/>
  <c r="X196" i="28"/>
  <c r="U196" i="28"/>
  <c r="X163" i="28"/>
  <c r="U163" i="28"/>
  <c r="X227" i="28"/>
  <c r="U227" i="28"/>
  <c r="X194" i="28"/>
  <c r="U194" i="28"/>
  <c r="X209" i="28"/>
  <c r="U209" i="28"/>
  <c r="X176" i="28"/>
  <c r="U176" i="28"/>
  <c r="AK91" i="27"/>
  <c r="AL91" i="27" s="1"/>
  <c r="AM91" i="27" s="1"/>
  <c r="AI92" i="27"/>
  <c r="V369" i="28" l="1"/>
  <c r="V386" i="28"/>
  <c r="V375" i="28"/>
  <c r="V347" i="28"/>
  <c r="V351" i="28"/>
  <c r="V410" i="28"/>
  <c r="V387" i="28"/>
  <c r="V344" i="28"/>
  <c r="V400" i="28"/>
  <c r="V421" i="28"/>
  <c r="V426" i="28"/>
  <c r="V383" i="28"/>
  <c r="V427" i="28"/>
  <c r="V429" i="28"/>
  <c r="V355" i="28"/>
  <c r="V432" i="28"/>
  <c r="V343" i="28"/>
  <c r="V340" i="28"/>
  <c r="V372" i="28"/>
  <c r="V349" i="28"/>
  <c r="V408" i="28"/>
  <c r="V342" i="28"/>
  <c r="V389" i="28"/>
  <c r="V396" i="28"/>
  <c r="T438" i="28"/>
  <c r="U438" i="28" s="1"/>
  <c r="T440" i="28"/>
  <c r="U440" i="28" s="1"/>
  <c r="T479" i="28"/>
  <c r="U479" i="28" s="1"/>
  <c r="T530" i="28"/>
  <c r="U530" i="28" s="1"/>
  <c r="T519" i="28"/>
  <c r="U519" i="28" s="1"/>
  <c r="T475" i="28"/>
  <c r="U475" i="28" s="1"/>
  <c r="T443" i="28"/>
  <c r="U443" i="28" s="1"/>
  <c r="T463" i="28"/>
  <c r="U463" i="28" s="1"/>
  <c r="T507" i="28"/>
  <c r="U507" i="28" s="1"/>
  <c r="T535" i="28"/>
  <c r="U535" i="28" s="1"/>
  <c r="T506" i="28"/>
  <c r="U506" i="28" s="1"/>
  <c r="T460" i="28"/>
  <c r="U460" i="28" s="1"/>
  <c r="T461" i="28"/>
  <c r="U461" i="28" s="1"/>
  <c r="T500" i="28"/>
  <c r="U500" i="28" s="1"/>
  <c r="T504" i="28"/>
  <c r="U504" i="28" s="1"/>
  <c r="T529" i="28"/>
  <c r="U529" i="28" s="1"/>
  <c r="T444" i="28"/>
  <c r="U444" i="28" s="1"/>
  <c r="T448" i="28"/>
  <c r="U448" i="28" s="1"/>
  <c r="T478" i="28"/>
  <c r="U478" i="28" s="1"/>
  <c r="T496" i="28"/>
  <c r="U496" i="28" s="1"/>
  <c r="T520" i="28"/>
  <c r="U520" i="28" s="1"/>
  <c r="V520" i="28" s="1"/>
  <c r="T451" i="28"/>
  <c r="U451" i="28" s="1"/>
  <c r="T464" i="28"/>
  <c r="U464" i="28" s="1"/>
  <c r="T445" i="28"/>
  <c r="U445" i="28" s="1"/>
  <c r="T536" i="28"/>
  <c r="U536" i="28" s="1"/>
  <c r="T525" i="28"/>
  <c r="U525" i="28" s="1"/>
  <c r="T512" i="28"/>
  <c r="U512" i="28" s="1"/>
  <c r="T502" i="28"/>
  <c r="U502" i="28" s="1"/>
  <c r="T533" i="28"/>
  <c r="U533" i="28" s="1"/>
  <c r="T474" i="28"/>
  <c r="U474" i="28" s="1"/>
  <c r="T480" i="28"/>
  <c r="U480" i="28" s="1"/>
  <c r="T508" i="28"/>
  <c r="U508" i="28" s="1"/>
  <c r="V508" i="28" s="1"/>
  <c r="T505" i="28"/>
  <c r="U505" i="28" s="1"/>
  <c r="V505" i="28" s="1"/>
  <c r="T509" i="28"/>
  <c r="U509" i="28" s="1"/>
  <c r="T449" i="28"/>
  <c r="U449" i="28" s="1"/>
  <c r="T468" i="28"/>
  <c r="U468" i="28" s="1"/>
  <c r="T524" i="28"/>
  <c r="U524" i="28" s="1"/>
  <c r="T521" i="28"/>
  <c r="U521" i="28" s="1"/>
  <c r="V521" i="28" s="1"/>
  <c r="T473" i="28"/>
  <c r="U473" i="28" s="1"/>
  <c r="T452" i="28"/>
  <c r="U452" i="28" s="1"/>
  <c r="T489" i="28"/>
  <c r="U489" i="28" s="1"/>
  <c r="T446" i="28"/>
  <c r="U446" i="28" s="1"/>
  <c r="T459" i="28"/>
  <c r="U459" i="28" s="1"/>
  <c r="T499" i="28"/>
  <c r="U499" i="28" s="1"/>
  <c r="T477" i="28"/>
  <c r="U477" i="28" s="1"/>
  <c r="T482" i="28"/>
  <c r="U482" i="28" s="1"/>
  <c r="T487" i="28"/>
  <c r="U487" i="28" s="1"/>
  <c r="T516" i="28"/>
  <c r="U516" i="28" s="1"/>
  <c r="T486" i="28"/>
  <c r="U486" i="28" s="1"/>
  <c r="T493" i="28"/>
  <c r="U493" i="28" s="1"/>
  <c r="T498" i="28"/>
  <c r="U498" i="28" s="1"/>
  <c r="T476" i="28"/>
  <c r="U476" i="28" s="1"/>
  <c r="T522" i="28"/>
  <c r="U522" i="28" s="1"/>
  <c r="T469" i="28"/>
  <c r="U469" i="28" s="1"/>
  <c r="T441" i="28"/>
  <c r="U441" i="28" s="1"/>
  <c r="T515" i="28"/>
  <c r="U515" i="28" s="1"/>
  <c r="T457" i="28"/>
  <c r="U457" i="28" s="1"/>
  <c r="T484" i="28"/>
  <c r="U484" i="28" s="1"/>
  <c r="T510" i="28"/>
  <c r="U510" i="28" s="1"/>
  <c r="V510" i="28" s="1"/>
  <c r="T523" i="28"/>
  <c r="U523" i="28" s="1"/>
  <c r="T517" i="28"/>
  <c r="U517" i="28" s="1"/>
  <c r="T454" i="28"/>
  <c r="U454" i="28" s="1"/>
  <c r="T467" i="28"/>
  <c r="U467" i="28" s="1"/>
  <c r="T450" i="28"/>
  <c r="U450" i="28" s="1"/>
  <c r="T485" i="28"/>
  <c r="U485" i="28" s="1"/>
  <c r="T514" i="28"/>
  <c r="U514" i="28" s="1"/>
  <c r="T470" i="28"/>
  <c r="U470" i="28" s="1"/>
  <c r="T483" i="28"/>
  <c r="U483" i="28" s="1"/>
  <c r="T453" i="28"/>
  <c r="U453" i="28" s="1"/>
  <c r="T439" i="28"/>
  <c r="U439" i="28" s="1"/>
  <c r="V439" i="28" s="1"/>
  <c r="T471" i="28"/>
  <c r="U471" i="28" s="1"/>
  <c r="T490" i="28"/>
  <c r="U490" i="28" s="1"/>
  <c r="V490" i="28" s="1"/>
  <c r="T537" i="28"/>
  <c r="U537" i="28" s="1"/>
  <c r="T447" i="28"/>
  <c r="U447" i="28" s="1"/>
  <c r="T456" i="28"/>
  <c r="U456" i="28" s="1"/>
  <c r="V456" i="28" s="1"/>
  <c r="T495" i="28"/>
  <c r="U495" i="28" s="1"/>
  <c r="T518" i="28"/>
  <c r="U518" i="28" s="1"/>
  <c r="V518" i="28" s="1"/>
  <c r="T531" i="28"/>
  <c r="U531" i="28" s="1"/>
  <c r="T532" i="28"/>
  <c r="U532" i="28" s="1"/>
  <c r="T462" i="28"/>
  <c r="U462" i="28" s="1"/>
  <c r="T494" i="28"/>
  <c r="U494" i="28" s="1"/>
  <c r="V494" i="28" s="1"/>
  <c r="T534" i="28"/>
  <c r="U534" i="28" s="1"/>
  <c r="T501" i="28"/>
  <c r="U501" i="28" s="1"/>
  <c r="T458" i="28"/>
  <c r="U458" i="28" s="1"/>
  <c r="V458" i="28" s="1"/>
  <c r="T466" i="28"/>
  <c r="U466" i="28" s="1"/>
  <c r="T511" i="28"/>
  <c r="U511" i="28" s="1"/>
  <c r="V511" i="28" s="1"/>
  <c r="T513" i="28"/>
  <c r="U513" i="28" s="1"/>
  <c r="T503" i="28"/>
  <c r="U503" i="28" s="1"/>
  <c r="V503" i="28" s="1"/>
  <c r="T455" i="28"/>
  <c r="U455" i="28" s="1"/>
  <c r="T527" i="28"/>
  <c r="U527" i="28" s="1"/>
  <c r="T481" i="28"/>
  <c r="U481" i="28" s="1"/>
  <c r="V481" i="28" s="1"/>
  <c r="T526" i="28"/>
  <c r="U526" i="28" s="1"/>
  <c r="V526" i="28" s="1"/>
  <c r="T488" i="28"/>
  <c r="U488" i="28" s="1"/>
  <c r="V488" i="28" s="1"/>
  <c r="T472" i="28"/>
  <c r="U472" i="28" s="1"/>
  <c r="V472" i="28" s="1"/>
  <c r="T465" i="28"/>
  <c r="U465" i="28" s="1"/>
  <c r="V465" i="28" s="1"/>
  <c r="T492" i="28"/>
  <c r="U492" i="28" s="1"/>
  <c r="T497" i="28"/>
  <c r="U497" i="28" s="1"/>
  <c r="T491" i="28"/>
  <c r="U491" i="28" s="1"/>
  <c r="T442" i="28"/>
  <c r="U442" i="28" s="1"/>
  <c r="V443" i="28" s="1"/>
  <c r="T528" i="28"/>
  <c r="U528" i="28" s="1"/>
  <c r="V373" i="28"/>
  <c r="X441" i="28"/>
  <c r="V441" i="28"/>
  <c r="X443" i="28"/>
  <c r="V423" i="28"/>
  <c r="V352" i="28"/>
  <c r="V393" i="28"/>
  <c r="V371" i="28"/>
  <c r="V397" i="28"/>
  <c r="V401" i="28"/>
  <c r="V360" i="28"/>
  <c r="V416" i="28"/>
  <c r="V405" i="28"/>
  <c r="V358" i="28"/>
  <c r="V388" i="28"/>
  <c r="X442" i="28"/>
  <c r="X444" i="28"/>
  <c r="V444" i="28"/>
  <c r="V339" i="28"/>
  <c r="V385" i="28"/>
  <c r="V419" i="28"/>
  <c r="V348" i="28"/>
  <c r="V428" i="28"/>
  <c r="V368" i="28"/>
  <c r="V392" i="28"/>
  <c r="V370" i="28"/>
  <c r="V412" i="28"/>
  <c r="V407" i="28"/>
  <c r="V353" i="28"/>
  <c r="V346" i="28"/>
  <c r="V220" i="28"/>
  <c r="U437" i="28"/>
  <c r="V438" i="28" s="1"/>
  <c r="X447" i="28"/>
  <c r="V447" i="28"/>
  <c r="V422" i="28"/>
  <c r="V399" i="28"/>
  <c r="V409" i="28"/>
  <c r="V390" i="28"/>
  <c r="V356" i="28"/>
  <c r="V381" i="28"/>
  <c r="V434" i="28"/>
  <c r="V435" i="28"/>
  <c r="V413" i="28"/>
  <c r="V379" i="28"/>
  <c r="V394" i="28"/>
  <c r="V417" i="28"/>
  <c r="X440" i="28"/>
  <c r="V440" i="28"/>
  <c r="V224" i="28"/>
  <c r="X439" i="28"/>
  <c r="X448" i="28"/>
  <c r="V448" i="28"/>
  <c r="X449" i="28"/>
  <c r="V449" i="28"/>
  <c r="X446" i="28"/>
  <c r="V446" i="28"/>
  <c r="V433" i="28"/>
  <c r="V431" i="28"/>
  <c r="V420" i="28"/>
  <c r="V350" i="28"/>
  <c r="V366" i="28"/>
  <c r="V377" i="28"/>
  <c r="V363" i="28"/>
  <c r="V403" i="28"/>
  <c r="V424" i="28"/>
  <c r="V143" i="28"/>
  <c r="V218" i="28"/>
  <c r="AI95" i="26"/>
  <c r="AK94" i="26"/>
  <c r="AL94" i="26" s="1"/>
  <c r="AM94" i="26" s="1"/>
  <c r="V188" i="28"/>
  <c r="V234" i="28"/>
  <c r="V209" i="28"/>
  <c r="V172" i="28"/>
  <c r="V179" i="28"/>
  <c r="V192" i="28"/>
  <c r="V195" i="28"/>
  <c r="V215" i="28"/>
  <c r="V197" i="28"/>
  <c r="V174" i="28"/>
  <c r="V202" i="28"/>
  <c r="V189" i="28"/>
  <c r="V193" i="28"/>
  <c r="V181" i="28"/>
  <c r="V207" i="28"/>
  <c r="V206" i="28"/>
  <c r="V160" i="28"/>
  <c r="V227" i="28"/>
  <c r="V165" i="28"/>
  <c r="V161" i="28"/>
  <c r="V233" i="28"/>
  <c r="V140" i="28"/>
  <c r="V211" i="28"/>
  <c r="V213" i="28"/>
  <c r="V157" i="28"/>
  <c r="V229" i="28"/>
  <c r="V199" i="28"/>
  <c r="V139" i="28"/>
  <c r="W139" i="28" s="1"/>
  <c r="V169" i="28"/>
  <c r="V148" i="28"/>
  <c r="V163" i="28"/>
  <c r="V222" i="28"/>
  <c r="V225" i="28"/>
  <c r="V150" i="28"/>
  <c r="V176" i="28"/>
  <c r="V156" i="28"/>
  <c r="V183" i="28"/>
  <c r="V145" i="28"/>
  <c r="V182" i="28"/>
  <c r="V184" i="28"/>
  <c r="V159" i="28"/>
  <c r="V228" i="28"/>
  <c r="V166" i="28"/>
  <c r="V226" i="28"/>
  <c r="V173" i="28"/>
  <c r="V186" i="28"/>
  <c r="V164" i="28"/>
  <c r="V151" i="28"/>
  <c r="V190" i="28"/>
  <c r="V162" i="28"/>
  <c r="V235" i="28"/>
  <c r="V212" i="28"/>
  <c r="V171" i="28"/>
  <c r="V149" i="28"/>
  <c r="V232" i="28"/>
  <c r="V208" i="28"/>
  <c r="V177" i="28"/>
  <c r="V147" i="28"/>
  <c r="V200" i="28"/>
  <c r="V142" i="28"/>
  <c r="V168" i="28"/>
  <c r="V155" i="28"/>
  <c r="V153" i="28"/>
  <c r="V230" i="28"/>
  <c r="V180" i="28"/>
  <c r="V203" i="28"/>
  <c r="V237" i="28"/>
  <c r="V175" i="28"/>
  <c r="V205" i="28"/>
  <c r="V201" i="28"/>
  <c r="V236" i="28"/>
  <c r="V196" i="28"/>
  <c r="V187" i="28"/>
  <c r="V170" i="28"/>
  <c r="V231" i="28"/>
  <c r="V204" i="28"/>
  <c r="V144" i="28"/>
  <c r="V214" i="28"/>
  <c r="V194" i="28"/>
  <c r="V223" i="28"/>
  <c r="V221" i="28"/>
  <c r="V198" i="28"/>
  <c r="V154" i="28"/>
  <c r="V146" i="28"/>
  <c r="V141" i="28"/>
  <c r="V178" i="28"/>
  <c r="V158" i="28"/>
  <c r="V152" i="28"/>
  <c r="V185" i="28"/>
  <c r="V191" i="28"/>
  <c r="V219" i="28"/>
  <c r="V216" i="28"/>
  <c r="V210" i="28"/>
  <c r="V167" i="28"/>
  <c r="AK92" i="27"/>
  <c r="AL92" i="27" s="1"/>
  <c r="AM92" i="27" s="1"/>
  <c r="AI93" i="27"/>
  <c r="V531" i="28" l="1"/>
  <c r="V454" i="28"/>
  <c r="V469" i="28"/>
  <c r="V497" i="28"/>
  <c r="V453" i="28"/>
  <c r="V517" i="28"/>
  <c r="V477" i="28"/>
  <c r="V461" i="28"/>
  <c r="V498" i="28"/>
  <c r="V459" i="28"/>
  <c r="V506" i="28"/>
  <c r="V514" i="28"/>
  <c r="V482" i="28"/>
  <c r="V474" i="28"/>
  <c r="V451" i="28"/>
  <c r="V500" i="28"/>
  <c r="V442" i="28"/>
  <c r="V466" i="28"/>
  <c r="V485" i="28"/>
  <c r="V524" i="28"/>
  <c r="V533" i="28"/>
  <c r="V528" i="28"/>
  <c r="V492" i="28"/>
  <c r="V515" i="28"/>
  <c r="V468" i="28"/>
  <c r="V445" i="28"/>
  <c r="V530" i="28"/>
  <c r="V522" i="28"/>
  <c r="V519" i="28"/>
  <c r="V495" i="28"/>
  <c r="V483" i="28"/>
  <c r="V523" i="28"/>
  <c r="V476" i="28"/>
  <c r="V499" i="28"/>
  <c r="V502" i="28"/>
  <c r="V496" i="28"/>
  <c r="V460" i="28"/>
  <c r="V475" i="28"/>
  <c r="V512" i="28"/>
  <c r="V478" i="28"/>
  <c r="V479" i="28"/>
  <c r="V437" i="28"/>
  <c r="V491" i="28"/>
  <c r="V527" i="28"/>
  <c r="V534" i="28"/>
  <c r="V484" i="28"/>
  <c r="V493" i="28"/>
  <c r="V509" i="28"/>
  <c r="V525" i="28"/>
  <c r="V535" i="28"/>
  <c r="V470" i="28"/>
  <c r="V455" i="28"/>
  <c r="V457" i="28"/>
  <c r="V486" i="28"/>
  <c r="V489" i="28"/>
  <c r="V536" i="28"/>
  <c r="V537" i="28"/>
  <c r="V507" i="28"/>
  <c r="V501" i="28"/>
  <c r="V462" i="28"/>
  <c r="V450" i="28"/>
  <c r="V516" i="28"/>
  <c r="V452" i="28"/>
  <c r="V529" i="28"/>
  <c r="V463" i="28"/>
  <c r="V513" i="28"/>
  <c r="V532" i="28"/>
  <c r="V471" i="28"/>
  <c r="V467" i="28"/>
  <c r="V487" i="28"/>
  <c r="V473" i="28"/>
  <c r="V480" i="28"/>
  <c r="V464" i="28"/>
  <c r="V504" i="28"/>
  <c r="AK95" i="26"/>
  <c r="AL95" i="26" s="1"/>
  <c r="AM95" i="26" s="1"/>
  <c r="AI96" i="26"/>
  <c r="W140" i="28"/>
  <c r="W141" i="28" s="1"/>
  <c r="W142" i="28" s="1"/>
  <c r="W143" i="28" s="1"/>
  <c r="W144" i="28" s="1"/>
  <c r="W145" i="28" s="1"/>
  <c r="W146" i="28" s="1"/>
  <c r="W147" i="28" s="1"/>
  <c r="W148" i="28" s="1"/>
  <c r="W149" i="28" s="1"/>
  <c r="W150" i="28" s="1"/>
  <c r="W151" i="28" s="1"/>
  <c r="W152" i="28" s="1"/>
  <c r="W153" i="28" s="1"/>
  <c r="W154" i="28" s="1"/>
  <c r="W155" i="28" s="1"/>
  <c r="W156" i="28" s="1"/>
  <c r="W157" i="28" s="1"/>
  <c r="W158" i="28" s="1"/>
  <c r="W159" i="28" s="1"/>
  <c r="W160" i="28" s="1"/>
  <c r="W161" i="28" s="1"/>
  <c r="W162" i="28" s="1"/>
  <c r="W163" i="28" s="1"/>
  <c r="W164" i="28" s="1"/>
  <c r="W165" i="28" s="1"/>
  <c r="W166" i="28" s="1"/>
  <c r="W167" i="28" s="1"/>
  <c r="W168" i="28" s="1"/>
  <c r="W169" i="28" s="1"/>
  <c r="W170" i="28" s="1"/>
  <c r="W171" i="28" s="1"/>
  <c r="W172" i="28" s="1"/>
  <c r="W173" i="28" s="1"/>
  <c r="W174" i="28" s="1"/>
  <c r="W175" i="28" s="1"/>
  <c r="W176" i="28" s="1"/>
  <c r="W177" i="28" s="1"/>
  <c r="W178" i="28" s="1"/>
  <c r="W179" i="28" s="1"/>
  <c r="W180" i="28" s="1"/>
  <c r="W181" i="28" s="1"/>
  <c r="W182" i="28" s="1"/>
  <c r="W183" i="28" s="1"/>
  <c r="W184" i="28" s="1"/>
  <c r="W185" i="28" s="1"/>
  <c r="W186" i="28" s="1"/>
  <c r="W187" i="28" s="1"/>
  <c r="AK93" i="27"/>
  <c r="AL93" i="27" s="1"/>
  <c r="AM93" i="27" s="1"/>
  <c r="AI94" i="27"/>
  <c r="AI97" i="26" l="1"/>
  <c r="AK96" i="26"/>
  <c r="AL96" i="26" s="1"/>
  <c r="AM96" i="26" s="1"/>
  <c r="W188" i="28"/>
  <c r="W189" i="28" s="1"/>
  <c r="W190" i="28" s="1"/>
  <c r="W191" i="28" s="1"/>
  <c r="W192" i="28" s="1"/>
  <c r="W193" i="28" s="1"/>
  <c r="W194" i="28" s="1"/>
  <c r="W195" i="28" s="1"/>
  <c r="W196" i="28" s="1"/>
  <c r="W197" i="28" s="1"/>
  <c r="W198" i="28" s="1"/>
  <c r="W199" i="28" s="1"/>
  <c r="W200" i="28" s="1"/>
  <c r="W201" i="28" s="1"/>
  <c r="W202" i="28" s="1"/>
  <c r="W203" i="28" s="1"/>
  <c r="W204" i="28" s="1"/>
  <c r="W205" i="28" s="1"/>
  <c r="W206" i="28" s="1"/>
  <c r="W207" i="28" s="1"/>
  <c r="W208" i="28" s="1"/>
  <c r="W209" i="28" s="1"/>
  <c r="W210" i="28" s="1"/>
  <c r="W211" i="28" s="1"/>
  <c r="W212" i="28" s="1"/>
  <c r="W213" i="28" s="1"/>
  <c r="W214" i="28" s="1"/>
  <c r="W215" i="28" s="1"/>
  <c r="W216" i="28" s="1"/>
  <c r="W217" i="28" s="1"/>
  <c r="W218" i="28" s="1"/>
  <c r="W219" i="28" s="1"/>
  <c r="W220" i="28" s="1"/>
  <c r="W221" i="28" s="1"/>
  <c r="W222" i="28" s="1"/>
  <c r="W223" i="28" s="1"/>
  <c r="W224" i="28" s="1"/>
  <c r="W225" i="28" s="1"/>
  <c r="W226" i="28" s="1"/>
  <c r="W227" i="28" s="1"/>
  <c r="W228" i="28" s="1"/>
  <c r="W229" i="28" s="1"/>
  <c r="W230" i="28" s="1"/>
  <c r="W231" i="28" s="1"/>
  <c r="W232" i="28" s="1"/>
  <c r="W233" i="28" s="1"/>
  <c r="W234" i="28" s="1"/>
  <c r="W235" i="28" s="1"/>
  <c r="W236" i="28" s="1"/>
  <c r="W237" i="28" s="1"/>
  <c r="W238" i="28" s="1"/>
  <c r="W239" i="28" s="1"/>
  <c r="W240" i="28" s="1"/>
  <c r="W241" i="28" s="1"/>
  <c r="W242" i="28" s="1"/>
  <c r="W243" i="28" s="1"/>
  <c r="W244" i="28" s="1"/>
  <c r="W245" i="28" s="1"/>
  <c r="W246" i="28" s="1"/>
  <c r="W247" i="28" s="1"/>
  <c r="W248" i="28" s="1"/>
  <c r="W249" i="28" s="1"/>
  <c r="W250" i="28" s="1"/>
  <c r="W251" i="28" s="1"/>
  <c r="W252" i="28" s="1"/>
  <c r="W253" i="28" s="1"/>
  <c r="W254" i="28" s="1"/>
  <c r="W255" i="28" s="1"/>
  <c r="W256" i="28" s="1"/>
  <c r="W257" i="28" s="1"/>
  <c r="W258" i="28" s="1"/>
  <c r="W259" i="28" s="1"/>
  <c r="W260" i="28" s="1"/>
  <c r="W261" i="28" s="1"/>
  <c r="W262" i="28" s="1"/>
  <c r="W263" i="28" s="1"/>
  <c r="W264" i="28" s="1"/>
  <c r="W265" i="28" s="1"/>
  <c r="W266" i="28" s="1"/>
  <c r="W267" i="28" s="1"/>
  <c r="W268" i="28" s="1"/>
  <c r="W269" i="28" s="1"/>
  <c r="W270" i="28" s="1"/>
  <c r="W271" i="28" s="1"/>
  <c r="W272" i="28" s="1"/>
  <c r="W273" i="28" s="1"/>
  <c r="W274" i="28" s="1"/>
  <c r="W275" i="28" s="1"/>
  <c r="W276" i="28" s="1"/>
  <c r="W277" i="28" s="1"/>
  <c r="W278" i="28" s="1"/>
  <c r="W279" i="28" s="1"/>
  <c r="W280" i="28" s="1"/>
  <c r="W281" i="28" s="1"/>
  <c r="W282" i="28" s="1"/>
  <c r="W283" i="28" s="1"/>
  <c r="W284" i="28" s="1"/>
  <c r="W285" i="28" s="1"/>
  <c r="W286" i="28" s="1"/>
  <c r="W287" i="28" s="1"/>
  <c r="W288" i="28" s="1"/>
  <c r="W289" i="28" s="1"/>
  <c r="W290" i="28" s="1"/>
  <c r="W291" i="28" s="1"/>
  <c r="W292" i="28" s="1"/>
  <c r="W293" i="28" s="1"/>
  <c r="W294" i="28" s="1"/>
  <c r="W295" i="28" s="1"/>
  <c r="W296" i="28" s="1"/>
  <c r="W297" i="28" s="1"/>
  <c r="W298" i="28" s="1"/>
  <c r="W299" i="28" s="1"/>
  <c r="W300" i="28" s="1"/>
  <c r="W301" i="28" s="1"/>
  <c r="W302" i="28" s="1"/>
  <c r="W303" i="28" s="1"/>
  <c r="W304" i="28" s="1"/>
  <c r="W305" i="28" s="1"/>
  <c r="W306" i="28" s="1"/>
  <c r="W307" i="28" s="1"/>
  <c r="W308" i="28" s="1"/>
  <c r="W309" i="28" s="1"/>
  <c r="W310" i="28" s="1"/>
  <c r="W311" i="28" s="1"/>
  <c r="W312" i="28" s="1"/>
  <c r="W313" i="28" s="1"/>
  <c r="W314" i="28" s="1"/>
  <c r="W315" i="28" s="1"/>
  <c r="W316" i="28" s="1"/>
  <c r="W317" i="28" s="1"/>
  <c r="W318" i="28" s="1"/>
  <c r="W319" i="28" s="1"/>
  <c r="W320" i="28" s="1"/>
  <c r="W321" i="28" s="1"/>
  <c r="W322" i="28" s="1"/>
  <c r="W323" i="28" s="1"/>
  <c r="W324" i="28" s="1"/>
  <c r="W325" i="28" s="1"/>
  <c r="W326" i="28" s="1"/>
  <c r="W327" i="28" s="1"/>
  <c r="W328" i="28" s="1"/>
  <c r="W329" i="28" s="1"/>
  <c r="W330" i="28" s="1"/>
  <c r="W331" i="28" s="1"/>
  <c r="W332" i="28" s="1"/>
  <c r="W333" i="28" s="1"/>
  <c r="W334" i="28" s="1"/>
  <c r="W335" i="28" s="1"/>
  <c r="W336" i="28" s="1"/>
  <c r="W337" i="28" s="1"/>
  <c r="W338" i="28" s="1"/>
  <c r="W339" i="28" s="1"/>
  <c r="W340" i="28" s="1"/>
  <c r="W341" i="28" s="1"/>
  <c r="W342" i="28" s="1"/>
  <c r="W343" i="28" s="1"/>
  <c r="W344" i="28" s="1"/>
  <c r="W345" i="28" s="1"/>
  <c r="W346" i="28" s="1"/>
  <c r="W347" i="28" s="1"/>
  <c r="W348" i="28" s="1"/>
  <c r="W349" i="28" s="1"/>
  <c r="W350" i="28" s="1"/>
  <c r="W351" i="28" s="1"/>
  <c r="W352" i="28" s="1"/>
  <c r="W353" i="28" s="1"/>
  <c r="W354" i="28" s="1"/>
  <c r="W355" i="28" s="1"/>
  <c r="W356" i="28" s="1"/>
  <c r="W357" i="28" s="1"/>
  <c r="W358" i="28" s="1"/>
  <c r="W359" i="28" s="1"/>
  <c r="W360" i="28" s="1"/>
  <c r="W361" i="28" s="1"/>
  <c r="W362" i="28" s="1"/>
  <c r="W363" i="28" s="1"/>
  <c r="W364" i="28" s="1"/>
  <c r="W365" i="28" s="1"/>
  <c r="W366" i="28" s="1"/>
  <c r="W367" i="28" s="1"/>
  <c r="W368" i="28" s="1"/>
  <c r="W369" i="28" s="1"/>
  <c r="W370" i="28" s="1"/>
  <c r="W371" i="28" s="1"/>
  <c r="W372" i="28" s="1"/>
  <c r="W373" i="28" s="1"/>
  <c r="W374" i="28" s="1"/>
  <c r="W375" i="28" s="1"/>
  <c r="W376" i="28" s="1"/>
  <c r="W377" i="28" s="1"/>
  <c r="W378" i="28" s="1"/>
  <c r="W379" i="28" s="1"/>
  <c r="W380" i="28" s="1"/>
  <c r="W381" i="28" s="1"/>
  <c r="W382" i="28" s="1"/>
  <c r="W383" i="28" s="1"/>
  <c r="W384" i="28" s="1"/>
  <c r="W385" i="28" s="1"/>
  <c r="W386" i="28" s="1"/>
  <c r="W387" i="28" s="1"/>
  <c r="W388" i="28" s="1"/>
  <c r="W389" i="28" s="1"/>
  <c r="W390" i="28" s="1"/>
  <c r="W391" i="28" s="1"/>
  <c r="W392" i="28" s="1"/>
  <c r="W393" i="28" s="1"/>
  <c r="W394" i="28" s="1"/>
  <c r="W395" i="28" s="1"/>
  <c r="W396" i="28" s="1"/>
  <c r="W397" i="28" s="1"/>
  <c r="W398" i="28" s="1"/>
  <c r="W399" i="28" s="1"/>
  <c r="W400" i="28" s="1"/>
  <c r="W401" i="28" s="1"/>
  <c r="W402" i="28" s="1"/>
  <c r="W403" i="28" s="1"/>
  <c r="W404" i="28" s="1"/>
  <c r="W405" i="28" s="1"/>
  <c r="W406" i="28" s="1"/>
  <c r="W407" i="28" s="1"/>
  <c r="W408" i="28" s="1"/>
  <c r="W409" i="28" s="1"/>
  <c r="W410" i="28" s="1"/>
  <c r="W411" i="28" s="1"/>
  <c r="W412" i="28" s="1"/>
  <c r="W413" i="28" s="1"/>
  <c r="W414" i="28" s="1"/>
  <c r="W415" i="28" s="1"/>
  <c r="W416" i="28" s="1"/>
  <c r="W417" i="28" s="1"/>
  <c r="W418" i="28" s="1"/>
  <c r="W419" i="28" s="1"/>
  <c r="W420" i="28" s="1"/>
  <c r="W421" i="28" s="1"/>
  <c r="W422" i="28" s="1"/>
  <c r="W423" i="28" s="1"/>
  <c r="W424" i="28" s="1"/>
  <c r="W425" i="28" s="1"/>
  <c r="W426" i="28" s="1"/>
  <c r="W427" i="28" s="1"/>
  <c r="W428" i="28" s="1"/>
  <c r="W429" i="28" s="1"/>
  <c r="W430" i="28" s="1"/>
  <c r="W431" i="28" s="1"/>
  <c r="W432" i="28" s="1"/>
  <c r="W433" i="28" s="1"/>
  <c r="W434" i="28" s="1"/>
  <c r="W435" i="28" s="1"/>
  <c r="W436" i="28" s="1"/>
  <c r="W437" i="28" s="1"/>
  <c r="AK94" i="27"/>
  <c r="AL94" i="27" s="1"/>
  <c r="AM94" i="27" s="1"/>
  <c r="AI95" i="27"/>
  <c r="W438" i="28" l="1"/>
  <c r="W439" i="28" s="1"/>
  <c r="W440" i="28" s="1"/>
  <c r="W441" i="28" s="1"/>
  <c r="W442" i="28" s="1"/>
  <c r="W443" i="28" s="1"/>
  <c r="W444" i="28" s="1"/>
  <c r="W445" i="28" s="1"/>
  <c r="W446" i="28" s="1"/>
  <c r="W447" i="28" s="1"/>
  <c r="W448" i="28" s="1"/>
  <c r="W449" i="28" s="1"/>
  <c r="W450" i="28" s="1"/>
  <c r="W451" i="28" s="1"/>
  <c r="W452" i="28" s="1"/>
  <c r="W453" i="28" s="1"/>
  <c r="W454" i="28" s="1"/>
  <c r="W455" i="28" s="1"/>
  <c r="W456" i="28" s="1"/>
  <c r="W457" i="28" s="1"/>
  <c r="W458" i="28" s="1"/>
  <c r="W459" i="28" s="1"/>
  <c r="W460" i="28" s="1"/>
  <c r="W461" i="28" s="1"/>
  <c r="W462" i="28" s="1"/>
  <c r="W463" i="28" s="1"/>
  <c r="W464" i="28" s="1"/>
  <c r="W465" i="28" s="1"/>
  <c r="W466" i="28" s="1"/>
  <c r="W467" i="28" s="1"/>
  <c r="W468" i="28" s="1"/>
  <c r="W469" i="28" s="1"/>
  <c r="W470" i="28" s="1"/>
  <c r="W471" i="28" s="1"/>
  <c r="W472" i="28" s="1"/>
  <c r="W473" i="28" s="1"/>
  <c r="W474" i="28" s="1"/>
  <c r="W475" i="28" s="1"/>
  <c r="W476" i="28" s="1"/>
  <c r="W477" i="28" s="1"/>
  <c r="W478" i="28" s="1"/>
  <c r="W479" i="28" s="1"/>
  <c r="W480" i="28" s="1"/>
  <c r="W481" i="28" s="1"/>
  <c r="W482" i="28" s="1"/>
  <c r="W483" i="28" s="1"/>
  <c r="W484" i="28" s="1"/>
  <c r="W485" i="28" s="1"/>
  <c r="W486" i="28" s="1"/>
  <c r="W487" i="28" s="1"/>
  <c r="W488" i="28" s="1"/>
  <c r="W489" i="28" s="1"/>
  <c r="W490" i="28" s="1"/>
  <c r="W491" i="28" s="1"/>
  <c r="W492" i="28" s="1"/>
  <c r="W493" i="28" s="1"/>
  <c r="W494" i="28" s="1"/>
  <c r="W495" i="28" s="1"/>
  <c r="W496" i="28" s="1"/>
  <c r="W497" i="28" s="1"/>
  <c r="W498" i="28" s="1"/>
  <c r="W499" i="28" s="1"/>
  <c r="W500" i="28" s="1"/>
  <c r="W501" i="28" s="1"/>
  <c r="W502" i="28" s="1"/>
  <c r="W503" i="28" s="1"/>
  <c r="W504" i="28" s="1"/>
  <c r="W505" i="28" s="1"/>
  <c r="W506" i="28" s="1"/>
  <c r="W507" i="28" s="1"/>
  <c r="W508" i="28" s="1"/>
  <c r="W509" i="28" s="1"/>
  <c r="W510" i="28" s="1"/>
  <c r="W511" i="28" s="1"/>
  <c r="W512" i="28" s="1"/>
  <c r="W513" i="28" s="1"/>
  <c r="W514" i="28" s="1"/>
  <c r="W515" i="28" s="1"/>
  <c r="W516" i="28" s="1"/>
  <c r="W517" i="28" s="1"/>
  <c r="W518" i="28" s="1"/>
  <c r="W519" i="28" s="1"/>
  <c r="W520" i="28" s="1"/>
  <c r="W521" i="28" s="1"/>
  <c r="W522" i="28" s="1"/>
  <c r="W523" i="28" s="1"/>
  <c r="W524" i="28" s="1"/>
  <c r="W525" i="28" s="1"/>
  <c r="W526" i="28" s="1"/>
  <c r="W527" i="28" s="1"/>
  <c r="W528" i="28" s="1"/>
  <c r="W529" i="28" s="1"/>
  <c r="W530" i="28" s="1"/>
  <c r="W531" i="28" s="1"/>
  <c r="W532" i="28" s="1"/>
  <c r="W533" i="28" s="1"/>
  <c r="W534" i="28" s="1"/>
  <c r="W535" i="28" s="1"/>
  <c r="W536" i="28" s="1"/>
  <c r="W537" i="28" s="1"/>
  <c r="AI98" i="26"/>
  <c r="AK97" i="26"/>
  <c r="AL97" i="26" s="1"/>
  <c r="AM97" i="26" s="1"/>
  <c r="AK95" i="27"/>
  <c r="AL95" i="27" s="1"/>
  <c r="AM95" i="27" s="1"/>
  <c r="AI96" i="27"/>
  <c r="D44" i="28" l="1"/>
  <c r="D47" i="28" s="1"/>
  <c r="D48" i="28" s="1"/>
  <c r="AK98" i="26"/>
  <c r="AL98" i="26" s="1"/>
  <c r="AM98" i="26" s="1"/>
  <c r="AI99" i="26"/>
  <c r="AK96" i="27"/>
  <c r="AL96" i="27" s="1"/>
  <c r="AM96" i="27" s="1"/>
  <c r="AI97" i="27"/>
  <c r="D46" i="28" l="1"/>
  <c r="H46" i="28" s="1"/>
  <c r="H45" i="28"/>
  <c r="D53" i="28"/>
  <c r="AK99" i="26"/>
  <c r="AL99" i="26" s="1"/>
  <c r="AM99" i="26" s="1"/>
  <c r="AI100" i="26"/>
  <c r="H48" i="28"/>
  <c r="G48" i="28"/>
  <c r="AK97" i="27"/>
  <c r="AL97" i="27" s="1"/>
  <c r="AM97" i="27" s="1"/>
  <c r="AI98" i="27"/>
  <c r="AI101" i="26" l="1"/>
  <c r="AK100" i="26"/>
  <c r="AL100" i="26" s="1"/>
  <c r="AM100" i="26" s="1"/>
  <c r="AK98" i="27"/>
  <c r="AL98" i="27" s="1"/>
  <c r="AM98" i="27" s="1"/>
  <c r="AI99" i="27"/>
  <c r="AI102" i="26" l="1"/>
  <c r="AK101" i="26"/>
  <c r="AL101" i="26" s="1"/>
  <c r="AM101" i="26" s="1"/>
  <c r="AK99" i="27"/>
  <c r="AL99" i="27" s="1"/>
  <c r="AM99" i="27" s="1"/>
  <c r="AI100" i="27"/>
  <c r="AI103" i="26" l="1"/>
  <c r="AK102" i="26"/>
  <c r="AL102" i="26" s="1"/>
  <c r="AM102" i="26" s="1"/>
  <c r="AK100" i="27"/>
  <c r="AL100" i="27" s="1"/>
  <c r="AM100" i="27" s="1"/>
  <c r="AI101" i="27"/>
  <c r="AI104" i="26" l="1"/>
  <c r="AK103" i="26"/>
  <c r="AL103" i="26" s="1"/>
  <c r="AM103" i="26" s="1"/>
  <c r="AK101" i="27"/>
  <c r="AL101" i="27" s="1"/>
  <c r="AM101" i="27" s="1"/>
  <c r="AI102" i="27"/>
  <c r="AI105" i="26" l="1"/>
  <c r="AK104" i="26"/>
  <c r="AL104" i="26" s="1"/>
  <c r="AM104" i="26" s="1"/>
  <c r="AK102" i="27"/>
  <c r="AL102" i="27" s="1"/>
  <c r="AM102" i="27" s="1"/>
  <c r="AI103" i="27"/>
  <c r="AK105" i="26" l="1"/>
  <c r="AL105" i="26" s="1"/>
  <c r="AM105" i="26" s="1"/>
  <c r="AI106" i="26"/>
  <c r="AK103" i="27"/>
  <c r="AL103" i="27" s="1"/>
  <c r="AM103" i="27" s="1"/>
  <c r="AI104" i="27"/>
  <c r="AI107" i="26" l="1"/>
  <c r="AK106" i="26"/>
  <c r="AL106" i="26" s="1"/>
  <c r="AM106" i="26" s="1"/>
  <c r="AK104" i="27"/>
  <c r="AL104" i="27" s="1"/>
  <c r="AM104" i="27" s="1"/>
  <c r="AI105" i="27"/>
  <c r="AI108" i="26" l="1"/>
  <c r="AK107" i="26"/>
  <c r="AL107" i="26" s="1"/>
  <c r="AM107" i="26" s="1"/>
  <c r="AK105" i="27"/>
  <c r="AL105" i="27" s="1"/>
  <c r="AM105" i="27" s="1"/>
  <c r="AI106" i="27"/>
  <c r="AI109" i="26" l="1"/>
  <c r="AK108" i="26"/>
  <c r="AL108" i="26" s="1"/>
  <c r="AM108" i="26" s="1"/>
  <c r="AK106" i="27"/>
  <c r="AL106" i="27" s="1"/>
  <c r="AM106" i="27" s="1"/>
  <c r="AI107" i="27"/>
  <c r="AK109" i="26" l="1"/>
  <c r="AL109" i="26" s="1"/>
  <c r="AM109" i="26" s="1"/>
  <c r="AI110" i="26"/>
  <c r="AK107" i="27"/>
  <c r="AL107" i="27" s="1"/>
  <c r="AM107" i="27" s="1"/>
  <c r="AI108" i="27"/>
  <c r="AK110" i="26" l="1"/>
  <c r="AL110" i="26" s="1"/>
  <c r="AM110" i="26" s="1"/>
  <c r="AI111" i="26"/>
  <c r="AK108" i="27"/>
  <c r="AL108" i="27" s="1"/>
  <c r="AM108" i="27" s="1"/>
  <c r="AI109" i="27"/>
  <c r="AK111" i="26" l="1"/>
  <c r="AL111" i="26" s="1"/>
  <c r="AM111" i="26" s="1"/>
  <c r="AI112" i="26"/>
  <c r="AK109" i="27"/>
  <c r="AL109" i="27" s="1"/>
  <c r="AM109" i="27" s="1"/>
  <c r="AI110" i="27"/>
  <c r="AK112" i="26" l="1"/>
  <c r="AL112" i="26" s="1"/>
  <c r="AM112" i="26" s="1"/>
  <c r="AI113" i="26"/>
  <c r="AK110" i="27"/>
  <c r="AL110" i="27" s="1"/>
  <c r="AM110" i="27" s="1"/>
  <c r="AI111" i="27"/>
  <c r="AK113" i="26" l="1"/>
  <c r="AL113" i="26" s="1"/>
  <c r="AM113" i="26" s="1"/>
  <c r="AI114" i="26"/>
  <c r="AK111" i="27"/>
  <c r="AL111" i="27" s="1"/>
  <c r="AM111" i="27" s="1"/>
  <c r="AI112" i="27"/>
  <c r="AK114" i="26" l="1"/>
  <c r="AL114" i="26" s="1"/>
  <c r="AM114" i="26" s="1"/>
  <c r="AI115" i="26"/>
  <c r="AK112" i="27"/>
  <c r="AL112" i="27" s="1"/>
  <c r="AM112" i="27" s="1"/>
  <c r="AI113" i="27"/>
  <c r="AK115" i="26" l="1"/>
  <c r="AL115" i="26" s="1"/>
  <c r="AM115" i="26" s="1"/>
  <c r="AI116" i="26"/>
  <c r="AK113" i="27"/>
  <c r="AL113" i="27" s="1"/>
  <c r="AM113" i="27" s="1"/>
  <c r="AI114" i="27"/>
  <c r="AK116" i="26" l="1"/>
  <c r="AL116" i="26" s="1"/>
  <c r="AM116" i="26" s="1"/>
  <c r="AI117" i="26"/>
  <c r="AK114" i="27"/>
  <c r="AL114" i="27" s="1"/>
  <c r="AM114" i="27" s="1"/>
  <c r="AI115" i="27"/>
  <c r="AK117" i="26" l="1"/>
  <c r="AL117" i="26" s="1"/>
  <c r="AM117" i="26" s="1"/>
  <c r="AI118" i="26"/>
  <c r="AK115" i="27"/>
  <c r="AL115" i="27" s="1"/>
  <c r="AM115" i="27" s="1"/>
  <c r="AI116" i="27"/>
  <c r="AK118" i="26" l="1"/>
  <c r="AL118" i="26" s="1"/>
  <c r="AM118" i="26" s="1"/>
  <c r="AI119" i="26"/>
  <c r="AK116" i="27"/>
  <c r="AL116" i="27" s="1"/>
  <c r="AM116" i="27" s="1"/>
  <c r="AI117" i="27"/>
  <c r="AK119" i="26" l="1"/>
  <c r="AL119" i="26" s="1"/>
  <c r="AM119" i="26" s="1"/>
  <c r="AI120" i="26"/>
  <c r="AK117" i="27"/>
  <c r="AL117" i="27" s="1"/>
  <c r="AM117" i="27" s="1"/>
  <c r="AI118" i="27"/>
  <c r="AK120" i="26" l="1"/>
  <c r="AL120" i="26" s="1"/>
  <c r="AM120" i="26" s="1"/>
  <c r="AI121" i="26"/>
  <c r="AK118" i="27"/>
  <c r="AL118" i="27" s="1"/>
  <c r="AM118" i="27" s="1"/>
  <c r="AI119" i="27"/>
  <c r="AK121" i="26" l="1"/>
  <c r="AL121" i="26" s="1"/>
  <c r="AM121" i="26" s="1"/>
  <c r="AI122" i="26"/>
  <c r="AK119" i="27"/>
  <c r="AL119" i="27" s="1"/>
  <c r="AM119" i="27" s="1"/>
  <c r="AI120" i="27"/>
  <c r="AK122" i="26" l="1"/>
  <c r="AL122" i="26" s="1"/>
  <c r="AM122" i="26" s="1"/>
  <c r="AI123" i="26"/>
  <c r="AK120" i="27"/>
  <c r="AL120" i="27" s="1"/>
  <c r="AM120" i="27" s="1"/>
  <c r="AI121" i="27"/>
  <c r="AK123" i="26" l="1"/>
  <c r="AL123" i="26" s="1"/>
  <c r="AM123" i="26" s="1"/>
  <c r="AI124" i="26"/>
  <c r="AK121" i="27"/>
  <c r="AL121" i="27" s="1"/>
  <c r="AM121" i="27" s="1"/>
  <c r="AI122" i="27"/>
  <c r="AK124" i="26" l="1"/>
  <c r="AL124" i="26" s="1"/>
  <c r="AM124" i="26" s="1"/>
  <c r="AI125" i="26"/>
  <c r="AK122" i="27"/>
  <c r="AL122" i="27" s="1"/>
  <c r="AM122" i="27" s="1"/>
  <c r="AI123" i="27"/>
  <c r="AK125" i="26" l="1"/>
  <c r="AL125" i="26" s="1"/>
  <c r="AM125" i="26" s="1"/>
  <c r="AI126" i="26"/>
  <c r="AK123" i="27"/>
  <c r="AL123" i="27" s="1"/>
  <c r="AM123" i="27" s="1"/>
  <c r="AI124" i="27"/>
  <c r="AK126" i="26" l="1"/>
  <c r="AL126" i="26" s="1"/>
  <c r="AM126" i="26" s="1"/>
  <c r="AI127" i="26"/>
  <c r="AK124" i="27"/>
  <c r="AL124" i="27" s="1"/>
  <c r="AM124" i="27" s="1"/>
  <c r="AI125" i="27"/>
  <c r="AK127" i="26" l="1"/>
  <c r="AL127" i="26" s="1"/>
  <c r="AM127" i="26" s="1"/>
  <c r="AI128" i="26"/>
  <c r="AK125" i="27"/>
  <c r="AL125" i="27" s="1"/>
  <c r="AM125" i="27" s="1"/>
  <c r="AI126" i="27"/>
  <c r="AK128" i="26" l="1"/>
  <c r="AL128" i="26" s="1"/>
  <c r="AM128" i="26" s="1"/>
  <c r="AI129" i="26"/>
  <c r="AK126" i="27"/>
  <c r="AL126" i="27" s="1"/>
  <c r="AM126" i="27" s="1"/>
  <c r="AI127" i="27"/>
  <c r="AK129" i="26" l="1"/>
  <c r="AL129" i="26" s="1"/>
  <c r="AM129" i="26" s="1"/>
  <c r="AI130" i="26"/>
  <c r="AK127" i="27"/>
  <c r="AL127" i="27" s="1"/>
  <c r="AM127" i="27" s="1"/>
  <c r="AI128" i="27"/>
  <c r="AK130" i="26" l="1"/>
  <c r="AL130" i="26" s="1"/>
  <c r="AM130" i="26" s="1"/>
  <c r="AI131" i="26"/>
  <c r="AK128" i="27"/>
  <c r="AL128" i="27" s="1"/>
  <c r="AM128" i="27" s="1"/>
  <c r="AI129" i="27"/>
  <c r="AK131" i="26" l="1"/>
  <c r="AL131" i="26" s="1"/>
  <c r="AM131" i="26" s="1"/>
  <c r="AI132" i="26"/>
  <c r="AK129" i="27"/>
  <c r="AL129" i="27" s="1"/>
  <c r="AM129" i="27" s="1"/>
  <c r="AI130" i="27"/>
  <c r="AK132" i="26" l="1"/>
  <c r="AL132" i="26" s="1"/>
  <c r="AM132" i="26" s="1"/>
  <c r="AI133" i="26"/>
  <c r="AK130" i="27"/>
  <c r="AL130" i="27" s="1"/>
  <c r="AM130" i="27" s="1"/>
  <c r="AI131" i="27"/>
  <c r="AK133" i="26" l="1"/>
  <c r="AL133" i="26" s="1"/>
  <c r="AM133" i="26" s="1"/>
  <c r="AI134" i="26"/>
  <c r="AK131" i="27"/>
  <c r="AL131" i="27" s="1"/>
  <c r="AM131" i="27" s="1"/>
  <c r="AI132" i="27"/>
  <c r="AK134" i="26" l="1"/>
  <c r="AL134" i="26" s="1"/>
  <c r="AM134" i="26" s="1"/>
  <c r="AI135" i="26"/>
  <c r="AK132" i="27"/>
  <c r="AL132" i="27" s="1"/>
  <c r="AM132" i="27" s="1"/>
  <c r="AI133" i="27"/>
  <c r="AI136" i="26" l="1"/>
  <c r="AK135" i="26"/>
  <c r="AL135" i="26" s="1"/>
  <c r="AM135" i="26" s="1"/>
  <c r="AK133" i="27"/>
  <c r="AL133" i="27" s="1"/>
  <c r="AM133" i="27" s="1"/>
  <c r="AI134" i="27"/>
  <c r="AI137" i="26" l="1"/>
  <c r="AK136" i="26"/>
  <c r="AL136" i="26" s="1"/>
  <c r="AM136" i="26" s="1"/>
  <c r="AK134" i="27"/>
  <c r="AL134" i="27" s="1"/>
  <c r="AM134" i="27" s="1"/>
  <c r="AI135" i="27"/>
  <c r="AI138" i="26" l="1"/>
  <c r="AK137" i="26"/>
  <c r="AL137" i="26" s="1"/>
  <c r="AM137" i="26" s="1"/>
  <c r="AK135" i="27"/>
  <c r="AL135" i="27" s="1"/>
  <c r="AM135" i="27" s="1"/>
  <c r="AI136" i="27"/>
  <c r="AK138" i="26" l="1"/>
  <c r="AL138" i="26" s="1"/>
  <c r="AM138" i="26" s="1"/>
  <c r="AI139" i="26"/>
  <c r="AK136" i="27"/>
  <c r="AL136" i="27" s="1"/>
  <c r="AM136" i="27" s="1"/>
  <c r="AI137" i="27"/>
  <c r="AK139" i="26" l="1"/>
  <c r="AL139" i="26" s="1"/>
  <c r="AM139" i="26" s="1"/>
  <c r="AI140" i="26"/>
  <c r="AK137" i="27"/>
  <c r="AL137" i="27" s="1"/>
  <c r="AM137" i="27" s="1"/>
  <c r="AI138" i="27"/>
  <c r="AK140" i="26" l="1"/>
  <c r="AL140" i="26" s="1"/>
  <c r="AM140" i="26" s="1"/>
  <c r="AI141" i="26"/>
  <c r="AK138" i="27"/>
  <c r="AL138" i="27" s="1"/>
  <c r="AM138" i="27" s="1"/>
  <c r="AI139" i="27"/>
  <c r="AK141" i="26" l="1"/>
  <c r="AL141" i="26" s="1"/>
  <c r="AM141" i="26" s="1"/>
  <c r="AI142" i="26"/>
  <c r="AK139" i="27"/>
  <c r="AL139" i="27" s="1"/>
  <c r="AM139" i="27" s="1"/>
  <c r="AI140" i="27"/>
  <c r="AK142" i="26" l="1"/>
  <c r="AL142" i="26" s="1"/>
  <c r="AM142" i="26" s="1"/>
  <c r="AI143" i="26"/>
  <c r="AK140" i="27"/>
  <c r="AL140" i="27" s="1"/>
  <c r="AM140" i="27" s="1"/>
  <c r="AI141" i="27"/>
  <c r="AI144" i="26" l="1"/>
  <c r="AK143" i="26"/>
  <c r="AL143" i="26" s="1"/>
  <c r="AM143" i="26" s="1"/>
  <c r="AK141" i="27"/>
  <c r="AL141" i="27" s="1"/>
  <c r="AM141" i="27" s="1"/>
  <c r="AI142" i="27"/>
  <c r="AK144" i="26" l="1"/>
  <c r="AL144" i="26" s="1"/>
  <c r="AM144" i="26" s="1"/>
  <c r="AI145" i="26"/>
  <c r="AK142" i="27"/>
  <c r="AL142" i="27" s="1"/>
  <c r="AM142" i="27" s="1"/>
  <c r="AI143" i="27"/>
  <c r="AK145" i="26" l="1"/>
  <c r="AL145" i="26" s="1"/>
  <c r="AM145" i="26" s="1"/>
  <c r="AI146" i="26"/>
  <c r="AK143" i="27"/>
  <c r="AL143" i="27" s="1"/>
  <c r="AM143" i="27" s="1"/>
  <c r="AI144" i="27"/>
  <c r="AK146" i="26" l="1"/>
  <c r="AL146" i="26" s="1"/>
  <c r="AM146" i="26" s="1"/>
  <c r="AI147" i="26"/>
  <c r="AK144" i="27"/>
  <c r="AL144" i="27" s="1"/>
  <c r="AM144" i="27" s="1"/>
  <c r="AI145" i="27"/>
  <c r="AK147" i="26" l="1"/>
  <c r="AL147" i="26" s="1"/>
  <c r="AM147" i="26" s="1"/>
  <c r="AI148" i="26"/>
  <c r="AK145" i="27"/>
  <c r="AL145" i="27" s="1"/>
  <c r="AM145" i="27" s="1"/>
  <c r="AI146" i="27"/>
  <c r="AK148" i="26" l="1"/>
  <c r="AL148" i="26" s="1"/>
  <c r="AM148" i="26" s="1"/>
  <c r="AI149" i="26"/>
  <c r="AK146" i="27"/>
  <c r="AL146" i="27" s="1"/>
  <c r="AM146" i="27" s="1"/>
  <c r="AI147" i="27"/>
  <c r="AK149" i="26" l="1"/>
  <c r="AL149" i="26" s="1"/>
  <c r="AM149" i="26" s="1"/>
  <c r="AI150" i="26"/>
  <c r="AK147" i="27"/>
  <c r="AL147" i="27" s="1"/>
  <c r="AM147" i="27" s="1"/>
  <c r="AI148" i="27"/>
  <c r="AK150" i="26" l="1"/>
  <c r="AL150" i="26" s="1"/>
  <c r="AM150" i="26" s="1"/>
  <c r="AI151" i="26"/>
  <c r="AK148" i="27"/>
  <c r="AL148" i="27" s="1"/>
  <c r="AM148" i="27" s="1"/>
  <c r="AI149" i="27"/>
  <c r="AK151" i="26" l="1"/>
  <c r="AL151" i="26" s="1"/>
  <c r="AM151" i="26" s="1"/>
  <c r="AI152" i="26"/>
  <c r="AK149" i="27"/>
  <c r="AL149" i="27" s="1"/>
  <c r="AM149" i="27" s="1"/>
  <c r="AI150" i="27"/>
  <c r="AK152" i="26" l="1"/>
  <c r="AL152" i="26" s="1"/>
  <c r="AM152" i="26" s="1"/>
  <c r="AI153" i="26"/>
  <c r="AK150" i="27"/>
  <c r="AL150" i="27" s="1"/>
  <c r="AM150" i="27" s="1"/>
  <c r="AI151" i="27"/>
  <c r="AK153" i="26" l="1"/>
  <c r="AL153" i="26" s="1"/>
  <c r="AM153" i="26" s="1"/>
  <c r="AI154" i="26"/>
  <c r="AK151" i="27"/>
  <c r="AL151" i="27" s="1"/>
  <c r="AM151" i="27" s="1"/>
  <c r="AI152" i="27"/>
  <c r="AI155" i="26" l="1"/>
  <c r="AK154" i="26"/>
  <c r="AL154" i="26" s="1"/>
  <c r="AM154" i="26" s="1"/>
  <c r="AK152" i="27"/>
  <c r="AL152" i="27" s="1"/>
  <c r="AM152" i="27" s="1"/>
  <c r="AI153" i="27"/>
  <c r="AK155" i="26" l="1"/>
  <c r="AL155" i="26" s="1"/>
  <c r="AM155" i="26" s="1"/>
  <c r="AI156" i="26"/>
  <c r="AK153" i="27"/>
  <c r="AL153" i="27" s="1"/>
  <c r="AM153" i="27" s="1"/>
  <c r="AI154" i="27"/>
  <c r="AK156" i="26" l="1"/>
  <c r="AL156" i="26" s="1"/>
  <c r="AM156" i="26" s="1"/>
  <c r="AI157" i="26"/>
  <c r="AK154" i="27"/>
  <c r="AL154" i="27" s="1"/>
  <c r="AM154" i="27" s="1"/>
  <c r="AI155" i="27"/>
  <c r="AK157" i="26" l="1"/>
  <c r="AL157" i="26" s="1"/>
  <c r="AM157" i="26" s="1"/>
  <c r="AI158" i="26"/>
  <c r="AK155" i="27"/>
  <c r="AL155" i="27" s="1"/>
  <c r="AM155" i="27" s="1"/>
  <c r="AI156" i="27"/>
  <c r="AK158" i="26" l="1"/>
  <c r="AL158" i="26" s="1"/>
  <c r="AM158" i="26" s="1"/>
  <c r="AI159" i="26"/>
  <c r="AK156" i="27"/>
  <c r="AL156" i="27" s="1"/>
  <c r="AM156" i="27" s="1"/>
  <c r="AI157" i="27"/>
  <c r="AI160" i="26" l="1"/>
  <c r="AK159" i="26"/>
  <c r="AL159" i="26" s="1"/>
  <c r="AM159" i="26" s="1"/>
  <c r="AK157" i="27"/>
  <c r="AL157" i="27" s="1"/>
  <c r="AM157" i="27" s="1"/>
  <c r="AI158" i="27"/>
  <c r="AK160" i="26" l="1"/>
  <c r="AL160" i="26" s="1"/>
  <c r="AM160" i="26" s="1"/>
  <c r="AI161" i="26"/>
  <c r="AK158" i="27"/>
  <c r="AL158" i="27" s="1"/>
  <c r="AM158" i="27" s="1"/>
  <c r="AI159" i="27"/>
  <c r="AK161" i="26" l="1"/>
  <c r="AL161" i="26" s="1"/>
  <c r="AM161" i="26" s="1"/>
  <c r="AI162" i="26"/>
  <c r="AK159" i="27"/>
  <c r="AL159" i="27" s="1"/>
  <c r="AM159" i="27" s="1"/>
  <c r="AI160" i="27"/>
  <c r="AK162" i="26" l="1"/>
  <c r="AL162" i="26" s="1"/>
  <c r="AM162" i="26" s="1"/>
  <c r="AI163" i="26"/>
  <c r="AK160" i="27"/>
  <c r="AL160" i="27" s="1"/>
  <c r="AM160" i="27" s="1"/>
  <c r="AI161" i="27"/>
  <c r="AI164" i="26" l="1"/>
  <c r="AK163" i="26"/>
  <c r="AL163" i="26" s="1"/>
  <c r="AM163" i="26" s="1"/>
  <c r="AK161" i="27"/>
  <c r="AL161" i="27" s="1"/>
  <c r="AM161" i="27" s="1"/>
  <c r="AI162" i="27"/>
  <c r="AK164" i="26" l="1"/>
  <c r="AL164" i="26" s="1"/>
  <c r="AM164" i="26" s="1"/>
  <c r="AI165" i="26"/>
  <c r="AK162" i="27"/>
  <c r="AL162" i="27" s="1"/>
  <c r="AM162" i="27" s="1"/>
  <c r="AI163" i="27"/>
  <c r="AK165" i="26" l="1"/>
  <c r="AL165" i="26" s="1"/>
  <c r="AM165" i="26" s="1"/>
  <c r="AI166" i="26"/>
  <c r="AK163" i="27"/>
  <c r="AL163" i="27" s="1"/>
  <c r="AM163" i="27" s="1"/>
  <c r="AI164" i="27"/>
  <c r="AK166" i="26" l="1"/>
  <c r="AL166" i="26" s="1"/>
  <c r="AM166" i="26" s="1"/>
  <c r="AI167" i="26"/>
  <c r="AK164" i="27"/>
  <c r="AL164" i="27" s="1"/>
  <c r="AM164" i="27" s="1"/>
  <c r="AI165" i="27"/>
  <c r="AK167" i="26" l="1"/>
  <c r="AL167" i="26" s="1"/>
  <c r="AM167" i="26" s="1"/>
  <c r="AI168" i="26"/>
  <c r="AK165" i="27"/>
  <c r="AL165" i="27" s="1"/>
  <c r="AM165" i="27" s="1"/>
  <c r="AI166" i="27"/>
  <c r="AK168" i="26" l="1"/>
  <c r="AL168" i="26" s="1"/>
  <c r="AM168" i="26" s="1"/>
  <c r="AI169" i="26"/>
  <c r="AK166" i="27"/>
  <c r="AL166" i="27" s="1"/>
  <c r="AM166" i="27" s="1"/>
  <c r="AI167" i="27"/>
  <c r="AK169" i="26" l="1"/>
  <c r="AL169" i="26" s="1"/>
  <c r="AM169" i="26" s="1"/>
  <c r="AI170" i="26"/>
  <c r="AK167" i="27"/>
  <c r="AL167" i="27" s="1"/>
  <c r="AM167" i="27" s="1"/>
  <c r="AI168" i="27"/>
  <c r="AK170" i="26" l="1"/>
  <c r="AL170" i="26" s="1"/>
  <c r="AM170" i="26" s="1"/>
  <c r="AI171" i="26"/>
  <c r="AK168" i="27"/>
  <c r="AL168" i="27" s="1"/>
  <c r="AM168" i="27" s="1"/>
  <c r="AI169" i="27"/>
  <c r="AK171" i="26" l="1"/>
  <c r="AL171" i="26" s="1"/>
  <c r="AM171" i="26" s="1"/>
  <c r="AI172" i="26"/>
  <c r="AK169" i="27"/>
  <c r="AL169" i="27" s="1"/>
  <c r="AM169" i="27" s="1"/>
  <c r="AI170" i="27"/>
  <c r="AK172" i="26" l="1"/>
  <c r="AL172" i="26" s="1"/>
  <c r="AM172" i="26" s="1"/>
  <c r="AI173" i="26"/>
  <c r="AK170" i="27"/>
  <c r="AL170" i="27" s="1"/>
  <c r="AM170" i="27" s="1"/>
  <c r="AI171" i="27"/>
  <c r="AK173" i="26" l="1"/>
  <c r="AL173" i="26" s="1"/>
  <c r="AM173" i="26" s="1"/>
  <c r="AI174" i="26"/>
  <c r="AK171" i="27"/>
  <c r="AL171" i="27" s="1"/>
  <c r="AM171" i="27" s="1"/>
  <c r="AI172" i="27"/>
  <c r="AK174" i="26" l="1"/>
  <c r="AL174" i="26" s="1"/>
  <c r="AM174" i="26" s="1"/>
  <c r="AI175" i="26"/>
  <c r="AK172" i="27"/>
  <c r="AL172" i="27" s="1"/>
  <c r="AM172" i="27" s="1"/>
  <c r="AI173" i="27"/>
  <c r="AK175" i="26" l="1"/>
  <c r="AL175" i="26" s="1"/>
  <c r="AM175" i="26" s="1"/>
  <c r="AI176" i="26"/>
  <c r="AK173" i="27"/>
  <c r="AL173" i="27" s="1"/>
  <c r="AM173" i="27" s="1"/>
  <c r="AI174" i="27"/>
  <c r="AK176" i="26" l="1"/>
  <c r="AL176" i="26" s="1"/>
  <c r="AM176" i="26" s="1"/>
  <c r="AI177" i="26"/>
  <c r="AK174" i="27"/>
  <c r="AL174" i="27" s="1"/>
  <c r="AM174" i="27" s="1"/>
  <c r="AI175" i="27"/>
  <c r="AK177" i="26" l="1"/>
  <c r="AL177" i="26" s="1"/>
  <c r="AM177" i="26" s="1"/>
  <c r="AI178" i="26"/>
  <c r="AK175" i="27"/>
  <c r="AL175" i="27" s="1"/>
  <c r="AM175" i="27" s="1"/>
  <c r="AI176" i="27"/>
  <c r="AK178" i="26" l="1"/>
  <c r="AL178" i="26" s="1"/>
  <c r="AM178" i="26" s="1"/>
  <c r="AI179" i="26"/>
  <c r="AK176" i="27"/>
  <c r="AL176" i="27" s="1"/>
  <c r="AM176" i="27" s="1"/>
  <c r="AI177" i="27"/>
  <c r="AK179" i="26" l="1"/>
  <c r="AL179" i="26" s="1"/>
  <c r="AM179" i="26" s="1"/>
  <c r="AI180" i="26"/>
  <c r="AK177" i="27"/>
  <c r="AL177" i="27" s="1"/>
  <c r="AM177" i="27" s="1"/>
  <c r="AI178" i="27"/>
  <c r="AK180" i="26" l="1"/>
  <c r="AL180" i="26" s="1"/>
  <c r="AM180" i="26" s="1"/>
  <c r="AI181" i="26"/>
  <c r="AK178" i="27"/>
  <c r="AL178" i="27" s="1"/>
  <c r="AM178" i="27" s="1"/>
  <c r="AI179" i="27"/>
  <c r="AK181" i="26" l="1"/>
  <c r="AL181" i="26" s="1"/>
  <c r="AM181" i="26" s="1"/>
  <c r="AI182" i="26"/>
  <c r="AK179" i="27"/>
  <c r="AL179" i="27" s="1"/>
  <c r="AM179" i="27" s="1"/>
  <c r="AI180" i="27"/>
  <c r="AK182" i="26" l="1"/>
  <c r="AL182" i="26" s="1"/>
  <c r="AM182" i="26" s="1"/>
  <c r="AI183" i="26"/>
  <c r="AK180" i="27"/>
  <c r="AL180" i="27" s="1"/>
  <c r="AM180" i="27" s="1"/>
  <c r="AI181" i="27"/>
  <c r="AK183" i="26" l="1"/>
  <c r="AL183" i="26" s="1"/>
  <c r="AM183" i="26" s="1"/>
  <c r="AI184" i="26"/>
  <c r="AK181" i="27"/>
  <c r="AL181" i="27" s="1"/>
  <c r="AM181" i="27" s="1"/>
  <c r="AI182" i="27"/>
  <c r="AK184" i="26" l="1"/>
  <c r="AL184" i="26" s="1"/>
  <c r="AM184" i="26" s="1"/>
  <c r="AI185" i="26"/>
  <c r="AK182" i="27"/>
  <c r="AL182" i="27" s="1"/>
  <c r="AM182" i="27" s="1"/>
  <c r="AI183" i="27"/>
  <c r="AK185" i="26" l="1"/>
  <c r="AL185" i="26" s="1"/>
  <c r="AM185" i="26" s="1"/>
  <c r="AI186" i="26"/>
  <c r="AK183" i="27"/>
  <c r="AL183" i="27" s="1"/>
  <c r="AM183" i="27" s="1"/>
  <c r="AI184" i="27"/>
  <c r="AK186" i="26" l="1"/>
  <c r="AL186" i="26" s="1"/>
  <c r="AM186" i="26" s="1"/>
  <c r="AI187" i="26"/>
  <c r="AK184" i="27"/>
  <c r="AL184" i="27" s="1"/>
  <c r="AM184" i="27" s="1"/>
  <c r="AI185" i="27"/>
  <c r="AK187" i="26" l="1"/>
  <c r="AL187" i="26" s="1"/>
  <c r="AM187" i="26" s="1"/>
  <c r="AI188" i="26"/>
  <c r="AK185" i="27"/>
  <c r="AL185" i="27" s="1"/>
  <c r="AM185" i="27" s="1"/>
  <c r="AI186" i="27"/>
  <c r="AK188" i="26" l="1"/>
  <c r="AL188" i="26" s="1"/>
  <c r="AM188" i="26" s="1"/>
  <c r="AI189" i="26"/>
  <c r="AK186" i="27"/>
  <c r="AL186" i="27" s="1"/>
  <c r="AM186" i="27" s="1"/>
  <c r="AI187" i="27"/>
  <c r="AK189" i="26" l="1"/>
  <c r="AL189" i="26" s="1"/>
  <c r="AM189" i="26" s="1"/>
  <c r="AI190" i="26"/>
  <c r="AK187" i="27"/>
  <c r="AL187" i="27" s="1"/>
  <c r="AM187" i="27" s="1"/>
  <c r="AI188" i="27"/>
  <c r="AK190" i="26" l="1"/>
  <c r="AL190" i="26" s="1"/>
  <c r="AM190" i="26" s="1"/>
  <c r="AI191" i="26"/>
  <c r="AK188" i="27"/>
  <c r="AL188" i="27" s="1"/>
  <c r="AM188" i="27" s="1"/>
  <c r="AI189" i="27"/>
  <c r="AK191" i="26" l="1"/>
  <c r="AL191" i="26" s="1"/>
  <c r="AM191" i="26" s="1"/>
  <c r="AI192" i="26"/>
  <c r="AK189" i="27"/>
  <c r="AL189" i="27" s="1"/>
  <c r="AM189" i="27" s="1"/>
  <c r="AI190" i="27"/>
  <c r="AK192" i="26" l="1"/>
  <c r="AL192" i="26" s="1"/>
  <c r="AM192" i="26" s="1"/>
  <c r="AI193" i="26"/>
  <c r="AK190" i="27"/>
  <c r="AL190" i="27" s="1"/>
  <c r="AM190" i="27" s="1"/>
  <c r="AI191" i="27"/>
  <c r="AK193" i="26" l="1"/>
  <c r="AL193" i="26" s="1"/>
  <c r="AM193" i="26" s="1"/>
  <c r="AI194" i="26"/>
  <c r="AK191" i="27"/>
  <c r="AL191" i="27" s="1"/>
  <c r="AM191" i="27" s="1"/>
  <c r="AI192" i="27"/>
  <c r="AK194" i="26" l="1"/>
  <c r="AL194" i="26" s="1"/>
  <c r="AM194" i="26" s="1"/>
  <c r="AI195" i="26"/>
  <c r="AK192" i="27"/>
  <c r="AL192" i="27" s="1"/>
  <c r="AM192" i="27" s="1"/>
  <c r="AI193" i="27"/>
  <c r="AK195" i="26" l="1"/>
  <c r="AL195" i="26" s="1"/>
  <c r="AM195" i="26" s="1"/>
  <c r="AI196" i="26"/>
  <c r="AK193" i="27"/>
  <c r="AL193" i="27" s="1"/>
  <c r="AM193" i="27" s="1"/>
  <c r="AI194" i="27"/>
  <c r="AK196" i="26" l="1"/>
  <c r="AL196" i="26" s="1"/>
  <c r="AM196" i="26" s="1"/>
  <c r="AI197" i="26"/>
  <c r="AK194" i="27"/>
  <c r="AL194" i="27" s="1"/>
  <c r="AM194" i="27" s="1"/>
  <c r="AI195" i="27"/>
  <c r="AK197" i="26" l="1"/>
  <c r="AL197" i="26" s="1"/>
  <c r="AM197" i="26" s="1"/>
  <c r="AI198" i="26"/>
  <c r="AK195" i="27"/>
  <c r="AL195" i="27" s="1"/>
  <c r="AM195" i="27" s="1"/>
  <c r="AI196" i="27"/>
  <c r="AK198" i="26" l="1"/>
  <c r="AL198" i="26" s="1"/>
  <c r="AM198" i="26" s="1"/>
  <c r="AI199" i="26"/>
  <c r="AK196" i="27"/>
  <c r="AL196" i="27" s="1"/>
  <c r="AM196" i="27" s="1"/>
  <c r="AI197" i="27"/>
  <c r="AK199" i="26" l="1"/>
  <c r="AL199" i="26" s="1"/>
  <c r="AM199" i="26" s="1"/>
  <c r="AI200" i="26"/>
  <c r="AK197" i="27"/>
  <c r="AL197" i="27" s="1"/>
  <c r="AM197" i="27" s="1"/>
  <c r="AI198" i="27"/>
  <c r="AK200" i="26" l="1"/>
  <c r="AL200" i="26" s="1"/>
  <c r="AM200" i="26" s="1"/>
  <c r="AI201" i="26"/>
  <c r="AK198" i="27"/>
  <c r="AL198" i="27" s="1"/>
  <c r="AM198" i="27" s="1"/>
  <c r="AI199" i="27"/>
  <c r="AK201" i="26" l="1"/>
  <c r="AL201" i="26" s="1"/>
  <c r="AM201" i="26" s="1"/>
  <c r="AI202" i="26"/>
  <c r="AK199" i="27"/>
  <c r="AL199" i="27" s="1"/>
  <c r="AM199" i="27" s="1"/>
  <c r="AI200" i="27"/>
  <c r="AK202" i="26" l="1"/>
  <c r="AL202" i="26" s="1"/>
  <c r="AM202" i="26" s="1"/>
  <c r="AI203" i="26"/>
  <c r="AK200" i="27"/>
  <c r="AL200" i="27" s="1"/>
  <c r="AM200" i="27" s="1"/>
  <c r="AI201" i="27"/>
  <c r="AK203" i="26" l="1"/>
  <c r="AL203" i="26" s="1"/>
  <c r="AM203" i="26" s="1"/>
  <c r="AI204" i="26"/>
  <c r="AK201" i="27"/>
  <c r="AL201" i="27" s="1"/>
  <c r="AM201" i="27" s="1"/>
  <c r="AI202" i="27"/>
  <c r="AK204" i="26" l="1"/>
  <c r="AL204" i="26" s="1"/>
  <c r="AM204" i="26" s="1"/>
  <c r="AI205" i="26"/>
  <c r="AK202" i="27"/>
  <c r="AL202" i="27" s="1"/>
  <c r="AM202" i="27" s="1"/>
  <c r="AI203" i="27"/>
  <c r="AK205" i="26" l="1"/>
  <c r="AL205" i="26" s="1"/>
  <c r="AM205" i="26" s="1"/>
  <c r="AI206" i="26"/>
  <c r="AK203" i="27"/>
  <c r="AL203" i="27" s="1"/>
  <c r="AM203" i="27" s="1"/>
  <c r="AI204" i="27"/>
  <c r="AK206" i="26" l="1"/>
  <c r="AL206" i="26" s="1"/>
  <c r="AM206" i="26" s="1"/>
  <c r="AI207" i="26"/>
  <c r="AK204" i="27"/>
  <c r="AL204" i="27" s="1"/>
  <c r="AM204" i="27" s="1"/>
  <c r="AI205" i="27"/>
  <c r="AK207" i="26" l="1"/>
  <c r="AL207" i="26" s="1"/>
  <c r="AM207" i="26" s="1"/>
  <c r="AI208" i="26"/>
  <c r="AK205" i="27"/>
  <c r="AL205" i="27" s="1"/>
  <c r="AM205" i="27" s="1"/>
  <c r="AI206" i="27"/>
  <c r="AK208" i="26" l="1"/>
  <c r="AL208" i="26" s="1"/>
  <c r="AM208" i="26" s="1"/>
  <c r="AI209" i="26"/>
  <c r="AK206" i="27"/>
  <c r="AL206" i="27" s="1"/>
  <c r="AM206" i="27" s="1"/>
  <c r="AI207" i="27"/>
  <c r="AK209" i="26" l="1"/>
  <c r="AL209" i="26" s="1"/>
  <c r="AM209" i="26" s="1"/>
  <c r="AI210" i="26"/>
  <c r="AK207" i="27"/>
  <c r="AL207" i="27" s="1"/>
  <c r="AM207" i="27" s="1"/>
  <c r="AI208" i="27"/>
  <c r="AK210" i="26" l="1"/>
  <c r="AL210" i="26" s="1"/>
  <c r="AM210" i="26" s="1"/>
  <c r="AI211" i="26"/>
  <c r="AK208" i="27"/>
  <c r="AL208" i="27" s="1"/>
  <c r="AM208" i="27" s="1"/>
  <c r="AI209" i="27"/>
  <c r="AK211" i="26" l="1"/>
  <c r="AL211" i="26" s="1"/>
  <c r="AM211" i="26" s="1"/>
  <c r="AI212" i="26"/>
  <c r="AK209" i="27"/>
  <c r="AL209" i="27" s="1"/>
  <c r="AM209" i="27" s="1"/>
  <c r="AI210" i="27"/>
  <c r="AK212" i="26" l="1"/>
  <c r="AL212" i="26" s="1"/>
  <c r="AM212" i="26" s="1"/>
  <c r="AI213" i="26"/>
  <c r="AK210" i="27"/>
  <c r="AL210" i="27" s="1"/>
  <c r="AM210" i="27" s="1"/>
  <c r="AI211" i="27"/>
  <c r="AK213" i="26" l="1"/>
  <c r="AL213" i="26" s="1"/>
  <c r="AM213" i="26" s="1"/>
  <c r="AI214" i="26"/>
  <c r="AK211" i="27"/>
  <c r="AL211" i="27" s="1"/>
  <c r="AM211" i="27" s="1"/>
  <c r="AI212" i="27"/>
  <c r="AK214" i="26" l="1"/>
  <c r="AL214" i="26" s="1"/>
  <c r="AM214" i="26" s="1"/>
  <c r="AI215" i="26"/>
  <c r="AK212" i="27"/>
  <c r="AL212" i="27" s="1"/>
  <c r="AM212" i="27" s="1"/>
  <c r="AI213" i="27"/>
  <c r="AK215" i="26" l="1"/>
  <c r="AL215" i="26" s="1"/>
  <c r="AM215" i="26" s="1"/>
  <c r="AI216" i="26"/>
  <c r="AK213" i="27"/>
  <c r="AL213" i="27" s="1"/>
  <c r="AM213" i="27" s="1"/>
  <c r="AI214" i="27"/>
  <c r="AK216" i="26" l="1"/>
  <c r="AL216" i="26" s="1"/>
  <c r="AM216" i="26" s="1"/>
  <c r="AI217" i="26"/>
  <c r="AK214" i="27"/>
  <c r="AL214" i="27" s="1"/>
  <c r="AM214" i="27" s="1"/>
  <c r="AI215" i="27"/>
  <c r="AK217" i="26" l="1"/>
  <c r="AL217" i="26" s="1"/>
  <c r="AM217" i="26" s="1"/>
  <c r="AI218" i="26"/>
  <c r="AK215" i="27"/>
  <c r="AL215" i="27" s="1"/>
  <c r="AM215" i="27" s="1"/>
  <c r="AI216" i="27"/>
  <c r="AK218" i="26" l="1"/>
  <c r="AL218" i="26" s="1"/>
  <c r="AM218" i="26" s="1"/>
  <c r="AI219" i="26"/>
  <c r="AK216" i="27"/>
  <c r="AL216" i="27" s="1"/>
  <c r="AM216" i="27" s="1"/>
  <c r="AI217" i="27"/>
  <c r="AK219" i="26" l="1"/>
  <c r="AL219" i="26" s="1"/>
  <c r="AM219" i="26" s="1"/>
  <c r="AI220" i="26"/>
  <c r="AK217" i="27"/>
  <c r="AL217" i="27" s="1"/>
  <c r="AM217" i="27" s="1"/>
  <c r="AI218" i="27"/>
  <c r="AK220" i="26" l="1"/>
  <c r="AL220" i="26" s="1"/>
  <c r="AM220" i="26" s="1"/>
  <c r="AI221" i="26"/>
  <c r="AK218" i="27"/>
  <c r="AL218" i="27" s="1"/>
  <c r="AM218" i="27" s="1"/>
  <c r="AI219" i="27"/>
  <c r="AK221" i="26" l="1"/>
  <c r="AL221" i="26" s="1"/>
  <c r="AM221" i="26" s="1"/>
  <c r="AI222" i="26"/>
  <c r="AK219" i="27"/>
  <c r="AL219" i="27" s="1"/>
  <c r="AM219" i="27" s="1"/>
  <c r="AI220" i="27"/>
  <c r="AK222" i="26" l="1"/>
  <c r="AL222" i="26" s="1"/>
  <c r="AM222" i="26" s="1"/>
  <c r="AI223" i="26"/>
  <c r="AK220" i="27"/>
  <c r="AL220" i="27" s="1"/>
  <c r="AM220" i="27" s="1"/>
  <c r="AI221" i="27"/>
  <c r="AK223" i="26" l="1"/>
  <c r="AL223" i="26" s="1"/>
  <c r="AM223" i="26" s="1"/>
  <c r="AI224" i="26"/>
  <c r="AK221" i="27"/>
  <c r="AL221" i="27" s="1"/>
  <c r="AM221" i="27" s="1"/>
  <c r="AI222" i="27"/>
  <c r="AK224" i="26" l="1"/>
  <c r="AL224" i="26" s="1"/>
  <c r="AM224" i="26" s="1"/>
  <c r="AI225" i="26"/>
  <c r="AK222" i="27"/>
  <c r="AL222" i="27" s="1"/>
  <c r="AM222" i="27" s="1"/>
  <c r="AI223" i="27"/>
  <c r="AK225" i="26" l="1"/>
  <c r="AL225" i="26" s="1"/>
  <c r="AM225" i="26" s="1"/>
  <c r="AI226" i="26"/>
  <c r="AK223" i="27"/>
  <c r="AL223" i="27" s="1"/>
  <c r="AM223" i="27" s="1"/>
  <c r="AI224" i="27"/>
  <c r="AK226" i="26" l="1"/>
  <c r="AL226" i="26" s="1"/>
  <c r="AM226" i="26" s="1"/>
  <c r="AI227" i="26"/>
  <c r="AK224" i="27"/>
  <c r="AL224" i="27" s="1"/>
  <c r="AM224" i="27" s="1"/>
  <c r="AI225" i="27"/>
  <c r="AK227" i="26" l="1"/>
  <c r="AL227" i="26" s="1"/>
  <c r="AM227" i="26" s="1"/>
  <c r="AI228" i="26"/>
  <c r="AK225" i="27"/>
  <c r="AL225" i="27" s="1"/>
  <c r="AM225" i="27" s="1"/>
  <c r="AI226" i="27"/>
  <c r="AK228" i="26" l="1"/>
  <c r="AL228" i="26" s="1"/>
  <c r="AM228" i="26" s="1"/>
  <c r="AI229" i="26"/>
  <c r="AK226" i="27"/>
  <c r="AL226" i="27" s="1"/>
  <c r="AM226" i="27" s="1"/>
  <c r="AI227" i="27"/>
  <c r="AK229" i="26" l="1"/>
  <c r="AL229" i="26" s="1"/>
  <c r="AM229" i="26" s="1"/>
  <c r="AI230" i="26"/>
  <c r="AK227" i="27"/>
  <c r="AL227" i="27" s="1"/>
  <c r="AM227" i="27" s="1"/>
  <c r="AI228" i="27"/>
  <c r="AK230" i="26" l="1"/>
  <c r="AL230" i="26" s="1"/>
  <c r="AM230" i="26" s="1"/>
  <c r="AI231" i="26"/>
  <c r="AK228" i="27"/>
  <c r="AL228" i="27" s="1"/>
  <c r="AM228" i="27" s="1"/>
  <c r="AI229" i="27"/>
  <c r="AK231" i="26" l="1"/>
  <c r="AL231" i="26" s="1"/>
  <c r="AM231" i="26" s="1"/>
  <c r="AI232" i="26"/>
  <c r="AK229" i="27"/>
  <c r="AL229" i="27" s="1"/>
  <c r="AM229" i="27" s="1"/>
  <c r="AI230" i="27"/>
  <c r="AK232" i="26" l="1"/>
  <c r="AL232" i="26" s="1"/>
  <c r="AM232" i="26" s="1"/>
  <c r="AI233" i="26"/>
  <c r="AK230" i="27"/>
  <c r="AL230" i="27" s="1"/>
  <c r="AM230" i="27" s="1"/>
  <c r="AI231" i="27"/>
  <c r="AK233" i="26" l="1"/>
  <c r="AL233" i="26" s="1"/>
  <c r="AM233" i="26" s="1"/>
  <c r="AI234" i="26"/>
  <c r="AK231" i="27"/>
  <c r="AL231" i="27" s="1"/>
  <c r="AM231" i="27" s="1"/>
  <c r="AI232" i="27"/>
  <c r="AK234" i="26" l="1"/>
  <c r="AL234" i="26" s="1"/>
  <c r="AM234" i="26" s="1"/>
  <c r="AI235" i="26"/>
  <c r="AK232" i="27"/>
  <c r="AL232" i="27" s="1"/>
  <c r="AM232" i="27" s="1"/>
  <c r="AI233" i="27"/>
  <c r="AK235" i="26" l="1"/>
  <c r="AL235" i="26" s="1"/>
  <c r="AM235" i="26" s="1"/>
  <c r="AI236" i="26"/>
  <c r="AK233" i="27"/>
  <c r="AL233" i="27" s="1"/>
  <c r="AM233" i="27" s="1"/>
  <c r="AI234" i="27"/>
  <c r="AK236" i="26" l="1"/>
  <c r="AL236" i="26" s="1"/>
  <c r="AM236" i="26" s="1"/>
  <c r="AI237" i="26"/>
  <c r="AK234" i="27"/>
  <c r="AL234" i="27" s="1"/>
  <c r="AM234" i="27" s="1"/>
  <c r="AI235" i="27"/>
  <c r="AK237" i="26" l="1"/>
  <c r="AL237" i="26" s="1"/>
  <c r="AM237" i="26" s="1"/>
  <c r="AI238" i="26"/>
  <c r="AK235" i="27"/>
  <c r="AL235" i="27" s="1"/>
  <c r="AM235" i="27" s="1"/>
  <c r="AI236" i="27"/>
  <c r="AK238" i="26" l="1"/>
  <c r="AL238" i="26" s="1"/>
  <c r="AM238" i="26" s="1"/>
  <c r="AI239" i="26"/>
  <c r="AK236" i="27"/>
  <c r="AL236" i="27" s="1"/>
  <c r="AM236" i="27" s="1"/>
  <c r="AI237" i="27"/>
  <c r="AK239" i="26" l="1"/>
  <c r="AL239" i="26" s="1"/>
  <c r="AM239" i="26" s="1"/>
  <c r="AI240" i="26"/>
  <c r="AK237" i="27"/>
  <c r="AL237" i="27" s="1"/>
  <c r="AM237" i="27" s="1"/>
  <c r="AI238" i="27"/>
  <c r="AK240" i="26" l="1"/>
  <c r="AL240" i="26" s="1"/>
  <c r="AM240" i="26" s="1"/>
  <c r="AI241" i="26"/>
  <c r="AK238" i="27"/>
  <c r="AL238" i="27" s="1"/>
  <c r="AM238" i="27" s="1"/>
  <c r="AI239" i="27"/>
  <c r="AK241" i="26" l="1"/>
  <c r="AL241" i="26" s="1"/>
  <c r="AM241" i="26" s="1"/>
  <c r="AI242" i="26"/>
  <c r="AK239" i="27"/>
  <c r="AL239" i="27" s="1"/>
  <c r="AM239" i="27" s="1"/>
  <c r="AI240" i="27"/>
  <c r="AK242" i="26" l="1"/>
  <c r="AL242" i="26" s="1"/>
  <c r="AM242" i="26" s="1"/>
  <c r="AI243" i="26"/>
  <c r="AK240" i="27"/>
  <c r="AL240" i="27" s="1"/>
  <c r="AM240" i="27" s="1"/>
  <c r="AI241" i="27"/>
  <c r="AK243" i="26" l="1"/>
  <c r="AL243" i="26" s="1"/>
  <c r="AM243" i="26" s="1"/>
  <c r="AI244" i="26"/>
  <c r="AK241" i="27"/>
  <c r="AL241" i="27" s="1"/>
  <c r="AM241" i="27" s="1"/>
  <c r="AI242" i="27"/>
  <c r="AK244" i="26" l="1"/>
  <c r="AL244" i="26" s="1"/>
  <c r="AM244" i="26" s="1"/>
  <c r="AI245" i="26"/>
  <c r="AK242" i="27"/>
  <c r="AL242" i="27" s="1"/>
  <c r="AM242" i="27" s="1"/>
  <c r="AI243" i="27"/>
  <c r="AK245" i="26" l="1"/>
  <c r="AL245" i="26" s="1"/>
  <c r="AM245" i="26" s="1"/>
  <c r="AI246" i="26"/>
  <c r="AK243" i="27"/>
  <c r="AL243" i="27" s="1"/>
  <c r="AM243" i="27" s="1"/>
  <c r="AI244" i="27"/>
  <c r="AK246" i="26" l="1"/>
  <c r="AL246" i="26" s="1"/>
  <c r="AM246" i="26" s="1"/>
  <c r="AI247" i="26"/>
  <c r="AK244" i="27"/>
  <c r="AL244" i="27" s="1"/>
  <c r="AM244" i="27" s="1"/>
  <c r="AI245" i="27"/>
  <c r="AK247" i="26" l="1"/>
  <c r="AL247" i="26" s="1"/>
  <c r="AM247" i="26" s="1"/>
  <c r="AI248" i="26"/>
  <c r="AK245" i="27"/>
  <c r="AL245" i="27" s="1"/>
  <c r="AM245" i="27" s="1"/>
  <c r="AI246" i="27"/>
  <c r="AK248" i="26" l="1"/>
  <c r="AL248" i="26" s="1"/>
  <c r="AM248" i="26" s="1"/>
  <c r="AI249" i="26"/>
  <c r="AK246" i="27"/>
  <c r="AL246" i="27" s="1"/>
  <c r="AM246" i="27" s="1"/>
  <c r="AI247" i="27"/>
  <c r="AK249" i="26" l="1"/>
  <c r="AL249" i="26" s="1"/>
  <c r="AM249" i="26" s="1"/>
  <c r="AI250" i="26"/>
  <c r="AK247" i="27"/>
  <c r="AL247" i="27" s="1"/>
  <c r="AM247" i="27" s="1"/>
  <c r="AI248" i="27"/>
  <c r="AK250" i="26" l="1"/>
  <c r="AL250" i="26" s="1"/>
  <c r="AM250" i="26" s="1"/>
  <c r="AI251" i="26"/>
  <c r="AK248" i="27"/>
  <c r="AL248" i="27" s="1"/>
  <c r="AM248" i="27" s="1"/>
  <c r="AI249" i="27"/>
  <c r="AK251" i="26" l="1"/>
  <c r="AL251" i="26" s="1"/>
  <c r="AM251" i="26" s="1"/>
  <c r="AI252" i="26"/>
  <c r="AK249" i="27"/>
  <c r="AL249" i="27" s="1"/>
  <c r="AM249" i="27" s="1"/>
  <c r="AI250" i="27"/>
  <c r="AK252" i="26" l="1"/>
  <c r="AL252" i="26" s="1"/>
  <c r="AM252" i="26" s="1"/>
  <c r="AI253" i="26"/>
  <c r="AK250" i="27"/>
  <c r="AL250" i="27" s="1"/>
  <c r="AM250" i="27" s="1"/>
  <c r="AI251" i="27"/>
  <c r="AK253" i="26" l="1"/>
  <c r="AL253" i="26" s="1"/>
  <c r="AM253" i="26" s="1"/>
  <c r="AI254" i="26"/>
  <c r="AK251" i="27"/>
  <c r="AL251" i="27" s="1"/>
  <c r="AM251" i="27" s="1"/>
  <c r="AI252" i="27"/>
  <c r="AK254" i="26" l="1"/>
  <c r="AL254" i="26" s="1"/>
  <c r="AM254" i="26" s="1"/>
  <c r="AI255" i="26"/>
  <c r="AK252" i="27"/>
  <c r="AL252" i="27" s="1"/>
  <c r="AM252" i="27" s="1"/>
  <c r="AI253" i="27"/>
  <c r="AK255" i="26" l="1"/>
  <c r="AL255" i="26" s="1"/>
  <c r="AM255" i="26" s="1"/>
  <c r="AI256" i="26"/>
  <c r="AK253" i="27"/>
  <c r="AL253" i="27" s="1"/>
  <c r="AM253" i="27" s="1"/>
  <c r="AI254" i="27"/>
  <c r="AK256" i="26" l="1"/>
  <c r="AL256" i="26" s="1"/>
  <c r="AM256" i="26" s="1"/>
  <c r="AI257" i="26"/>
  <c r="AK254" i="27"/>
  <c r="AL254" i="27" s="1"/>
  <c r="AM254" i="27" s="1"/>
  <c r="AI255" i="27"/>
  <c r="AK257" i="26" l="1"/>
  <c r="AL257" i="26" s="1"/>
  <c r="AM257" i="26" s="1"/>
  <c r="AI258" i="26"/>
  <c r="AK255" i="27"/>
  <c r="AL255" i="27" s="1"/>
  <c r="AM255" i="27" s="1"/>
  <c r="AI256" i="27"/>
  <c r="AK258" i="26" l="1"/>
  <c r="AL258" i="26" s="1"/>
  <c r="AM258" i="26" s="1"/>
  <c r="AI259" i="26"/>
  <c r="AK256" i="27"/>
  <c r="AL256" i="27" s="1"/>
  <c r="AM256" i="27" s="1"/>
  <c r="AI257" i="27"/>
  <c r="AK259" i="26" l="1"/>
  <c r="AL259" i="26" s="1"/>
  <c r="AM259" i="26" s="1"/>
  <c r="AI260" i="26"/>
  <c r="AK257" i="27"/>
  <c r="AL257" i="27" s="1"/>
  <c r="AM257" i="27" s="1"/>
  <c r="AI258" i="27"/>
  <c r="AK260" i="26" l="1"/>
  <c r="AL260" i="26" s="1"/>
  <c r="AM260" i="26" s="1"/>
  <c r="AI261" i="26"/>
  <c r="AK258" i="27"/>
  <c r="AL258" i="27" s="1"/>
  <c r="AM258" i="27" s="1"/>
  <c r="AI259" i="27"/>
  <c r="AK261" i="26" l="1"/>
  <c r="AL261" i="26" s="1"/>
  <c r="AM261" i="26" s="1"/>
  <c r="AI262" i="26"/>
  <c r="AK259" i="27"/>
  <c r="AL259" i="27" s="1"/>
  <c r="AM259" i="27" s="1"/>
  <c r="AI260" i="27"/>
  <c r="AK262" i="26" l="1"/>
  <c r="AL262" i="26" s="1"/>
  <c r="AM262" i="26" s="1"/>
  <c r="AI263" i="26"/>
  <c r="AK260" i="27"/>
  <c r="AL260" i="27" s="1"/>
  <c r="AM260" i="27" s="1"/>
  <c r="AI261" i="27"/>
  <c r="AK263" i="26" l="1"/>
  <c r="AL263" i="26" s="1"/>
  <c r="AM263" i="26" s="1"/>
  <c r="AI264" i="26"/>
  <c r="AK261" i="27"/>
  <c r="AL261" i="27" s="1"/>
  <c r="AM261" i="27" s="1"/>
  <c r="AI262" i="27"/>
  <c r="AK264" i="26" l="1"/>
  <c r="AL264" i="26" s="1"/>
  <c r="AM264" i="26" s="1"/>
  <c r="AI265" i="26"/>
  <c r="AK262" i="27"/>
  <c r="AL262" i="27" s="1"/>
  <c r="AM262" i="27" s="1"/>
  <c r="AI263" i="27"/>
  <c r="AK265" i="26" l="1"/>
  <c r="AL265" i="26" s="1"/>
  <c r="AM265" i="26" s="1"/>
  <c r="AI266" i="26"/>
  <c r="AK263" i="27"/>
  <c r="AL263" i="27" s="1"/>
  <c r="AM263" i="27" s="1"/>
  <c r="AI264" i="27"/>
  <c r="AK266" i="26" l="1"/>
  <c r="AL266" i="26" s="1"/>
  <c r="AM266" i="26" s="1"/>
  <c r="AI267" i="26"/>
  <c r="AK264" i="27"/>
  <c r="AL264" i="27" s="1"/>
  <c r="AM264" i="27" s="1"/>
  <c r="AI265" i="27"/>
  <c r="AK267" i="26" l="1"/>
  <c r="AL267" i="26" s="1"/>
  <c r="AM267" i="26" s="1"/>
  <c r="AI268" i="26"/>
  <c r="AK265" i="27"/>
  <c r="AL265" i="27" s="1"/>
  <c r="AM265" i="27" s="1"/>
  <c r="AI266" i="27"/>
  <c r="AK268" i="26" l="1"/>
  <c r="AL268" i="26" s="1"/>
  <c r="AM268" i="26" s="1"/>
  <c r="AI269" i="26"/>
  <c r="AK266" i="27"/>
  <c r="AL266" i="27" s="1"/>
  <c r="AM266" i="27" s="1"/>
  <c r="AI267" i="27"/>
  <c r="AK269" i="26" l="1"/>
  <c r="AL269" i="26" s="1"/>
  <c r="AM269" i="26" s="1"/>
  <c r="AI270" i="26"/>
  <c r="AK267" i="27"/>
  <c r="AL267" i="27" s="1"/>
  <c r="AM267" i="27" s="1"/>
  <c r="AI268" i="27"/>
  <c r="AK270" i="26" l="1"/>
  <c r="AL270" i="26" s="1"/>
  <c r="AM270" i="26" s="1"/>
  <c r="AI271" i="26"/>
  <c r="AK268" i="27"/>
  <c r="AL268" i="27" s="1"/>
  <c r="AM268" i="27" s="1"/>
  <c r="AI269" i="27"/>
  <c r="AK271" i="26" l="1"/>
  <c r="AL271" i="26" s="1"/>
  <c r="AM271" i="26" s="1"/>
  <c r="AI272" i="26"/>
  <c r="AK269" i="27"/>
  <c r="AL269" i="27" s="1"/>
  <c r="AM269" i="27" s="1"/>
  <c r="AI270" i="27"/>
  <c r="AK272" i="26" l="1"/>
  <c r="AL272" i="26" s="1"/>
  <c r="AM272" i="26" s="1"/>
  <c r="AI273" i="26"/>
  <c r="AK270" i="27"/>
  <c r="AL270" i="27" s="1"/>
  <c r="AM270" i="27" s="1"/>
  <c r="AI271" i="27"/>
  <c r="AK273" i="26" l="1"/>
  <c r="AL273" i="26" s="1"/>
  <c r="AM273" i="26" s="1"/>
  <c r="AI274" i="26"/>
  <c r="AK271" i="27"/>
  <c r="AL271" i="27" s="1"/>
  <c r="AM271" i="27" s="1"/>
  <c r="AI272" i="27"/>
  <c r="AK274" i="26" l="1"/>
  <c r="AL274" i="26" s="1"/>
  <c r="AM274" i="26" s="1"/>
  <c r="AI275" i="26"/>
  <c r="AK272" i="27"/>
  <c r="AL272" i="27" s="1"/>
  <c r="AM272" i="27" s="1"/>
  <c r="AI273" i="27"/>
  <c r="AK275" i="26" l="1"/>
  <c r="AL275" i="26" s="1"/>
  <c r="AM275" i="26" s="1"/>
  <c r="AI276" i="26"/>
  <c r="AK273" i="27"/>
  <c r="AL273" i="27" s="1"/>
  <c r="AM273" i="27" s="1"/>
  <c r="AI274" i="27"/>
  <c r="AK276" i="26" l="1"/>
  <c r="AL276" i="26" s="1"/>
  <c r="AM276" i="26" s="1"/>
  <c r="AI277" i="26"/>
  <c r="AK274" i="27"/>
  <c r="AL274" i="27" s="1"/>
  <c r="AM274" i="27" s="1"/>
  <c r="AI275" i="27"/>
  <c r="AK277" i="26" l="1"/>
  <c r="AL277" i="26" s="1"/>
  <c r="AM277" i="26" s="1"/>
  <c r="AI278" i="26"/>
  <c r="AK275" i="27"/>
  <c r="AL275" i="27" s="1"/>
  <c r="AM275" i="27" s="1"/>
  <c r="AI276" i="27"/>
  <c r="AK278" i="26" l="1"/>
  <c r="AL278" i="26" s="1"/>
  <c r="AM278" i="26" s="1"/>
  <c r="AI279" i="26"/>
  <c r="AK276" i="27"/>
  <c r="AL276" i="27" s="1"/>
  <c r="AM276" i="27" s="1"/>
  <c r="AI277" i="27"/>
  <c r="AK279" i="26" l="1"/>
  <c r="AL279" i="26" s="1"/>
  <c r="AM279" i="26" s="1"/>
  <c r="AI280" i="26"/>
  <c r="AK277" i="27"/>
  <c r="AL277" i="27" s="1"/>
  <c r="AM277" i="27" s="1"/>
  <c r="AI278" i="27"/>
  <c r="AK280" i="26" l="1"/>
  <c r="AL280" i="26" s="1"/>
  <c r="AM280" i="26" s="1"/>
  <c r="AI281" i="26"/>
  <c r="AK278" i="27"/>
  <c r="AL278" i="27" s="1"/>
  <c r="AM278" i="27" s="1"/>
  <c r="AI279" i="27"/>
  <c r="AK281" i="26" l="1"/>
  <c r="AL281" i="26" s="1"/>
  <c r="AM281" i="26" s="1"/>
  <c r="AI282" i="26"/>
  <c r="AK279" i="27"/>
  <c r="AL279" i="27" s="1"/>
  <c r="AM279" i="27" s="1"/>
  <c r="AI280" i="27"/>
  <c r="AK282" i="26" l="1"/>
  <c r="AL282" i="26" s="1"/>
  <c r="AM282" i="26" s="1"/>
  <c r="AI283" i="26"/>
  <c r="AK280" i="27"/>
  <c r="AL280" i="27" s="1"/>
  <c r="AM280" i="27" s="1"/>
  <c r="AI281" i="27"/>
  <c r="AK283" i="26" l="1"/>
  <c r="AL283" i="26" s="1"/>
  <c r="AM283" i="26" s="1"/>
  <c r="AI284" i="26"/>
  <c r="AK281" i="27"/>
  <c r="AL281" i="27" s="1"/>
  <c r="AM281" i="27" s="1"/>
  <c r="AI282" i="27"/>
  <c r="AK284" i="26" l="1"/>
  <c r="AL284" i="26" s="1"/>
  <c r="AM284" i="26" s="1"/>
  <c r="AI285" i="26"/>
  <c r="AK282" i="27"/>
  <c r="AL282" i="27" s="1"/>
  <c r="AM282" i="27" s="1"/>
  <c r="AI283" i="27"/>
  <c r="AK285" i="26" l="1"/>
  <c r="AL285" i="26" s="1"/>
  <c r="AM285" i="26" s="1"/>
  <c r="AI286" i="26"/>
  <c r="AK283" i="27"/>
  <c r="AL283" i="27" s="1"/>
  <c r="AM283" i="27" s="1"/>
  <c r="AI284" i="27"/>
  <c r="AK286" i="26" l="1"/>
  <c r="AL286" i="26" s="1"/>
  <c r="AM286" i="26" s="1"/>
  <c r="AI287" i="26"/>
  <c r="AK284" i="27"/>
  <c r="AL284" i="27" s="1"/>
  <c r="AM284" i="27" s="1"/>
  <c r="AI285" i="27"/>
  <c r="AK287" i="26" l="1"/>
  <c r="AL287" i="26" s="1"/>
  <c r="AM287" i="26" s="1"/>
  <c r="AI288" i="26"/>
  <c r="AK285" i="27"/>
  <c r="AL285" i="27" s="1"/>
  <c r="AM285" i="27" s="1"/>
  <c r="AI286" i="27"/>
  <c r="AK288" i="26" l="1"/>
  <c r="AL288" i="26" s="1"/>
  <c r="AM288" i="26" s="1"/>
  <c r="AI289" i="26"/>
  <c r="AK286" i="27"/>
  <c r="AL286" i="27" s="1"/>
  <c r="AM286" i="27" s="1"/>
  <c r="AI287" i="27"/>
  <c r="AK289" i="26" l="1"/>
  <c r="AL289" i="26" s="1"/>
  <c r="AM289" i="26" s="1"/>
  <c r="AI290" i="26"/>
  <c r="AK287" i="27"/>
  <c r="AL287" i="27" s="1"/>
  <c r="AM287" i="27" s="1"/>
  <c r="AI288" i="27"/>
  <c r="AK290" i="26" l="1"/>
  <c r="AL290" i="26" s="1"/>
  <c r="AM290" i="26" s="1"/>
  <c r="AI291" i="26"/>
  <c r="AK288" i="27"/>
  <c r="AL288" i="27" s="1"/>
  <c r="AM288" i="27" s="1"/>
  <c r="AI289" i="27"/>
  <c r="AK291" i="26" l="1"/>
  <c r="AL291" i="26" s="1"/>
  <c r="AM291" i="26" s="1"/>
  <c r="AI292" i="26"/>
  <c r="AK289" i="27"/>
  <c r="AL289" i="27" s="1"/>
  <c r="AM289" i="27" s="1"/>
  <c r="AI290" i="27"/>
  <c r="AK292" i="26" l="1"/>
  <c r="AL292" i="26" s="1"/>
  <c r="AM292" i="26" s="1"/>
  <c r="AI293" i="26"/>
  <c r="AK290" i="27"/>
  <c r="AL290" i="27" s="1"/>
  <c r="AM290" i="27" s="1"/>
  <c r="AI291" i="27"/>
  <c r="AK293" i="26" l="1"/>
  <c r="AL293" i="26" s="1"/>
  <c r="AM293" i="26" s="1"/>
  <c r="AI294" i="26"/>
  <c r="AK291" i="27"/>
  <c r="AL291" i="27" s="1"/>
  <c r="AM291" i="27" s="1"/>
  <c r="AI292" i="27"/>
  <c r="AK294" i="26" l="1"/>
  <c r="AL294" i="26" s="1"/>
  <c r="AM294" i="26" s="1"/>
  <c r="AI295" i="26"/>
  <c r="AK292" i="27"/>
  <c r="AL292" i="27" s="1"/>
  <c r="AM292" i="27" s="1"/>
  <c r="AI293" i="27"/>
  <c r="AK295" i="26" l="1"/>
  <c r="AL295" i="26" s="1"/>
  <c r="AM295" i="26" s="1"/>
  <c r="AI296" i="26"/>
  <c r="AK293" i="27"/>
  <c r="AL293" i="27" s="1"/>
  <c r="AM293" i="27" s="1"/>
  <c r="AI294" i="27"/>
  <c r="AK296" i="26" l="1"/>
  <c r="AL296" i="26" s="1"/>
  <c r="AM296" i="26" s="1"/>
  <c r="AI297" i="26"/>
  <c r="AK294" i="27"/>
  <c r="AL294" i="27" s="1"/>
  <c r="AM294" i="27" s="1"/>
  <c r="AI295" i="27"/>
  <c r="AK297" i="26" l="1"/>
  <c r="AL297" i="26" s="1"/>
  <c r="AM297" i="26" s="1"/>
  <c r="AI298" i="26"/>
  <c r="AK295" i="27"/>
  <c r="AL295" i="27" s="1"/>
  <c r="AM295" i="27" s="1"/>
  <c r="AI296" i="27"/>
  <c r="AK298" i="26" l="1"/>
  <c r="AL298" i="26" s="1"/>
  <c r="AM298" i="26" s="1"/>
  <c r="AI299" i="26"/>
  <c r="AK296" i="27"/>
  <c r="AL296" i="27" s="1"/>
  <c r="AM296" i="27" s="1"/>
  <c r="AI297" i="27"/>
  <c r="AK299" i="26" l="1"/>
  <c r="AL299" i="26" s="1"/>
  <c r="AM299" i="26" s="1"/>
  <c r="AI300" i="26"/>
  <c r="AK297" i="27"/>
  <c r="AL297" i="27" s="1"/>
  <c r="AM297" i="27" s="1"/>
  <c r="AI298" i="27"/>
  <c r="AK300" i="26" l="1"/>
  <c r="AL300" i="26" s="1"/>
  <c r="AM300" i="26" s="1"/>
  <c r="AI301" i="26"/>
  <c r="AK298" i="27"/>
  <c r="AL298" i="27" s="1"/>
  <c r="AM298" i="27" s="1"/>
  <c r="AI299" i="27"/>
  <c r="AK301" i="26" l="1"/>
  <c r="AL301" i="26" s="1"/>
  <c r="AM301" i="26" s="1"/>
  <c r="AI302" i="26"/>
  <c r="AK299" i="27"/>
  <c r="AL299" i="27" s="1"/>
  <c r="AM299" i="27" s="1"/>
  <c r="AI300" i="27"/>
  <c r="AK302" i="26" l="1"/>
  <c r="AL302" i="26" s="1"/>
  <c r="AM302" i="26" s="1"/>
  <c r="AI303" i="26"/>
  <c r="AK300" i="27"/>
  <c r="AL300" i="27" s="1"/>
  <c r="AM300" i="27" s="1"/>
  <c r="AI301" i="27"/>
  <c r="AK303" i="26" l="1"/>
  <c r="AL303" i="26" s="1"/>
  <c r="AM303" i="26" s="1"/>
  <c r="AI304" i="26"/>
  <c r="AK301" i="27"/>
  <c r="AL301" i="27" s="1"/>
  <c r="AM301" i="27" s="1"/>
  <c r="AI302" i="27"/>
  <c r="AK304" i="26" l="1"/>
  <c r="AL304" i="26" s="1"/>
  <c r="AM304" i="26" s="1"/>
  <c r="AI305" i="26"/>
  <c r="AK302" i="27"/>
  <c r="AL302" i="27" s="1"/>
  <c r="AM302" i="27" s="1"/>
  <c r="AI303" i="27"/>
  <c r="AK305" i="26" l="1"/>
  <c r="AL305" i="26" s="1"/>
  <c r="AM305" i="26" s="1"/>
  <c r="AI306" i="26"/>
  <c r="AK303" i="27"/>
  <c r="AL303" i="27" s="1"/>
  <c r="AM303" i="27" s="1"/>
  <c r="AI304" i="27"/>
  <c r="AK306" i="26" l="1"/>
  <c r="AL306" i="26" s="1"/>
  <c r="AM306" i="26" s="1"/>
  <c r="AI307" i="26"/>
  <c r="AK304" i="27"/>
  <c r="AL304" i="27" s="1"/>
  <c r="AM304" i="27" s="1"/>
  <c r="AI305" i="27"/>
  <c r="AK307" i="26" l="1"/>
  <c r="AL307" i="26" s="1"/>
  <c r="AM307" i="26" s="1"/>
  <c r="AI308" i="26"/>
  <c r="AK305" i="27"/>
  <c r="AL305" i="27" s="1"/>
  <c r="AM305" i="27" s="1"/>
  <c r="AI306" i="27"/>
  <c r="AK308" i="26" l="1"/>
  <c r="AL308" i="26" s="1"/>
  <c r="AM308" i="26" s="1"/>
  <c r="AI309" i="26"/>
  <c r="AK306" i="27"/>
  <c r="AL306" i="27" s="1"/>
  <c r="AM306" i="27" s="1"/>
  <c r="AI307" i="27"/>
  <c r="AK309" i="26" l="1"/>
  <c r="AL309" i="26" s="1"/>
  <c r="AM309" i="26" s="1"/>
  <c r="AI310" i="26"/>
  <c r="AK307" i="27"/>
  <c r="AL307" i="27" s="1"/>
  <c r="AM307" i="27" s="1"/>
  <c r="AI308" i="27"/>
  <c r="AK310" i="26" l="1"/>
  <c r="AL310" i="26" s="1"/>
  <c r="AM310" i="26" s="1"/>
  <c r="AI311" i="26"/>
  <c r="AK308" i="27"/>
  <c r="AL308" i="27" s="1"/>
  <c r="AM308" i="27" s="1"/>
  <c r="AI309" i="27"/>
  <c r="AK311" i="26" l="1"/>
  <c r="AL311" i="26" s="1"/>
  <c r="AM311" i="26" s="1"/>
  <c r="AI312" i="26"/>
  <c r="AK309" i="27"/>
  <c r="AL309" i="27" s="1"/>
  <c r="AM309" i="27" s="1"/>
  <c r="AI310" i="27"/>
  <c r="AK312" i="26" l="1"/>
  <c r="AL312" i="26" s="1"/>
  <c r="AM312" i="26" s="1"/>
  <c r="AI313" i="26"/>
  <c r="AK310" i="27"/>
  <c r="AL310" i="27" s="1"/>
  <c r="AM310" i="27" s="1"/>
  <c r="AI311" i="27"/>
  <c r="AK313" i="26" l="1"/>
  <c r="AL313" i="26" s="1"/>
  <c r="AM313" i="26" s="1"/>
  <c r="AI314" i="26"/>
  <c r="AK311" i="27"/>
  <c r="AL311" i="27" s="1"/>
  <c r="AM311" i="27" s="1"/>
  <c r="AI312" i="27"/>
  <c r="AK314" i="26" l="1"/>
  <c r="AL314" i="26" s="1"/>
  <c r="AM314" i="26" s="1"/>
  <c r="AI315" i="26"/>
  <c r="AK312" i="27"/>
  <c r="AL312" i="27" s="1"/>
  <c r="AM312" i="27" s="1"/>
  <c r="AI313" i="27"/>
  <c r="AK315" i="26" l="1"/>
  <c r="AL315" i="26" s="1"/>
  <c r="AM315" i="26" s="1"/>
  <c r="AI316" i="26"/>
  <c r="AK313" i="27"/>
  <c r="AL313" i="27" s="1"/>
  <c r="AM313" i="27" s="1"/>
  <c r="AI314" i="27"/>
  <c r="AK316" i="26" l="1"/>
  <c r="AL316" i="26" s="1"/>
  <c r="AM316" i="26" s="1"/>
  <c r="AI317" i="26"/>
  <c r="AK314" i="27"/>
  <c r="AL314" i="27" s="1"/>
  <c r="AM314" i="27" s="1"/>
  <c r="AI315" i="27"/>
  <c r="AK317" i="26" l="1"/>
  <c r="AL317" i="26" s="1"/>
  <c r="AM317" i="26" s="1"/>
  <c r="AI318" i="26"/>
  <c r="AK315" i="27"/>
  <c r="AL315" i="27" s="1"/>
  <c r="AM315" i="27" s="1"/>
  <c r="AI316" i="27"/>
  <c r="AK318" i="26" l="1"/>
  <c r="AL318" i="26" s="1"/>
  <c r="AM318" i="26" s="1"/>
  <c r="AI319" i="26"/>
  <c r="AK316" i="27"/>
  <c r="AL316" i="27" s="1"/>
  <c r="AM316" i="27" s="1"/>
  <c r="AI317" i="27"/>
  <c r="AK319" i="26" l="1"/>
  <c r="AL319" i="26" s="1"/>
  <c r="AM319" i="26" s="1"/>
  <c r="AI320" i="26"/>
  <c r="AK317" i="27"/>
  <c r="AL317" i="27" s="1"/>
  <c r="AM317" i="27" s="1"/>
  <c r="AI318" i="27"/>
  <c r="AK320" i="26" l="1"/>
  <c r="AL320" i="26" s="1"/>
  <c r="AM320" i="26" s="1"/>
  <c r="AI321" i="26"/>
  <c r="AK318" i="27"/>
  <c r="AL318" i="27" s="1"/>
  <c r="AM318" i="27" s="1"/>
  <c r="AI319" i="27"/>
  <c r="AK321" i="26" l="1"/>
  <c r="AL321" i="26" s="1"/>
  <c r="AM321" i="26" s="1"/>
  <c r="AI322" i="26"/>
  <c r="AK319" i="27"/>
  <c r="AL319" i="27" s="1"/>
  <c r="AM319" i="27" s="1"/>
  <c r="AI320" i="27"/>
  <c r="AK322" i="26" l="1"/>
  <c r="AL322" i="26" s="1"/>
  <c r="AM322" i="26" s="1"/>
  <c r="AI323" i="26"/>
  <c r="AK320" i="27"/>
  <c r="AL320" i="27" s="1"/>
  <c r="AM320" i="27" s="1"/>
  <c r="AI321" i="27"/>
  <c r="AK323" i="26" l="1"/>
  <c r="AL323" i="26" s="1"/>
  <c r="AM323" i="26" s="1"/>
  <c r="AI324" i="26"/>
  <c r="AK321" i="27"/>
  <c r="AL321" i="27" s="1"/>
  <c r="AM321" i="27" s="1"/>
  <c r="AI322" i="27"/>
  <c r="AK324" i="26" l="1"/>
  <c r="AL324" i="26" s="1"/>
  <c r="AM324" i="26" s="1"/>
  <c r="AI325" i="26"/>
  <c r="AK322" i="27"/>
  <c r="AL322" i="27" s="1"/>
  <c r="AM322" i="27" s="1"/>
  <c r="AI323" i="27"/>
  <c r="AK325" i="26" l="1"/>
  <c r="AL325" i="26" s="1"/>
  <c r="AM325" i="26" s="1"/>
  <c r="AI326" i="26"/>
  <c r="AK323" i="27"/>
  <c r="AL323" i="27" s="1"/>
  <c r="AM323" i="27" s="1"/>
  <c r="AI324" i="27"/>
  <c r="AK326" i="26" l="1"/>
  <c r="AL326" i="26" s="1"/>
  <c r="AM326" i="26" s="1"/>
  <c r="AI327" i="26"/>
  <c r="AK324" i="27"/>
  <c r="AL324" i="27" s="1"/>
  <c r="AM324" i="27" s="1"/>
  <c r="AI325" i="27"/>
  <c r="AK327" i="26" l="1"/>
  <c r="AL327" i="26" s="1"/>
  <c r="AM327" i="26" s="1"/>
  <c r="AI328" i="26"/>
  <c r="AK325" i="27"/>
  <c r="AL325" i="27" s="1"/>
  <c r="AM325" i="27" s="1"/>
  <c r="AI326" i="27"/>
  <c r="AK328" i="26" l="1"/>
  <c r="AL328" i="26" s="1"/>
  <c r="AM328" i="26" s="1"/>
  <c r="AI329" i="26"/>
  <c r="AK326" i="27"/>
  <c r="AL326" i="27" s="1"/>
  <c r="AM326" i="27" s="1"/>
  <c r="AI327" i="27"/>
  <c r="AK329" i="26" l="1"/>
  <c r="AL329" i="26" s="1"/>
  <c r="AM329" i="26" s="1"/>
  <c r="AI330" i="26"/>
  <c r="AK327" i="27"/>
  <c r="AL327" i="27" s="1"/>
  <c r="AM327" i="27" s="1"/>
  <c r="AI328" i="27"/>
  <c r="AK330" i="26" l="1"/>
  <c r="AL330" i="26" s="1"/>
  <c r="AM330" i="26" s="1"/>
  <c r="AI331" i="26"/>
  <c r="AK328" i="27"/>
  <c r="AL328" i="27" s="1"/>
  <c r="AM328" i="27" s="1"/>
  <c r="AI329" i="27"/>
  <c r="AK331" i="26" l="1"/>
  <c r="AL331" i="26" s="1"/>
  <c r="AM331" i="26" s="1"/>
  <c r="AI332" i="26"/>
  <c r="AK329" i="27"/>
  <c r="AL329" i="27" s="1"/>
  <c r="AM329" i="27" s="1"/>
  <c r="AI330" i="27"/>
  <c r="AK332" i="26" l="1"/>
  <c r="AL332" i="26" s="1"/>
  <c r="AM332" i="26" s="1"/>
  <c r="AI333" i="26"/>
  <c r="AK330" i="27"/>
  <c r="AL330" i="27" s="1"/>
  <c r="AM330" i="27" s="1"/>
  <c r="AI331" i="27"/>
  <c r="AK333" i="26" l="1"/>
  <c r="AL333" i="26" s="1"/>
  <c r="AM333" i="26" s="1"/>
  <c r="AI334" i="26"/>
  <c r="AK331" i="27"/>
  <c r="AL331" i="27" s="1"/>
  <c r="AM331" i="27" s="1"/>
  <c r="AI332" i="27"/>
  <c r="AK334" i="26" l="1"/>
  <c r="AL334" i="26" s="1"/>
  <c r="AM334" i="26" s="1"/>
  <c r="AI335" i="26"/>
  <c r="AK332" i="27"/>
  <c r="AL332" i="27" s="1"/>
  <c r="AM332" i="27" s="1"/>
  <c r="AI333" i="27"/>
  <c r="AK335" i="26" l="1"/>
  <c r="AL335" i="26" s="1"/>
  <c r="AM335" i="26" s="1"/>
  <c r="AI336" i="26"/>
  <c r="AK333" i="27"/>
  <c r="AL333" i="27" s="1"/>
  <c r="AM333" i="27" s="1"/>
  <c r="AI334" i="27"/>
  <c r="AK336" i="26" l="1"/>
  <c r="AL336" i="26" s="1"/>
  <c r="AM336" i="26" s="1"/>
  <c r="AI337" i="26"/>
  <c r="AK334" i="27"/>
  <c r="AL334" i="27" s="1"/>
  <c r="AM334" i="27" s="1"/>
  <c r="AI335" i="27"/>
  <c r="AK337" i="26" l="1"/>
  <c r="AL337" i="26" s="1"/>
  <c r="AM337" i="26" s="1"/>
  <c r="AI338" i="26"/>
  <c r="AK335" i="27"/>
  <c r="AL335" i="27" s="1"/>
  <c r="AM335" i="27" s="1"/>
  <c r="AI336" i="27"/>
  <c r="AK338" i="26" l="1"/>
  <c r="AL338" i="26" s="1"/>
  <c r="AM338" i="26" s="1"/>
  <c r="AI339" i="26"/>
  <c r="AK336" i="27"/>
  <c r="AL336" i="27" s="1"/>
  <c r="AM336" i="27" s="1"/>
  <c r="AI337" i="27"/>
  <c r="AK339" i="26" l="1"/>
  <c r="AL339" i="26" s="1"/>
  <c r="AM339" i="26" s="1"/>
  <c r="AI340" i="26"/>
  <c r="AK337" i="27"/>
  <c r="AL337" i="27" s="1"/>
  <c r="AM337" i="27" s="1"/>
  <c r="AI338" i="27"/>
  <c r="AK340" i="26" l="1"/>
  <c r="AL340" i="26" s="1"/>
  <c r="AM340" i="26" s="1"/>
  <c r="AI341" i="26"/>
  <c r="AK338" i="27"/>
  <c r="AL338" i="27" s="1"/>
  <c r="AM338" i="27" s="1"/>
  <c r="AI339" i="27"/>
  <c r="AK341" i="26" l="1"/>
  <c r="AL341" i="26" s="1"/>
  <c r="AM341" i="26" s="1"/>
  <c r="AI342" i="26"/>
  <c r="AK339" i="27"/>
  <c r="AL339" i="27" s="1"/>
  <c r="AM339" i="27" s="1"/>
  <c r="AI340" i="27"/>
  <c r="AK342" i="26" l="1"/>
  <c r="AL342" i="26" s="1"/>
  <c r="AM342" i="26" s="1"/>
  <c r="AI343" i="26"/>
  <c r="AK340" i="27"/>
  <c r="AL340" i="27" s="1"/>
  <c r="AM340" i="27" s="1"/>
  <c r="AI341" i="27"/>
  <c r="AK343" i="26" l="1"/>
  <c r="AL343" i="26" s="1"/>
  <c r="AM343" i="26" s="1"/>
  <c r="AI344" i="26"/>
  <c r="AK341" i="27"/>
  <c r="AL341" i="27" s="1"/>
  <c r="AM341" i="27" s="1"/>
  <c r="AI342" i="27"/>
  <c r="AK344" i="26" l="1"/>
  <c r="AL344" i="26" s="1"/>
  <c r="AM344" i="26" s="1"/>
  <c r="AI345" i="26"/>
  <c r="AK342" i="27"/>
  <c r="AL342" i="27" s="1"/>
  <c r="AM342" i="27" s="1"/>
  <c r="AI343" i="27"/>
  <c r="AK345" i="26" l="1"/>
  <c r="AL345" i="26" s="1"/>
  <c r="AM345" i="26" s="1"/>
  <c r="AI346" i="26"/>
  <c r="AK343" i="27"/>
  <c r="AL343" i="27" s="1"/>
  <c r="AM343" i="27" s="1"/>
  <c r="AI344" i="27"/>
  <c r="AK346" i="26" l="1"/>
  <c r="AL346" i="26" s="1"/>
  <c r="AM346" i="26" s="1"/>
  <c r="AI347" i="26"/>
  <c r="AK344" i="27"/>
  <c r="AL344" i="27" s="1"/>
  <c r="AM344" i="27" s="1"/>
  <c r="AI345" i="27"/>
  <c r="AK347" i="26" l="1"/>
  <c r="AL347" i="26" s="1"/>
  <c r="AM347" i="26" s="1"/>
  <c r="AI348" i="26"/>
  <c r="AK345" i="27"/>
  <c r="AL345" i="27" s="1"/>
  <c r="AM345" i="27" s="1"/>
  <c r="AI346" i="27"/>
  <c r="AK348" i="26" l="1"/>
  <c r="AL348" i="26" s="1"/>
  <c r="AM348" i="26" s="1"/>
  <c r="AI349" i="26"/>
  <c r="AK346" i="27"/>
  <c r="AL346" i="27" s="1"/>
  <c r="AM346" i="27" s="1"/>
  <c r="AI347" i="27"/>
  <c r="AK349" i="26" l="1"/>
  <c r="AL349" i="26" s="1"/>
  <c r="AM349" i="26" s="1"/>
  <c r="AI350" i="26"/>
  <c r="AK347" i="27"/>
  <c r="AL347" i="27" s="1"/>
  <c r="AM347" i="27" s="1"/>
  <c r="AI348" i="27"/>
  <c r="AK350" i="26" l="1"/>
  <c r="AL350" i="26" s="1"/>
  <c r="AM350" i="26" s="1"/>
  <c r="AI351" i="26"/>
  <c r="AK348" i="27"/>
  <c r="AL348" i="27" s="1"/>
  <c r="AM348" i="27" s="1"/>
  <c r="AI349" i="27"/>
  <c r="AK351" i="26" l="1"/>
  <c r="AL351" i="26" s="1"/>
  <c r="AM351" i="26" s="1"/>
  <c r="AI352" i="26"/>
  <c r="AK349" i="27"/>
  <c r="AL349" i="27" s="1"/>
  <c r="AM349" i="27" s="1"/>
  <c r="AI350" i="27"/>
  <c r="AK352" i="26" l="1"/>
  <c r="AL352" i="26" s="1"/>
  <c r="AM352" i="26" s="1"/>
  <c r="AI353" i="26"/>
  <c r="AK350" i="27"/>
  <c r="AL350" i="27" s="1"/>
  <c r="AM350" i="27" s="1"/>
  <c r="AI351" i="27"/>
  <c r="AK353" i="26" l="1"/>
  <c r="AL353" i="26" s="1"/>
  <c r="AM353" i="26" s="1"/>
  <c r="AI354" i="26"/>
  <c r="AK351" i="27"/>
  <c r="AL351" i="27" s="1"/>
  <c r="AM351" i="27" s="1"/>
  <c r="AI352" i="27"/>
  <c r="AK354" i="26" l="1"/>
  <c r="AL354" i="26" s="1"/>
  <c r="AM354" i="26" s="1"/>
  <c r="AI355" i="26"/>
  <c r="AK352" i="27"/>
  <c r="AL352" i="27" s="1"/>
  <c r="AM352" i="27" s="1"/>
  <c r="AI353" i="27"/>
  <c r="AK355" i="26" l="1"/>
  <c r="AL355" i="26" s="1"/>
  <c r="AM355" i="26" s="1"/>
  <c r="AI356" i="26"/>
  <c r="AK353" i="27"/>
  <c r="AL353" i="27" s="1"/>
  <c r="AM353" i="27" s="1"/>
  <c r="AI354" i="27"/>
  <c r="AK356" i="26" l="1"/>
  <c r="AL356" i="26" s="1"/>
  <c r="AM356" i="26" s="1"/>
  <c r="AI357" i="26"/>
  <c r="AK354" i="27"/>
  <c r="AL354" i="27" s="1"/>
  <c r="AM354" i="27" s="1"/>
  <c r="AI355" i="27"/>
  <c r="AK357" i="26" l="1"/>
  <c r="AL357" i="26" s="1"/>
  <c r="AM357" i="26" s="1"/>
  <c r="AI358" i="26"/>
  <c r="AK355" i="27"/>
  <c r="AL355" i="27" s="1"/>
  <c r="AM355" i="27" s="1"/>
  <c r="AI356" i="27"/>
  <c r="AK358" i="26" l="1"/>
  <c r="AL358" i="26" s="1"/>
  <c r="AM358" i="26" s="1"/>
  <c r="AI359" i="26"/>
  <c r="AK356" i="27"/>
  <c r="AL356" i="27" s="1"/>
  <c r="AM356" i="27" s="1"/>
  <c r="AI357" i="27"/>
  <c r="AK359" i="26" l="1"/>
  <c r="AL359" i="26" s="1"/>
  <c r="AM359" i="26" s="1"/>
  <c r="AI360" i="26"/>
  <c r="AK357" i="27"/>
  <c r="AL357" i="27" s="1"/>
  <c r="AM357" i="27" s="1"/>
  <c r="AI358" i="27"/>
  <c r="AK360" i="26" l="1"/>
  <c r="AL360" i="26" s="1"/>
  <c r="AM360" i="26" s="1"/>
  <c r="AI361" i="26"/>
  <c r="AK358" i="27"/>
  <c r="AL358" i="27" s="1"/>
  <c r="AM358" i="27" s="1"/>
  <c r="AI359" i="27"/>
  <c r="AK361" i="26" l="1"/>
  <c r="AL361" i="26" s="1"/>
  <c r="AM361" i="26" s="1"/>
  <c r="AI362" i="26"/>
  <c r="AK359" i="27"/>
  <c r="AL359" i="27" s="1"/>
  <c r="AM359" i="27" s="1"/>
  <c r="AI360" i="27"/>
  <c r="AK362" i="26" l="1"/>
  <c r="AL362" i="26" s="1"/>
  <c r="AM362" i="26" s="1"/>
  <c r="AI363" i="26"/>
  <c r="AK360" i="27"/>
  <c r="AL360" i="27" s="1"/>
  <c r="AM360" i="27" s="1"/>
  <c r="AI361" i="27"/>
  <c r="AK363" i="26" l="1"/>
  <c r="AL363" i="26" s="1"/>
  <c r="AM363" i="26" s="1"/>
  <c r="AI364" i="26"/>
  <c r="AK361" i="27"/>
  <c r="AL361" i="27" s="1"/>
  <c r="AM361" i="27" s="1"/>
  <c r="AI362" i="27"/>
  <c r="AK364" i="26" l="1"/>
  <c r="AL364" i="26" s="1"/>
  <c r="AM364" i="26" s="1"/>
  <c r="AI365" i="26"/>
  <c r="AK362" i="27"/>
  <c r="AL362" i="27" s="1"/>
  <c r="AM362" i="27" s="1"/>
  <c r="AI363" i="27"/>
  <c r="AK365" i="26" l="1"/>
  <c r="AL365" i="26" s="1"/>
  <c r="AM365" i="26" s="1"/>
  <c r="AI366" i="26"/>
  <c r="AK363" i="27"/>
  <c r="AL363" i="27" s="1"/>
  <c r="AM363" i="27" s="1"/>
  <c r="AI364" i="27"/>
  <c r="AK366" i="26" l="1"/>
  <c r="AL366" i="26" s="1"/>
  <c r="AM366" i="26" s="1"/>
  <c r="AI367" i="26"/>
  <c r="AK364" i="27"/>
  <c r="AL364" i="27" s="1"/>
  <c r="AM364" i="27" s="1"/>
  <c r="AI365" i="27"/>
  <c r="AK367" i="26" l="1"/>
  <c r="AL367" i="26" s="1"/>
  <c r="AM367" i="26" s="1"/>
  <c r="AI368" i="26"/>
  <c r="AK365" i="27"/>
  <c r="AL365" i="27" s="1"/>
  <c r="AM365" i="27" s="1"/>
  <c r="AI366" i="27"/>
  <c r="AK368" i="26" l="1"/>
  <c r="AL368" i="26" s="1"/>
  <c r="AM368" i="26" s="1"/>
  <c r="AI369" i="26"/>
  <c r="AK366" i="27"/>
  <c r="AL366" i="27" s="1"/>
  <c r="AM366" i="27" s="1"/>
  <c r="AI367" i="27"/>
  <c r="AK369" i="26" l="1"/>
  <c r="AL369" i="26" s="1"/>
  <c r="AM369" i="26" s="1"/>
  <c r="AI370" i="26"/>
  <c r="AK367" i="27"/>
  <c r="AL367" i="27" s="1"/>
  <c r="AM367" i="27" s="1"/>
  <c r="AI368" i="27"/>
  <c r="AK370" i="26" l="1"/>
  <c r="AL370" i="26" s="1"/>
  <c r="AM370" i="26" s="1"/>
  <c r="AI371" i="26"/>
  <c r="AK368" i="27"/>
  <c r="AL368" i="27" s="1"/>
  <c r="AM368" i="27" s="1"/>
  <c r="AI369" i="27"/>
  <c r="AK371" i="26" l="1"/>
  <c r="AL371" i="26" s="1"/>
  <c r="AM371" i="26" s="1"/>
  <c r="AI372" i="26"/>
  <c r="AK369" i="27"/>
  <c r="AL369" i="27" s="1"/>
  <c r="AM369" i="27" s="1"/>
  <c r="AI370" i="27"/>
  <c r="AK372" i="26" l="1"/>
  <c r="AL372" i="26" s="1"/>
  <c r="AM372" i="26" s="1"/>
  <c r="AI373" i="26"/>
  <c r="AK370" i="27"/>
  <c r="AL370" i="27" s="1"/>
  <c r="AM370" i="27" s="1"/>
  <c r="AI371" i="27"/>
  <c r="AK373" i="26" l="1"/>
  <c r="AL373" i="26" s="1"/>
  <c r="AM373" i="26" s="1"/>
  <c r="AI374" i="26"/>
  <c r="AK371" i="27"/>
  <c r="AL371" i="27" s="1"/>
  <c r="AM371" i="27" s="1"/>
  <c r="AI372" i="27"/>
  <c r="AK374" i="26" l="1"/>
  <c r="AL374" i="26" s="1"/>
  <c r="AM374" i="26" s="1"/>
  <c r="AI375" i="26"/>
  <c r="AK372" i="27"/>
  <c r="AL372" i="27" s="1"/>
  <c r="AM372" i="27" s="1"/>
  <c r="AI373" i="27"/>
  <c r="AK375" i="26" l="1"/>
  <c r="AL375" i="26" s="1"/>
  <c r="AM375" i="26" s="1"/>
  <c r="AI376" i="26"/>
  <c r="AK373" i="27"/>
  <c r="AL373" i="27" s="1"/>
  <c r="AM373" i="27" s="1"/>
  <c r="AI374" i="27"/>
  <c r="AK376" i="26" l="1"/>
  <c r="AL376" i="26" s="1"/>
  <c r="AM376" i="26" s="1"/>
  <c r="AI377" i="26"/>
  <c r="AK374" i="27"/>
  <c r="AL374" i="27" s="1"/>
  <c r="AM374" i="27" s="1"/>
  <c r="AI375" i="27"/>
  <c r="AI378" i="26" l="1"/>
  <c r="AK377" i="26"/>
  <c r="AL377" i="26" s="1"/>
  <c r="AM377" i="26" s="1"/>
  <c r="AK375" i="27"/>
  <c r="AL375" i="27" s="1"/>
  <c r="AM375" i="27" s="1"/>
  <c r="AI376" i="27"/>
  <c r="AI379" i="26" l="1"/>
  <c r="AK378" i="26"/>
  <c r="AL378" i="26" s="1"/>
  <c r="AM378" i="26" s="1"/>
  <c r="AK376" i="27"/>
  <c r="AL376" i="27" s="1"/>
  <c r="AM376" i="27" s="1"/>
  <c r="AI377" i="27"/>
  <c r="AK379" i="26" l="1"/>
  <c r="AL379" i="26" s="1"/>
  <c r="AM379" i="26" s="1"/>
  <c r="AI380" i="26"/>
  <c r="AK377" i="27"/>
  <c r="AL377" i="27" s="1"/>
  <c r="AM377" i="27" s="1"/>
  <c r="AI378" i="27"/>
  <c r="AK380" i="26" l="1"/>
  <c r="AL380" i="26" s="1"/>
  <c r="AM380" i="26" s="1"/>
  <c r="AI381" i="26"/>
  <c r="AK378" i="27"/>
  <c r="AL378" i="27" s="1"/>
  <c r="AM378" i="27" s="1"/>
  <c r="AI379" i="27"/>
  <c r="AK381" i="26" l="1"/>
  <c r="AL381" i="26" s="1"/>
  <c r="AM381" i="26" s="1"/>
  <c r="AI382" i="26"/>
  <c r="AK379" i="27"/>
  <c r="AL379" i="27" s="1"/>
  <c r="AM379" i="27" s="1"/>
  <c r="AI380" i="27"/>
  <c r="AK382" i="26" l="1"/>
  <c r="AL382" i="26" s="1"/>
  <c r="AM382" i="26" s="1"/>
  <c r="AI383" i="26"/>
  <c r="AK380" i="27"/>
  <c r="AL380" i="27" s="1"/>
  <c r="AM380" i="27" s="1"/>
  <c r="AI381" i="27"/>
  <c r="AK383" i="26" l="1"/>
  <c r="AL383" i="26" s="1"/>
  <c r="AM383" i="26" s="1"/>
  <c r="AI384" i="26"/>
  <c r="AK381" i="27"/>
  <c r="AL381" i="27" s="1"/>
  <c r="AM381" i="27" s="1"/>
  <c r="AI382" i="27"/>
  <c r="AK384" i="26" l="1"/>
  <c r="AL384" i="26" s="1"/>
  <c r="AM384" i="26" s="1"/>
  <c r="AI385" i="26"/>
  <c r="AK382" i="27"/>
  <c r="AL382" i="27" s="1"/>
  <c r="AM382" i="27" s="1"/>
  <c r="AI383" i="27"/>
  <c r="AK385" i="26" l="1"/>
  <c r="AL385" i="26" s="1"/>
  <c r="AM385" i="26" s="1"/>
  <c r="AI386" i="26"/>
  <c r="AK383" i="27"/>
  <c r="AL383" i="27" s="1"/>
  <c r="AM383" i="27" s="1"/>
  <c r="AI384" i="27"/>
  <c r="AK386" i="26" l="1"/>
  <c r="AL386" i="26" s="1"/>
  <c r="AM386" i="26" s="1"/>
  <c r="AI387" i="26"/>
  <c r="AK384" i="27"/>
  <c r="AL384" i="27" s="1"/>
  <c r="AM384" i="27" s="1"/>
  <c r="AI385" i="27"/>
  <c r="AK387" i="26" l="1"/>
  <c r="AL387" i="26" s="1"/>
  <c r="AM387" i="26" s="1"/>
  <c r="AI388" i="26"/>
  <c r="AK385" i="27"/>
  <c r="AL385" i="27" s="1"/>
  <c r="AM385" i="27" s="1"/>
  <c r="AI386" i="27"/>
  <c r="AK388" i="26" l="1"/>
  <c r="AL388" i="26" s="1"/>
  <c r="AM388" i="26" s="1"/>
  <c r="AI389" i="26"/>
  <c r="AK386" i="27"/>
  <c r="AL386" i="27" s="1"/>
  <c r="AM386" i="27" s="1"/>
  <c r="AI387" i="27"/>
  <c r="AK389" i="26" l="1"/>
  <c r="AL389" i="26" s="1"/>
  <c r="AM389" i="26" s="1"/>
  <c r="AI390" i="26"/>
  <c r="AK387" i="27"/>
  <c r="AL387" i="27" s="1"/>
  <c r="AM387" i="27" s="1"/>
  <c r="AI388" i="27"/>
  <c r="AK390" i="26" l="1"/>
  <c r="AL390" i="26" s="1"/>
  <c r="AM390" i="26" s="1"/>
  <c r="AI391" i="26"/>
  <c r="AK388" i="27"/>
  <c r="AL388" i="27" s="1"/>
  <c r="AM388" i="27" s="1"/>
  <c r="AI389" i="27"/>
  <c r="AK391" i="26" l="1"/>
  <c r="AL391" i="26" s="1"/>
  <c r="AM391" i="26" s="1"/>
  <c r="AI392" i="26"/>
  <c r="AK389" i="27"/>
  <c r="AL389" i="27" s="1"/>
  <c r="AM389" i="27" s="1"/>
  <c r="AI390" i="27"/>
  <c r="AK392" i="26" l="1"/>
  <c r="AL392" i="26" s="1"/>
  <c r="AM392" i="26" s="1"/>
  <c r="AI393" i="26"/>
  <c r="AK390" i="27"/>
  <c r="AL390" i="27" s="1"/>
  <c r="AM390" i="27" s="1"/>
  <c r="AI391" i="27"/>
  <c r="AK393" i="26" l="1"/>
  <c r="AL393" i="26" s="1"/>
  <c r="AM393" i="26" s="1"/>
  <c r="AI394" i="26"/>
  <c r="AK391" i="27"/>
  <c r="AL391" i="27" s="1"/>
  <c r="AM391" i="27" s="1"/>
  <c r="AI392" i="27"/>
  <c r="AK394" i="26" l="1"/>
  <c r="AL394" i="26" s="1"/>
  <c r="AM394" i="26" s="1"/>
  <c r="AI395" i="26"/>
  <c r="AK392" i="27"/>
  <c r="AL392" i="27" s="1"/>
  <c r="AM392" i="27" s="1"/>
  <c r="AI393" i="27"/>
  <c r="AK395" i="26" l="1"/>
  <c r="AL395" i="26" s="1"/>
  <c r="AM395" i="26" s="1"/>
  <c r="AI396" i="26"/>
  <c r="AK393" i="27"/>
  <c r="AL393" i="27" s="1"/>
  <c r="AM393" i="27" s="1"/>
  <c r="AI394" i="27"/>
  <c r="AK396" i="26" l="1"/>
  <c r="AL396" i="26" s="1"/>
  <c r="AM396" i="26" s="1"/>
  <c r="AI397" i="26"/>
  <c r="AK394" i="27"/>
  <c r="AL394" i="27" s="1"/>
  <c r="AM394" i="27" s="1"/>
  <c r="AI395" i="27"/>
  <c r="AK397" i="26" l="1"/>
  <c r="AL397" i="26" s="1"/>
  <c r="AM397" i="26" s="1"/>
  <c r="AI398" i="26"/>
  <c r="AK395" i="27"/>
  <c r="AL395" i="27" s="1"/>
  <c r="AM395" i="27" s="1"/>
  <c r="AI396" i="27"/>
  <c r="AK398" i="26" l="1"/>
  <c r="AL398" i="26" s="1"/>
  <c r="AM398" i="26" s="1"/>
  <c r="AI399" i="26"/>
  <c r="AK396" i="27"/>
  <c r="AL396" i="27" s="1"/>
  <c r="AM396" i="27" s="1"/>
  <c r="AI397" i="27"/>
  <c r="AK399" i="26" l="1"/>
  <c r="AL399" i="26" s="1"/>
  <c r="AM399" i="26" s="1"/>
  <c r="AI400" i="26"/>
  <c r="AK397" i="27"/>
  <c r="AL397" i="27" s="1"/>
  <c r="AM397" i="27" s="1"/>
  <c r="AI398" i="27"/>
  <c r="AK400" i="26" l="1"/>
  <c r="AL400" i="26" s="1"/>
  <c r="AM400" i="26" s="1"/>
  <c r="AI401" i="26"/>
  <c r="AK398" i="27"/>
  <c r="AL398" i="27" s="1"/>
  <c r="AM398" i="27" s="1"/>
  <c r="AI399" i="27"/>
  <c r="AK401" i="26" l="1"/>
  <c r="AL401" i="26" s="1"/>
  <c r="AM401" i="26" s="1"/>
  <c r="AI402" i="26"/>
  <c r="AK399" i="27"/>
  <c r="AL399" i="27" s="1"/>
  <c r="AM399" i="27" s="1"/>
  <c r="AI400" i="27"/>
  <c r="AK402" i="26" l="1"/>
  <c r="AL402" i="26" s="1"/>
  <c r="AM402" i="26" s="1"/>
  <c r="AI403" i="26"/>
  <c r="AK400" i="27"/>
  <c r="AL400" i="27" s="1"/>
  <c r="AM400" i="27" s="1"/>
  <c r="AI401" i="27"/>
  <c r="AK403" i="26" l="1"/>
  <c r="AL403" i="26" s="1"/>
  <c r="AM403" i="26" s="1"/>
  <c r="AI404" i="26"/>
  <c r="AK401" i="27"/>
  <c r="AL401" i="27" s="1"/>
  <c r="AM401" i="27" s="1"/>
  <c r="AI402" i="27"/>
  <c r="AI405" i="26" l="1"/>
  <c r="AK404" i="26"/>
  <c r="AL404" i="26" s="1"/>
  <c r="AM404" i="26" s="1"/>
  <c r="AK402" i="27"/>
  <c r="AL402" i="27" s="1"/>
  <c r="AM402" i="27" s="1"/>
  <c r="AI403" i="27"/>
  <c r="AK405" i="26" l="1"/>
  <c r="AL405" i="26" s="1"/>
  <c r="AM405" i="26" s="1"/>
  <c r="AI406" i="26"/>
  <c r="AK403" i="27"/>
  <c r="AL403" i="27" s="1"/>
  <c r="AM403" i="27" s="1"/>
  <c r="AI404" i="27"/>
  <c r="AK406" i="26" l="1"/>
  <c r="AL406" i="26" s="1"/>
  <c r="AM406" i="26" s="1"/>
  <c r="AI407" i="26"/>
  <c r="AK404" i="27"/>
  <c r="AL404" i="27" s="1"/>
  <c r="AM404" i="27" s="1"/>
  <c r="AI405" i="27"/>
  <c r="AK407" i="26" l="1"/>
  <c r="AL407" i="26" s="1"/>
  <c r="AM407" i="26" s="1"/>
  <c r="AI408" i="26"/>
  <c r="AK405" i="27"/>
  <c r="AL405" i="27" s="1"/>
  <c r="AM405" i="27" s="1"/>
  <c r="AI406" i="27"/>
  <c r="AK408" i="26" l="1"/>
  <c r="AL408" i="26" s="1"/>
  <c r="AM408" i="26" s="1"/>
  <c r="AI409" i="26"/>
  <c r="AI410" i="26" s="1"/>
  <c r="AK406" i="27"/>
  <c r="AL406" i="27" s="1"/>
  <c r="AM406" i="27" s="1"/>
  <c r="AI407" i="27"/>
  <c r="AK410" i="26" l="1"/>
  <c r="AL410" i="26" s="1"/>
  <c r="AM410" i="26" s="1"/>
  <c r="AI411" i="26"/>
  <c r="AK409" i="26"/>
  <c r="AL409" i="26" s="1"/>
  <c r="AM409" i="26" s="1"/>
  <c r="AK407" i="27"/>
  <c r="AL407" i="27" s="1"/>
  <c r="AM407" i="27" s="1"/>
  <c r="AI408" i="27"/>
  <c r="AK411" i="26" l="1"/>
  <c r="AL411" i="26" s="1"/>
  <c r="AM411" i="26" s="1"/>
  <c r="AI412" i="26"/>
  <c r="AK408" i="27"/>
  <c r="AL408" i="27" s="1"/>
  <c r="AM408" i="27" s="1"/>
  <c r="P111" i="27" s="1"/>
  <c r="D59" i="27"/>
  <c r="AK412" i="26" l="1"/>
  <c r="AL412" i="26" s="1"/>
  <c r="AM412" i="26" s="1"/>
  <c r="AI413" i="26"/>
  <c r="D63" i="27"/>
  <c r="D64" i="27" s="1"/>
  <c r="H60" i="27"/>
  <c r="D61" i="27"/>
  <c r="D62" i="27" s="1"/>
  <c r="D73" i="27"/>
  <c r="D77" i="27" s="1"/>
  <c r="G78" i="27" s="1"/>
  <c r="R111" i="27"/>
  <c r="S111" i="27" s="1"/>
  <c r="O112" i="27" s="1"/>
  <c r="Q111" i="27"/>
  <c r="AK413" i="26" l="1"/>
  <c r="AL413" i="26" s="1"/>
  <c r="AM413" i="26" s="1"/>
  <c r="AI414" i="26"/>
  <c r="H62" i="27"/>
  <c r="G62" i="27"/>
  <c r="G79" i="27"/>
  <c r="D78" i="27"/>
  <c r="D79" i="27" s="1"/>
  <c r="P112" i="27"/>
  <c r="T112" i="27"/>
  <c r="H64" i="27"/>
  <c r="G64" i="27"/>
  <c r="AK414" i="26" l="1"/>
  <c r="AL414" i="26" s="1"/>
  <c r="AM414" i="26" s="1"/>
  <c r="AI415" i="26"/>
  <c r="Q112" i="27"/>
  <c r="R112" i="27"/>
  <c r="S112" i="27" s="1"/>
  <c r="O113" i="27" s="1"/>
  <c r="AI416" i="26" l="1"/>
  <c r="AK415" i="26"/>
  <c r="AL415" i="26" s="1"/>
  <c r="AM415" i="26" s="1"/>
  <c r="P113" i="27"/>
  <c r="T113" i="27"/>
  <c r="AK416" i="26" l="1"/>
  <c r="AL416" i="26" s="1"/>
  <c r="AM416" i="26" s="1"/>
  <c r="AI417" i="26"/>
  <c r="Q113" i="27"/>
  <c r="R113" i="27"/>
  <c r="S113" i="27" s="1"/>
  <c r="O114" i="27" s="1"/>
  <c r="AK417" i="26" l="1"/>
  <c r="AL417" i="26" s="1"/>
  <c r="AM417" i="26" s="1"/>
  <c r="AI418" i="26"/>
  <c r="T114" i="27"/>
  <c r="P114" i="27"/>
  <c r="R114" i="27" s="1"/>
  <c r="S114" i="27" s="1"/>
  <c r="M114" i="27"/>
  <c r="AK418" i="26" l="1"/>
  <c r="AL418" i="26" s="1"/>
  <c r="AM418" i="26" s="1"/>
  <c r="AI419" i="26"/>
  <c r="Q114" i="27"/>
  <c r="O115" i="27"/>
  <c r="AK419" i="26" l="1"/>
  <c r="AL419" i="26" s="1"/>
  <c r="AM419" i="26" s="1"/>
  <c r="AI420" i="26"/>
  <c r="T115" i="27"/>
  <c r="M115" i="27"/>
  <c r="P115" i="27"/>
  <c r="AI421" i="26" l="1"/>
  <c r="AK420" i="26"/>
  <c r="AL420" i="26" s="1"/>
  <c r="AM420" i="26" s="1"/>
  <c r="R115" i="27"/>
  <c r="S115" i="27" s="1"/>
  <c r="O116" i="27" s="1"/>
  <c r="Q115" i="27"/>
  <c r="AI422" i="26" l="1"/>
  <c r="AK421" i="26"/>
  <c r="AL421" i="26" s="1"/>
  <c r="AM421" i="26" s="1"/>
  <c r="P116" i="27"/>
  <c r="M116" i="27"/>
  <c r="T116" i="27"/>
  <c r="AK422" i="26" l="1"/>
  <c r="AL422" i="26" s="1"/>
  <c r="AM422" i="26" s="1"/>
  <c r="AI423" i="26"/>
  <c r="R116" i="27"/>
  <c r="S116" i="27" s="1"/>
  <c r="O117" i="27" s="1"/>
  <c r="Q116" i="27"/>
  <c r="AK423" i="26" l="1"/>
  <c r="AL423" i="26" s="1"/>
  <c r="AM423" i="26" s="1"/>
  <c r="AI424" i="26"/>
  <c r="M117" i="27"/>
  <c r="P117" i="27"/>
  <c r="T117" i="27"/>
  <c r="AK424" i="26" l="1"/>
  <c r="AL424" i="26" s="1"/>
  <c r="AM424" i="26" s="1"/>
  <c r="AI425" i="26"/>
  <c r="Q117" i="27"/>
  <c r="R117" i="27"/>
  <c r="S117" i="27" s="1"/>
  <c r="O118" i="27" s="1"/>
  <c r="AK425" i="26" l="1"/>
  <c r="AL425" i="26" s="1"/>
  <c r="AM425" i="26" s="1"/>
  <c r="AI426" i="26"/>
  <c r="P118" i="27"/>
  <c r="T118" i="27"/>
  <c r="M118" i="27"/>
  <c r="AK426" i="26" l="1"/>
  <c r="AL426" i="26" s="1"/>
  <c r="AM426" i="26" s="1"/>
  <c r="AI427" i="26"/>
  <c r="Q118" i="27"/>
  <c r="R118" i="27"/>
  <c r="S118" i="27" s="1"/>
  <c r="O119" i="27" s="1"/>
  <c r="AK427" i="26" l="1"/>
  <c r="AL427" i="26" s="1"/>
  <c r="AM427" i="26" s="1"/>
  <c r="AI428" i="26"/>
  <c r="D83" i="27"/>
  <c r="M119" i="27"/>
  <c r="P119" i="27"/>
  <c r="T119" i="27"/>
  <c r="AK428" i="26" l="1"/>
  <c r="AL428" i="26" s="1"/>
  <c r="AM428" i="26" s="1"/>
  <c r="AI429" i="26"/>
  <c r="R119" i="27"/>
  <c r="S119" i="27" s="1"/>
  <c r="O120" i="27" s="1"/>
  <c r="Q119" i="27"/>
  <c r="D84" i="27"/>
  <c r="H84" i="27" s="1"/>
  <c r="AK429" i="26" l="1"/>
  <c r="AL429" i="26" s="1"/>
  <c r="AM429" i="26" s="1"/>
  <c r="AI430" i="26"/>
  <c r="M120" i="27"/>
  <c r="T120" i="27"/>
  <c r="P120" i="27"/>
  <c r="AK430" i="26" l="1"/>
  <c r="AL430" i="26" s="1"/>
  <c r="AM430" i="26" s="1"/>
  <c r="AI431" i="26"/>
  <c r="R120" i="27"/>
  <c r="S120" i="27" s="1"/>
  <c r="O121" i="27" s="1"/>
  <c r="Q120" i="27"/>
  <c r="AK431" i="26" l="1"/>
  <c r="AL431" i="26" s="1"/>
  <c r="AM431" i="26" s="1"/>
  <c r="AI432" i="26"/>
  <c r="P121" i="27"/>
  <c r="T121" i="27"/>
  <c r="M121" i="27"/>
  <c r="AK432" i="26" l="1"/>
  <c r="AL432" i="26" s="1"/>
  <c r="AM432" i="26" s="1"/>
  <c r="AI433" i="26"/>
  <c r="Q121" i="27"/>
  <c r="R121" i="27"/>
  <c r="S121" i="27" s="1"/>
  <c r="O122" i="27" s="1"/>
  <c r="AK433" i="26" l="1"/>
  <c r="AL433" i="26" s="1"/>
  <c r="AM433" i="26" s="1"/>
  <c r="AI434" i="26"/>
  <c r="P122" i="27"/>
  <c r="T122" i="27"/>
  <c r="M122" i="27"/>
  <c r="AK434" i="26" l="1"/>
  <c r="AL434" i="26" s="1"/>
  <c r="AM434" i="26" s="1"/>
  <c r="AI435" i="26"/>
  <c r="Q122" i="27"/>
  <c r="R122" i="27"/>
  <c r="S122" i="27" s="1"/>
  <c r="O123" i="27" s="1"/>
  <c r="AK435" i="26" l="1"/>
  <c r="AL435" i="26" s="1"/>
  <c r="AM435" i="26" s="1"/>
  <c r="AI436" i="26"/>
  <c r="T123" i="27"/>
  <c r="M123" i="27"/>
  <c r="P123" i="27"/>
  <c r="AK436" i="26" l="1"/>
  <c r="AL436" i="26" s="1"/>
  <c r="AM436" i="26" s="1"/>
  <c r="AI437" i="26"/>
  <c r="R123" i="27"/>
  <c r="S123" i="27" s="1"/>
  <c r="O124" i="27" s="1"/>
  <c r="Q123" i="27"/>
  <c r="AK437" i="26" l="1"/>
  <c r="AL437" i="26" s="1"/>
  <c r="AM437" i="26" s="1"/>
  <c r="AI438" i="26"/>
  <c r="M124" i="27"/>
  <c r="P124" i="27"/>
  <c r="T124" i="27"/>
  <c r="AK438" i="26" l="1"/>
  <c r="AL438" i="26" s="1"/>
  <c r="AM438" i="26" s="1"/>
  <c r="AI439" i="26"/>
  <c r="Q124" i="27"/>
  <c r="R124" i="27"/>
  <c r="S124" i="27" s="1"/>
  <c r="O125" i="27" s="1"/>
  <c r="AK439" i="26" l="1"/>
  <c r="AL439" i="26" s="1"/>
  <c r="AM439" i="26" s="1"/>
  <c r="AI440" i="26"/>
  <c r="T125" i="27"/>
  <c r="M125" i="27"/>
  <c r="P125" i="27"/>
  <c r="AK440" i="26" l="1"/>
  <c r="AL440" i="26" s="1"/>
  <c r="AM440" i="26" s="1"/>
  <c r="AI441" i="26"/>
  <c r="Q125" i="27"/>
  <c r="R125" i="27"/>
  <c r="S125" i="27" s="1"/>
  <c r="O126" i="27" s="1"/>
  <c r="AK441" i="26" l="1"/>
  <c r="AL441" i="26" s="1"/>
  <c r="AM441" i="26" s="1"/>
  <c r="AI442" i="26"/>
  <c r="T126" i="27"/>
  <c r="M126" i="27"/>
  <c r="P126" i="27"/>
  <c r="AK442" i="26" l="1"/>
  <c r="AL442" i="26" s="1"/>
  <c r="AM442" i="26" s="1"/>
  <c r="AI443" i="26"/>
  <c r="Q126" i="27"/>
  <c r="R126" i="27"/>
  <c r="S126" i="27" s="1"/>
  <c r="O127" i="27" s="1"/>
  <c r="AK443" i="26" l="1"/>
  <c r="AL443" i="26" s="1"/>
  <c r="AM443" i="26" s="1"/>
  <c r="AI444" i="26"/>
  <c r="P127" i="27"/>
  <c r="M127" i="27"/>
  <c r="T127" i="27"/>
  <c r="AK444" i="26" l="1"/>
  <c r="AL444" i="26" s="1"/>
  <c r="AM444" i="26" s="1"/>
  <c r="AI445" i="26"/>
  <c r="Q127" i="27"/>
  <c r="R127" i="27"/>
  <c r="S127" i="27" s="1"/>
  <c r="O128" i="27" s="1"/>
  <c r="AK445" i="26" l="1"/>
  <c r="AL445" i="26" s="1"/>
  <c r="AM445" i="26" s="1"/>
  <c r="AI446" i="26"/>
  <c r="M128" i="27"/>
  <c r="T128" i="27"/>
  <c r="P128" i="27"/>
  <c r="AK446" i="26" l="1"/>
  <c r="AL446" i="26" s="1"/>
  <c r="AM446" i="26" s="1"/>
  <c r="AI447" i="26"/>
  <c r="R128" i="27"/>
  <c r="S128" i="27" s="1"/>
  <c r="O129" i="27" s="1"/>
  <c r="Q128" i="27"/>
  <c r="AK447" i="26" l="1"/>
  <c r="AL447" i="26" s="1"/>
  <c r="AM447" i="26" s="1"/>
  <c r="AI448" i="26"/>
  <c r="P129" i="27"/>
  <c r="T129" i="27"/>
  <c r="M129" i="27"/>
  <c r="AK448" i="26" l="1"/>
  <c r="AL448" i="26" s="1"/>
  <c r="AM448" i="26" s="1"/>
  <c r="AI449" i="26"/>
  <c r="Q129" i="27"/>
  <c r="R129" i="27"/>
  <c r="S129" i="27" s="1"/>
  <c r="O130" i="27" s="1"/>
  <c r="AK449" i="26" l="1"/>
  <c r="AL449" i="26" s="1"/>
  <c r="AM449" i="26" s="1"/>
  <c r="AI450" i="26"/>
  <c r="T130" i="27"/>
  <c r="M130" i="27"/>
  <c r="P130" i="27"/>
  <c r="AK450" i="26" l="1"/>
  <c r="AL450" i="26" s="1"/>
  <c r="AM450" i="26" s="1"/>
  <c r="AI451" i="26"/>
  <c r="R130" i="27"/>
  <c r="S130" i="27" s="1"/>
  <c r="O131" i="27" s="1"/>
  <c r="Q130" i="27"/>
  <c r="AK451" i="26" l="1"/>
  <c r="AL451" i="26" s="1"/>
  <c r="AM451" i="26" s="1"/>
  <c r="AI452" i="26"/>
  <c r="T131" i="27"/>
  <c r="M131" i="27"/>
  <c r="P131" i="27"/>
  <c r="AK452" i="26" l="1"/>
  <c r="AL452" i="26" s="1"/>
  <c r="AM452" i="26" s="1"/>
  <c r="AI453" i="26"/>
  <c r="R131" i="27"/>
  <c r="S131" i="27" s="1"/>
  <c r="O132" i="27" s="1"/>
  <c r="Q131" i="27"/>
  <c r="AK453" i="26" l="1"/>
  <c r="AL453" i="26" s="1"/>
  <c r="AM453" i="26" s="1"/>
  <c r="AI454" i="26"/>
  <c r="P132" i="27"/>
  <c r="T132" i="27"/>
  <c r="M132" i="27"/>
  <c r="AK454" i="26" l="1"/>
  <c r="AL454" i="26" s="1"/>
  <c r="AM454" i="26" s="1"/>
  <c r="AI455" i="26"/>
  <c r="R132" i="27"/>
  <c r="S132" i="27" s="1"/>
  <c r="O133" i="27" s="1"/>
  <c r="Q132" i="27"/>
  <c r="AK455" i="26" l="1"/>
  <c r="AL455" i="26" s="1"/>
  <c r="AM455" i="26" s="1"/>
  <c r="AI456" i="26"/>
  <c r="M133" i="27"/>
  <c r="T133" i="27"/>
  <c r="P133" i="27"/>
  <c r="AK456" i="26" l="1"/>
  <c r="AL456" i="26" s="1"/>
  <c r="AM456" i="26" s="1"/>
  <c r="AI457" i="26"/>
  <c r="Q133" i="27"/>
  <c r="R133" i="27"/>
  <c r="S133" i="27" s="1"/>
  <c r="O134" i="27" s="1"/>
  <c r="AK457" i="26" l="1"/>
  <c r="AL457" i="26" s="1"/>
  <c r="AM457" i="26" s="1"/>
  <c r="AI458" i="26"/>
  <c r="T134" i="27"/>
  <c r="P134" i="27"/>
  <c r="M134" i="27"/>
  <c r="AK458" i="26" l="1"/>
  <c r="AL458" i="26" s="1"/>
  <c r="AM458" i="26" s="1"/>
  <c r="AI459" i="26"/>
  <c r="R134" i="27"/>
  <c r="S134" i="27" s="1"/>
  <c r="O135" i="27" s="1"/>
  <c r="Q134" i="27"/>
  <c r="AI460" i="26" l="1"/>
  <c r="AK459" i="26"/>
  <c r="AL459" i="26" s="1"/>
  <c r="AM459" i="26" s="1"/>
  <c r="T135" i="27"/>
  <c r="M135" i="27"/>
  <c r="P135" i="27"/>
  <c r="AK460" i="26" l="1"/>
  <c r="AL460" i="26" s="1"/>
  <c r="AM460" i="26" s="1"/>
  <c r="AI461" i="26"/>
  <c r="R135" i="27"/>
  <c r="S135" i="27" s="1"/>
  <c r="O136" i="27" s="1"/>
  <c r="Q135" i="27"/>
  <c r="AK461" i="26" l="1"/>
  <c r="AL461" i="26" s="1"/>
  <c r="AM461" i="26" s="1"/>
  <c r="AI462" i="26"/>
  <c r="M136" i="27"/>
  <c r="T136" i="27"/>
  <c r="P136" i="27"/>
  <c r="AK462" i="26" l="1"/>
  <c r="AL462" i="26" s="1"/>
  <c r="AM462" i="26" s="1"/>
  <c r="AI463" i="26"/>
  <c r="Q136" i="27"/>
  <c r="R136" i="27"/>
  <c r="S136" i="27" s="1"/>
  <c r="O137" i="27" s="1"/>
  <c r="AK463" i="26" l="1"/>
  <c r="AL463" i="26" s="1"/>
  <c r="AM463" i="26" s="1"/>
  <c r="AI464" i="26"/>
  <c r="T137" i="27"/>
  <c r="P137" i="27"/>
  <c r="M137" i="27"/>
  <c r="AK464" i="26" l="1"/>
  <c r="AL464" i="26" s="1"/>
  <c r="AM464" i="26" s="1"/>
  <c r="AI465" i="26"/>
  <c r="R137" i="27"/>
  <c r="S137" i="27" s="1"/>
  <c r="O138" i="27" s="1"/>
  <c r="Q137" i="27"/>
  <c r="AK465" i="26" l="1"/>
  <c r="AL465" i="26" s="1"/>
  <c r="AM465" i="26" s="1"/>
  <c r="AI466" i="26"/>
  <c r="P138" i="27"/>
  <c r="T138" i="27"/>
  <c r="M138" i="27"/>
  <c r="AK466" i="26" l="1"/>
  <c r="AL466" i="26" s="1"/>
  <c r="AM466" i="26" s="1"/>
  <c r="AI467" i="26"/>
  <c r="R138" i="27"/>
  <c r="S138" i="27" s="1"/>
  <c r="O139" i="27" s="1"/>
  <c r="Q138" i="27"/>
  <c r="AK467" i="26" l="1"/>
  <c r="AL467" i="26" s="1"/>
  <c r="AM467" i="26" s="1"/>
  <c r="AI468" i="26"/>
  <c r="T139" i="27"/>
  <c r="P139" i="27"/>
  <c r="M139" i="27"/>
  <c r="AK468" i="26" l="1"/>
  <c r="AL468" i="26" s="1"/>
  <c r="AM468" i="26" s="1"/>
  <c r="AI469" i="26"/>
  <c r="R139" i="27"/>
  <c r="S139" i="27" s="1"/>
  <c r="O140" i="27" s="1"/>
  <c r="Q139" i="27"/>
  <c r="AK469" i="26" l="1"/>
  <c r="AL469" i="26" s="1"/>
  <c r="AM469" i="26" s="1"/>
  <c r="AI470" i="26"/>
  <c r="P140" i="27"/>
  <c r="M140" i="27"/>
  <c r="T140" i="27"/>
  <c r="AK470" i="26" l="1"/>
  <c r="AL470" i="26" s="1"/>
  <c r="AM470" i="26" s="1"/>
  <c r="AI471" i="26"/>
  <c r="Q140" i="27"/>
  <c r="R140" i="27"/>
  <c r="S140" i="27" s="1"/>
  <c r="O141" i="27" s="1"/>
  <c r="AK471" i="26" l="1"/>
  <c r="AL471" i="26" s="1"/>
  <c r="AM471" i="26" s="1"/>
  <c r="AI472" i="26"/>
  <c r="P141" i="27"/>
  <c r="T141" i="27"/>
  <c r="M141" i="27"/>
  <c r="AK472" i="26" l="1"/>
  <c r="AL472" i="26" s="1"/>
  <c r="AM472" i="26" s="1"/>
  <c r="AI473" i="26"/>
  <c r="R141" i="27"/>
  <c r="S141" i="27" s="1"/>
  <c r="O142" i="27" s="1"/>
  <c r="Q141" i="27"/>
  <c r="AK473" i="26" l="1"/>
  <c r="AL473" i="26" s="1"/>
  <c r="AM473" i="26" s="1"/>
  <c r="AI474" i="26"/>
  <c r="M142" i="27"/>
  <c r="P142" i="27"/>
  <c r="T142" i="27"/>
  <c r="AK474" i="26" l="1"/>
  <c r="AL474" i="26" s="1"/>
  <c r="AM474" i="26" s="1"/>
  <c r="AI475" i="26"/>
  <c r="R142" i="27"/>
  <c r="S142" i="27" s="1"/>
  <c r="O143" i="27" s="1"/>
  <c r="Q142" i="27"/>
  <c r="AK475" i="26" l="1"/>
  <c r="AL475" i="26" s="1"/>
  <c r="AM475" i="26" s="1"/>
  <c r="AI476" i="26"/>
  <c r="T143" i="27"/>
  <c r="M143" i="27"/>
  <c r="P143" i="27"/>
  <c r="AK476" i="26" l="1"/>
  <c r="AL476" i="26" s="1"/>
  <c r="AM476" i="26" s="1"/>
  <c r="AI477" i="26"/>
  <c r="R143" i="27"/>
  <c r="S143" i="27" s="1"/>
  <c r="O144" i="27" s="1"/>
  <c r="Q143" i="27"/>
  <c r="AK477" i="26" l="1"/>
  <c r="AL477" i="26" s="1"/>
  <c r="AM477" i="26" s="1"/>
  <c r="AI478" i="26"/>
  <c r="T144" i="27"/>
  <c r="M144" i="27"/>
  <c r="P144" i="27"/>
  <c r="AK478" i="26" l="1"/>
  <c r="AL478" i="26" s="1"/>
  <c r="AM478" i="26" s="1"/>
  <c r="AI479" i="26"/>
  <c r="Q144" i="27"/>
  <c r="R144" i="27"/>
  <c r="S144" i="27" s="1"/>
  <c r="O145" i="27" s="1"/>
  <c r="AK479" i="26" l="1"/>
  <c r="AL479" i="26" s="1"/>
  <c r="AM479" i="26" s="1"/>
  <c r="AI480" i="26"/>
  <c r="T145" i="27"/>
  <c r="P145" i="27"/>
  <c r="M145" i="27"/>
  <c r="AK480" i="26" l="1"/>
  <c r="AL480" i="26" s="1"/>
  <c r="AM480" i="26" s="1"/>
  <c r="AI481" i="26"/>
  <c r="Q145" i="27"/>
  <c r="R145" i="27"/>
  <c r="S145" i="27" s="1"/>
  <c r="O146" i="27" s="1"/>
  <c r="AK481" i="26" l="1"/>
  <c r="AL481" i="26" s="1"/>
  <c r="AM481" i="26" s="1"/>
  <c r="AI482" i="26"/>
  <c r="M146" i="27"/>
  <c r="T146" i="27"/>
  <c r="P146" i="27"/>
  <c r="AK482" i="26" l="1"/>
  <c r="AL482" i="26" s="1"/>
  <c r="AM482" i="26" s="1"/>
  <c r="AI483" i="26"/>
  <c r="R146" i="27"/>
  <c r="S146" i="27" s="1"/>
  <c r="O147" i="27" s="1"/>
  <c r="Q146" i="27"/>
  <c r="AK483" i="26" l="1"/>
  <c r="AL483" i="26" s="1"/>
  <c r="AM483" i="26" s="1"/>
  <c r="AI484" i="26"/>
  <c r="T147" i="27"/>
  <c r="O148" i="27" s="1"/>
  <c r="M147" i="27"/>
  <c r="P147" i="27"/>
  <c r="AK484" i="26" l="1"/>
  <c r="AL484" i="26" s="1"/>
  <c r="AM484" i="26" s="1"/>
  <c r="AI485" i="26"/>
  <c r="R147" i="27"/>
  <c r="S147" i="27" s="1"/>
  <c r="Q147" i="27"/>
  <c r="M148" i="27"/>
  <c r="P148" i="27"/>
  <c r="T148" i="27"/>
  <c r="O149" i="27" s="1"/>
  <c r="AK485" i="26" l="1"/>
  <c r="AL485" i="26" s="1"/>
  <c r="AM485" i="26" s="1"/>
  <c r="AI486" i="26"/>
  <c r="M149" i="27"/>
  <c r="P149" i="27"/>
  <c r="T149" i="27"/>
  <c r="O150" i="27" s="1"/>
  <c r="Q148" i="27"/>
  <c r="R148" i="27"/>
  <c r="S148" i="27" s="1"/>
  <c r="AK486" i="26" l="1"/>
  <c r="AL486" i="26" s="1"/>
  <c r="AM486" i="26" s="1"/>
  <c r="AI487" i="26"/>
  <c r="R149" i="27"/>
  <c r="S149" i="27" s="1"/>
  <c r="Q149" i="27"/>
  <c r="P150" i="27"/>
  <c r="T150" i="27"/>
  <c r="O151" i="27" s="1"/>
  <c r="M150" i="27"/>
  <c r="AK487" i="26" l="1"/>
  <c r="AL487" i="26" s="1"/>
  <c r="AM487" i="26" s="1"/>
  <c r="AI488" i="26"/>
  <c r="Q150" i="27"/>
  <c r="R150" i="27"/>
  <c r="S150" i="27" s="1"/>
  <c r="T151" i="27"/>
  <c r="O152" i="27" s="1"/>
  <c r="P151" i="27"/>
  <c r="M151" i="27"/>
  <c r="AK488" i="26" l="1"/>
  <c r="AL488" i="26" s="1"/>
  <c r="AM488" i="26" s="1"/>
  <c r="AI489" i="26"/>
  <c r="R151" i="27"/>
  <c r="S151" i="27" s="1"/>
  <c r="Q151" i="27"/>
  <c r="T152" i="27"/>
  <c r="O153" i="27" s="1"/>
  <c r="M152" i="27"/>
  <c r="P152" i="27"/>
  <c r="AK489" i="26" l="1"/>
  <c r="AL489" i="26" s="1"/>
  <c r="AM489" i="26" s="1"/>
  <c r="AI490" i="26"/>
  <c r="R152" i="27"/>
  <c r="S152" i="27" s="1"/>
  <c r="Q152" i="27"/>
  <c r="M153" i="27"/>
  <c r="P153" i="27"/>
  <c r="T153" i="27"/>
  <c r="O154" i="27" s="1"/>
  <c r="AI491" i="26" l="1"/>
  <c r="AK490" i="26"/>
  <c r="AL490" i="26" s="1"/>
  <c r="AM490" i="26" s="1"/>
  <c r="R153" i="27"/>
  <c r="S153" i="27" s="1"/>
  <c r="Q153" i="27"/>
  <c r="P154" i="27"/>
  <c r="T154" i="27"/>
  <c r="O155" i="27" s="1"/>
  <c r="M154" i="27"/>
  <c r="AI492" i="26" l="1"/>
  <c r="AK491" i="26"/>
  <c r="AL491" i="26" s="1"/>
  <c r="AM491" i="26" s="1"/>
  <c r="Q154" i="27"/>
  <c r="R154" i="27"/>
  <c r="S154" i="27" s="1"/>
  <c r="T155" i="27"/>
  <c r="O156" i="27" s="1"/>
  <c r="P155" i="27"/>
  <c r="M155" i="27"/>
  <c r="AK492" i="26" l="1"/>
  <c r="AL492" i="26" s="1"/>
  <c r="AM492" i="26" s="1"/>
  <c r="AI493" i="26"/>
  <c r="Q155" i="27"/>
  <c r="R155" i="27"/>
  <c r="S155" i="27" s="1"/>
  <c r="T156" i="27"/>
  <c r="O157" i="27" s="1"/>
  <c r="P156" i="27"/>
  <c r="M156" i="27"/>
  <c r="AK493" i="26" l="1"/>
  <c r="AL493" i="26" s="1"/>
  <c r="AM493" i="26" s="1"/>
  <c r="AI494" i="26"/>
  <c r="Q156" i="27"/>
  <c r="R156" i="27"/>
  <c r="S156" i="27" s="1"/>
  <c r="T157" i="27"/>
  <c r="O158" i="27" s="1"/>
  <c r="P157" i="27"/>
  <c r="M157" i="27"/>
  <c r="AK494" i="26" l="1"/>
  <c r="AL494" i="26" s="1"/>
  <c r="AM494" i="26" s="1"/>
  <c r="AI495" i="26"/>
  <c r="Q157" i="27"/>
  <c r="R157" i="27"/>
  <c r="S157" i="27" s="1"/>
  <c r="P158" i="27"/>
  <c r="M158" i="27"/>
  <c r="T158" i="27"/>
  <c r="O159" i="27" s="1"/>
  <c r="AK495" i="26" l="1"/>
  <c r="AL495" i="26" s="1"/>
  <c r="AM495" i="26" s="1"/>
  <c r="AI496" i="26"/>
  <c r="Q158" i="27"/>
  <c r="R158" i="27"/>
  <c r="S158" i="27" s="1"/>
  <c r="P159" i="27"/>
  <c r="M159" i="27"/>
  <c r="T159" i="27"/>
  <c r="O160" i="27" s="1"/>
  <c r="AK496" i="26" l="1"/>
  <c r="AL496" i="26" s="1"/>
  <c r="AM496" i="26" s="1"/>
  <c r="AI497" i="26"/>
  <c r="R159" i="27"/>
  <c r="S159" i="27" s="1"/>
  <c r="Q159" i="27"/>
  <c r="T160" i="27"/>
  <c r="O161" i="27" s="1"/>
  <c r="P160" i="27"/>
  <c r="M160" i="27"/>
  <c r="AK497" i="26" l="1"/>
  <c r="AL497" i="26" s="1"/>
  <c r="AM497" i="26" s="1"/>
  <c r="AI498" i="26"/>
  <c r="R160" i="27"/>
  <c r="S160" i="27" s="1"/>
  <c r="Q160" i="27"/>
  <c r="T161" i="27"/>
  <c r="O162" i="27" s="1"/>
  <c r="P161" i="27"/>
  <c r="M161" i="27"/>
  <c r="AI499" i="26" l="1"/>
  <c r="AK498" i="26"/>
  <c r="AL498" i="26" s="1"/>
  <c r="AM498" i="26" s="1"/>
  <c r="R161" i="27"/>
  <c r="S161" i="27" s="1"/>
  <c r="Q161" i="27"/>
  <c r="M162" i="27"/>
  <c r="P162" i="27"/>
  <c r="T162" i="27"/>
  <c r="O163" i="27" s="1"/>
  <c r="AI500" i="26" l="1"/>
  <c r="AK499" i="26"/>
  <c r="AL499" i="26" s="1"/>
  <c r="AM499" i="26" s="1"/>
  <c r="Q162" i="27"/>
  <c r="R162" i="27"/>
  <c r="S162" i="27" s="1"/>
  <c r="T163" i="27"/>
  <c r="O164" i="27" s="1"/>
  <c r="M163" i="27"/>
  <c r="P163" i="27"/>
  <c r="AK500" i="26" l="1"/>
  <c r="AL500" i="26" s="1"/>
  <c r="AM500" i="26" s="1"/>
  <c r="AI501" i="26"/>
  <c r="Q163" i="27"/>
  <c r="R163" i="27"/>
  <c r="S163" i="27" s="1"/>
  <c r="M164" i="27"/>
  <c r="T164" i="27"/>
  <c r="O165" i="27" s="1"/>
  <c r="P164" i="27"/>
  <c r="AK501" i="26" l="1"/>
  <c r="AL501" i="26" s="1"/>
  <c r="AM501" i="26" s="1"/>
  <c r="AI502" i="26"/>
  <c r="R164" i="27"/>
  <c r="S164" i="27" s="1"/>
  <c r="Q164" i="27"/>
  <c r="M165" i="27"/>
  <c r="P165" i="27"/>
  <c r="T165" i="27"/>
  <c r="O166" i="27" s="1"/>
  <c r="AK502" i="26" l="1"/>
  <c r="AL502" i="26" s="1"/>
  <c r="AM502" i="26" s="1"/>
  <c r="AI503" i="26"/>
  <c r="R165" i="27"/>
  <c r="S165" i="27" s="1"/>
  <c r="Q165" i="27"/>
  <c r="M166" i="27"/>
  <c r="T166" i="27"/>
  <c r="O167" i="27" s="1"/>
  <c r="P166" i="27"/>
  <c r="AK503" i="26" l="1"/>
  <c r="AL503" i="26" s="1"/>
  <c r="AM503" i="26" s="1"/>
  <c r="AI504" i="26"/>
  <c r="R166" i="27"/>
  <c r="S166" i="27" s="1"/>
  <c r="Q166" i="27"/>
  <c r="P167" i="27"/>
  <c r="M167" i="27"/>
  <c r="T167" i="27"/>
  <c r="O168" i="27" s="1"/>
  <c r="AI505" i="26" l="1"/>
  <c r="AK504" i="26"/>
  <c r="AL504" i="26" s="1"/>
  <c r="AM504" i="26" s="1"/>
  <c r="Q167" i="27"/>
  <c r="R167" i="27"/>
  <c r="S167" i="27" s="1"/>
  <c r="P168" i="27"/>
  <c r="T168" i="27"/>
  <c r="O169" i="27" s="1"/>
  <c r="M168" i="27"/>
  <c r="AK505" i="26" l="1"/>
  <c r="AL505" i="26" s="1"/>
  <c r="AM505" i="26" s="1"/>
  <c r="AI506" i="26"/>
  <c r="R168" i="27"/>
  <c r="S168" i="27" s="1"/>
  <c r="Q168" i="27"/>
  <c r="P169" i="27"/>
  <c r="T169" i="27"/>
  <c r="O170" i="27" s="1"/>
  <c r="M169" i="27"/>
  <c r="AI507" i="26" l="1"/>
  <c r="AK506" i="26"/>
  <c r="AL506" i="26" s="1"/>
  <c r="AM506" i="26" s="1"/>
  <c r="Q169" i="27"/>
  <c r="R169" i="27"/>
  <c r="S169" i="27" s="1"/>
  <c r="M170" i="27"/>
  <c r="T170" i="27"/>
  <c r="O171" i="27" s="1"/>
  <c r="P170" i="27"/>
  <c r="AK507" i="26" l="1"/>
  <c r="AL507" i="26" s="1"/>
  <c r="AM507" i="26" s="1"/>
  <c r="AI508" i="26"/>
  <c r="R170" i="27"/>
  <c r="S170" i="27" s="1"/>
  <c r="Q170" i="27"/>
  <c r="T171" i="27"/>
  <c r="O172" i="27" s="1"/>
  <c r="P171" i="27"/>
  <c r="M171" i="27"/>
  <c r="AK508" i="26" l="1"/>
  <c r="AL508" i="26" s="1"/>
  <c r="AM508" i="26" s="1"/>
  <c r="AI509" i="26"/>
  <c r="M172" i="27"/>
  <c r="P172" i="27"/>
  <c r="T172" i="27"/>
  <c r="O173" i="27" s="1"/>
  <c r="R171" i="27"/>
  <c r="S171" i="27" s="1"/>
  <c r="Q171" i="27"/>
  <c r="AK509" i="26" l="1"/>
  <c r="AL509" i="26" s="1"/>
  <c r="AM509" i="26" s="1"/>
  <c r="P112" i="26" s="1"/>
  <c r="D59" i="26"/>
  <c r="P173" i="27"/>
  <c r="T173" i="27"/>
  <c r="O174" i="27" s="1"/>
  <c r="M173" i="27"/>
  <c r="R172" i="27"/>
  <c r="S172" i="27" s="1"/>
  <c r="Q172" i="27"/>
  <c r="D63" i="26" l="1"/>
  <c r="D64" i="26" s="1"/>
  <c r="H60" i="26"/>
  <c r="D69" i="26"/>
  <c r="D73" i="26" s="1"/>
  <c r="G74" i="26" s="1"/>
  <c r="D61" i="26"/>
  <c r="D62" i="26" s="1"/>
  <c r="Q112" i="26"/>
  <c r="R112" i="26"/>
  <c r="S112" i="26" s="1"/>
  <c r="O113" i="26" s="1"/>
  <c r="M174" i="27"/>
  <c r="T174" i="27"/>
  <c r="O175" i="27" s="1"/>
  <c r="P174" i="27"/>
  <c r="Q173" i="27"/>
  <c r="R173" i="27"/>
  <c r="S173" i="27" s="1"/>
  <c r="T113" i="26" l="1"/>
  <c r="P113" i="26"/>
  <c r="G62" i="26"/>
  <c r="H62" i="26"/>
  <c r="D74" i="26"/>
  <c r="D75" i="26" s="1"/>
  <c r="G75" i="26"/>
  <c r="H64" i="26"/>
  <c r="G64" i="26"/>
  <c r="T175" i="27"/>
  <c r="O176" i="27" s="1"/>
  <c r="P175" i="27"/>
  <c r="M175" i="27"/>
  <c r="Q174" i="27"/>
  <c r="R174" i="27"/>
  <c r="S174" i="27" s="1"/>
  <c r="Q113" i="26" l="1"/>
  <c r="R113" i="26"/>
  <c r="S113" i="26" s="1"/>
  <c r="O114" i="26" s="1"/>
  <c r="R175" i="27"/>
  <c r="S175" i="27" s="1"/>
  <c r="Q175" i="27"/>
  <c r="P176" i="27"/>
  <c r="T176" i="27"/>
  <c r="O177" i="27" s="1"/>
  <c r="M176" i="27"/>
  <c r="T114" i="26" l="1"/>
  <c r="P114" i="26"/>
  <c r="R176" i="27"/>
  <c r="S176" i="27" s="1"/>
  <c r="Q176" i="27"/>
  <c r="M177" i="27"/>
  <c r="P177" i="27"/>
  <c r="T177" i="27"/>
  <c r="O178" i="27" s="1"/>
  <c r="R114" i="26" l="1"/>
  <c r="S114" i="26" s="1"/>
  <c r="O115" i="26" s="1"/>
  <c r="Q114" i="26"/>
  <c r="R177" i="27"/>
  <c r="S177" i="27" s="1"/>
  <c r="Q177" i="27"/>
  <c r="M178" i="27"/>
  <c r="T178" i="27"/>
  <c r="O179" i="27" s="1"/>
  <c r="P178" i="27"/>
  <c r="M115" i="26" l="1"/>
  <c r="T115" i="26"/>
  <c r="P115" i="26"/>
  <c r="Q178" i="27"/>
  <c r="R178" i="27"/>
  <c r="S178" i="27" s="1"/>
  <c r="M179" i="27"/>
  <c r="P179" i="27"/>
  <c r="T179" i="27"/>
  <c r="O180" i="27" s="1"/>
  <c r="Q115" i="26" l="1"/>
  <c r="R115" i="26"/>
  <c r="S115" i="26" s="1"/>
  <c r="O116" i="26" s="1"/>
  <c r="R179" i="27"/>
  <c r="S179" i="27" s="1"/>
  <c r="Q179" i="27"/>
  <c r="P180" i="27"/>
  <c r="T180" i="27"/>
  <c r="O181" i="27" s="1"/>
  <c r="M180" i="27"/>
  <c r="T116" i="26" l="1"/>
  <c r="P116" i="26"/>
  <c r="M116" i="26"/>
  <c r="R180" i="27"/>
  <c r="S180" i="27" s="1"/>
  <c r="Q180" i="27"/>
  <c r="T181" i="27"/>
  <c r="O182" i="27" s="1"/>
  <c r="P181" i="27"/>
  <c r="M181" i="27"/>
  <c r="Q116" i="26" l="1"/>
  <c r="R116" i="26"/>
  <c r="S116" i="26" s="1"/>
  <c r="O117" i="26" s="1"/>
  <c r="R181" i="27"/>
  <c r="S181" i="27" s="1"/>
  <c r="Q181" i="27"/>
  <c r="M182" i="27"/>
  <c r="P182" i="27"/>
  <c r="T182" i="27"/>
  <c r="O183" i="27" s="1"/>
  <c r="M117" i="26" l="1"/>
  <c r="P117" i="26"/>
  <c r="T117" i="26"/>
  <c r="P183" i="27"/>
  <c r="M183" i="27"/>
  <c r="D82" i="27" s="1"/>
  <c r="H82" i="27" s="1"/>
  <c r="T183" i="27"/>
  <c r="R182" i="27"/>
  <c r="S182" i="27" s="1"/>
  <c r="Q182" i="27"/>
  <c r="Q117" i="26" l="1"/>
  <c r="R117" i="26"/>
  <c r="S117" i="26" s="1"/>
  <c r="O118" i="26" s="1"/>
  <c r="R183" i="27"/>
  <c r="S183" i="27" s="1"/>
  <c r="Q183" i="27"/>
  <c r="M118" i="26" l="1"/>
  <c r="T118" i="26"/>
  <c r="P118" i="26"/>
  <c r="Y1310" i="22"/>
  <c r="Z1310" i="22" s="1"/>
  <c r="Y510" i="22"/>
  <c r="Z510" i="22" s="1"/>
  <c r="Y910" i="22"/>
  <c r="Z910" i="22" s="1"/>
  <c r="Y710" i="22"/>
  <c r="Z710" i="22" s="1"/>
  <c r="Y110" i="22"/>
  <c r="Z110" i="22" s="1"/>
  <c r="Y1210" i="22"/>
  <c r="Z1210" i="22" s="1"/>
  <c r="Y310" i="22"/>
  <c r="Z310" i="22" s="1"/>
  <c r="Y610" i="22"/>
  <c r="Z610" i="22" s="1"/>
  <c r="Y1010" i="22"/>
  <c r="Z1010" i="22" s="1"/>
  <c r="Y810" i="22"/>
  <c r="Z810" i="22" s="1"/>
  <c r="Y1110" i="22"/>
  <c r="Z1110" i="22" s="1"/>
  <c r="Y410" i="22"/>
  <c r="Z410" i="22" s="1"/>
  <c r="Y210" i="22"/>
  <c r="Z210" i="22" s="1"/>
  <c r="Y9" i="22"/>
  <c r="Z9" i="22" s="1"/>
  <c r="Y1211" i="22"/>
  <c r="Z1211" i="22" s="1"/>
  <c r="AA1211" i="22" s="1"/>
  <c r="Y811" i="22"/>
  <c r="Z811" i="22" s="1"/>
  <c r="AA811" i="22" s="1"/>
  <c r="Y711" i="22"/>
  <c r="Z711" i="22" s="1"/>
  <c r="AA711" i="22" s="1"/>
  <c r="Y1311" i="22"/>
  <c r="Z1311" i="22" s="1"/>
  <c r="AA1311" i="22" s="1"/>
  <c r="Y911" i="22"/>
  <c r="Z911" i="22" s="1"/>
  <c r="AA911" i="22" s="1"/>
  <c r="Y1111" i="22"/>
  <c r="Z1111" i="22" s="1"/>
  <c r="AA1111" i="22" s="1"/>
  <c r="Y1011" i="22"/>
  <c r="Z1011" i="22" s="1"/>
  <c r="AA1011" i="22" s="1"/>
  <c r="AC1038" i="22" s="1"/>
  <c r="AC8" i="22"/>
  <c r="Y111" i="22"/>
  <c r="Z111" i="22" s="1"/>
  <c r="Y211" i="22"/>
  <c r="Z211" i="22" s="1"/>
  <c r="Y311" i="22"/>
  <c r="Z311" i="22" s="1"/>
  <c r="Y411" i="22"/>
  <c r="Z411" i="22" s="1"/>
  <c r="AA411" i="22" s="1"/>
  <c r="Y511" i="22"/>
  <c r="Z511" i="22" s="1"/>
  <c r="Y611" i="22"/>
  <c r="Z611" i="22" s="1"/>
  <c r="AA611" i="22" s="1"/>
  <c r="AA111" i="22" l="1"/>
  <c r="Q118" i="26"/>
  <c r="R118" i="26"/>
  <c r="S118" i="26" s="1"/>
  <c r="O119" i="26" s="1"/>
  <c r="AA511" i="22"/>
  <c r="AC907" i="22"/>
  <c r="AF907" i="22" s="1"/>
  <c r="AC849" i="22"/>
  <c r="AI849" i="22" s="1"/>
  <c r="AK849" i="22" s="1"/>
  <c r="AL849" i="22" s="1"/>
  <c r="AM849" i="22" s="1"/>
  <c r="AC37" i="22"/>
  <c r="AJ37" i="22" s="1"/>
  <c r="AC966" i="22"/>
  <c r="AD966" i="22" s="1"/>
  <c r="AC927" i="22"/>
  <c r="AD927" i="22" s="1"/>
  <c r="AC928" i="22"/>
  <c r="AI928" i="22" s="1"/>
  <c r="AK928" i="22" s="1"/>
  <c r="AL928" i="22" s="1"/>
  <c r="AM928" i="22" s="1"/>
  <c r="AC923" i="22"/>
  <c r="AI923" i="22" s="1"/>
  <c r="AK923" i="22" s="1"/>
  <c r="AL923" i="22" s="1"/>
  <c r="AM923" i="22" s="1"/>
  <c r="AA311" i="22"/>
  <c r="AC1041" i="22"/>
  <c r="AF1041" i="22" s="1"/>
  <c r="AA211" i="22"/>
  <c r="AJ1038" i="22"/>
  <c r="AD1038" i="22"/>
  <c r="AE1038" i="22"/>
  <c r="AG1038" i="22"/>
  <c r="AH1038" i="22"/>
  <c r="AF1038" i="22"/>
  <c r="AI1038" i="22"/>
  <c r="AK1038" i="22" s="1"/>
  <c r="AL1038" i="22" s="1"/>
  <c r="AM1038" i="22" s="1"/>
  <c r="AC1207" i="22"/>
  <c r="AC1171" i="22"/>
  <c r="AC1186" i="22"/>
  <c r="AC1126" i="22"/>
  <c r="AC1161" i="22"/>
  <c r="AC1115" i="22"/>
  <c r="AC1193" i="22"/>
  <c r="AC1116" i="22"/>
  <c r="AC1112" i="22"/>
  <c r="AC1160" i="22"/>
  <c r="AC1202" i="22"/>
  <c r="AC1199" i="22"/>
  <c r="AC1201" i="22"/>
  <c r="AC1133" i="22"/>
  <c r="AC1185" i="22"/>
  <c r="AC1170" i="22"/>
  <c r="AC1136" i="22"/>
  <c r="AC1176" i="22"/>
  <c r="AC1139" i="22"/>
  <c r="AC1153" i="22"/>
  <c r="AC1180" i="22"/>
  <c r="AC1206" i="22"/>
  <c r="AC1178" i="22"/>
  <c r="AC1127" i="22"/>
  <c r="AC1150" i="22"/>
  <c r="AC1132" i="22"/>
  <c r="AC1154" i="22"/>
  <c r="AC1189" i="22"/>
  <c r="AC1204" i="22"/>
  <c r="AC1146" i="22"/>
  <c r="AC1114" i="22"/>
  <c r="AC1194" i="22"/>
  <c r="AC1120" i="22"/>
  <c r="AC1119" i="22"/>
  <c r="AC1158" i="22"/>
  <c r="AC1182" i="22"/>
  <c r="AC1179" i="22"/>
  <c r="AC1155" i="22"/>
  <c r="AC1187" i="22"/>
  <c r="AC1164" i="22"/>
  <c r="AC1198" i="22"/>
  <c r="AC1149" i="22"/>
  <c r="AC1121" i="22"/>
  <c r="AC1156" i="22"/>
  <c r="AC1181" i="22"/>
  <c r="AC1123" i="22"/>
  <c r="AC1203" i="22"/>
  <c r="AC1159" i="22"/>
  <c r="AC1163" i="22"/>
  <c r="AC1144" i="22"/>
  <c r="AC1117" i="22"/>
  <c r="AC1192" i="22"/>
  <c r="AC1152" i="22"/>
  <c r="AC1196" i="22"/>
  <c r="AC1188" i="22"/>
  <c r="AC1177" i="22"/>
  <c r="AC1175" i="22"/>
  <c r="AC1172" i="22"/>
  <c r="AC1140" i="22"/>
  <c r="AC1184" i="22"/>
  <c r="AC1111" i="22"/>
  <c r="AC1169" i="22"/>
  <c r="AC1118" i="22"/>
  <c r="AC1205" i="22"/>
  <c r="AC1113" i="22"/>
  <c r="AC1191" i="22"/>
  <c r="AC1131" i="22"/>
  <c r="AC1122" i="22"/>
  <c r="AC1148" i="22"/>
  <c r="AC1129" i="22"/>
  <c r="AC1135" i="22"/>
  <c r="AC1134" i="22"/>
  <c r="AC1208" i="22"/>
  <c r="AC1195" i="22"/>
  <c r="AC1183" i="22"/>
  <c r="AC1147" i="22"/>
  <c r="AC1138" i="22"/>
  <c r="AC1145" i="22"/>
  <c r="AC1166" i="22"/>
  <c r="AC1141" i="22"/>
  <c r="AC1124" i="22"/>
  <c r="AC1165" i="22"/>
  <c r="AC1168" i="22"/>
  <c r="AC1110" i="22"/>
  <c r="AC1173" i="22"/>
  <c r="AC1167" i="22"/>
  <c r="AC1109" i="22"/>
  <c r="AC1162" i="22"/>
  <c r="AC1137" i="22"/>
  <c r="AC1128" i="22"/>
  <c r="AC1125" i="22"/>
  <c r="AC1151" i="22"/>
  <c r="AC1200" i="22"/>
  <c r="AC1197" i="22"/>
  <c r="AC1174" i="22"/>
  <c r="AC1190" i="22"/>
  <c r="AC1142" i="22"/>
  <c r="AC1143" i="22"/>
  <c r="AC1130" i="22"/>
  <c r="AC1157" i="22"/>
  <c r="AC1287" i="22"/>
  <c r="AC1259" i="22"/>
  <c r="AC1247" i="22"/>
  <c r="AC1249" i="22"/>
  <c r="AC1235" i="22"/>
  <c r="AC1258" i="22"/>
  <c r="AC1297" i="22"/>
  <c r="AC1252" i="22"/>
  <c r="AC1295" i="22"/>
  <c r="AC1237" i="22"/>
  <c r="AC1290" i="22"/>
  <c r="AC1215" i="22"/>
  <c r="AC1270" i="22"/>
  <c r="AC1292" i="22"/>
  <c r="AC1245" i="22"/>
  <c r="AC1222" i="22"/>
  <c r="AC1306" i="22"/>
  <c r="AC1260" i="22"/>
  <c r="AC1278" i="22"/>
  <c r="AC1233" i="22"/>
  <c r="AC1241" i="22"/>
  <c r="AC1266" i="22"/>
  <c r="AC1280" i="22"/>
  <c r="AC1275" i="22"/>
  <c r="AC1250" i="22"/>
  <c r="AC1213" i="22"/>
  <c r="AC1210" i="22"/>
  <c r="AC1216" i="22"/>
  <c r="AC1296" i="22"/>
  <c r="AC1308" i="22"/>
  <c r="AC1253" i="22"/>
  <c r="AC1307" i="22"/>
  <c r="AC1219" i="22"/>
  <c r="AC1220" i="22"/>
  <c r="AC1229" i="22"/>
  <c r="AC1273" i="22"/>
  <c r="AC1217" i="22"/>
  <c r="AC1294" i="22"/>
  <c r="AC1286" i="22"/>
  <c r="AC1288" i="22"/>
  <c r="AC1242" i="22"/>
  <c r="AC1304" i="22"/>
  <c r="AC1276" i="22"/>
  <c r="AC1303" i="22"/>
  <c r="AC1227" i="22"/>
  <c r="AC1262" i="22"/>
  <c r="AC1244" i="22"/>
  <c r="AC1293" i="22"/>
  <c r="AC1300" i="22"/>
  <c r="AC1263" i="22"/>
  <c r="AC1282" i="22"/>
  <c r="AC1223" i="22"/>
  <c r="AC1218" i="22"/>
  <c r="AC1289" i="22"/>
  <c r="AC1271" i="22"/>
  <c r="AC1248" i="22"/>
  <c r="AC1231" i="22"/>
  <c r="AC1214" i="22"/>
  <c r="AC1234" i="22"/>
  <c r="AC1272" i="22"/>
  <c r="AC1236" i="22"/>
  <c r="AC1230" i="22"/>
  <c r="AC1257" i="22"/>
  <c r="AC1225" i="22"/>
  <c r="AC1299" i="22"/>
  <c r="AC1284" i="22"/>
  <c r="AC1298" i="22"/>
  <c r="AC1302" i="22"/>
  <c r="AC1212" i="22"/>
  <c r="AC1269" i="22"/>
  <c r="AC1224" i="22"/>
  <c r="AC1291" i="22"/>
  <c r="AC1255" i="22"/>
  <c r="AC1246" i="22"/>
  <c r="AC1279" i="22"/>
  <c r="AC1283" i="22"/>
  <c r="AC1209" i="22"/>
  <c r="AC1251" i="22"/>
  <c r="AC1301" i="22"/>
  <c r="AC1268" i="22"/>
  <c r="AC1243" i="22"/>
  <c r="AC1239" i="22"/>
  <c r="AC1261" i="22"/>
  <c r="AC1305" i="22"/>
  <c r="AC1265" i="22"/>
  <c r="AC1277" i="22"/>
  <c r="AC1281" i="22"/>
  <c r="AC1285" i="22"/>
  <c r="AC1256" i="22"/>
  <c r="AC1211" i="22"/>
  <c r="AC1267" i="22"/>
  <c r="AC1274" i="22"/>
  <c r="AC1254" i="22"/>
  <c r="AC1228" i="22"/>
  <c r="AC1232" i="22"/>
  <c r="AC1264" i="22"/>
  <c r="AC1221" i="22"/>
  <c r="AC1238" i="22"/>
  <c r="AC1226" i="22"/>
  <c r="AC1240" i="22"/>
  <c r="AC683" i="22"/>
  <c r="AC690" i="22"/>
  <c r="AC616" i="22"/>
  <c r="AC666" i="22"/>
  <c r="AC705" i="22"/>
  <c r="AC698" i="22"/>
  <c r="AC617" i="22"/>
  <c r="AC632" i="22"/>
  <c r="AC623" i="22"/>
  <c r="AC679" i="22"/>
  <c r="AC681" i="22"/>
  <c r="AC702" i="22"/>
  <c r="AC704" i="22"/>
  <c r="AC688" i="22"/>
  <c r="AC639" i="22"/>
  <c r="AC654" i="22"/>
  <c r="AC611" i="22"/>
  <c r="AC677" i="22"/>
  <c r="AC629" i="22"/>
  <c r="AC630" i="22"/>
  <c r="AC685" i="22"/>
  <c r="AC697" i="22"/>
  <c r="AC644" i="22"/>
  <c r="AC656" i="22"/>
  <c r="AC684" i="22"/>
  <c r="AC668" i="22"/>
  <c r="AC657" i="22"/>
  <c r="AC689" i="22"/>
  <c r="AC613" i="22"/>
  <c r="AC675" i="22"/>
  <c r="AC640" i="22"/>
  <c r="AC625" i="22"/>
  <c r="AC635" i="22"/>
  <c r="AC669" i="22"/>
  <c r="AC610" i="22"/>
  <c r="AC609" i="22"/>
  <c r="AC618" i="22"/>
  <c r="AC692" i="22"/>
  <c r="AC671" i="22"/>
  <c r="AC651" i="22"/>
  <c r="AC612" i="22"/>
  <c r="AC667" i="22"/>
  <c r="AC672" i="22"/>
  <c r="AC628" i="22"/>
  <c r="AC647" i="22"/>
  <c r="AC682" i="22"/>
  <c r="AC633" i="22"/>
  <c r="AC662" i="22"/>
  <c r="AC621" i="22"/>
  <c r="AC649" i="22"/>
  <c r="AC619" i="22"/>
  <c r="AC693" i="22"/>
  <c r="AC665" i="22"/>
  <c r="AC645" i="22"/>
  <c r="AC687" i="22"/>
  <c r="AC620" i="22"/>
  <c r="AC650" i="22"/>
  <c r="AC696" i="22"/>
  <c r="AC707" i="22"/>
  <c r="AC695" i="22"/>
  <c r="AC699" i="22"/>
  <c r="AC664" i="22"/>
  <c r="AC706" i="22"/>
  <c r="AC674" i="22"/>
  <c r="AC634" i="22"/>
  <c r="AC703" i="22"/>
  <c r="AC637" i="22"/>
  <c r="AC636" i="22"/>
  <c r="AC673" i="22"/>
  <c r="AC659" i="22"/>
  <c r="AC700" i="22"/>
  <c r="AC646" i="22"/>
  <c r="AC631" i="22"/>
  <c r="AC626" i="22"/>
  <c r="AC648" i="22"/>
  <c r="AC661" i="22"/>
  <c r="AC615" i="22"/>
  <c r="AC678" i="22"/>
  <c r="AC663" i="22"/>
  <c r="AC680" i="22"/>
  <c r="AC658" i="22"/>
  <c r="AC641" i="22"/>
  <c r="AC660" i="22"/>
  <c r="AC686" i="22"/>
  <c r="AC670" i="22"/>
  <c r="AC691" i="22"/>
  <c r="AC643" i="22"/>
  <c r="AC614" i="22"/>
  <c r="AC624" i="22"/>
  <c r="AC642" i="22"/>
  <c r="AC676" i="22"/>
  <c r="AC655" i="22"/>
  <c r="AC622" i="22"/>
  <c r="AC638" i="22"/>
  <c r="AC694" i="22"/>
  <c r="AC653" i="22"/>
  <c r="AC652" i="22"/>
  <c r="AC701" i="22"/>
  <c r="AC708" i="22"/>
  <c r="AC627" i="22"/>
  <c r="AC743" i="22"/>
  <c r="AC764" i="22"/>
  <c r="AC724" i="22"/>
  <c r="AC716" i="22"/>
  <c r="AC767" i="22"/>
  <c r="AC712" i="22"/>
  <c r="AC733" i="22"/>
  <c r="AC795" i="22"/>
  <c r="AC713" i="22"/>
  <c r="AC769" i="22"/>
  <c r="AC797" i="22"/>
  <c r="AC770" i="22"/>
  <c r="AC788" i="22"/>
  <c r="AC718" i="22"/>
  <c r="AC775" i="22"/>
  <c r="AC741" i="22"/>
  <c r="AC710" i="22"/>
  <c r="AC709" i="22"/>
  <c r="AC737" i="22"/>
  <c r="AC801" i="22"/>
  <c r="AC776" i="22"/>
  <c r="AC783" i="22"/>
  <c r="AC792" i="22"/>
  <c r="AC808" i="22"/>
  <c r="AC789" i="22"/>
  <c r="AC778" i="22"/>
  <c r="AC732" i="22"/>
  <c r="AC806" i="22"/>
  <c r="AC749" i="22"/>
  <c r="AC793" i="22"/>
  <c r="AC717" i="22"/>
  <c r="AC758" i="22"/>
  <c r="AC736" i="22"/>
  <c r="AC752" i="22"/>
  <c r="AC714" i="22"/>
  <c r="AC803" i="22"/>
  <c r="AC798" i="22"/>
  <c r="AC720" i="22"/>
  <c r="AC774" i="22"/>
  <c r="AC779" i="22"/>
  <c r="AC772" i="22"/>
  <c r="AC725" i="22"/>
  <c r="AC781" i="22"/>
  <c r="AC753" i="22"/>
  <c r="AC780" i="22"/>
  <c r="AC727" i="22"/>
  <c r="AC782" i="22"/>
  <c r="AC719" i="22"/>
  <c r="AC711" i="22"/>
  <c r="AC805" i="22"/>
  <c r="AC754" i="22"/>
  <c r="AC730" i="22"/>
  <c r="AC746" i="22"/>
  <c r="AC745" i="22"/>
  <c r="AC760" i="22"/>
  <c r="AC765" i="22"/>
  <c r="AC771" i="22"/>
  <c r="AC723" i="22"/>
  <c r="AC740" i="22"/>
  <c r="AC755" i="22"/>
  <c r="AC794" i="22"/>
  <c r="AC722" i="22"/>
  <c r="AC728" i="22"/>
  <c r="AC787" i="22"/>
  <c r="AC807" i="22"/>
  <c r="AC786" i="22"/>
  <c r="AC790" i="22"/>
  <c r="AC731" i="22"/>
  <c r="AC773" i="22"/>
  <c r="AC715" i="22"/>
  <c r="AC738" i="22"/>
  <c r="AC804" i="22"/>
  <c r="AC742" i="22"/>
  <c r="AC785" i="22"/>
  <c r="AC802" i="22"/>
  <c r="AC739" i="22"/>
  <c r="AC766" i="22"/>
  <c r="AC721" i="22"/>
  <c r="AC761" i="22"/>
  <c r="AC734" i="22"/>
  <c r="AC784" i="22"/>
  <c r="AC762" i="22"/>
  <c r="AC757" i="22"/>
  <c r="AC751" i="22"/>
  <c r="AC763" i="22"/>
  <c r="AC777" i="22"/>
  <c r="AC759" i="22"/>
  <c r="AC750" i="22"/>
  <c r="AC791" i="22"/>
  <c r="AC744" i="22"/>
  <c r="AC748" i="22"/>
  <c r="AC747" i="22"/>
  <c r="AC735" i="22"/>
  <c r="AC729" i="22"/>
  <c r="AC756" i="22"/>
  <c r="AC799" i="22"/>
  <c r="AC800" i="22"/>
  <c r="AC726" i="22"/>
  <c r="AC768" i="22"/>
  <c r="AC796" i="22"/>
  <c r="AC81" i="22"/>
  <c r="AC90" i="22"/>
  <c r="AC48" i="22"/>
  <c r="AC72" i="22"/>
  <c r="AC41" i="22"/>
  <c r="AC1102" i="22"/>
  <c r="AC1013" i="22"/>
  <c r="AC43" i="22"/>
  <c r="AC102" i="22"/>
  <c r="AC78" i="22"/>
  <c r="AC27" i="22"/>
  <c r="AC1332" i="22"/>
  <c r="AC1382" i="22"/>
  <c r="AC1397" i="22"/>
  <c r="AC1387" i="22"/>
  <c r="AC1383" i="22"/>
  <c r="AC1393" i="22"/>
  <c r="AC1355" i="22"/>
  <c r="AC1358" i="22"/>
  <c r="AC1370" i="22"/>
  <c r="AC1351" i="22"/>
  <c r="AC1353" i="22"/>
  <c r="AC1310" i="22"/>
  <c r="AC1400" i="22"/>
  <c r="AC1408" i="22"/>
  <c r="AC1363" i="22"/>
  <c r="AC1328" i="22"/>
  <c r="AC1313" i="22"/>
  <c r="AC1346" i="22"/>
  <c r="AC1402" i="22"/>
  <c r="AC1392" i="22"/>
  <c r="AC1356" i="22"/>
  <c r="AC1377" i="22"/>
  <c r="AC1344" i="22"/>
  <c r="AC1360" i="22"/>
  <c r="AC1341" i="22"/>
  <c r="AC1365" i="22"/>
  <c r="AC1315" i="22"/>
  <c r="AC1375" i="22"/>
  <c r="AC1311" i="22"/>
  <c r="AC1336" i="22"/>
  <c r="AC1318" i="22"/>
  <c r="AC1362" i="22"/>
  <c r="AC1401" i="22"/>
  <c r="AC1374" i="22"/>
  <c r="AC1378" i="22"/>
  <c r="AC1367" i="22"/>
  <c r="AC1347" i="22"/>
  <c r="AC1380" i="22"/>
  <c r="AC1339" i="22"/>
  <c r="AC1331" i="22"/>
  <c r="AC1350" i="22"/>
  <c r="AC1322" i="22"/>
  <c r="AC1357" i="22"/>
  <c r="AC1329" i="22"/>
  <c r="AC1359" i="22"/>
  <c r="AC1312" i="22"/>
  <c r="AC1395" i="22"/>
  <c r="AC1317" i="22"/>
  <c r="AC1406" i="22"/>
  <c r="AC1398" i="22"/>
  <c r="AC1384" i="22"/>
  <c r="AC1405" i="22"/>
  <c r="AC1354" i="22"/>
  <c r="AC1373" i="22"/>
  <c r="AC1381" i="22"/>
  <c r="AC1376" i="22"/>
  <c r="AC1391" i="22"/>
  <c r="AC1407" i="22"/>
  <c r="AC1399" i="22"/>
  <c r="AC1372" i="22"/>
  <c r="AC1342" i="22"/>
  <c r="AC1364" i="22"/>
  <c r="AC1335" i="22"/>
  <c r="AC1337" i="22"/>
  <c r="AC1390" i="22"/>
  <c r="AC1361" i="22"/>
  <c r="AC1333" i="22"/>
  <c r="AC1327" i="22"/>
  <c r="AC1403" i="22"/>
  <c r="AC1334" i="22"/>
  <c r="AC1330" i="22"/>
  <c r="AC1366" i="22"/>
  <c r="AC1389" i="22"/>
  <c r="AC1352" i="22"/>
  <c r="AC1321" i="22"/>
  <c r="AC1324" i="22"/>
  <c r="AC1349" i="22"/>
  <c r="AC1323" i="22"/>
  <c r="AC1338" i="22"/>
  <c r="AC1348" i="22"/>
  <c r="AC1345" i="22"/>
  <c r="AC1369" i="22"/>
  <c r="AC1385" i="22"/>
  <c r="AC1396" i="22"/>
  <c r="AC1316" i="22"/>
  <c r="AC1394" i="22"/>
  <c r="AC1320" i="22"/>
  <c r="AC1314" i="22"/>
  <c r="AC1319" i="22"/>
  <c r="AC1325" i="22"/>
  <c r="AC1379" i="22"/>
  <c r="AC1326" i="22"/>
  <c r="AC1368" i="22"/>
  <c r="AC1343" i="22"/>
  <c r="AC1386" i="22"/>
  <c r="AC1404" i="22"/>
  <c r="AC1309" i="22"/>
  <c r="AC1388" i="22"/>
  <c r="AC76" i="22"/>
  <c r="AC38" i="22"/>
  <c r="AC31" i="22"/>
  <c r="AC1089" i="22"/>
  <c r="AC1067" i="22"/>
  <c r="AC77" i="22"/>
  <c r="AC1066" i="22"/>
  <c r="AC33" i="22"/>
  <c r="AC1028" i="22"/>
  <c r="AC55" i="22"/>
  <c r="AC87" i="22"/>
  <c r="AC15" i="22"/>
  <c r="AC69" i="22"/>
  <c r="AC35" i="22"/>
  <c r="AC1091" i="22"/>
  <c r="AC1088" i="22"/>
  <c r="AC1058" i="22"/>
  <c r="AC84" i="22"/>
  <c r="AC1094" i="22"/>
  <c r="AC46" i="22"/>
  <c r="AC56" i="22"/>
  <c r="AC1070" i="22"/>
  <c r="AC1100" i="22"/>
  <c r="AC49" i="22"/>
  <c r="AC80" i="22"/>
  <c r="AC51" i="22"/>
  <c r="AC60" i="22"/>
  <c r="AC14" i="22"/>
  <c r="AI8" i="22"/>
  <c r="AC1025" i="22"/>
  <c r="AC1026" i="22"/>
  <c r="AC30" i="22"/>
  <c r="AC96" i="22"/>
  <c r="AC70" i="22"/>
  <c r="AC28" i="22"/>
  <c r="AC1048" i="22"/>
  <c r="AC107" i="22"/>
  <c r="AC1108" i="22"/>
  <c r="AC834" i="22"/>
  <c r="AC870" i="22"/>
  <c r="AC908" i="22"/>
  <c r="AC809" i="22"/>
  <c r="AC840" i="22"/>
  <c r="AC885" i="22"/>
  <c r="AC896" i="22"/>
  <c r="AC890" i="22"/>
  <c r="AC848" i="22"/>
  <c r="AC862" i="22"/>
  <c r="AC815" i="22"/>
  <c r="AC850" i="22"/>
  <c r="AC859" i="22"/>
  <c r="AC893" i="22"/>
  <c r="AC877" i="22"/>
  <c r="AC869" i="22"/>
  <c r="AC813" i="22"/>
  <c r="AC863" i="22"/>
  <c r="AC837" i="22"/>
  <c r="AC855" i="22"/>
  <c r="AC878" i="22"/>
  <c r="AC822" i="22"/>
  <c r="AC823" i="22"/>
  <c r="AC842" i="22"/>
  <c r="AC836" i="22"/>
  <c r="AC839" i="22"/>
  <c r="AC895" i="22"/>
  <c r="AC903" i="22"/>
  <c r="AC898" i="22"/>
  <c r="AC883" i="22"/>
  <c r="AC873" i="22"/>
  <c r="AC882" i="22"/>
  <c r="AC811" i="22"/>
  <c r="AC818" i="22"/>
  <c r="AC814" i="22"/>
  <c r="AC820" i="22"/>
  <c r="AC901" i="22"/>
  <c r="AC867" i="22"/>
  <c r="AC827" i="22"/>
  <c r="AC881" i="22"/>
  <c r="AC856" i="22"/>
  <c r="AC857" i="22"/>
  <c r="AC829" i="22"/>
  <c r="AC826" i="22"/>
  <c r="AC892" i="22"/>
  <c r="AC868" i="22"/>
  <c r="AC844" i="22"/>
  <c r="AC816" i="22"/>
  <c r="AC846" i="22"/>
  <c r="AC825" i="22"/>
  <c r="AC891" i="22"/>
  <c r="AC905" i="22"/>
  <c r="AC880" i="22"/>
  <c r="AC874" i="22"/>
  <c r="AC906" i="22"/>
  <c r="AC875" i="22"/>
  <c r="AC889" i="22"/>
  <c r="AC865" i="22"/>
  <c r="AC884" i="22"/>
  <c r="AC904" i="22"/>
  <c r="AC821" i="22"/>
  <c r="AC831" i="22"/>
  <c r="AC810" i="22"/>
  <c r="AC861" i="22"/>
  <c r="AC835" i="22"/>
  <c r="AC851" i="22"/>
  <c r="AC879" i="22"/>
  <c r="AC900" i="22"/>
  <c r="AC858" i="22"/>
  <c r="AC886" i="22"/>
  <c r="AC828" i="22"/>
  <c r="AC843" i="22"/>
  <c r="AC817" i="22"/>
  <c r="AC888" i="22"/>
  <c r="AC852" i="22"/>
  <c r="AC845" i="22"/>
  <c r="AC819" i="22"/>
  <c r="AC876" i="22"/>
  <c r="AC847" i="22"/>
  <c r="AC812" i="22"/>
  <c r="AC897" i="22"/>
  <c r="AC841" i="22"/>
  <c r="AC902" i="22"/>
  <c r="AC833" i="22"/>
  <c r="AC824" i="22"/>
  <c r="AC838" i="22"/>
  <c r="AC832" i="22"/>
  <c r="AC872" i="22"/>
  <c r="AC854" i="22"/>
  <c r="AC899" i="22"/>
  <c r="AC853" i="22"/>
  <c r="AC871" i="22"/>
  <c r="AC864" i="22"/>
  <c r="AC887" i="22"/>
  <c r="AC830" i="22"/>
  <c r="AC866" i="22"/>
  <c r="AC13" i="22"/>
  <c r="AC1083" i="22"/>
  <c r="AC16" i="22"/>
  <c r="AC21" i="22"/>
  <c r="AC32" i="22"/>
  <c r="AC53" i="22"/>
  <c r="AC10" i="22"/>
  <c r="AC104" i="22"/>
  <c r="AC894" i="22"/>
  <c r="AC860" i="22"/>
  <c r="AJ8" i="22"/>
  <c r="AH8" i="22"/>
  <c r="AC22" i="22"/>
  <c r="AC75" i="22"/>
  <c r="AC101" i="22"/>
  <c r="AC67" i="22"/>
  <c r="AC12" i="22"/>
  <c r="AC54" i="22"/>
  <c r="AC86" i="22"/>
  <c r="AC71" i="22"/>
  <c r="AC100" i="22"/>
  <c r="AC34" i="22"/>
  <c r="AC20" i="22"/>
  <c r="AC26" i="22"/>
  <c r="AC66" i="22"/>
  <c r="AC73" i="22"/>
  <c r="AC98" i="22"/>
  <c r="AC83" i="22"/>
  <c r="AC19" i="22"/>
  <c r="AC25" i="22"/>
  <c r="AC9" i="22"/>
  <c r="AC91" i="22"/>
  <c r="AC85" i="22"/>
  <c r="AC29" i="22"/>
  <c r="AC47" i="22"/>
  <c r="AC92" i="22"/>
  <c r="AC45" i="22"/>
  <c r="AC105" i="22"/>
  <c r="AC64" i="22"/>
  <c r="AC97" i="22"/>
  <c r="AC39" i="22"/>
  <c r="AC99" i="22"/>
  <c r="AC24" i="22"/>
  <c r="AC65" i="22"/>
  <c r="AC58" i="22"/>
  <c r="AC68" i="22"/>
  <c r="AC52" i="22"/>
  <c r="AC94" i="22"/>
  <c r="AC23" i="22"/>
  <c r="AC18" i="22"/>
  <c r="AC50" i="22"/>
  <c r="AC57" i="22"/>
  <c r="AC82" i="22"/>
  <c r="AC89" i="22"/>
  <c r="AC108" i="22"/>
  <c r="AC180" i="22" s="1"/>
  <c r="AC61" i="22"/>
  <c r="AC106" i="22"/>
  <c r="AC40" i="22"/>
  <c r="AC74" i="22"/>
  <c r="AC42" i="22"/>
  <c r="AC1042" i="22"/>
  <c r="AC1060" i="22"/>
  <c r="AC1040" i="22"/>
  <c r="AC1074" i="22"/>
  <c r="AC1097" i="22"/>
  <c r="AC1023" i="22"/>
  <c r="AC1099" i="22"/>
  <c r="AC1024" i="22"/>
  <c r="AC1043" i="22"/>
  <c r="AC1069" i="22"/>
  <c r="AC1019" i="22"/>
  <c r="AC1020" i="22"/>
  <c r="AC1079" i="22"/>
  <c r="AC1080" i="22"/>
  <c r="AC1031" i="22"/>
  <c r="AC1054" i="22"/>
  <c r="AC1072" i="22"/>
  <c r="AC1022" i="22"/>
  <c r="AC1030" i="22"/>
  <c r="AC1095" i="22"/>
  <c r="AC1053" i="22"/>
  <c r="AC1063" i="22"/>
  <c r="AC1101" i="22"/>
  <c r="AC1017" i="22"/>
  <c r="AC1073" i="22"/>
  <c r="AC1012" i="22"/>
  <c r="AC1082" i="22"/>
  <c r="AC1052" i="22"/>
  <c r="AC1107" i="22"/>
  <c r="AC1021" i="22"/>
  <c r="AC1075" i="22"/>
  <c r="AC1081" i="22"/>
  <c r="AC1051" i="22"/>
  <c r="AC1104" i="22"/>
  <c r="AC1087" i="22"/>
  <c r="AC1037" i="22"/>
  <c r="AC1046" i="22"/>
  <c r="AC1092" i="22"/>
  <c r="AC1016" i="22"/>
  <c r="AC1065" i="22"/>
  <c r="AC1033" i="22"/>
  <c r="AC1085" i="22"/>
  <c r="AC1096" i="22"/>
  <c r="AC1077" i="22"/>
  <c r="AC1035" i="22"/>
  <c r="AC1057" i="22"/>
  <c r="AC1068" i="22"/>
  <c r="AC1014" i="22"/>
  <c r="AC1018" i="22"/>
  <c r="AC1084" i="22"/>
  <c r="AC1105" i="22"/>
  <c r="AC1076" i="22"/>
  <c r="AC1032" i="22"/>
  <c r="AC1078" i="22"/>
  <c r="AC1090" i="22"/>
  <c r="AC1064" i="22"/>
  <c r="AC1071" i="22"/>
  <c r="AC1056" i="22"/>
  <c r="AC1044" i="22"/>
  <c r="AC1050" i="22"/>
  <c r="AC1106" i="22"/>
  <c r="AC1086" i="22"/>
  <c r="AC1039" i="22"/>
  <c r="AC1034" i="22"/>
  <c r="AC1062" i="22"/>
  <c r="AC1047" i="22"/>
  <c r="AC1103" i="22"/>
  <c r="AC1009" i="22"/>
  <c r="AC1010" i="22"/>
  <c r="AC1093" i="22"/>
  <c r="AC1029" i="22"/>
  <c r="AC95" i="22"/>
  <c r="AC17" i="22"/>
  <c r="AC63" i="22"/>
  <c r="AC59" i="22"/>
  <c r="AC922" i="22"/>
  <c r="AC1007" i="22"/>
  <c r="AC948" i="22"/>
  <c r="AC926" i="22"/>
  <c r="AC959" i="22"/>
  <c r="AC955" i="22"/>
  <c r="AC1003" i="22"/>
  <c r="AC963" i="22"/>
  <c r="AC920" i="22"/>
  <c r="AC992" i="22"/>
  <c r="AC942" i="22"/>
  <c r="AC924" i="22"/>
  <c r="AC1004" i="22"/>
  <c r="AC934" i="22"/>
  <c r="AC930" i="22"/>
  <c r="AC988" i="22"/>
  <c r="AC925" i="22"/>
  <c r="AC981" i="22"/>
  <c r="AC956" i="22"/>
  <c r="AC944" i="22"/>
  <c r="AC914" i="22"/>
  <c r="AC940" i="22"/>
  <c r="AC969" i="22"/>
  <c r="AC971" i="22"/>
  <c r="AC1006" i="22"/>
  <c r="AC929" i="22"/>
  <c r="AC973" i="22"/>
  <c r="AC958" i="22"/>
  <c r="AC947" i="22"/>
  <c r="AC933" i="22"/>
  <c r="AC977" i="22"/>
  <c r="AC909" i="22"/>
  <c r="AC960" i="22"/>
  <c r="AC918" i="22"/>
  <c r="AC961" i="22"/>
  <c r="AC993" i="22"/>
  <c r="AC931" i="22"/>
  <c r="AC921" i="22"/>
  <c r="AC954" i="22"/>
  <c r="AC919" i="22"/>
  <c r="AC974" i="22"/>
  <c r="AC913" i="22"/>
  <c r="AC983" i="22"/>
  <c r="AC932" i="22"/>
  <c r="AC936" i="22"/>
  <c r="AC978" i="22"/>
  <c r="AC939" i="22"/>
  <c r="AC915" i="22"/>
  <c r="AC987" i="22"/>
  <c r="AC985" i="22"/>
  <c r="AC912" i="22"/>
  <c r="AC916" i="22"/>
  <c r="AC967" i="22"/>
  <c r="AC980" i="22"/>
  <c r="AC910" i="22"/>
  <c r="AC968" i="22"/>
  <c r="AC911" i="22"/>
  <c r="AC1000" i="22"/>
  <c r="AC943" i="22"/>
  <c r="AC935" i="22"/>
  <c r="AC937" i="22"/>
  <c r="AC1008" i="22"/>
  <c r="AC952" i="22"/>
  <c r="AC953" i="22"/>
  <c r="AC950" i="22"/>
  <c r="AC996" i="22"/>
  <c r="AC982" i="22"/>
  <c r="AC945" i="22"/>
  <c r="AC999" i="22"/>
  <c r="AC965" i="22"/>
  <c r="AC986" i="22"/>
  <c r="AC957" i="22"/>
  <c r="AC997" i="22"/>
  <c r="AC970" i="22"/>
  <c r="AC964" i="22"/>
  <c r="AC949" i="22"/>
  <c r="AC984" i="22"/>
  <c r="AC998" i="22"/>
  <c r="AC995" i="22"/>
  <c r="AC990" i="22"/>
  <c r="AC1002" i="22"/>
  <c r="AC946" i="22"/>
  <c r="AC972" i="22"/>
  <c r="AC991" i="22"/>
  <c r="AC938" i="22"/>
  <c r="AC962" i="22"/>
  <c r="AC979" i="22"/>
  <c r="AC989" i="22"/>
  <c r="AC976" i="22"/>
  <c r="AC975" i="22"/>
  <c r="AC994" i="22"/>
  <c r="AC1005" i="22"/>
  <c r="AC917" i="22"/>
  <c r="AC951" i="22"/>
  <c r="AC1055" i="22"/>
  <c r="AC1098" i="22"/>
  <c r="AC88" i="22"/>
  <c r="AC11" i="22"/>
  <c r="AC1059" i="22"/>
  <c r="AC103" i="22"/>
  <c r="AC1045" i="22"/>
  <c r="AC1036" i="22"/>
  <c r="AC93" i="22"/>
  <c r="AC167" i="22"/>
  <c r="AC62" i="22"/>
  <c r="AC36" i="22"/>
  <c r="AC1011" i="22"/>
  <c r="AC1001" i="22"/>
  <c r="AC941" i="22"/>
  <c r="AC79" i="22"/>
  <c r="AC44" i="22"/>
  <c r="AC1049" i="22"/>
  <c r="AC1027" i="22"/>
  <c r="AC1015" i="22"/>
  <c r="AC1340" i="22"/>
  <c r="AC1061" i="22"/>
  <c r="AC1371" i="22"/>
  <c r="Y8" i="22"/>
  <c r="T119" i="26" l="1"/>
  <c r="P119" i="26"/>
  <c r="M119" i="26"/>
  <c r="AC117" i="22"/>
  <c r="AJ117" i="22" s="1"/>
  <c r="AC149" i="22"/>
  <c r="AJ149" i="22" s="1"/>
  <c r="AC185" i="22"/>
  <c r="AJ185" i="22" s="1"/>
  <c r="AH849" i="22"/>
  <c r="AD849" i="22"/>
  <c r="AC112" i="22"/>
  <c r="AJ112" i="22" s="1"/>
  <c r="AJ849" i="22"/>
  <c r="AE849" i="22"/>
  <c r="AG849" i="22"/>
  <c r="AC199" i="22"/>
  <c r="AJ199" i="22" s="1"/>
  <c r="AF849" i="22"/>
  <c r="AH966" i="22"/>
  <c r="AI966" i="22"/>
  <c r="AK966" i="22" s="1"/>
  <c r="AL966" i="22" s="1"/>
  <c r="AM966" i="22" s="1"/>
  <c r="AE966" i="22"/>
  <c r="AI1041" i="22"/>
  <c r="AK1041" i="22" s="1"/>
  <c r="AL1041" i="22" s="1"/>
  <c r="AM1041" i="22" s="1"/>
  <c r="AG1041" i="22"/>
  <c r="AJ1041" i="22"/>
  <c r="AI927" i="22"/>
  <c r="AK927" i="22" s="1"/>
  <c r="AL927" i="22" s="1"/>
  <c r="AM927" i="22" s="1"/>
  <c r="AH927" i="22"/>
  <c r="AH1041" i="22"/>
  <c r="AG927" i="22"/>
  <c r="AE1041" i="22"/>
  <c r="AI907" i="22"/>
  <c r="AK907" i="22" s="1"/>
  <c r="AL907" i="22" s="1"/>
  <c r="AM907" i="22" s="1"/>
  <c r="AD1041" i="22"/>
  <c r="AG907" i="22"/>
  <c r="AH907" i="22"/>
  <c r="AJ907" i="22"/>
  <c r="AE907" i="22"/>
  <c r="AD907" i="22"/>
  <c r="AJ966" i="22"/>
  <c r="AD928" i="22"/>
  <c r="AE928" i="22"/>
  <c r="AG928" i="22"/>
  <c r="AF966" i="22"/>
  <c r="AG966" i="22"/>
  <c r="AC119" i="22"/>
  <c r="AJ119" i="22" s="1"/>
  <c r="AJ928" i="22"/>
  <c r="AJ923" i="22"/>
  <c r="AC142" i="22"/>
  <c r="AJ142" i="22" s="1"/>
  <c r="AJ927" i="22"/>
  <c r="AH928" i="22"/>
  <c r="AF928" i="22"/>
  <c r="AC143" i="22"/>
  <c r="AJ143" i="22" s="1"/>
  <c r="AD923" i="22"/>
  <c r="AC162" i="22"/>
  <c r="AJ162" i="22" s="1"/>
  <c r="AC134" i="22"/>
  <c r="AJ134" i="22" s="1"/>
  <c r="AF927" i="22"/>
  <c r="AC147" i="22"/>
  <c r="AJ147" i="22" s="1"/>
  <c r="AC181" i="22"/>
  <c r="AJ181" i="22" s="1"/>
  <c r="AF923" i="22"/>
  <c r="AC118" i="22"/>
  <c r="AJ118" i="22" s="1"/>
  <c r="AC170" i="22"/>
  <c r="AJ170" i="22" s="1"/>
  <c r="AC171" i="22"/>
  <c r="AJ171" i="22" s="1"/>
  <c r="AH923" i="22"/>
  <c r="AC189" i="22"/>
  <c r="AJ189" i="22" s="1"/>
  <c r="AE927" i="22"/>
  <c r="AG923" i="22"/>
  <c r="AC184" i="22"/>
  <c r="AJ184" i="22" s="1"/>
  <c r="AC163" i="22"/>
  <c r="AJ163" i="22" s="1"/>
  <c r="AE923" i="22"/>
  <c r="AC129" i="22"/>
  <c r="AJ129" i="22" s="1"/>
  <c r="AC187" i="22"/>
  <c r="AJ187" i="22" s="1"/>
  <c r="AC155" i="22"/>
  <c r="AJ155" i="22" s="1"/>
  <c r="AC159" i="22"/>
  <c r="AJ159" i="22" s="1"/>
  <c r="AC121" i="22"/>
  <c r="AJ121" i="22" s="1"/>
  <c r="AC169" i="22"/>
  <c r="AJ169" i="22" s="1"/>
  <c r="AC201" i="22"/>
  <c r="AJ201" i="22" s="1"/>
  <c r="AC190" i="22"/>
  <c r="AJ190" i="22" s="1"/>
  <c r="AC186" i="22"/>
  <c r="AJ186" i="22" s="1"/>
  <c r="AC200" i="22"/>
  <c r="AJ200" i="22" s="1"/>
  <c r="AC141" i="22"/>
  <c r="AJ141" i="22" s="1"/>
  <c r="AC174" i="22"/>
  <c r="AJ174" i="22" s="1"/>
  <c r="AC157" i="22"/>
  <c r="AJ157" i="22" s="1"/>
  <c r="AC208" i="22"/>
  <c r="AC306" i="22" s="1"/>
  <c r="AC126" i="22"/>
  <c r="AJ126" i="22" s="1"/>
  <c r="AC193" i="22"/>
  <c r="AJ193" i="22" s="1"/>
  <c r="AC152" i="22"/>
  <c r="AJ152" i="22" s="1"/>
  <c r="AC144" i="22"/>
  <c r="AJ144" i="22" s="1"/>
  <c r="AC166" i="22"/>
  <c r="AJ166" i="22" s="1"/>
  <c r="AC113" i="22"/>
  <c r="AJ113" i="22" s="1"/>
  <c r="AC130" i="22"/>
  <c r="AJ130" i="22" s="1"/>
  <c r="AC150" i="22"/>
  <c r="AJ150" i="22" s="1"/>
  <c r="AC191" i="22"/>
  <c r="AJ191" i="22" s="1"/>
  <c r="AC115" i="22"/>
  <c r="AJ115" i="22" s="1"/>
  <c r="AJ180" i="22"/>
  <c r="AG1371" i="22"/>
  <c r="AH1371" i="22"/>
  <c r="AE1371" i="22"/>
  <c r="AF1371" i="22"/>
  <c r="AD1371" i="22"/>
  <c r="AJ1371" i="22"/>
  <c r="AI1371" i="22"/>
  <c r="AK1371" i="22" s="1"/>
  <c r="AL1371" i="22" s="1"/>
  <c r="AM1371" i="22" s="1"/>
  <c r="AG1045" i="22"/>
  <c r="AH1045" i="22"/>
  <c r="AD1045" i="22"/>
  <c r="AJ1045" i="22"/>
  <c r="AE1045" i="22"/>
  <c r="AF1045" i="22"/>
  <c r="AI1045" i="22"/>
  <c r="AK1045" i="22" s="1"/>
  <c r="AL1045" i="22" s="1"/>
  <c r="AM1045" i="22" s="1"/>
  <c r="AG998" i="22"/>
  <c r="AD998" i="22"/>
  <c r="AJ998" i="22"/>
  <c r="AI998" i="22"/>
  <c r="AK998" i="22" s="1"/>
  <c r="AL998" i="22" s="1"/>
  <c r="AM998" i="22" s="1"/>
  <c r="AH998" i="22"/>
  <c r="AE998" i="22"/>
  <c r="AF998" i="22"/>
  <c r="AH980" i="22"/>
  <c r="AD980" i="22"/>
  <c r="AF980" i="22"/>
  <c r="AG980" i="22"/>
  <c r="AJ980" i="22"/>
  <c r="AE980" i="22"/>
  <c r="AI980" i="22"/>
  <c r="AK980" i="22" s="1"/>
  <c r="AL980" i="22" s="1"/>
  <c r="AM980" i="22" s="1"/>
  <c r="AG921" i="22"/>
  <c r="AH921" i="22"/>
  <c r="AE921" i="22"/>
  <c r="AF921" i="22"/>
  <c r="AJ921" i="22"/>
  <c r="AD921" i="22"/>
  <c r="AI921" i="22"/>
  <c r="AK921" i="22" s="1"/>
  <c r="AL921" i="22" s="1"/>
  <c r="AM921" i="22" s="1"/>
  <c r="AE934" i="22"/>
  <c r="AI934" i="22"/>
  <c r="AK934" i="22" s="1"/>
  <c r="AL934" i="22" s="1"/>
  <c r="AM934" i="22" s="1"/>
  <c r="AF934" i="22"/>
  <c r="AD934" i="22"/>
  <c r="AG934" i="22"/>
  <c r="AH934" i="22"/>
  <c r="AJ934" i="22"/>
  <c r="AE1014" i="22"/>
  <c r="AD1014" i="22"/>
  <c r="AJ1014" i="22"/>
  <c r="AH1014" i="22"/>
  <c r="AF1014" i="22"/>
  <c r="AG1014" i="22"/>
  <c r="AI1014" i="22"/>
  <c r="AK1014" i="22" s="1"/>
  <c r="AL1014" i="22" s="1"/>
  <c r="AM1014" i="22" s="1"/>
  <c r="AD1081" i="22"/>
  <c r="AE1081" i="22"/>
  <c r="AF1081" i="22"/>
  <c r="AI1081" i="22"/>
  <c r="AK1081" i="22" s="1"/>
  <c r="AL1081" i="22" s="1"/>
  <c r="AM1081" i="22" s="1"/>
  <c r="AJ1081" i="22"/>
  <c r="AG1081" i="22"/>
  <c r="AH1081" i="22"/>
  <c r="AF1054" i="22"/>
  <c r="AE1054" i="22"/>
  <c r="AH1054" i="22"/>
  <c r="AD1054" i="22"/>
  <c r="AG1054" i="22"/>
  <c r="AI1054" i="22"/>
  <c r="AK1054" i="22" s="1"/>
  <c r="AL1054" i="22" s="1"/>
  <c r="AM1054" i="22" s="1"/>
  <c r="AJ1054" i="22"/>
  <c r="AJ57" i="22"/>
  <c r="AG1011" i="22"/>
  <c r="AH1011" i="22"/>
  <c r="AF1011" i="22"/>
  <c r="AD1011" i="22"/>
  <c r="AE1011" i="22"/>
  <c r="AJ1011" i="22"/>
  <c r="AI1011" i="22"/>
  <c r="AK1011" i="22" s="1"/>
  <c r="AL1011" i="22" s="1"/>
  <c r="AM1011" i="22" s="1"/>
  <c r="AG951" i="22"/>
  <c r="AF951" i="22"/>
  <c r="AD951" i="22"/>
  <c r="AJ951" i="22"/>
  <c r="AH951" i="22"/>
  <c r="AE951" i="22"/>
  <c r="AI951" i="22"/>
  <c r="AK951" i="22" s="1"/>
  <c r="AL951" i="22" s="1"/>
  <c r="AM951" i="22" s="1"/>
  <c r="AH965" i="22"/>
  <c r="AF965" i="22"/>
  <c r="AG965" i="22"/>
  <c r="AE965" i="22"/>
  <c r="AI965" i="22"/>
  <c r="AK965" i="22" s="1"/>
  <c r="AL965" i="22" s="1"/>
  <c r="AM965" i="22" s="1"/>
  <c r="AD965" i="22"/>
  <c r="AJ965" i="22"/>
  <c r="AD978" i="22"/>
  <c r="AH978" i="22"/>
  <c r="AF978" i="22"/>
  <c r="AG978" i="22"/>
  <c r="AE978" i="22"/>
  <c r="AJ978" i="22"/>
  <c r="AI978" i="22"/>
  <c r="AK978" i="22" s="1"/>
  <c r="AL978" i="22" s="1"/>
  <c r="AM978" i="22" s="1"/>
  <c r="AE940" i="22"/>
  <c r="AF940" i="22"/>
  <c r="AD940" i="22"/>
  <c r="AG940" i="22"/>
  <c r="AH940" i="22"/>
  <c r="AJ940" i="22"/>
  <c r="AI940" i="22"/>
  <c r="AK940" i="22" s="1"/>
  <c r="AL940" i="22" s="1"/>
  <c r="AM940" i="22" s="1"/>
  <c r="AE955" i="22"/>
  <c r="AF955" i="22"/>
  <c r="AH955" i="22"/>
  <c r="AG955" i="22"/>
  <c r="AJ955" i="22"/>
  <c r="AD955" i="22"/>
  <c r="AI955" i="22"/>
  <c r="AK955" i="22" s="1"/>
  <c r="AL955" i="22" s="1"/>
  <c r="AM955" i="22" s="1"/>
  <c r="AI1034" i="22"/>
  <c r="AK1034" i="22" s="1"/>
  <c r="AL1034" i="22" s="1"/>
  <c r="AM1034" i="22" s="1"/>
  <c r="AF1034" i="22"/>
  <c r="AH1034" i="22"/>
  <c r="AE1034" i="22"/>
  <c r="AD1034" i="22"/>
  <c r="AG1034" i="22"/>
  <c r="AJ1034" i="22"/>
  <c r="AJ1064" i="22"/>
  <c r="AG1064" i="22"/>
  <c r="AE1064" i="22"/>
  <c r="AH1064" i="22"/>
  <c r="AD1064" i="22"/>
  <c r="AF1064" i="22"/>
  <c r="AI1064" i="22"/>
  <c r="AK1064" i="22" s="1"/>
  <c r="AL1064" i="22" s="1"/>
  <c r="AM1064" i="22" s="1"/>
  <c r="AE1065" i="22"/>
  <c r="AF1065" i="22"/>
  <c r="AH1065" i="22"/>
  <c r="AD1065" i="22"/>
  <c r="AG1065" i="22"/>
  <c r="AJ1065" i="22"/>
  <c r="AI1065" i="22"/>
  <c r="AK1065" i="22" s="1"/>
  <c r="AL1065" i="22" s="1"/>
  <c r="AM1065" i="22" s="1"/>
  <c r="AG1017" i="22"/>
  <c r="AH1017" i="22"/>
  <c r="AJ1017" i="22"/>
  <c r="AE1017" i="22"/>
  <c r="AF1017" i="22"/>
  <c r="AD1017" i="22"/>
  <c r="AI1017" i="22"/>
  <c r="AK1017" i="22" s="1"/>
  <c r="AL1017" i="22" s="1"/>
  <c r="AM1017" i="22" s="1"/>
  <c r="AJ42" i="22"/>
  <c r="AH1049" i="22"/>
  <c r="AD1049" i="22"/>
  <c r="AJ1049" i="22"/>
  <c r="AE1049" i="22"/>
  <c r="AG1049" i="22"/>
  <c r="AF1049" i="22"/>
  <c r="AI1049" i="22"/>
  <c r="AK1049" i="22" s="1"/>
  <c r="AL1049" i="22" s="1"/>
  <c r="AM1049" i="22" s="1"/>
  <c r="AE962" i="22"/>
  <c r="AF962" i="22"/>
  <c r="AJ962" i="22"/>
  <c r="AG962" i="22"/>
  <c r="AI962" i="22"/>
  <c r="AK962" i="22" s="1"/>
  <c r="AL962" i="22" s="1"/>
  <c r="AM962" i="22" s="1"/>
  <c r="AH962" i="22"/>
  <c r="AD962" i="22"/>
  <c r="AD1008" i="22"/>
  <c r="AJ1008" i="22"/>
  <c r="AG1008" i="22"/>
  <c r="AE1008" i="22"/>
  <c r="AF1008" i="22"/>
  <c r="AH1008" i="22"/>
  <c r="AI1008" i="22"/>
  <c r="AK1008" i="22" s="1"/>
  <c r="AL1008" i="22" s="1"/>
  <c r="AM1008" i="22" s="1"/>
  <c r="AJ933" i="22"/>
  <c r="AD933" i="22"/>
  <c r="AE933" i="22"/>
  <c r="AH933" i="22"/>
  <c r="AG933" i="22"/>
  <c r="AI933" i="22"/>
  <c r="AK933" i="22" s="1"/>
  <c r="AL933" i="22" s="1"/>
  <c r="AM933" i="22" s="1"/>
  <c r="AF933" i="22"/>
  <c r="AJ17" i="22"/>
  <c r="AD1024" i="22"/>
  <c r="AI1024" i="22"/>
  <c r="AK1024" i="22" s="1"/>
  <c r="AL1024" i="22" s="1"/>
  <c r="AM1024" i="22" s="1"/>
  <c r="AE1024" i="22"/>
  <c r="AF1024" i="22"/>
  <c r="AJ1024" i="22"/>
  <c r="AH1024" i="22"/>
  <c r="AG1024" i="22"/>
  <c r="AE1059" i="22"/>
  <c r="AF1059" i="22"/>
  <c r="AH1059" i="22"/>
  <c r="AD1059" i="22"/>
  <c r="AJ1059" i="22"/>
  <c r="AI1059" i="22"/>
  <c r="AK1059" i="22" s="1"/>
  <c r="AL1059" i="22" s="1"/>
  <c r="AM1059" i="22" s="1"/>
  <c r="AG1059" i="22"/>
  <c r="AG994" i="22"/>
  <c r="AE994" i="22"/>
  <c r="AD994" i="22"/>
  <c r="AJ994" i="22"/>
  <c r="AH994" i="22"/>
  <c r="AF994" i="22"/>
  <c r="AI994" i="22"/>
  <c r="AK994" i="22" s="1"/>
  <c r="AL994" i="22" s="1"/>
  <c r="AM994" i="22" s="1"/>
  <c r="AJ972" i="22"/>
  <c r="AF972" i="22"/>
  <c r="AE972" i="22"/>
  <c r="AI972" i="22"/>
  <c r="AK972" i="22" s="1"/>
  <c r="AL972" i="22" s="1"/>
  <c r="AM972" i="22" s="1"/>
  <c r="AG972" i="22"/>
  <c r="AH972" i="22"/>
  <c r="AD972" i="22"/>
  <c r="AJ964" i="22"/>
  <c r="AD964" i="22"/>
  <c r="AG964" i="22"/>
  <c r="AH964" i="22"/>
  <c r="AF964" i="22"/>
  <c r="AI964" i="22"/>
  <c r="AK964" i="22" s="1"/>
  <c r="AL964" i="22" s="1"/>
  <c r="AM964" i="22" s="1"/>
  <c r="AE964" i="22"/>
  <c r="AH982" i="22"/>
  <c r="AI982" i="22"/>
  <c r="AK982" i="22" s="1"/>
  <c r="AL982" i="22" s="1"/>
  <c r="AM982" i="22" s="1"/>
  <c r="AE982" i="22"/>
  <c r="AD982" i="22"/>
  <c r="AF982" i="22"/>
  <c r="AJ982" i="22"/>
  <c r="AG982" i="22"/>
  <c r="AG943" i="22"/>
  <c r="AD943" i="22"/>
  <c r="AJ943" i="22"/>
  <c r="AH943" i="22"/>
  <c r="AE943" i="22"/>
  <c r="AF943" i="22"/>
  <c r="AI943" i="22"/>
  <c r="AK943" i="22" s="1"/>
  <c r="AL943" i="22" s="1"/>
  <c r="AM943" i="22" s="1"/>
  <c r="AJ912" i="22"/>
  <c r="AG912" i="22"/>
  <c r="AF912" i="22"/>
  <c r="AH912" i="22"/>
  <c r="AE912" i="22"/>
  <c r="AD912" i="22"/>
  <c r="AI912" i="22"/>
  <c r="AK912" i="22" s="1"/>
  <c r="AL912" i="22" s="1"/>
  <c r="AM912" i="22" s="1"/>
  <c r="AH983" i="22"/>
  <c r="AG983" i="22"/>
  <c r="AJ983" i="22"/>
  <c r="AE983" i="22"/>
  <c r="AF983" i="22"/>
  <c r="AI983" i="22"/>
  <c r="AK983" i="22" s="1"/>
  <c r="AL983" i="22" s="1"/>
  <c r="AM983" i="22" s="1"/>
  <c r="AD983" i="22"/>
  <c r="AF961" i="22"/>
  <c r="AD961" i="22"/>
  <c r="AJ961" i="22"/>
  <c r="AG961" i="22"/>
  <c r="AE961" i="22"/>
  <c r="AH961" i="22"/>
  <c r="AI961" i="22"/>
  <c r="AK961" i="22" s="1"/>
  <c r="AL961" i="22" s="1"/>
  <c r="AM961" i="22" s="1"/>
  <c r="AE973" i="22"/>
  <c r="AJ973" i="22"/>
  <c r="AD973" i="22"/>
  <c r="AF973" i="22"/>
  <c r="AG973" i="22"/>
  <c r="AI973" i="22"/>
  <c r="AK973" i="22" s="1"/>
  <c r="AL973" i="22" s="1"/>
  <c r="AM973" i="22" s="1"/>
  <c r="AH973" i="22"/>
  <c r="AH956" i="22"/>
  <c r="AF956" i="22"/>
  <c r="AG956" i="22"/>
  <c r="AJ956" i="22"/>
  <c r="AE956" i="22"/>
  <c r="AD956" i="22"/>
  <c r="AI956" i="22"/>
  <c r="AK956" i="22" s="1"/>
  <c r="AL956" i="22" s="1"/>
  <c r="AM956" i="22" s="1"/>
  <c r="AG942" i="22"/>
  <c r="AJ942" i="22"/>
  <c r="AH942" i="22"/>
  <c r="AF942" i="22"/>
  <c r="AD942" i="22"/>
  <c r="AE942" i="22"/>
  <c r="AI942" i="22"/>
  <c r="AK942" i="22" s="1"/>
  <c r="AL942" i="22" s="1"/>
  <c r="AM942" i="22" s="1"/>
  <c r="AH948" i="22"/>
  <c r="AF948" i="22"/>
  <c r="AI948" i="22"/>
  <c r="AK948" i="22" s="1"/>
  <c r="AL948" i="22" s="1"/>
  <c r="AM948" i="22" s="1"/>
  <c r="AJ948" i="22"/>
  <c r="AE948" i="22"/>
  <c r="AG948" i="22"/>
  <c r="AD948" i="22"/>
  <c r="AG1010" i="22"/>
  <c r="AE1010" i="22"/>
  <c r="AD1010" i="22"/>
  <c r="AJ1010" i="22"/>
  <c r="AH1010" i="22"/>
  <c r="AF1010" i="22"/>
  <c r="AI1010" i="22"/>
  <c r="AK1010" i="22" s="1"/>
  <c r="AL1010" i="22" s="1"/>
  <c r="AM1010" i="22" s="1"/>
  <c r="AG1106" i="22"/>
  <c r="AD1106" i="22"/>
  <c r="AJ1106" i="22"/>
  <c r="AE1106" i="22"/>
  <c r="AH1106" i="22"/>
  <c r="AF1106" i="22"/>
  <c r="AI1106" i="22"/>
  <c r="AK1106" i="22" s="1"/>
  <c r="AL1106" i="22" s="1"/>
  <c r="AM1106" i="22" s="1"/>
  <c r="AJ1032" i="22"/>
  <c r="AG1032" i="22"/>
  <c r="AE1032" i="22"/>
  <c r="AD1032" i="22"/>
  <c r="AF1032" i="22"/>
  <c r="AH1032" i="22"/>
  <c r="AI1032" i="22"/>
  <c r="AK1032" i="22" s="1"/>
  <c r="AL1032" i="22" s="1"/>
  <c r="AM1032" i="22" s="1"/>
  <c r="AJ65" i="22"/>
  <c r="AJ92" i="22"/>
  <c r="AJ83" i="22"/>
  <c r="AJ71" i="22"/>
  <c r="AJ10" i="22"/>
  <c r="AG887" i="22"/>
  <c r="AJ887" i="22"/>
  <c r="AH887" i="22"/>
  <c r="AI887" i="22"/>
  <c r="AK887" i="22" s="1"/>
  <c r="AL887" i="22" s="1"/>
  <c r="AM887" i="22" s="1"/>
  <c r="AE887" i="22"/>
  <c r="AD887" i="22"/>
  <c r="AF887" i="22"/>
  <c r="AH876" i="22"/>
  <c r="AE876" i="22"/>
  <c r="AJ876" i="22"/>
  <c r="AF876" i="22"/>
  <c r="AD876" i="22"/>
  <c r="AG876" i="22"/>
  <c r="AI876" i="22"/>
  <c r="AK876" i="22" s="1"/>
  <c r="AL876" i="22" s="1"/>
  <c r="AM876" i="22" s="1"/>
  <c r="AH831" i="22"/>
  <c r="AG831" i="22"/>
  <c r="AE831" i="22"/>
  <c r="AF831" i="22"/>
  <c r="AJ831" i="22"/>
  <c r="AD831" i="22"/>
  <c r="AI831" i="22"/>
  <c r="AK831" i="22" s="1"/>
  <c r="AL831" i="22" s="1"/>
  <c r="AM831" i="22" s="1"/>
  <c r="AF868" i="22"/>
  <c r="AG868" i="22"/>
  <c r="AJ868" i="22"/>
  <c r="AD868" i="22"/>
  <c r="AI868" i="22"/>
  <c r="AK868" i="22" s="1"/>
  <c r="AL868" i="22" s="1"/>
  <c r="AM868" i="22" s="1"/>
  <c r="AH868" i="22"/>
  <c r="AE868" i="22"/>
  <c r="AG883" i="22"/>
  <c r="AH883" i="22"/>
  <c r="AF883" i="22"/>
  <c r="AJ883" i="22"/>
  <c r="AI883" i="22"/>
  <c r="AK883" i="22" s="1"/>
  <c r="AL883" i="22" s="1"/>
  <c r="AM883" i="22" s="1"/>
  <c r="AE883" i="22"/>
  <c r="AD883" i="22"/>
  <c r="AE893" i="22"/>
  <c r="AJ893" i="22"/>
  <c r="AG893" i="22"/>
  <c r="AD893" i="22"/>
  <c r="AH893" i="22"/>
  <c r="AI893" i="22"/>
  <c r="AK893" i="22" s="1"/>
  <c r="AL893" i="22" s="1"/>
  <c r="AM893" i="22" s="1"/>
  <c r="AF893" i="22"/>
  <c r="AJ49" i="22"/>
  <c r="AJ46" i="22"/>
  <c r="AJ55" i="22"/>
  <c r="AD1404" i="22"/>
  <c r="AE1404" i="22"/>
  <c r="AG1404" i="22"/>
  <c r="AF1404" i="22"/>
  <c r="AH1404" i="22"/>
  <c r="AJ1404" i="22"/>
  <c r="AI1404" i="22"/>
  <c r="AK1404" i="22" s="1"/>
  <c r="AL1404" i="22" s="1"/>
  <c r="AM1404" i="22" s="1"/>
  <c r="AF1348" i="22"/>
  <c r="AE1348" i="22"/>
  <c r="AJ1348" i="22"/>
  <c r="AG1348" i="22"/>
  <c r="AH1348" i="22"/>
  <c r="AI1348" i="22"/>
  <c r="AK1348" i="22" s="1"/>
  <c r="AL1348" i="22" s="1"/>
  <c r="AM1348" i="22" s="1"/>
  <c r="AD1348" i="22"/>
  <c r="AH1337" i="22"/>
  <c r="AG1337" i="22"/>
  <c r="AE1337" i="22"/>
  <c r="AJ1337" i="22"/>
  <c r="AF1337" i="22"/>
  <c r="AD1337" i="22"/>
  <c r="AI1337" i="22"/>
  <c r="AK1337" i="22" s="1"/>
  <c r="AL1337" i="22" s="1"/>
  <c r="AM1337" i="22" s="1"/>
  <c r="AE1317" i="22"/>
  <c r="AJ1317" i="22"/>
  <c r="AF1317" i="22"/>
  <c r="AD1317" i="22"/>
  <c r="AH1317" i="22"/>
  <c r="AG1317" i="22"/>
  <c r="AI1317" i="22"/>
  <c r="AK1317" i="22" s="1"/>
  <c r="AL1317" i="22" s="1"/>
  <c r="AM1317" i="22" s="1"/>
  <c r="AE1362" i="22"/>
  <c r="AG1362" i="22"/>
  <c r="AF1362" i="22"/>
  <c r="AD1362" i="22"/>
  <c r="AJ1362" i="22"/>
  <c r="AH1362" i="22"/>
  <c r="AI1362" i="22"/>
  <c r="AK1362" i="22" s="1"/>
  <c r="AL1362" i="22" s="1"/>
  <c r="AM1362" i="22" s="1"/>
  <c r="AD1328" i="22"/>
  <c r="AJ1328" i="22"/>
  <c r="AG1328" i="22"/>
  <c r="AH1328" i="22"/>
  <c r="AF1328" i="22"/>
  <c r="AE1328" i="22"/>
  <c r="AI1328" i="22"/>
  <c r="AK1328" i="22" s="1"/>
  <c r="AL1328" i="22" s="1"/>
  <c r="AM1328" i="22" s="1"/>
  <c r="AJ27" i="22"/>
  <c r="AG756" i="22"/>
  <c r="AH756" i="22"/>
  <c r="AF756" i="22"/>
  <c r="AJ756" i="22"/>
  <c r="AE756" i="22"/>
  <c r="AD756" i="22"/>
  <c r="AI756" i="22"/>
  <c r="AK756" i="22" s="1"/>
  <c r="AL756" i="22" s="1"/>
  <c r="AM756" i="22" s="1"/>
  <c r="AH761" i="22"/>
  <c r="AI761" i="22"/>
  <c r="AK761" i="22" s="1"/>
  <c r="AL761" i="22" s="1"/>
  <c r="AM761" i="22" s="1"/>
  <c r="AJ761" i="22"/>
  <c r="AD761" i="22"/>
  <c r="AG761" i="22"/>
  <c r="AE761" i="22"/>
  <c r="AF761" i="22"/>
  <c r="AJ728" i="22"/>
  <c r="AH728" i="22"/>
  <c r="AD728" i="22"/>
  <c r="AI728" i="22"/>
  <c r="AK728" i="22" s="1"/>
  <c r="AL728" i="22" s="1"/>
  <c r="AM728" i="22" s="1"/>
  <c r="AG728" i="22"/>
  <c r="AE728" i="22"/>
  <c r="AF728" i="22"/>
  <c r="AE782" i="22"/>
  <c r="AH782" i="22"/>
  <c r="AD782" i="22"/>
  <c r="AG782" i="22"/>
  <c r="AF782" i="22"/>
  <c r="AI782" i="22"/>
  <c r="AK782" i="22" s="1"/>
  <c r="AL782" i="22" s="1"/>
  <c r="AM782" i="22" s="1"/>
  <c r="AJ782" i="22"/>
  <c r="AD717" i="22"/>
  <c r="AE717" i="22"/>
  <c r="AG717" i="22"/>
  <c r="AF717" i="22"/>
  <c r="AH717" i="22"/>
  <c r="AJ717" i="22"/>
  <c r="AI717" i="22"/>
  <c r="AK717" i="22" s="1"/>
  <c r="AL717" i="22" s="1"/>
  <c r="AM717" i="22" s="1"/>
  <c r="AD775" i="22"/>
  <c r="AG775" i="22"/>
  <c r="AJ775" i="22"/>
  <c r="AF775" i="22"/>
  <c r="AH775" i="22"/>
  <c r="AE775" i="22"/>
  <c r="AI775" i="22"/>
  <c r="AK775" i="22" s="1"/>
  <c r="AL775" i="22" s="1"/>
  <c r="AM775" i="22" s="1"/>
  <c r="AG642" i="22"/>
  <c r="AF642" i="22"/>
  <c r="AD642" i="22"/>
  <c r="AE642" i="22"/>
  <c r="AH642" i="22"/>
  <c r="AI642" i="22"/>
  <c r="AK642" i="22" s="1"/>
  <c r="AL642" i="22" s="1"/>
  <c r="AM642" i="22" s="1"/>
  <c r="AJ642" i="22"/>
  <c r="AG626" i="22"/>
  <c r="AE626" i="22"/>
  <c r="AJ626" i="22"/>
  <c r="AF626" i="22"/>
  <c r="AD626" i="22"/>
  <c r="AI626" i="22"/>
  <c r="AK626" i="22" s="1"/>
  <c r="AL626" i="22" s="1"/>
  <c r="AM626" i="22" s="1"/>
  <c r="AH626" i="22"/>
  <c r="AJ696" i="22"/>
  <c r="AH696" i="22"/>
  <c r="AF696" i="22"/>
  <c r="AG696" i="22"/>
  <c r="AD696" i="22"/>
  <c r="AE696" i="22"/>
  <c r="AI696" i="22"/>
  <c r="AK696" i="22" s="1"/>
  <c r="AL696" i="22" s="1"/>
  <c r="AM696" i="22" s="1"/>
  <c r="AF667" i="22"/>
  <c r="AG667" i="22"/>
  <c r="AE667" i="22"/>
  <c r="AJ667" i="22"/>
  <c r="AD667" i="22"/>
  <c r="AH667" i="22"/>
  <c r="AI667" i="22"/>
  <c r="AK667" i="22" s="1"/>
  <c r="AL667" i="22" s="1"/>
  <c r="AM667" i="22" s="1"/>
  <c r="AD668" i="22"/>
  <c r="AG668" i="22"/>
  <c r="AJ668" i="22"/>
  <c r="AF668" i="22"/>
  <c r="AI668" i="22"/>
  <c r="AK668" i="22" s="1"/>
  <c r="AL668" i="22" s="1"/>
  <c r="AM668" i="22" s="1"/>
  <c r="AE668" i="22"/>
  <c r="AH668" i="22"/>
  <c r="AH677" i="22"/>
  <c r="AF677" i="22"/>
  <c r="AG677" i="22"/>
  <c r="AE677" i="22"/>
  <c r="AD677" i="22"/>
  <c r="AI677" i="22"/>
  <c r="AK677" i="22" s="1"/>
  <c r="AL677" i="22" s="1"/>
  <c r="AM677" i="22" s="1"/>
  <c r="AJ677" i="22"/>
  <c r="AG690" i="22"/>
  <c r="AF690" i="22"/>
  <c r="AD690" i="22"/>
  <c r="AI690" i="22"/>
  <c r="AK690" i="22" s="1"/>
  <c r="AL690" i="22" s="1"/>
  <c r="AM690" i="22" s="1"/>
  <c r="AH690" i="22"/>
  <c r="AJ690" i="22"/>
  <c r="AE690" i="22"/>
  <c r="AD1277" i="22"/>
  <c r="AE1277" i="22"/>
  <c r="AH1277" i="22"/>
  <c r="AG1277" i="22"/>
  <c r="AJ1277" i="22"/>
  <c r="AF1277" i="22"/>
  <c r="AI1277" i="22"/>
  <c r="AK1277" i="22" s="1"/>
  <c r="AL1277" i="22" s="1"/>
  <c r="AM1277" i="22" s="1"/>
  <c r="AJ1269" i="22"/>
  <c r="AE1269" i="22"/>
  <c r="AF1269" i="22"/>
  <c r="AI1269" i="22"/>
  <c r="AK1269" i="22" s="1"/>
  <c r="AL1269" i="22" s="1"/>
  <c r="AM1269" i="22" s="1"/>
  <c r="AH1269" i="22"/>
  <c r="AG1269" i="22"/>
  <c r="AD1269" i="22"/>
  <c r="AG1289" i="22"/>
  <c r="AD1289" i="22"/>
  <c r="AH1289" i="22"/>
  <c r="AF1289" i="22"/>
  <c r="AE1289" i="22"/>
  <c r="AJ1289" i="22"/>
  <c r="AI1289" i="22"/>
  <c r="AK1289" i="22" s="1"/>
  <c r="AL1289" i="22" s="1"/>
  <c r="AM1289" i="22" s="1"/>
  <c r="AG1294" i="22"/>
  <c r="AI1294" i="22"/>
  <c r="AK1294" i="22" s="1"/>
  <c r="AL1294" i="22" s="1"/>
  <c r="AM1294" i="22" s="1"/>
  <c r="AD1294" i="22"/>
  <c r="AF1294" i="22"/>
  <c r="AH1294" i="22"/>
  <c r="AJ1294" i="22"/>
  <c r="AE1294" i="22"/>
  <c r="AG1266" i="22"/>
  <c r="AD1266" i="22"/>
  <c r="AE1266" i="22"/>
  <c r="AJ1266" i="22"/>
  <c r="AF1266" i="22"/>
  <c r="AH1266" i="22"/>
  <c r="AI1266" i="22"/>
  <c r="AK1266" i="22" s="1"/>
  <c r="AL1266" i="22" s="1"/>
  <c r="AM1266" i="22" s="1"/>
  <c r="AH1258" i="22"/>
  <c r="AF1258" i="22"/>
  <c r="AG1258" i="22"/>
  <c r="AE1258" i="22"/>
  <c r="AI1258" i="22"/>
  <c r="AK1258" i="22" s="1"/>
  <c r="AL1258" i="22" s="1"/>
  <c r="AM1258" i="22" s="1"/>
  <c r="AD1258" i="22"/>
  <c r="AJ1258" i="22"/>
  <c r="AG1167" i="22"/>
  <c r="AJ1167" i="22"/>
  <c r="AD1167" i="22"/>
  <c r="AF1167" i="22"/>
  <c r="AH1167" i="22"/>
  <c r="AE1167" i="22"/>
  <c r="AI1167" i="22"/>
  <c r="AK1167" i="22" s="1"/>
  <c r="AL1167" i="22" s="1"/>
  <c r="AM1167" i="22" s="1"/>
  <c r="AG1129" i="22"/>
  <c r="AJ1129" i="22"/>
  <c r="AD1129" i="22"/>
  <c r="AE1129" i="22"/>
  <c r="AH1129" i="22"/>
  <c r="AF1129" i="22"/>
  <c r="AI1129" i="22"/>
  <c r="AK1129" i="22" s="1"/>
  <c r="AL1129" i="22" s="1"/>
  <c r="AM1129" i="22" s="1"/>
  <c r="AH1123" i="22"/>
  <c r="AI1123" i="22"/>
  <c r="AK1123" i="22" s="1"/>
  <c r="AL1123" i="22" s="1"/>
  <c r="AM1123" i="22" s="1"/>
  <c r="AD1123" i="22"/>
  <c r="AE1123" i="22"/>
  <c r="AF1123" i="22"/>
  <c r="AG1123" i="22"/>
  <c r="AJ1123" i="22"/>
  <c r="AD1146" i="22"/>
  <c r="AE1146" i="22"/>
  <c r="AF1146" i="22"/>
  <c r="AG1146" i="22"/>
  <c r="AI1146" i="22"/>
  <c r="AK1146" i="22" s="1"/>
  <c r="AL1146" i="22" s="1"/>
  <c r="AM1146" i="22" s="1"/>
  <c r="AH1146" i="22"/>
  <c r="AJ1146" i="22"/>
  <c r="AE1133" i="22"/>
  <c r="AF1133" i="22"/>
  <c r="AG1133" i="22"/>
  <c r="AJ1133" i="22"/>
  <c r="AH1133" i="22"/>
  <c r="AI1133" i="22"/>
  <c r="AK1133" i="22" s="1"/>
  <c r="AL1133" i="22" s="1"/>
  <c r="AM1133" i="22" s="1"/>
  <c r="AD1133" i="22"/>
  <c r="AJ44" i="22"/>
  <c r="AJ36" i="22"/>
  <c r="AD917" i="22"/>
  <c r="AE917" i="22"/>
  <c r="AG917" i="22"/>
  <c r="AF917" i="22"/>
  <c r="AH917" i="22"/>
  <c r="AJ917" i="22"/>
  <c r="AI917" i="22"/>
  <c r="AK917" i="22" s="1"/>
  <c r="AL917" i="22" s="1"/>
  <c r="AM917" i="22" s="1"/>
  <c r="AE984" i="22"/>
  <c r="AF984" i="22"/>
  <c r="AG984" i="22"/>
  <c r="AH984" i="22"/>
  <c r="AD984" i="22"/>
  <c r="AJ984" i="22"/>
  <c r="AI984" i="22"/>
  <c r="AK984" i="22" s="1"/>
  <c r="AL984" i="22" s="1"/>
  <c r="AM984" i="22" s="1"/>
  <c r="AE937" i="22"/>
  <c r="AD937" i="22"/>
  <c r="AF937" i="22"/>
  <c r="AH937" i="22"/>
  <c r="AG937" i="22"/>
  <c r="AJ937" i="22"/>
  <c r="AI937" i="22"/>
  <c r="AK937" i="22" s="1"/>
  <c r="AL937" i="22" s="1"/>
  <c r="AM937" i="22" s="1"/>
  <c r="AG936" i="22"/>
  <c r="AD936" i="22"/>
  <c r="AE936" i="22"/>
  <c r="AJ936" i="22"/>
  <c r="AI936" i="22"/>
  <c r="AK936" i="22" s="1"/>
  <c r="AL936" i="22" s="1"/>
  <c r="AM936" i="22" s="1"/>
  <c r="AF936" i="22"/>
  <c r="AH936" i="22"/>
  <c r="AG947" i="22"/>
  <c r="AE947" i="22"/>
  <c r="AH947" i="22"/>
  <c r="AJ947" i="22"/>
  <c r="AD947" i="22"/>
  <c r="AF947" i="22"/>
  <c r="AI947" i="22"/>
  <c r="AK947" i="22" s="1"/>
  <c r="AL947" i="22" s="1"/>
  <c r="AM947" i="22" s="1"/>
  <c r="AH1004" i="22"/>
  <c r="AF1004" i="22"/>
  <c r="AD1004" i="22"/>
  <c r="AJ1004" i="22"/>
  <c r="AE1004" i="22"/>
  <c r="AG1004" i="22"/>
  <c r="AI1004" i="22"/>
  <c r="AK1004" i="22" s="1"/>
  <c r="AL1004" i="22" s="1"/>
  <c r="AM1004" i="22" s="1"/>
  <c r="AJ95" i="22"/>
  <c r="AJ1039" i="22"/>
  <c r="AE1039" i="22"/>
  <c r="AD1039" i="22"/>
  <c r="AF1039" i="22"/>
  <c r="AH1039" i="22"/>
  <c r="AG1039" i="22"/>
  <c r="AI1039" i="22"/>
  <c r="AK1039" i="22" s="1"/>
  <c r="AL1039" i="22" s="1"/>
  <c r="AM1039" i="22" s="1"/>
  <c r="AG1090" i="22"/>
  <c r="AF1090" i="22"/>
  <c r="AH1090" i="22"/>
  <c r="AE1090" i="22"/>
  <c r="AJ1090" i="22"/>
  <c r="AD1090" i="22"/>
  <c r="AI1090" i="22"/>
  <c r="AK1090" i="22" s="1"/>
  <c r="AL1090" i="22" s="1"/>
  <c r="AM1090" i="22" s="1"/>
  <c r="AJ1016" i="22"/>
  <c r="AE1016" i="22"/>
  <c r="AD1016" i="22"/>
  <c r="AG1016" i="22"/>
  <c r="AF1016" i="22"/>
  <c r="AI1016" i="22"/>
  <c r="AK1016" i="22" s="1"/>
  <c r="AL1016" i="22" s="1"/>
  <c r="AM1016" i="22" s="1"/>
  <c r="AH1016" i="22"/>
  <c r="AD1101" i="22"/>
  <c r="AJ1101" i="22"/>
  <c r="AE1101" i="22"/>
  <c r="AF1101" i="22"/>
  <c r="AG1101" i="22"/>
  <c r="AH1101" i="22"/>
  <c r="AI1101" i="22"/>
  <c r="AK1101" i="22" s="1"/>
  <c r="AL1101" i="22" s="1"/>
  <c r="AM1101" i="22" s="1"/>
  <c r="AG1099" i="22"/>
  <c r="AI1099" i="22"/>
  <c r="AK1099" i="22" s="1"/>
  <c r="AL1099" i="22" s="1"/>
  <c r="AM1099" i="22" s="1"/>
  <c r="AH1099" i="22"/>
  <c r="AJ1099" i="22"/>
  <c r="AF1099" i="22"/>
  <c r="AE1099" i="22"/>
  <c r="AD1099" i="22"/>
  <c r="AJ50" i="22"/>
  <c r="AJ47" i="22"/>
  <c r="AJ98" i="22"/>
  <c r="AJ21" i="22"/>
  <c r="AD824" i="22"/>
  <c r="AH824" i="22"/>
  <c r="AE824" i="22"/>
  <c r="AF824" i="22"/>
  <c r="AG824" i="22"/>
  <c r="AJ824" i="22"/>
  <c r="AI824" i="22"/>
  <c r="AK824" i="22" s="1"/>
  <c r="AL824" i="22" s="1"/>
  <c r="AM824" i="22" s="1"/>
  <c r="AJ858" i="22"/>
  <c r="AG858" i="22"/>
  <c r="AH858" i="22"/>
  <c r="AF858" i="22"/>
  <c r="AD858" i="22"/>
  <c r="AE858" i="22"/>
  <c r="AI858" i="22"/>
  <c r="AK858" i="22" s="1"/>
  <c r="AL858" i="22" s="1"/>
  <c r="AM858" i="22" s="1"/>
  <c r="AD880" i="22"/>
  <c r="AH880" i="22"/>
  <c r="AE880" i="22"/>
  <c r="AJ880" i="22"/>
  <c r="AF880" i="22"/>
  <c r="AG880" i="22"/>
  <c r="AI880" i="22"/>
  <c r="AK880" i="22" s="1"/>
  <c r="AL880" i="22" s="1"/>
  <c r="AM880" i="22" s="1"/>
  <c r="AE901" i="22"/>
  <c r="AG901" i="22"/>
  <c r="AJ901" i="22"/>
  <c r="AH901" i="22"/>
  <c r="AF901" i="22"/>
  <c r="AI901" i="22"/>
  <c r="AK901" i="22" s="1"/>
  <c r="AL901" i="22" s="1"/>
  <c r="AM901" i="22" s="1"/>
  <c r="AD901" i="22"/>
  <c r="AJ878" i="22"/>
  <c r="AI878" i="22"/>
  <c r="AK878" i="22" s="1"/>
  <c r="AL878" i="22" s="1"/>
  <c r="AM878" i="22" s="1"/>
  <c r="AD878" i="22"/>
  <c r="AH878" i="22"/>
  <c r="AE878" i="22"/>
  <c r="AF878" i="22"/>
  <c r="AG878" i="22"/>
  <c r="AJ840" i="22"/>
  <c r="AG840" i="22"/>
  <c r="AH840" i="22"/>
  <c r="AE840" i="22"/>
  <c r="AD840" i="22"/>
  <c r="AF840" i="22"/>
  <c r="AI840" i="22"/>
  <c r="AK840" i="22" s="1"/>
  <c r="AL840" i="22" s="1"/>
  <c r="AM840" i="22" s="1"/>
  <c r="AG1094" i="22"/>
  <c r="AJ1094" i="22"/>
  <c r="AH1094" i="22"/>
  <c r="AD1094" i="22"/>
  <c r="AF1094" i="22"/>
  <c r="AE1094" i="22"/>
  <c r="AI1094" i="22"/>
  <c r="AK1094" i="22" s="1"/>
  <c r="AL1094" i="22" s="1"/>
  <c r="AM1094" i="22" s="1"/>
  <c r="AD1386" i="22"/>
  <c r="AG1386" i="22"/>
  <c r="AJ1386" i="22"/>
  <c r="AF1386" i="22"/>
  <c r="AH1386" i="22"/>
  <c r="AE1386" i="22"/>
  <c r="AI1386" i="22"/>
  <c r="AK1386" i="22" s="1"/>
  <c r="AL1386" i="22" s="1"/>
  <c r="AM1386" i="22" s="1"/>
  <c r="AH1338" i="22"/>
  <c r="AE1338" i="22"/>
  <c r="AD1338" i="22"/>
  <c r="AF1338" i="22"/>
  <c r="AG1338" i="22"/>
  <c r="AJ1338" i="22"/>
  <c r="AI1338" i="22"/>
  <c r="AK1338" i="22" s="1"/>
  <c r="AL1338" i="22" s="1"/>
  <c r="AM1338" i="22" s="1"/>
  <c r="AE1335" i="22"/>
  <c r="AJ1335" i="22"/>
  <c r="AH1335" i="22"/>
  <c r="AF1335" i="22"/>
  <c r="AD1335" i="22"/>
  <c r="AG1335" i="22"/>
  <c r="AI1335" i="22"/>
  <c r="AK1335" i="22" s="1"/>
  <c r="AL1335" i="22" s="1"/>
  <c r="AM1335" i="22" s="1"/>
  <c r="AD1395" i="22"/>
  <c r="AJ1395" i="22"/>
  <c r="AG1395" i="22"/>
  <c r="AE1395" i="22"/>
  <c r="AH1395" i="22"/>
  <c r="AF1395" i="22"/>
  <c r="AI1395" i="22"/>
  <c r="AK1395" i="22" s="1"/>
  <c r="AL1395" i="22" s="1"/>
  <c r="AM1395" i="22" s="1"/>
  <c r="AE1318" i="22"/>
  <c r="AF1318" i="22"/>
  <c r="AG1318" i="22"/>
  <c r="AD1318" i="22"/>
  <c r="AI1318" i="22"/>
  <c r="AK1318" i="22" s="1"/>
  <c r="AL1318" i="22" s="1"/>
  <c r="AM1318" i="22" s="1"/>
  <c r="AJ1318" i="22"/>
  <c r="AH1318" i="22"/>
  <c r="AG1363" i="22"/>
  <c r="AD1363" i="22"/>
  <c r="AE1363" i="22"/>
  <c r="AJ1363" i="22"/>
  <c r="AH1363" i="22"/>
  <c r="AF1363" i="22"/>
  <c r="AI1363" i="22"/>
  <c r="AK1363" i="22" s="1"/>
  <c r="AL1363" i="22" s="1"/>
  <c r="AM1363" i="22" s="1"/>
  <c r="AJ78" i="22"/>
  <c r="AH729" i="22"/>
  <c r="AD729" i="22"/>
  <c r="AG729" i="22"/>
  <c r="AF729" i="22"/>
  <c r="AJ729" i="22"/>
  <c r="AE729" i="22"/>
  <c r="AI729" i="22"/>
  <c r="AK729" i="22" s="1"/>
  <c r="AL729" i="22" s="1"/>
  <c r="AM729" i="22" s="1"/>
  <c r="AE721" i="22"/>
  <c r="AD721" i="22"/>
  <c r="AG721" i="22"/>
  <c r="AJ721" i="22"/>
  <c r="AH721" i="22"/>
  <c r="AI721" i="22"/>
  <c r="AK721" i="22" s="1"/>
  <c r="AL721" i="22" s="1"/>
  <c r="AM721" i="22" s="1"/>
  <c r="AF721" i="22"/>
  <c r="AD727" i="22"/>
  <c r="AF727" i="22"/>
  <c r="AH727" i="22"/>
  <c r="AE727" i="22"/>
  <c r="AJ727" i="22"/>
  <c r="AI727" i="22"/>
  <c r="AK727" i="22" s="1"/>
  <c r="AL727" i="22" s="1"/>
  <c r="AM727" i="22" s="1"/>
  <c r="AG727" i="22"/>
  <c r="AE658" i="22"/>
  <c r="AF658" i="22"/>
  <c r="AH658" i="22"/>
  <c r="AG658" i="22"/>
  <c r="AJ658" i="22"/>
  <c r="AD658" i="22"/>
  <c r="AI658" i="22"/>
  <c r="AK658" i="22" s="1"/>
  <c r="AL658" i="22" s="1"/>
  <c r="AM658" i="22" s="1"/>
  <c r="AH838" i="22"/>
  <c r="AD838" i="22"/>
  <c r="AE838" i="22"/>
  <c r="AG838" i="22"/>
  <c r="AF838" i="22"/>
  <c r="AI838" i="22"/>
  <c r="AK838" i="22" s="1"/>
  <c r="AL838" i="22" s="1"/>
  <c r="AM838" i="22" s="1"/>
  <c r="AJ838" i="22"/>
  <c r="AJ886" i="22"/>
  <c r="AE886" i="22"/>
  <c r="AH886" i="22"/>
  <c r="AG886" i="22"/>
  <c r="AF886" i="22"/>
  <c r="AD886" i="22"/>
  <c r="AI886" i="22"/>
  <c r="AK886" i="22" s="1"/>
  <c r="AL886" i="22" s="1"/>
  <c r="AM886" i="22" s="1"/>
  <c r="AH874" i="22"/>
  <c r="AJ874" i="22"/>
  <c r="AE874" i="22"/>
  <c r="AI874" i="22"/>
  <c r="AK874" i="22" s="1"/>
  <c r="AL874" i="22" s="1"/>
  <c r="AM874" i="22" s="1"/>
  <c r="AF874" i="22"/>
  <c r="AD874" i="22"/>
  <c r="AG874" i="22"/>
  <c r="AH867" i="22"/>
  <c r="AJ867" i="22"/>
  <c r="AE867" i="22"/>
  <c r="AD867" i="22"/>
  <c r="AG867" i="22"/>
  <c r="AF867" i="22"/>
  <c r="AI867" i="22"/>
  <c r="AK867" i="22" s="1"/>
  <c r="AL867" i="22" s="1"/>
  <c r="AM867" i="22" s="1"/>
  <c r="AH822" i="22"/>
  <c r="AE822" i="22"/>
  <c r="AF822" i="22"/>
  <c r="AJ822" i="22"/>
  <c r="AD822" i="22"/>
  <c r="AG822" i="22"/>
  <c r="AI822" i="22"/>
  <c r="AK822" i="22" s="1"/>
  <c r="AL822" i="22" s="1"/>
  <c r="AM822" i="22" s="1"/>
  <c r="AF885" i="22"/>
  <c r="AE885" i="22"/>
  <c r="AI885" i="22"/>
  <c r="AK885" i="22" s="1"/>
  <c r="AL885" i="22" s="1"/>
  <c r="AM885" i="22" s="1"/>
  <c r="AG885" i="22"/>
  <c r="AJ885" i="22"/>
  <c r="AH885" i="22"/>
  <c r="AD885" i="22"/>
  <c r="AJ14" i="22"/>
  <c r="AJ31" i="22"/>
  <c r="AF1314" i="22"/>
  <c r="AE1314" i="22"/>
  <c r="AD1314" i="22"/>
  <c r="AJ1314" i="22"/>
  <c r="AH1314" i="22"/>
  <c r="AI1314" i="22"/>
  <c r="AK1314" i="22" s="1"/>
  <c r="AL1314" i="22" s="1"/>
  <c r="AM1314" i="22" s="1"/>
  <c r="AG1314" i="22"/>
  <c r="AJ1366" i="22"/>
  <c r="AD1366" i="22"/>
  <c r="AH1366" i="22"/>
  <c r="AG1366" i="22"/>
  <c r="AF1366" i="22"/>
  <c r="AE1366" i="22"/>
  <c r="AI1366" i="22"/>
  <c r="AK1366" i="22" s="1"/>
  <c r="AL1366" i="22" s="1"/>
  <c r="AM1366" i="22" s="1"/>
  <c r="AG1376" i="22"/>
  <c r="AF1376" i="22"/>
  <c r="AJ1376" i="22"/>
  <c r="AE1376" i="22"/>
  <c r="AI1376" i="22"/>
  <c r="AK1376" i="22" s="1"/>
  <c r="AL1376" i="22" s="1"/>
  <c r="AM1376" i="22" s="1"/>
  <c r="AD1376" i="22"/>
  <c r="AH1376" i="22"/>
  <c r="AE1331" i="22"/>
  <c r="AG1331" i="22"/>
  <c r="AF1331" i="22"/>
  <c r="AJ1331" i="22"/>
  <c r="AD1331" i="22"/>
  <c r="AH1331" i="22"/>
  <c r="AI1331" i="22"/>
  <c r="AK1331" i="22" s="1"/>
  <c r="AL1331" i="22" s="1"/>
  <c r="AM1331" i="22" s="1"/>
  <c r="AF1360" i="22"/>
  <c r="AD1360" i="22"/>
  <c r="AJ1360" i="22"/>
  <c r="AE1360" i="22"/>
  <c r="AH1360" i="22"/>
  <c r="AG1360" i="22"/>
  <c r="AI1360" i="22"/>
  <c r="AK1360" i="22" s="1"/>
  <c r="AL1360" i="22" s="1"/>
  <c r="AM1360" i="22" s="1"/>
  <c r="AG1358" i="22"/>
  <c r="AF1358" i="22"/>
  <c r="AD1358" i="22"/>
  <c r="AJ1358" i="22"/>
  <c r="AE1358" i="22"/>
  <c r="AI1358" i="22"/>
  <c r="AK1358" i="22" s="1"/>
  <c r="AL1358" i="22" s="1"/>
  <c r="AM1358" i="22" s="1"/>
  <c r="AH1358" i="22"/>
  <c r="AH759" i="22"/>
  <c r="AG759" i="22"/>
  <c r="AD759" i="22"/>
  <c r="AF759" i="22"/>
  <c r="AJ759" i="22"/>
  <c r="AE759" i="22"/>
  <c r="AI759" i="22"/>
  <c r="AK759" i="22" s="1"/>
  <c r="AL759" i="22" s="1"/>
  <c r="AM759" i="22" s="1"/>
  <c r="AJ738" i="22"/>
  <c r="AD738" i="22"/>
  <c r="AH738" i="22"/>
  <c r="AG738" i="22"/>
  <c r="AF738" i="22"/>
  <c r="AE738" i="22"/>
  <c r="AI738" i="22"/>
  <c r="AK738" i="22" s="1"/>
  <c r="AL738" i="22" s="1"/>
  <c r="AM738" i="22" s="1"/>
  <c r="AF760" i="22"/>
  <c r="AD760" i="22"/>
  <c r="AH760" i="22"/>
  <c r="AJ760" i="22"/>
  <c r="AE760" i="22"/>
  <c r="AG760" i="22"/>
  <c r="AI760" i="22"/>
  <c r="AK760" i="22" s="1"/>
  <c r="AL760" i="22" s="1"/>
  <c r="AM760" i="22" s="1"/>
  <c r="AG774" i="22"/>
  <c r="AD774" i="22"/>
  <c r="AE774" i="22"/>
  <c r="AJ774" i="22"/>
  <c r="AH774" i="22"/>
  <c r="AF774" i="22"/>
  <c r="AI774" i="22"/>
  <c r="AK774" i="22" s="1"/>
  <c r="AL774" i="22" s="1"/>
  <c r="AM774" i="22" s="1"/>
  <c r="AE792" i="22"/>
  <c r="AG792" i="22"/>
  <c r="AH792" i="22"/>
  <c r="AJ792" i="22"/>
  <c r="AD792" i="22"/>
  <c r="AI792" i="22"/>
  <c r="AK792" i="22" s="1"/>
  <c r="AL792" i="22" s="1"/>
  <c r="AM792" i="22" s="1"/>
  <c r="AF792" i="22"/>
  <c r="AJ733" i="22"/>
  <c r="AI733" i="22"/>
  <c r="AK733" i="22" s="1"/>
  <c r="AL733" i="22" s="1"/>
  <c r="AM733" i="22" s="1"/>
  <c r="AG733" i="22"/>
  <c r="AE733" i="22"/>
  <c r="AF733" i="22"/>
  <c r="AH733" i="22"/>
  <c r="AD733" i="22"/>
  <c r="AD701" i="22"/>
  <c r="AH701" i="22"/>
  <c r="AJ701" i="22"/>
  <c r="AG701" i="22"/>
  <c r="AF701" i="22"/>
  <c r="AE701" i="22"/>
  <c r="AI701" i="22"/>
  <c r="AK701" i="22" s="1"/>
  <c r="AL701" i="22" s="1"/>
  <c r="AM701" i="22" s="1"/>
  <c r="AD641" i="22"/>
  <c r="AE641" i="22"/>
  <c r="AJ641" i="22"/>
  <c r="AF641" i="22"/>
  <c r="AG641" i="22"/>
  <c r="AI641" i="22"/>
  <c r="AK641" i="22" s="1"/>
  <c r="AL641" i="22" s="1"/>
  <c r="AM641" i="22" s="1"/>
  <c r="AH641" i="22"/>
  <c r="AE703" i="22"/>
  <c r="AF703" i="22"/>
  <c r="AH703" i="22"/>
  <c r="AJ703" i="22"/>
  <c r="AG703" i="22"/>
  <c r="AD703" i="22"/>
  <c r="AI703" i="22"/>
  <c r="AK703" i="22" s="1"/>
  <c r="AL703" i="22" s="1"/>
  <c r="AM703" i="22" s="1"/>
  <c r="AD649" i="22"/>
  <c r="AG649" i="22"/>
  <c r="AF649" i="22"/>
  <c r="AE649" i="22"/>
  <c r="AH649" i="22"/>
  <c r="AJ649" i="22"/>
  <c r="AI649" i="22"/>
  <c r="AK649" i="22" s="1"/>
  <c r="AL649" i="22" s="1"/>
  <c r="AM649" i="22" s="1"/>
  <c r="AE669" i="22"/>
  <c r="AJ669" i="22"/>
  <c r="AF669" i="22"/>
  <c r="AH669" i="22"/>
  <c r="AD669" i="22"/>
  <c r="AG669" i="22"/>
  <c r="AI669" i="22"/>
  <c r="AK669" i="22" s="1"/>
  <c r="AL669" i="22" s="1"/>
  <c r="AM669" i="22" s="1"/>
  <c r="AD679" i="22"/>
  <c r="AH679" i="22"/>
  <c r="AF679" i="22"/>
  <c r="AE679" i="22"/>
  <c r="AG679" i="22"/>
  <c r="AI679" i="22"/>
  <c r="AK679" i="22" s="1"/>
  <c r="AL679" i="22" s="1"/>
  <c r="AM679" i="22" s="1"/>
  <c r="AJ679" i="22"/>
  <c r="AE1228" i="22"/>
  <c r="AH1228" i="22"/>
  <c r="AF1228" i="22"/>
  <c r="AG1228" i="22"/>
  <c r="AJ1228" i="22"/>
  <c r="AD1228" i="22"/>
  <c r="AI1228" i="22"/>
  <c r="AK1228" i="22" s="1"/>
  <c r="AL1228" i="22" s="1"/>
  <c r="AM1228" i="22" s="1"/>
  <c r="AG1251" i="22"/>
  <c r="AH1251" i="22"/>
  <c r="AD1251" i="22"/>
  <c r="AE1251" i="22"/>
  <c r="AF1251" i="22"/>
  <c r="AI1251" i="22"/>
  <c r="AK1251" i="22" s="1"/>
  <c r="AL1251" i="22" s="1"/>
  <c r="AM1251" i="22" s="1"/>
  <c r="AJ1251" i="22"/>
  <c r="AD1230" i="22"/>
  <c r="AE1230" i="22"/>
  <c r="AG1230" i="22"/>
  <c r="AH1230" i="22"/>
  <c r="AJ1230" i="22"/>
  <c r="AF1230" i="22"/>
  <c r="AI1230" i="22"/>
  <c r="AK1230" i="22" s="1"/>
  <c r="AL1230" i="22" s="1"/>
  <c r="AM1230" i="22" s="1"/>
  <c r="AH1262" i="22"/>
  <c r="AI1262" i="22"/>
  <c r="AK1262" i="22" s="1"/>
  <c r="AL1262" i="22" s="1"/>
  <c r="AM1262" i="22" s="1"/>
  <c r="AJ1262" i="22"/>
  <c r="AD1262" i="22"/>
  <c r="AF1262" i="22"/>
  <c r="AE1262" i="22"/>
  <c r="AG1262" i="22"/>
  <c r="AD1308" i="22"/>
  <c r="AH1308" i="22"/>
  <c r="AG1308" i="22"/>
  <c r="AF1308" i="22"/>
  <c r="AJ1308" i="22"/>
  <c r="AI1308" i="22"/>
  <c r="AK1308" i="22" s="1"/>
  <c r="AL1308" i="22" s="1"/>
  <c r="AM1308" i="22" s="1"/>
  <c r="AE1308" i="22"/>
  <c r="AE1292" i="22"/>
  <c r="AF1292" i="22"/>
  <c r="AJ1292" i="22"/>
  <c r="AG1292" i="22"/>
  <c r="AH1292" i="22"/>
  <c r="AI1292" i="22"/>
  <c r="AK1292" i="22" s="1"/>
  <c r="AL1292" i="22" s="1"/>
  <c r="AM1292" i="22" s="1"/>
  <c r="AD1292" i="22"/>
  <c r="AH1197" i="22"/>
  <c r="AE1197" i="22"/>
  <c r="AJ1197" i="22"/>
  <c r="AG1197" i="22"/>
  <c r="AI1197" i="22"/>
  <c r="AK1197" i="22" s="1"/>
  <c r="AL1197" i="22" s="1"/>
  <c r="AM1197" i="22" s="1"/>
  <c r="AF1197" i="22"/>
  <c r="AD1197" i="22"/>
  <c r="AE1145" i="22"/>
  <c r="AF1145" i="22"/>
  <c r="AD1145" i="22"/>
  <c r="AH1145" i="22"/>
  <c r="AG1145" i="22"/>
  <c r="AJ1145" i="22"/>
  <c r="AI1145" i="22"/>
  <c r="AK1145" i="22" s="1"/>
  <c r="AL1145" i="22" s="1"/>
  <c r="AM1145" i="22" s="1"/>
  <c r="AD1169" i="22"/>
  <c r="AJ1169" i="22"/>
  <c r="AI1169" i="22"/>
  <c r="AK1169" i="22" s="1"/>
  <c r="AL1169" i="22" s="1"/>
  <c r="AM1169" i="22" s="1"/>
  <c r="AG1169" i="22"/>
  <c r="AE1169" i="22"/>
  <c r="AF1169" i="22"/>
  <c r="AH1169" i="22"/>
  <c r="AJ1196" i="22"/>
  <c r="AF1196" i="22"/>
  <c r="AG1196" i="22"/>
  <c r="AI1196" i="22"/>
  <c r="AK1196" i="22" s="1"/>
  <c r="AL1196" i="22" s="1"/>
  <c r="AM1196" i="22" s="1"/>
  <c r="AD1196" i="22"/>
  <c r="AH1196" i="22"/>
  <c r="AE1196" i="22"/>
  <c r="AH1155" i="22"/>
  <c r="AE1155" i="22"/>
  <c r="AF1155" i="22"/>
  <c r="AI1155" i="22"/>
  <c r="AK1155" i="22" s="1"/>
  <c r="AL1155" i="22" s="1"/>
  <c r="AM1155" i="22" s="1"/>
  <c r="AD1155" i="22"/>
  <c r="AG1155" i="22"/>
  <c r="AJ1155" i="22"/>
  <c r="AG1206" i="22"/>
  <c r="AJ1206" i="22"/>
  <c r="AI1206" i="22"/>
  <c r="AK1206" i="22" s="1"/>
  <c r="AL1206" i="22" s="1"/>
  <c r="AM1206" i="22" s="1"/>
  <c r="AE1206" i="22"/>
  <c r="AH1206" i="22"/>
  <c r="AF1206" i="22"/>
  <c r="AD1206" i="22"/>
  <c r="AG1115" i="22"/>
  <c r="AE1115" i="22"/>
  <c r="AF1115" i="22"/>
  <c r="AJ1115" i="22"/>
  <c r="AH1115" i="22"/>
  <c r="AI1115" i="22"/>
  <c r="AK1115" i="22" s="1"/>
  <c r="AL1115" i="22" s="1"/>
  <c r="AM1115" i="22" s="1"/>
  <c r="AD1115" i="22"/>
  <c r="AD938" i="22"/>
  <c r="AJ938" i="22"/>
  <c r="AF938" i="22"/>
  <c r="AH938" i="22"/>
  <c r="AE938" i="22"/>
  <c r="AG938" i="22"/>
  <c r="AI938" i="22"/>
  <c r="AK938" i="22" s="1"/>
  <c r="AL938" i="22" s="1"/>
  <c r="AM938" i="22" s="1"/>
  <c r="AG999" i="22"/>
  <c r="AH999" i="22"/>
  <c r="AF999" i="22"/>
  <c r="AJ999" i="22"/>
  <c r="AD999" i="22"/>
  <c r="AI999" i="22"/>
  <c r="AK999" i="22" s="1"/>
  <c r="AL999" i="22" s="1"/>
  <c r="AM999" i="22" s="1"/>
  <c r="AE999" i="22"/>
  <c r="AJ967" i="22"/>
  <c r="AD967" i="22"/>
  <c r="AF967" i="22"/>
  <c r="AG967" i="22"/>
  <c r="AH967" i="22"/>
  <c r="AE967" i="22"/>
  <c r="AI967" i="22"/>
  <c r="AK967" i="22" s="1"/>
  <c r="AL967" i="22" s="1"/>
  <c r="AM967" i="22" s="1"/>
  <c r="AH931" i="22"/>
  <c r="AG931" i="22"/>
  <c r="AF931" i="22"/>
  <c r="AD931" i="22"/>
  <c r="AI931" i="22"/>
  <c r="AK931" i="22" s="1"/>
  <c r="AL931" i="22" s="1"/>
  <c r="AM931" i="22" s="1"/>
  <c r="AJ931" i="22"/>
  <c r="AE931" i="22"/>
  <c r="AE914" i="22"/>
  <c r="AG914" i="22"/>
  <c r="AH914" i="22"/>
  <c r="AJ914" i="22"/>
  <c r="AF914" i="22"/>
  <c r="AI914" i="22"/>
  <c r="AK914" i="22" s="1"/>
  <c r="AL914" i="22" s="1"/>
  <c r="AM914" i="22" s="1"/>
  <c r="AD914" i="22"/>
  <c r="AF959" i="22"/>
  <c r="AE959" i="22"/>
  <c r="AD959" i="22"/>
  <c r="AH959" i="22"/>
  <c r="AJ959" i="22"/>
  <c r="AG959" i="22"/>
  <c r="AI959" i="22"/>
  <c r="AK959" i="22" s="1"/>
  <c r="AL959" i="22" s="1"/>
  <c r="AM959" i="22" s="1"/>
  <c r="AJ1029" i="22"/>
  <c r="AE1029" i="22"/>
  <c r="AG1029" i="22"/>
  <c r="AF1029" i="22"/>
  <c r="AH1029" i="22"/>
  <c r="AD1029" i="22"/>
  <c r="AI1029" i="22"/>
  <c r="AK1029" i="22" s="1"/>
  <c r="AL1029" i="22" s="1"/>
  <c r="AM1029" i="22" s="1"/>
  <c r="AF1068" i="22"/>
  <c r="AH1068" i="22"/>
  <c r="AD1068" i="22"/>
  <c r="AJ1068" i="22"/>
  <c r="AE1068" i="22"/>
  <c r="AG1068" i="22"/>
  <c r="AI1068" i="22"/>
  <c r="AK1068" i="22" s="1"/>
  <c r="AL1068" i="22" s="1"/>
  <c r="AM1068" i="22" s="1"/>
  <c r="AG1075" i="22"/>
  <c r="AJ1075" i="22"/>
  <c r="AH1075" i="22"/>
  <c r="AI1075" i="22"/>
  <c r="AK1075" i="22" s="1"/>
  <c r="AL1075" i="22" s="1"/>
  <c r="AM1075" i="22" s="1"/>
  <c r="AE1075" i="22"/>
  <c r="AD1075" i="22"/>
  <c r="AF1075" i="22"/>
  <c r="AE1031" i="22"/>
  <c r="AH1031" i="22"/>
  <c r="AI1031" i="22"/>
  <c r="AK1031" i="22" s="1"/>
  <c r="AL1031" i="22" s="1"/>
  <c r="AM1031" i="22" s="1"/>
  <c r="AF1031" i="22"/>
  <c r="AJ1031" i="22"/>
  <c r="AG1031" i="22"/>
  <c r="AD1031" i="22"/>
  <c r="AJ74" i="22"/>
  <c r="AJ24" i="22"/>
  <c r="AJ86" i="22"/>
  <c r="AJ53" i="22"/>
  <c r="AH864" i="22"/>
  <c r="AG864" i="22"/>
  <c r="AF864" i="22"/>
  <c r="AD864" i="22"/>
  <c r="AI864" i="22"/>
  <c r="AK864" i="22" s="1"/>
  <c r="AL864" i="22" s="1"/>
  <c r="AM864" i="22" s="1"/>
  <c r="AJ864" i="22"/>
  <c r="AE864" i="22"/>
  <c r="AG819" i="22"/>
  <c r="AH819" i="22"/>
  <c r="AD819" i="22"/>
  <c r="AJ819" i="22"/>
  <c r="AF819" i="22"/>
  <c r="AE819" i="22"/>
  <c r="AI819" i="22"/>
  <c r="AK819" i="22" s="1"/>
  <c r="AL819" i="22" s="1"/>
  <c r="AM819" i="22" s="1"/>
  <c r="AI821" i="22"/>
  <c r="AK821" i="22" s="1"/>
  <c r="AL821" i="22" s="1"/>
  <c r="AM821" i="22" s="1"/>
  <c r="AH821" i="22"/>
  <c r="AD821" i="22"/>
  <c r="AG821" i="22"/>
  <c r="AE821" i="22"/>
  <c r="AJ821" i="22"/>
  <c r="AF821" i="22"/>
  <c r="AG892" i="22"/>
  <c r="AE892" i="22"/>
  <c r="AH892" i="22"/>
  <c r="AJ892" i="22"/>
  <c r="AD892" i="22"/>
  <c r="AI892" i="22"/>
  <c r="AK892" i="22" s="1"/>
  <c r="AL892" i="22" s="1"/>
  <c r="AM892" i="22" s="1"/>
  <c r="AF892" i="22"/>
  <c r="AD898" i="22"/>
  <c r="AF898" i="22"/>
  <c r="AG898" i="22"/>
  <c r="AE898" i="22"/>
  <c r="AJ898" i="22"/>
  <c r="AI898" i="22"/>
  <c r="AK898" i="22" s="1"/>
  <c r="AL898" i="22" s="1"/>
  <c r="AM898" i="22" s="1"/>
  <c r="AH898" i="22"/>
  <c r="AF859" i="22"/>
  <c r="AH859" i="22"/>
  <c r="AJ859" i="22"/>
  <c r="AG859" i="22"/>
  <c r="AE859" i="22"/>
  <c r="AI859" i="22"/>
  <c r="AK859" i="22" s="1"/>
  <c r="AL859" i="22" s="1"/>
  <c r="AM859" i="22" s="1"/>
  <c r="AD859" i="22"/>
  <c r="AF1048" i="22"/>
  <c r="AH1048" i="22"/>
  <c r="AD1048" i="22"/>
  <c r="AE1048" i="22"/>
  <c r="AG1048" i="22"/>
  <c r="AJ1048" i="22"/>
  <c r="AI1048" i="22"/>
  <c r="AK1048" i="22" s="1"/>
  <c r="AL1048" i="22" s="1"/>
  <c r="AM1048" i="22" s="1"/>
  <c r="AJ60" i="22"/>
  <c r="AJ38" i="22"/>
  <c r="AH1320" i="22"/>
  <c r="AD1320" i="22"/>
  <c r="AJ1320" i="22"/>
  <c r="AG1320" i="22"/>
  <c r="AE1320" i="22"/>
  <c r="AF1320" i="22"/>
  <c r="AI1320" i="22"/>
  <c r="AK1320" i="22" s="1"/>
  <c r="AL1320" i="22" s="1"/>
  <c r="AM1320" i="22" s="1"/>
  <c r="AD1330" i="22"/>
  <c r="AG1330" i="22"/>
  <c r="AH1330" i="22"/>
  <c r="AJ1330" i="22"/>
  <c r="AI1330" i="22"/>
  <c r="AK1330" i="22" s="1"/>
  <c r="AL1330" i="22" s="1"/>
  <c r="AM1330" i="22" s="1"/>
  <c r="AF1330" i="22"/>
  <c r="AE1330" i="22"/>
  <c r="AG1381" i="22"/>
  <c r="AF1381" i="22"/>
  <c r="AD1381" i="22"/>
  <c r="AH1381" i="22"/>
  <c r="AJ1381" i="22"/>
  <c r="AI1381" i="22"/>
  <c r="AK1381" i="22" s="1"/>
  <c r="AL1381" i="22" s="1"/>
  <c r="AM1381" i="22" s="1"/>
  <c r="AE1381" i="22"/>
  <c r="AJ1339" i="22"/>
  <c r="AI1339" i="22"/>
  <c r="AK1339" i="22" s="1"/>
  <c r="AL1339" i="22" s="1"/>
  <c r="AM1339" i="22" s="1"/>
  <c r="AF1339" i="22"/>
  <c r="AH1339" i="22"/>
  <c r="AG1339" i="22"/>
  <c r="AE1339" i="22"/>
  <c r="AD1339" i="22"/>
  <c r="AJ1344" i="22"/>
  <c r="AD1344" i="22"/>
  <c r="AG1344" i="22"/>
  <c r="AE1344" i="22"/>
  <c r="AF1344" i="22"/>
  <c r="AH1344" i="22"/>
  <c r="AI1344" i="22"/>
  <c r="AK1344" i="22" s="1"/>
  <c r="AL1344" i="22" s="1"/>
  <c r="AM1344" i="22" s="1"/>
  <c r="AJ1355" i="22"/>
  <c r="AD1355" i="22"/>
  <c r="AE1355" i="22"/>
  <c r="AI1355" i="22"/>
  <c r="AK1355" i="22" s="1"/>
  <c r="AL1355" i="22" s="1"/>
  <c r="AM1355" i="22" s="1"/>
  <c r="AF1355" i="22"/>
  <c r="AH1355" i="22"/>
  <c r="AG1355" i="22"/>
  <c r="AE777" i="22"/>
  <c r="AG777" i="22"/>
  <c r="AF777" i="22"/>
  <c r="AJ777" i="22"/>
  <c r="AD777" i="22"/>
  <c r="AI777" i="22"/>
  <c r="AK777" i="22" s="1"/>
  <c r="AL777" i="22" s="1"/>
  <c r="AM777" i="22" s="1"/>
  <c r="AH777" i="22"/>
  <c r="AF715" i="22"/>
  <c r="AH715" i="22"/>
  <c r="AJ715" i="22"/>
  <c r="AD715" i="22"/>
  <c r="AE715" i="22"/>
  <c r="AG715" i="22"/>
  <c r="AI715" i="22"/>
  <c r="AK715" i="22" s="1"/>
  <c r="AL715" i="22" s="1"/>
  <c r="AM715" i="22" s="1"/>
  <c r="AD722" i="22"/>
  <c r="AG722" i="22"/>
  <c r="AJ722" i="22"/>
  <c r="AE722" i="22"/>
  <c r="AH722" i="22"/>
  <c r="AF722" i="22"/>
  <c r="AI722" i="22"/>
  <c r="AK722" i="22" s="1"/>
  <c r="AL722" i="22" s="1"/>
  <c r="AM722" i="22" s="1"/>
  <c r="AD745" i="22"/>
  <c r="AE745" i="22"/>
  <c r="AG745" i="22"/>
  <c r="AH745" i="22"/>
  <c r="AF745" i="22"/>
  <c r="AJ745" i="22"/>
  <c r="AI745" i="22"/>
  <c r="AK745" i="22" s="1"/>
  <c r="AL745" i="22" s="1"/>
  <c r="AM745" i="22" s="1"/>
  <c r="AH720" i="22"/>
  <c r="AE720" i="22"/>
  <c r="AG720" i="22"/>
  <c r="AD720" i="22"/>
  <c r="AF720" i="22"/>
  <c r="AI720" i="22"/>
  <c r="AK720" i="22" s="1"/>
  <c r="AL720" i="22" s="1"/>
  <c r="AM720" i="22" s="1"/>
  <c r="AJ720" i="22"/>
  <c r="AD793" i="22"/>
  <c r="AE793" i="22"/>
  <c r="AH793" i="22"/>
  <c r="AG793" i="22"/>
  <c r="AF793" i="22"/>
  <c r="AJ793" i="22"/>
  <c r="AI793" i="22"/>
  <c r="AK793" i="22" s="1"/>
  <c r="AL793" i="22" s="1"/>
  <c r="AM793" i="22" s="1"/>
  <c r="AF783" i="22"/>
  <c r="AG783" i="22"/>
  <c r="AE783" i="22"/>
  <c r="AD783" i="22"/>
  <c r="AJ783" i="22"/>
  <c r="AH783" i="22"/>
  <c r="AI783" i="22"/>
  <c r="AK783" i="22" s="1"/>
  <c r="AL783" i="22" s="1"/>
  <c r="AM783" i="22" s="1"/>
  <c r="AH718" i="22"/>
  <c r="AG718" i="22"/>
  <c r="AE718" i="22"/>
  <c r="AF718" i="22"/>
  <c r="AI718" i="22"/>
  <c r="AK718" i="22" s="1"/>
  <c r="AL718" i="22" s="1"/>
  <c r="AM718" i="22" s="1"/>
  <c r="AD718" i="22"/>
  <c r="AJ718" i="22"/>
  <c r="AG712" i="22"/>
  <c r="AD712" i="22"/>
  <c r="AI712" i="22"/>
  <c r="AK712" i="22" s="1"/>
  <c r="AL712" i="22" s="1"/>
  <c r="AM712" i="22" s="1"/>
  <c r="AJ712" i="22"/>
  <c r="AF712" i="22"/>
  <c r="AE712" i="22"/>
  <c r="AH712" i="22"/>
  <c r="AE652" i="22"/>
  <c r="AD652" i="22"/>
  <c r="AH652" i="22"/>
  <c r="AG652" i="22"/>
  <c r="AJ652" i="22"/>
  <c r="AI652" i="22"/>
  <c r="AK652" i="22" s="1"/>
  <c r="AL652" i="22" s="1"/>
  <c r="AM652" i="22" s="1"/>
  <c r="AF652" i="22"/>
  <c r="AE624" i="22"/>
  <c r="AF624" i="22"/>
  <c r="AG624" i="22"/>
  <c r="AD624" i="22"/>
  <c r="AI624" i="22"/>
  <c r="AK624" i="22" s="1"/>
  <c r="AL624" i="22" s="1"/>
  <c r="AM624" i="22" s="1"/>
  <c r="AH624" i="22"/>
  <c r="AJ624" i="22"/>
  <c r="AJ631" i="22"/>
  <c r="AG631" i="22"/>
  <c r="AF631" i="22"/>
  <c r="AE631" i="22"/>
  <c r="AD631" i="22"/>
  <c r="AH631" i="22"/>
  <c r="AI631" i="22"/>
  <c r="AK631" i="22" s="1"/>
  <c r="AL631" i="22" s="1"/>
  <c r="AM631" i="22" s="1"/>
  <c r="AE634" i="22"/>
  <c r="AH634" i="22"/>
  <c r="AJ634" i="22"/>
  <c r="AI634" i="22"/>
  <c r="AK634" i="22" s="1"/>
  <c r="AL634" i="22" s="1"/>
  <c r="AM634" i="22" s="1"/>
  <c r="AF634" i="22"/>
  <c r="AG634" i="22"/>
  <c r="AD634" i="22"/>
  <c r="AE650" i="22"/>
  <c r="AG650" i="22"/>
  <c r="AD650" i="22"/>
  <c r="AH650" i="22"/>
  <c r="AF650" i="22"/>
  <c r="AJ650" i="22"/>
  <c r="AI650" i="22"/>
  <c r="AK650" i="22" s="1"/>
  <c r="AL650" i="22" s="1"/>
  <c r="AM650" i="22" s="1"/>
  <c r="AH621" i="22"/>
  <c r="AE621" i="22"/>
  <c r="AF621" i="22"/>
  <c r="AD621" i="22"/>
  <c r="AG621" i="22"/>
  <c r="AI621" i="22"/>
  <c r="AK621" i="22" s="1"/>
  <c r="AL621" i="22" s="1"/>
  <c r="AM621" i="22" s="1"/>
  <c r="AJ621" i="22"/>
  <c r="AF612" i="22"/>
  <c r="AI612" i="22"/>
  <c r="AK612" i="22" s="1"/>
  <c r="AL612" i="22" s="1"/>
  <c r="AM612" i="22" s="1"/>
  <c r="AD612" i="22"/>
  <c r="AE612" i="22"/>
  <c r="AG612" i="22"/>
  <c r="AJ612" i="22"/>
  <c r="AH612" i="22"/>
  <c r="AJ635" i="22"/>
  <c r="AH635" i="22"/>
  <c r="AG635" i="22"/>
  <c r="AD635" i="22"/>
  <c r="AF635" i="22"/>
  <c r="AE635" i="22"/>
  <c r="AI635" i="22"/>
  <c r="AK635" i="22" s="1"/>
  <c r="AL635" i="22" s="1"/>
  <c r="AM635" i="22" s="1"/>
  <c r="AD684" i="22"/>
  <c r="AG684" i="22"/>
  <c r="AF684" i="22"/>
  <c r="AI684" i="22"/>
  <c r="AK684" i="22" s="1"/>
  <c r="AL684" i="22" s="1"/>
  <c r="AM684" i="22" s="1"/>
  <c r="AJ684" i="22"/>
  <c r="AH684" i="22"/>
  <c r="AE684" i="22"/>
  <c r="AF611" i="22"/>
  <c r="AD611" i="22"/>
  <c r="AH611" i="22"/>
  <c r="AG611" i="22"/>
  <c r="AE611" i="22"/>
  <c r="AJ611" i="22"/>
  <c r="AI611" i="22"/>
  <c r="AK611" i="22" s="1"/>
  <c r="AL611" i="22" s="1"/>
  <c r="AM611" i="22" s="1"/>
  <c r="AD623" i="22"/>
  <c r="AE623" i="22"/>
  <c r="AJ623" i="22"/>
  <c r="AI623" i="22"/>
  <c r="AK623" i="22" s="1"/>
  <c r="AL623" i="22" s="1"/>
  <c r="AM623" i="22" s="1"/>
  <c r="AF623" i="22"/>
  <c r="AH623" i="22"/>
  <c r="AG623" i="22"/>
  <c r="AF683" i="22"/>
  <c r="AJ683" i="22"/>
  <c r="AD683" i="22"/>
  <c r="AI683" i="22"/>
  <c r="AK683" i="22" s="1"/>
  <c r="AL683" i="22" s="1"/>
  <c r="AM683" i="22" s="1"/>
  <c r="AG683" i="22"/>
  <c r="AH683" i="22"/>
  <c r="AE683" i="22"/>
  <c r="AJ1254" i="22"/>
  <c r="AH1254" i="22"/>
  <c r="AD1254" i="22"/>
  <c r="AG1254" i="22"/>
  <c r="AF1254" i="22"/>
  <c r="AE1254" i="22"/>
  <c r="AI1254" i="22"/>
  <c r="AK1254" i="22" s="1"/>
  <c r="AL1254" i="22" s="1"/>
  <c r="AM1254" i="22" s="1"/>
  <c r="AG1265" i="22"/>
  <c r="AE1265" i="22"/>
  <c r="AJ1265" i="22"/>
  <c r="AD1265" i="22"/>
  <c r="AI1265" i="22"/>
  <c r="AK1265" i="22" s="1"/>
  <c r="AL1265" i="22" s="1"/>
  <c r="AM1265" i="22" s="1"/>
  <c r="AH1265" i="22"/>
  <c r="AF1265" i="22"/>
  <c r="AG1209" i="22"/>
  <c r="AH1209" i="22"/>
  <c r="AI1209" i="22"/>
  <c r="AK1209" i="22" s="1"/>
  <c r="AL1209" i="22" s="1"/>
  <c r="AM1209" i="22" s="1"/>
  <c r="AJ1209" i="22"/>
  <c r="AF1209" i="22"/>
  <c r="AE1209" i="22"/>
  <c r="AD1209" i="22"/>
  <c r="AF1212" i="22"/>
  <c r="AH1212" i="22"/>
  <c r="AD1212" i="22"/>
  <c r="AE1212" i="22"/>
  <c r="AJ1212" i="22"/>
  <c r="AI1212" i="22"/>
  <c r="AK1212" i="22" s="1"/>
  <c r="AL1212" i="22" s="1"/>
  <c r="AM1212" i="22" s="1"/>
  <c r="AG1212" i="22"/>
  <c r="AG1236" i="22"/>
  <c r="AF1236" i="22"/>
  <c r="AJ1236" i="22"/>
  <c r="AH1236" i="22"/>
  <c r="AE1236" i="22"/>
  <c r="AD1236" i="22"/>
  <c r="AI1236" i="22"/>
  <c r="AK1236" i="22" s="1"/>
  <c r="AL1236" i="22" s="1"/>
  <c r="AM1236" i="22" s="1"/>
  <c r="AD1218" i="22"/>
  <c r="AF1218" i="22"/>
  <c r="AJ1218" i="22"/>
  <c r="AG1218" i="22"/>
  <c r="AI1218" i="22"/>
  <c r="AK1218" i="22" s="1"/>
  <c r="AL1218" i="22" s="1"/>
  <c r="AM1218" i="22" s="1"/>
  <c r="AE1218" i="22"/>
  <c r="AH1218" i="22"/>
  <c r="AE1227" i="22"/>
  <c r="AF1227" i="22"/>
  <c r="AJ1227" i="22"/>
  <c r="AG1227" i="22"/>
  <c r="AH1227" i="22"/>
  <c r="AD1227" i="22"/>
  <c r="AI1227" i="22"/>
  <c r="AK1227" i="22" s="1"/>
  <c r="AL1227" i="22" s="1"/>
  <c r="AM1227" i="22" s="1"/>
  <c r="AJ1217" i="22"/>
  <c r="AG1217" i="22"/>
  <c r="AH1217" i="22"/>
  <c r="AF1217" i="22"/>
  <c r="AD1217" i="22"/>
  <c r="AE1217" i="22"/>
  <c r="AI1217" i="22"/>
  <c r="AK1217" i="22" s="1"/>
  <c r="AL1217" i="22" s="1"/>
  <c r="AM1217" i="22" s="1"/>
  <c r="AI1296" i="22"/>
  <c r="AK1296" i="22" s="1"/>
  <c r="AL1296" i="22" s="1"/>
  <c r="AM1296" i="22" s="1"/>
  <c r="AF1296" i="22"/>
  <c r="AG1296" i="22"/>
  <c r="AJ1296" i="22"/>
  <c r="AE1296" i="22"/>
  <c r="AH1296" i="22"/>
  <c r="AD1296" i="22"/>
  <c r="AH1241" i="22"/>
  <c r="AD1241" i="22"/>
  <c r="AE1241" i="22"/>
  <c r="AG1241" i="22"/>
  <c r="AI1241" i="22"/>
  <c r="AK1241" i="22" s="1"/>
  <c r="AL1241" i="22" s="1"/>
  <c r="AM1241" i="22" s="1"/>
  <c r="AJ1241" i="22"/>
  <c r="AF1241" i="22"/>
  <c r="AJ1270" i="22"/>
  <c r="AH1270" i="22"/>
  <c r="AF1270" i="22"/>
  <c r="AE1270" i="22"/>
  <c r="AG1270" i="22"/>
  <c r="AI1270" i="22"/>
  <c r="AK1270" i="22" s="1"/>
  <c r="AL1270" i="22" s="1"/>
  <c r="AM1270" i="22" s="1"/>
  <c r="AD1270" i="22"/>
  <c r="AE1235" i="22"/>
  <c r="AG1235" i="22"/>
  <c r="AJ1235" i="22"/>
  <c r="AH1235" i="22"/>
  <c r="AI1235" i="22"/>
  <c r="AK1235" i="22" s="1"/>
  <c r="AL1235" i="22" s="1"/>
  <c r="AM1235" i="22" s="1"/>
  <c r="AD1235" i="22"/>
  <c r="AF1235" i="22"/>
  <c r="AF1200" i="22"/>
  <c r="AE1200" i="22"/>
  <c r="AJ1200" i="22"/>
  <c r="AD1200" i="22"/>
  <c r="AG1200" i="22"/>
  <c r="AH1200" i="22"/>
  <c r="AI1200" i="22"/>
  <c r="AK1200" i="22" s="1"/>
  <c r="AL1200" i="22" s="1"/>
  <c r="AM1200" i="22" s="1"/>
  <c r="AJ1173" i="22"/>
  <c r="AF1173" i="22"/>
  <c r="AD1173" i="22"/>
  <c r="AH1173" i="22"/>
  <c r="AG1173" i="22"/>
  <c r="AE1173" i="22"/>
  <c r="AI1173" i="22"/>
  <c r="AK1173" i="22" s="1"/>
  <c r="AL1173" i="22" s="1"/>
  <c r="AM1173" i="22" s="1"/>
  <c r="AH1138" i="22"/>
  <c r="AJ1138" i="22"/>
  <c r="AE1138" i="22"/>
  <c r="AF1138" i="22"/>
  <c r="AD1138" i="22"/>
  <c r="AG1138" i="22"/>
  <c r="AI1138" i="22"/>
  <c r="AK1138" i="22" s="1"/>
  <c r="AL1138" i="22" s="1"/>
  <c r="AM1138" i="22" s="1"/>
  <c r="AJ1148" i="22"/>
  <c r="AF1148" i="22"/>
  <c r="AG1148" i="22"/>
  <c r="AE1148" i="22"/>
  <c r="AI1148" i="22"/>
  <c r="AK1148" i="22" s="1"/>
  <c r="AL1148" i="22" s="1"/>
  <c r="AM1148" i="22" s="1"/>
  <c r="AD1148" i="22"/>
  <c r="AH1148" i="22"/>
  <c r="AH1111" i="22"/>
  <c r="AE1111" i="22"/>
  <c r="AF1111" i="22"/>
  <c r="AJ1111" i="22"/>
  <c r="AD1111" i="22"/>
  <c r="AG1111" i="22"/>
  <c r="AI1111" i="22"/>
  <c r="AK1111" i="22" s="1"/>
  <c r="AL1111" i="22" s="1"/>
  <c r="AM1111" i="22" s="1"/>
  <c r="AG1152" i="22"/>
  <c r="AJ1152" i="22"/>
  <c r="AI1152" i="22"/>
  <c r="AK1152" i="22" s="1"/>
  <c r="AL1152" i="22" s="1"/>
  <c r="AM1152" i="22" s="1"/>
  <c r="AD1152" i="22"/>
  <c r="AH1152" i="22"/>
  <c r="AE1152" i="22"/>
  <c r="AF1152" i="22"/>
  <c r="AF1181" i="22"/>
  <c r="AG1181" i="22"/>
  <c r="AJ1181" i="22"/>
  <c r="AE1181" i="22"/>
  <c r="AH1181" i="22"/>
  <c r="AD1181" i="22"/>
  <c r="AI1181" i="22"/>
  <c r="AK1181" i="22" s="1"/>
  <c r="AL1181" i="22" s="1"/>
  <c r="AM1181" i="22" s="1"/>
  <c r="AJ1179" i="22"/>
  <c r="AI1179" i="22"/>
  <c r="AK1179" i="22" s="1"/>
  <c r="AL1179" i="22" s="1"/>
  <c r="AM1179" i="22" s="1"/>
  <c r="AF1179" i="22"/>
  <c r="AE1179" i="22"/>
  <c r="AH1179" i="22"/>
  <c r="AD1179" i="22"/>
  <c r="AG1179" i="22"/>
  <c r="AF1204" i="22"/>
  <c r="AJ1204" i="22"/>
  <c r="AE1204" i="22"/>
  <c r="AD1204" i="22"/>
  <c r="AI1204" i="22"/>
  <c r="AK1204" i="22" s="1"/>
  <c r="AL1204" i="22" s="1"/>
  <c r="AM1204" i="22" s="1"/>
  <c r="AG1204" i="22"/>
  <c r="AH1204" i="22"/>
  <c r="AG1180" i="22"/>
  <c r="AJ1180" i="22"/>
  <c r="AI1180" i="22"/>
  <c r="AK1180" i="22" s="1"/>
  <c r="AL1180" i="22" s="1"/>
  <c r="AM1180" i="22" s="1"/>
  <c r="AH1180" i="22"/>
  <c r="AD1180" i="22"/>
  <c r="AE1180" i="22"/>
  <c r="AF1180" i="22"/>
  <c r="AH1201" i="22"/>
  <c r="AE1201" i="22"/>
  <c r="AJ1201" i="22"/>
  <c r="AF1201" i="22"/>
  <c r="AD1201" i="22"/>
  <c r="AG1201" i="22"/>
  <c r="AI1201" i="22"/>
  <c r="AK1201" i="22" s="1"/>
  <c r="AL1201" i="22" s="1"/>
  <c r="AM1201" i="22" s="1"/>
  <c r="AG1161" i="22"/>
  <c r="AJ1161" i="22"/>
  <c r="AH1161" i="22"/>
  <c r="AD1161" i="22"/>
  <c r="AI1161" i="22"/>
  <c r="AK1161" i="22" s="1"/>
  <c r="AL1161" i="22" s="1"/>
  <c r="AM1161" i="22" s="1"/>
  <c r="AF1161" i="22"/>
  <c r="AE1161" i="22"/>
  <c r="AE8" i="22"/>
  <c r="Z8" i="22"/>
  <c r="AJ79" i="22"/>
  <c r="AC135" i="22"/>
  <c r="AJ103" i="22"/>
  <c r="AD1005" i="22"/>
  <c r="AF1005" i="22"/>
  <c r="AH1005" i="22"/>
  <c r="AJ1005" i="22"/>
  <c r="AG1005" i="22"/>
  <c r="AE1005" i="22"/>
  <c r="AI1005" i="22"/>
  <c r="AK1005" i="22" s="1"/>
  <c r="AL1005" i="22" s="1"/>
  <c r="AM1005" i="22" s="1"/>
  <c r="AE991" i="22"/>
  <c r="AH991" i="22"/>
  <c r="AJ991" i="22"/>
  <c r="AG991" i="22"/>
  <c r="AF991" i="22"/>
  <c r="AI991" i="22"/>
  <c r="AK991" i="22" s="1"/>
  <c r="AL991" i="22" s="1"/>
  <c r="AM991" i="22" s="1"/>
  <c r="AD991" i="22"/>
  <c r="AJ949" i="22"/>
  <c r="AG949" i="22"/>
  <c r="AD949" i="22"/>
  <c r="AH949" i="22"/>
  <c r="AE949" i="22"/>
  <c r="AF949" i="22"/>
  <c r="AI949" i="22"/>
  <c r="AK949" i="22" s="1"/>
  <c r="AL949" i="22" s="1"/>
  <c r="AM949" i="22" s="1"/>
  <c r="AE945" i="22"/>
  <c r="AD945" i="22"/>
  <c r="AF945" i="22"/>
  <c r="AJ945" i="22"/>
  <c r="AH945" i="22"/>
  <c r="AI945" i="22"/>
  <c r="AK945" i="22" s="1"/>
  <c r="AL945" i="22" s="1"/>
  <c r="AM945" i="22" s="1"/>
  <c r="AG945" i="22"/>
  <c r="AG935" i="22"/>
  <c r="AE935" i="22"/>
  <c r="AD935" i="22"/>
  <c r="AJ935" i="22"/>
  <c r="AH935" i="22"/>
  <c r="AF935" i="22"/>
  <c r="AI935" i="22"/>
  <c r="AK935" i="22" s="1"/>
  <c r="AL935" i="22" s="1"/>
  <c r="AM935" i="22" s="1"/>
  <c r="AH916" i="22"/>
  <c r="AD916" i="22"/>
  <c r="AG916" i="22"/>
  <c r="AE916" i="22"/>
  <c r="AJ916" i="22"/>
  <c r="AF916" i="22"/>
  <c r="AI916" i="22"/>
  <c r="AK916" i="22" s="1"/>
  <c r="AL916" i="22" s="1"/>
  <c r="AM916" i="22" s="1"/>
  <c r="AI932" i="22"/>
  <c r="AK932" i="22" s="1"/>
  <c r="AL932" i="22" s="1"/>
  <c r="AM932" i="22" s="1"/>
  <c r="AE932" i="22"/>
  <c r="AH932" i="22"/>
  <c r="AF932" i="22"/>
  <c r="AG932" i="22"/>
  <c r="AD932" i="22"/>
  <c r="AJ932" i="22"/>
  <c r="AG993" i="22"/>
  <c r="AJ993" i="22"/>
  <c r="AH993" i="22"/>
  <c r="AE993" i="22"/>
  <c r="AD993" i="22"/>
  <c r="AI993" i="22"/>
  <c r="AK993" i="22" s="1"/>
  <c r="AL993" i="22" s="1"/>
  <c r="AM993" i="22" s="1"/>
  <c r="AF993" i="22"/>
  <c r="AE958" i="22"/>
  <c r="AF958" i="22"/>
  <c r="AD958" i="22"/>
  <c r="AG958" i="22"/>
  <c r="AJ958" i="22"/>
  <c r="AI958" i="22"/>
  <c r="AK958" i="22" s="1"/>
  <c r="AL958" i="22" s="1"/>
  <c r="AM958" i="22" s="1"/>
  <c r="AH958" i="22"/>
  <c r="AH944" i="22"/>
  <c r="AJ944" i="22"/>
  <c r="AG944" i="22"/>
  <c r="AD944" i="22"/>
  <c r="AF944" i="22"/>
  <c r="AI944" i="22"/>
  <c r="AK944" i="22" s="1"/>
  <c r="AL944" i="22" s="1"/>
  <c r="AM944" i="22" s="1"/>
  <c r="AE944" i="22"/>
  <c r="AD924" i="22"/>
  <c r="AE924" i="22"/>
  <c r="AI924" i="22"/>
  <c r="AK924" i="22" s="1"/>
  <c r="AL924" i="22" s="1"/>
  <c r="AM924" i="22" s="1"/>
  <c r="AJ924" i="22"/>
  <c r="AH924" i="22"/>
  <c r="AF924" i="22"/>
  <c r="AG924" i="22"/>
  <c r="AH926" i="22"/>
  <c r="AI926" i="22"/>
  <c r="AK926" i="22" s="1"/>
  <c r="AL926" i="22" s="1"/>
  <c r="AM926" i="22" s="1"/>
  <c r="AJ926" i="22"/>
  <c r="AE926" i="22"/>
  <c r="AG926" i="22"/>
  <c r="AF926" i="22"/>
  <c r="AD926" i="22"/>
  <c r="AD1093" i="22"/>
  <c r="AE1093" i="22"/>
  <c r="AH1093" i="22"/>
  <c r="AG1093" i="22"/>
  <c r="AF1093" i="22"/>
  <c r="AJ1093" i="22"/>
  <c r="AI1093" i="22"/>
  <c r="AK1093" i="22" s="1"/>
  <c r="AL1093" i="22" s="1"/>
  <c r="AM1093" i="22" s="1"/>
  <c r="AG1086" i="22"/>
  <c r="AE1086" i="22"/>
  <c r="AD1086" i="22"/>
  <c r="AF1086" i="22"/>
  <c r="AJ1086" i="22"/>
  <c r="AH1086" i="22"/>
  <c r="AI1086" i="22"/>
  <c r="AK1086" i="22" s="1"/>
  <c r="AL1086" i="22" s="1"/>
  <c r="AM1086" i="22" s="1"/>
  <c r="AG1078" i="22"/>
  <c r="AF1078" i="22"/>
  <c r="AE1078" i="22"/>
  <c r="AJ1078" i="22"/>
  <c r="AI1078" i="22"/>
  <c r="AK1078" i="22" s="1"/>
  <c r="AL1078" i="22" s="1"/>
  <c r="AM1078" i="22" s="1"/>
  <c r="AD1078" i="22"/>
  <c r="AH1078" i="22"/>
  <c r="AH1057" i="22"/>
  <c r="AG1057" i="22"/>
  <c r="AJ1057" i="22"/>
  <c r="AF1057" i="22"/>
  <c r="AD1057" i="22"/>
  <c r="AE1057" i="22"/>
  <c r="AI1057" i="22"/>
  <c r="AK1057" i="22" s="1"/>
  <c r="AL1057" i="22" s="1"/>
  <c r="AM1057" i="22" s="1"/>
  <c r="AD1092" i="22"/>
  <c r="AH1092" i="22"/>
  <c r="AF1092" i="22"/>
  <c r="AI1092" i="22"/>
  <c r="AK1092" i="22" s="1"/>
  <c r="AL1092" i="22" s="1"/>
  <c r="AM1092" i="22" s="1"/>
  <c r="AJ1092" i="22"/>
  <c r="AG1092" i="22"/>
  <c r="AE1092" i="22"/>
  <c r="AI1021" i="22"/>
  <c r="AK1021" i="22" s="1"/>
  <c r="AL1021" i="22" s="1"/>
  <c r="AM1021" i="22" s="1"/>
  <c r="AE1021" i="22"/>
  <c r="AG1021" i="22"/>
  <c r="AD1021" i="22"/>
  <c r="AH1021" i="22"/>
  <c r="AJ1021" i="22"/>
  <c r="AF1021" i="22"/>
  <c r="AH1063" i="22"/>
  <c r="AF1063" i="22"/>
  <c r="AG1063" i="22"/>
  <c r="AE1063" i="22"/>
  <c r="AJ1063" i="22"/>
  <c r="AD1063" i="22"/>
  <c r="AI1063" i="22"/>
  <c r="AK1063" i="22" s="1"/>
  <c r="AL1063" i="22" s="1"/>
  <c r="AM1063" i="22" s="1"/>
  <c r="AF1080" i="22"/>
  <c r="AH1080" i="22"/>
  <c r="AI1080" i="22"/>
  <c r="AK1080" i="22" s="1"/>
  <c r="AL1080" i="22" s="1"/>
  <c r="AM1080" i="22" s="1"/>
  <c r="AJ1080" i="22"/>
  <c r="AE1080" i="22"/>
  <c r="AG1080" i="22"/>
  <c r="AD1080" i="22"/>
  <c r="AD1023" i="22"/>
  <c r="AF1023" i="22"/>
  <c r="AG1023" i="22"/>
  <c r="AH1023" i="22"/>
  <c r="AI1023" i="22"/>
  <c r="AK1023" i="22" s="1"/>
  <c r="AL1023" i="22" s="1"/>
  <c r="AM1023" i="22" s="1"/>
  <c r="AJ1023" i="22"/>
  <c r="AE1023" i="22"/>
  <c r="AJ40" i="22"/>
  <c r="AJ18" i="22"/>
  <c r="AJ99" i="22"/>
  <c r="AJ29" i="22"/>
  <c r="AJ73" i="22"/>
  <c r="AJ54" i="22"/>
  <c r="AF860" i="22"/>
  <c r="AD860" i="22"/>
  <c r="AH860" i="22"/>
  <c r="AE860" i="22"/>
  <c r="AG860" i="22"/>
  <c r="AJ860" i="22"/>
  <c r="AI860" i="22"/>
  <c r="AK860" i="22" s="1"/>
  <c r="AL860" i="22" s="1"/>
  <c r="AM860" i="22" s="1"/>
  <c r="AC188" i="22"/>
  <c r="AJ16" i="22"/>
  <c r="AJ871" i="22"/>
  <c r="AG871" i="22"/>
  <c r="AD871" i="22"/>
  <c r="AE871" i="22"/>
  <c r="AI871" i="22"/>
  <c r="AK871" i="22" s="1"/>
  <c r="AL871" i="22" s="1"/>
  <c r="AM871" i="22" s="1"/>
  <c r="AF871" i="22"/>
  <c r="AH871" i="22"/>
  <c r="AJ833" i="22"/>
  <c r="AE833" i="22"/>
  <c r="AD833" i="22"/>
  <c r="AF833" i="22"/>
  <c r="AG833" i="22"/>
  <c r="AH833" i="22"/>
  <c r="AI833" i="22"/>
  <c r="AK833" i="22" s="1"/>
  <c r="AL833" i="22" s="1"/>
  <c r="AM833" i="22" s="1"/>
  <c r="AH845" i="22"/>
  <c r="AJ845" i="22"/>
  <c r="AG845" i="22"/>
  <c r="AF845" i="22"/>
  <c r="AE845" i="22"/>
  <c r="AD845" i="22"/>
  <c r="AI845" i="22"/>
  <c r="AK845" i="22" s="1"/>
  <c r="AL845" i="22" s="1"/>
  <c r="AM845" i="22" s="1"/>
  <c r="AG900" i="22"/>
  <c r="AH900" i="22"/>
  <c r="AF900" i="22"/>
  <c r="AD900" i="22"/>
  <c r="AE900" i="22"/>
  <c r="AJ900" i="22"/>
  <c r="AI900" i="22"/>
  <c r="AK900" i="22" s="1"/>
  <c r="AL900" i="22" s="1"/>
  <c r="AM900" i="22" s="1"/>
  <c r="AG904" i="22"/>
  <c r="AD904" i="22"/>
  <c r="AJ904" i="22"/>
  <c r="AH904" i="22"/>
  <c r="AE904" i="22"/>
  <c r="AF904" i="22"/>
  <c r="AI904" i="22"/>
  <c r="AK904" i="22" s="1"/>
  <c r="AL904" i="22" s="1"/>
  <c r="AM904" i="22" s="1"/>
  <c r="AD905" i="22"/>
  <c r="AH905" i="22"/>
  <c r="AJ905" i="22"/>
  <c r="AG905" i="22"/>
  <c r="AF905" i="22"/>
  <c r="AE905" i="22"/>
  <c r="AI905" i="22"/>
  <c r="AK905" i="22" s="1"/>
  <c r="AL905" i="22" s="1"/>
  <c r="AM905" i="22" s="1"/>
  <c r="AJ826" i="22"/>
  <c r="AG826" i="22"/>
  <c r="AF826" i="22"/>
  <c r="AI826" i="22"/>
  <c r="AK826" i="22" s="1"/>
  <c r="AL826" i="22" s="1"/>
  <c r="AM826" i="22" s="1"/>
  <c r="AE826" i="22"/>
  <c r="AD826" i="22"/>
  <c r="AH826" i="22"/>
  <c r="AG820" i="22"/>
  <c r="AJ820" i="22"/>
  <c r="AF820" i="22"/>
  <c r="AD820" i="22"/>
  <c r="AE820" i="22"/>
  <c r="AI820" i="22"/>
  <c r="AK820" i="22" s="1"/>
  <c r="AL820" i="22" s="1"/>
  <c r="AM820" i="22" s="1"/>
  <c r="AH820" i="22"/>
  <c r="AI903" i="22"/>
  <c r="AK903" i="22" s="1"/>
  <c r="AL903" i="22" s="1"/>
  <c r="AM903" i="22" s="1"/>
  <c r="AJ903" i="22"/>
  <c r="AE903" i="22"/>
  <c r="AD903" i="22"/>
  <c r="AG903" i="22"/>
  <c r="AF903" i="22"/>
  <c r="AH903" i="22"/>
  <c r="AI855" i="22"/>
  <c r="AK855" i="22" s="1"/>
  <c r="AL855" i="22" s="1"/>
  <c r="AM855" i="22" s="1"/>
  <c r="AE855" i="22"/>
  <c r="AJ855" i="22"/>
  <c r="AD855" i="22"/>
  <c r="AG855" i="22"/>
  <c r="AH855" i="22"/>
  <c r="AF855" i="22"/>
  <c r="AG850" i="22"/>
  <c r="AE850" i="22"/>
  <c r="AJ850" i="22"/>
  <c r="AF850" i="22"/>
  <c r="AH850" i="22"/>
  <c r="AI850" i="22"/>
  <c r="AK850" i="22" s="1"/>
  <c r="AL850" i="22" s="1"/>
  <c r="AM850" i="22" s="1"/>
  <c r="AD850" i="22"/>
  <c r="AE809" i="22"/>
  <c r="AJ809" i="22"/>
  <c r="AG809" i="22"/>
  <c r="AF809" i="22"/>
  <c r="AI809" i="22"/>
  <c r="AK809" i="22" s="1"/>
  <c r="AL809" i="22" s="1"/>
  <c r="AM809" i="22" s="1"/>
  <c r="AH809" i="22"/>
  <c r="AD809" i="22"/>
  <c r="AC173" i="22"/>
  <c r="AC123" i="22"/>
  <c r="AC176" i="22"/>
  <c r="AJ84" i="22"/>
  <c r="AJ35" i="22"/>
  <c r="AH1028" i="22"/>
  <c r="AD1028" i="22"/>
  <c r="AF1028" i="22"/>
  <c r="AG1028" i="22"/>
  <c r="AJ1028" i="22"/>
  <c r="AE1028" i="22"/>
  <c r="AI1028" i="22"/>
  <c r="AK1028" i="22" s="1"/>
  <c r="AL1028" i="22" s="1"/>
  <c r="AM1028" i="22" s="1"/>
  <c r="AJ76" i="22"/>
  <c r="AG1343" i="22"/>
  <c r="AE1343" i="22"/>
  <c r="AD1343" i="22"/>
  <c r="AJ1343" i="22"/>
  <c r="AF1343" i="22"/>
  <c r="AH1343" i="22"/>
  <c r="AI1343" i="22"/>
  <c r="AK1343" i="22" s="1"/>
  <c r="AL1343" i="22" s="1"/>
  <c r="AM1343" i="22" s="1"/>
  <c r="AD1394" i="22"/>
  <c r="AG1394" i="22"/>
  <c r="AE1394" i="22"/>
  <c r="AH1394" i="22"/>
  <c r="AJ1394" i="22"/>
  <c r="AF1394" i="22"/>
  <c r="AI1394" i="22"/>
  <c r="AK1394" i="22" s="1"/>
  <c r="AL1394" i="22" s="1"/>
  <c r="AM1394" i="22" s="1"/>
  <c r="AJ1323" i="22"/>
  <c r="AD1323" i="22"/>
  <c r="AF1323" i="22"/>
  <c r="AE1323" i="22"/>
  <c r="AH1323" i="22"/>
  <c r="AG1323" i="22"/>
  <c r="AI1323" i="22"/>
  <c r="AK1323" i="22" s="1"/>
  <c r="AL1323" i="22" s="1"/>
  <c r="AM1323" i="22" s="1"/>
  <c r="AF1334" i="22"/>
  <c r="AD1334" i="22"/>
  <c r="AG1334" i="22"/>
  <c r="AH1334" i="22"/>
  <c r="AJ1334" i="22"/>
  <c r="AE1334" i="22"/>
  <c r="AI1334" i="22"/>
  <c r="AK1334" i="22" s="1"/>
  <c r="AL1334" i="22" s="1"/>
  <c r="AM1334" i="22" s="1"/>
  <c r="AH1364" i="22"/>
  <c r="AD1364" i="22"/>
  <c r="AF1364" i="22"/>
  <c r="AE1364" i="22"/>
  <c r="AJ1364" i="22"/>
  <c r="AG1364" i="22"/>
  <c r="AI1364" i="22"/>
  <c r="AK1364" i="22" s="1"/>
  <c r="AL1364" i="22" s="1"/>
  <c r="AM1364" i="22" s="1"/>
  <c r="AG1373" i="22"/>
  <c r="AD1373" i="22"/>
  <c r="AJ1373" i="22"/>
  <c r="AH1373" i="22"/>
  <c r="AE1373" i="22"/>
  <c r="AF1373" i="22"/>
  <c r="AI1373" i="22"/>
  <c r="AK1373" i="22" s="1"/>
  <c r="AL1373" i="22" s="1"/>
  <c r="AM1373" i="22" s="1"/>
  <c r="AE1312" i="22"/>
  <c r="AD1312" i="22"/>
  <c r="AF1312" i="22"/>
  <c r="AG1312" i="22"/>
  <c r="AJ1312" i="22"/>
  <c r="AI1312" i="22"/>
  <c r="AK1312" i="22" s="1"/>
  <c r="AL1312" i="22" s="1"/>
  <c r="AM1312" i="22" s="1"/>
  <c r="AH1312" i="22"/>
  <c r="AF1380" i="22"/>
  <c r="AJ1380" i="22"/>
  <c r="AI1380" i="22"/>
  <c r="AK1380" i="22" s="1"/>
  <c r="AL1380" i="22" s="1"/>
  <c r="AM1380" i="22" s="1"/>
  <c r="AD1380" i="22"/>
  <c r="AH1380" i="22"/>
  <c r="AG1380" i="22"/>
  <c r="AE1380" i="22"/>
  <c r="AH1336" i="22"/>
  <c r="AD1336" i="22"/>
  <c r="AF1336" i="22"/>
  <c r="AJ1336" i="22"/>
  <c r="AG1336" i="22"/>
  <c r="AI1336" i="22"/>
  <c r="AK1336" i="22" s="1"/>
  <c r="AL1336" i="22" s="1"/>
  <c r="AM1336" i="22" s="1"/>
  <c r="AE1336" i="22"/>
  <c r="AF1377" i="22"/>
  <c r="AD1377" i="22"/>
  <c r="AG1377" i="22"/>
  <c r="AH1377" i="22"/>
  <c r="AE1377" i="22"/>
  <c r="AJ1377" i="22"/>
  <c r="AI1377" i="22"/>
  <c r="AK1377" i="22" s="1"/>
  <c r="AL1377" i="22" s="1"/>
  <c r="AM1377" i="22" s="1"/>
  <c r="AD1408" i="22"/>
  <c r="AH1408" i="22"/>
  <c r="AF1408" i="22"/>
  <c r="AI1408" i="22"/>
  <c r="AK1408" i="22" s="1"/>
  <c r="AL1408" i="22" s="1"/>
  <c r="AM1408" i="22" s="1"/>
  <c r="AJ1408" i="22"/>
  <c r="AE1408" i="22"/>
  <c r="AG1408" i="22"/>
  <c r="AJ1393" i="22"/>
  <c r="AF1393" i="22"/>
  <c r="AD1393" i="22"/>
  <c r="AH1393" i="22"/>
  <c r="AI1393" i="22"/>
  <c r="AK1393" i="22" s="1"/>
  <c r="AL1393" i="22" s="1"/>
  <c r="AM1393" i="22" s="1"/>
  <c r="AE1393" i="22"/>
  <c r="AG1393" i="22"/>
  <c r="AJ102" i="22"/>
  <c r="AC153" i="22"/>
  <c r="AC198" i="22"/>
  <c r="AC158" i="22"/>
  <c r="AC128" i="22"/>
  <c r="AC122" i="22"/>
  <c r="AJ41" i="22"/>
  <c r="AH735" i="22"/>
  <c r="AD735" i="22"/>
  <c r="AG735" i="22"/>
  <c r="AE735" i="22"/>
  <c r="AF735" i="22"/>
  <c r="AJ735" i="22"/>
  <c r="AI735" i="22"/>
  <c r="AK735" i="22" s="1"/>
  <c r="AL735" i="22" s="1"/>
  <c r="AM735" i="22" s="1"/>
  <c r="AF763" i="22"/>
  <c r="AG763" i="22"/>
  <c r="AE763" i="22"/>
  <c r="AH763" i="22"/>
  <c r="AD763" i="22"/>
  <c r="AJ763" i="22"/>
  <c r="AI763" i="22"/>
  <c r="AK763" i="22" s="1"/>
  <c r="AL763" i="22" s="1"/>
  <c r="AM763" i="22" s="1"/>
  <c r="AD766" i="22"/>
  <c r="AJ766" i="22"/>
  <c r="AG766" i="22"/>
  <c r="AF766" i="22"/>
  <c r="AE766" i="22"/>
  <c r="AI766" i="22"/>
  <c r="AK766" i="22" s="1"/>
  <c r="AL766" i="22" s="1"/>
  <c r="AM766" i="22" s="1"/>
  <c r="AH766" i="22"/>
  <c r="AD773" i="22"/>
  <c r="AF773" i="22"/>
  <c r="AG773" i="22"/>
  <c r="AH773" i="22"/>
  <c r="AE773" i="22"/>
  <c r="AJ773" i="22"/>
  <c r="AI773" i="22"/>
  <c r="AK773" i="22" s="1"/>
  <c r="AL773" i="22" s="1"/>
  <c r="AM773" i="22" s="1"/>
  <c r="AH794" i="22"/>
  <c r="AE794" i="22"/>
  <c r="AJ794" i="22"/>
  <c r="AG794" i="22"/>
  <c r="AI794" i="22"/>
  <c r="AK794" i="22" s="1"/>
  <c r="AL794" i="22" s="1"/>
  <c r="AM794" i="22" s="1"/>
  <c r="AD794" i="22"/>
  <c r="AF794" i="22"/>
  <c r="AE746" i="22"/>
  <c r="AD746" i="22"/>
  <c r="AF746" i="22"/>
  <c r="AH746" i="22"/>
  <c r="AJ746" i="22"/>
  <c r="AG746" i="22"/>
  <c r="AI746" i="22"/>
  <c r="AK746" i="22" s="1"/>
  <c r="AL746" i="22" s="1"/>
  <c r="AM746" i="22" s="1"/>
  <c r="AD780" i="22"/>
  <c r="AG780" i="22"/>
  <c r="AJ780" i="22"/>
  <c r="AF780" i="22"/>
  <c r="AE780" i="22"/>
  <c r="AH780" i="22"/>
  <c r="AI780" i="22"/>
  <c r="AK780" i="22" s="1"/>
  <c r="AL780" i="22" s="1"/>
  <c r="AM780" i="22" s="1"/>
  <c r="AF798" i="22"/>
  <c r="AD798" i="22"/>
  <c r="AH798" i="22"/>
  <c r="AE798" i="22"/>
  <c r="AJ798" i="22"/>
  <c r="AG798" i="22"/>
  <c r="AI798" i="22"/>
  <c r="AK798" i="22" s="1"/>
  <c r="AL798" i="22" s="1"/>
  <c r="AM798" i="22" s="1"/>
  <c r="AD749" i="22"/>
  <c r="AF749" i="22"/>
  <c r="AJ749" i="22"/>
  <c r="AH749" i="22"/>
  <c r="AE749" i="22"/>
  <c r="AG749" i="22"/>
  <c r="AI749" i="22"/>
  <c r="AK749" i="22" s="1"/>
  <c r="AL749" i="22" s="1"/>
  <c r="AM749" i="22" s="1"/>
  <c r="AJ776" i="22"/>
  <c r="AF776" i="22"/>
  <c r="AI776" i="22"/>
  <c r="AK776" i="22" s="1"/>
  <c r="AL776" i="22" s="1"/>
  <c r="AM776" i="22" s="1"/>
  <c r="AG776" i="22"/>
  <c r="AE776" i="22"/>
  <c r="AH776" i="22"/>
  <c r="AD776" i="22"/>
  <c r="AD788" i="22"/>
  <c r="AH788" i="22"/>
  <c r="AF788" i="22"/>
  <c r="AE788" i="22"/>
  <c r="AI788" i="22"/>
  <c r="AK788" i="22" s="1"/>
  <c r="AL788" i="22" s="1"/>
  <c r="AM788" i="22" s="1"/>
  <c r="AG788" i="22"/>
  <c r="AJ788" i="22"/>
  <c r="AG767" i="22"/>
  <c r="AD767" i="22"/>
  <c r="AH767" i="22"/>
  <c r="AF767" i="22"/>
  <c r="AI767" i="22"/>
  <c r="AK767" i="22" s="1"/>
  <c r="AL767" i="22" s="1"/>
  <c r="AM767" i="22" s="1"/>
  <c r="AJ767" i="22"/>
  <c r="AE767" i="22"/>
  <c r="AG653" i="22"/>
  <c r="AJ653" i="22"/>
  <c r="AF653" i="22"/>
  <c r="AD653" i="22"/>
  <c r="AE653" i="22"/>
  <c r="AH653" i="22"/>
  <c r="AI653" i="22"/>
  <c r="AK653" i="22" s="1"/>
  <c r="AL653" i="22" s="1"/>
  <c r="AM653" i="22" s="1"/>
  <c r="AF614" i="22"/>
  <c r="AH614" i="22"/>
  <c r="AJ614" i="22"/>
  <c r="AD614" i="22"/>
  <c r="AE614" i="22"/>
  <c r="AI614" i="22"/>
  <c r="AK614" i="22" s="1"/>
  <c r="AL614" i="22" s="1"/>
  <c r="AM614" i="22" s="1"/>
  <c r="AG614" i="22"/>
  <c r="AD680" i="22"/>
  <c r="AE680" i="22"/>
  <c r="AG680" i="22"/>
  <c r="AF680" i="22"/>
  <c r="AH680" i="22"/>
  <c r="AJ680" i="22"/>
  <c r="AI680" i="22"/>
  <c r="AK680" i="22" s="1"/>
  <c r="AL680" i="22" s="1"/>
  <c r="AM680" i="22" s="1"/>
  <c r="AH646" i="22"/>
  <c r="AD646" i="22"/>
  <c r="AE646" i="22"/>
  <c r="AJ646" i="22"/>
  <c r="AG646" i="22"/>
  <c r="AI646" i="22"/>
  <c r="AK646" i="22" s="1"/>
  <c r="AL646" i="22" s="1"/>
  <c r="AM646" i="22" s="1"/>
  <c r="AF646" i="22"/>
  <c r="AG674" i="22"/>
  <c r="AH674" i="22"/>
  <c r="AE674" i="22"/>
  <c r="AJ674" i="22"/>
  <c r="AF674" i="22"/>
  <c r="AD674" i="22"/>
  <c r="AI674" i="22"/>
  <c r="AK674" i="22" s="1"/>
  <c r="AL674" i="22" s="1"/>
  <c r="AM674" i="22" s="1"/>
  <c r="AG620" i="22"/>
  <c r="AF620" i="22"/>
  <c r="AH620" i="22"/>
  <c r="AI620" i="22"/>
  <c r="AK620" i="22" s="1"/>
  <c r="AL620" i="22" s="1"/>
  <c r="AM620" i="22" s="1"/>
  <c r="AD620" i="22"/>
  <c r="AE620" i="22"/>
  <c r="AJ620" i="22"/>
  <c r="AJ662" i="22"/>
  <c r="AF662" i="22"/>
  <c r="AG662" i="22"/>
  <c r="AH662" i="22"/>
  <c r="AD662" i="22"/>
  <c r="AE662" i="22"/>
  <c r="AI662" i="22"/>
  <c r="AK662" i="22" s="1"/>
  <c r="AL662" i="22" s="1"/>
  <c r="AM662" i="22" s="1"/>
  <c r="AJ651" i="22"/>
  <c r="AF651" i="22"/>
  <c r="AG651" i="22"/>
  <c r="AD651" i="22"/>
  <c r="AE651" i="22"/>
  <c r="AH651" i="22"/>
  <c r="AI651" i="22"/>
  <c r="AK651" i="22" s="1"/>
  <c r="AL651" i="22" s="1"/>
  <c r="AM651" i="22" s="1"/>
  <c r="AE625" i="22"/>
  <c r="AD625" i="22"/>
  <c r="AG625" i="22"/>
  <c r="AI625" i="22"/>
  <c r="AK625" i="22" s="1"/>
  <c r="AL625" i="22" s="1"/>
  <c r="AM625" i="22" s="1"/>
  <c r="AH625" i="22"/>
  <c r="AF625" i="22"/>
  <c r="AJ625" i="22"/>
  <c r="AG656" i="22"/>
  <c r="AE656" i="22"/>
  <c r="AH656" i="22"/>
  <c r="AF656" i="22"/>
  <c r="AJ656" i="22"/>
  <c r="AD656" i="22"/>
  <c r="AI656" i="22"/>
  <c r="AK656" i="22" s="1"/>
  <c r="AL656" i="22" s="1"/>
  <c r="AM656" i="22" s="1"/>
  <c r="AF654" i="22"/>
  <c r="AE654" i="22"/>
  <c r="AH654" i="22"/>
  <c r="AG654" i="22"/>
  <c r="AD654" i="22"/>
  <c r="AJ654" i="22"/>
  <c r="AI654" i="22"/>
  <c r="AK654" i="22" s="1"/>
  <c r="AL654" i="22" s="1"/>
  <c r="AM654" i="22" s="1"/>
  <c r="AD632" i="22"/>
  <c r="AH632" i="22"/>
  <c r="AG632" i="22"/>
  <c r="AF632" i="22"/>
  <c r="AJ632" i="22"/>
  <c r="AE632" i="22"/>
  <c r="AI632" i="22"/>
  <c r="AK632" i="22" s="1"/>
  <c r="AL632" i="22" s="1"/>
  <c r="AM632" i="22" s="1"/>
  <c r="AG1240" i="22"/>
  <c r="AE1240" i="22"/>
  <c r="AH1240" i="22"/>
  <c r="AJ1240" i="22"/>
  <c r="AF1240" i="22"/>
  <c r="AD1240" i="22"/>
  <c r="AI1240" i="22"/>
  <c r="AK1240" i="22" s="1"/>
  <c r="AL1240" i="22" s="1"/>
  <c r="AM1240" i="22" s="1"/>
  <c r="AG1274" i="22"/>
  <c r="AJ1274" i="22"/>
  <c r="AF1274" i="22"/>
  <c r="AH1274" i="22"/>
  <c r="AI1274" i="22"/>
  <c r="AK1274" i="22" s="1"/>
  <c r="AL1274" i="22" s="1"/>
  <c r="AM1274" i="22" s="1"/>
  <c r="AE1274" i="22"/>
  <c r="AD1274" i="22"/>
  <c r="AI1305" i="22"/>
  <c r="AK1305" i="22" s="1"/>
  <c r="AL1305" i="22" s="1"/>
  <c r="AM1305" i="22" s="1"/>
  <c r="AH1305" i="22"/>
  <c r="AJ1305" i="22"/>
  <c r="AF1305" i="22"/>
  <c r="AD1305" i="22"/>
  <c r="AE1305" i="22"/>
  <c r="AG1305" i="22"/>
  <c r="AH1283" i="22"/>
  <c r="AD1283" i="22"/>
  <c r="AJ1283" i="22"/>
  <c r="AF1283" i="22"/>
  <c r="AE1283" i="22"/>
  <c r="AG1283" i="22"/>
  <c r="AI1283" i="22"/>
  <c r="AK1283" i="22" s="1"/>
  <c r="AL1283" i="22" s="1"/>
  <c r="AM1283" i="22" s="1"/>
  <c r="AE1302" i="22"/>
  <c r="AJ1302" i="22"/>
  <c r="AG1302" i="22"/>
  <c r="AH1302" i="22"/>
  <c r="AF1302" i="22"/>
  <c r="AI1302" i="22"/>
  <c r="AK1302" i="22" s="1"/>
  <c r="AL1302" i="22" s="1"/>
  <c r="AM1302" i="22" s="1"/>
  <c r="AD1302" i="22"/>
  <c r="AE1272" i="22"/>
  <c r="AF1272" i="22"/>
  <c r="AD1272" i="22"/>
  <c r="AG1272" i="22"/>
  <c r="AJ1272" i="22"/>
  <c r="AH1272" i="22"/>
  <c r="AI1272" i="22"/>
  <c r="AK1272" i="22" s="1"/>
  <c r="AL1272" i="22" s="1"/>
  <c r="AM1272" i="22" s="1"/>
  <c r="AG1223" i="22"/>
  <c r="AD1223" i="22"/>
  <c r="AJ1223" i="22"/>
  <c r="AF1223" i="22"/>
  <c r="AI1223" i="22"/>
  <c r="AK1223" i="22" s="1"/>
  <c r="AL1223" i="22" s="1"/>
  <c r="AM1223" i="22" s="1"/>
  <c r="AE1223" i="22"/>
  <c r="AH1223" i="22"/>
  <c r="AJ1303" i="22"/>
  <c r="AE1303" i="22"/>
  <c r="AF1303" i="22"/>
  <c r="AH1303" i="22"/>
  <c r="AG1303" i="22"/>
  <c r="AD1303" i="22"/>
  <c r="AI1303" i="22"/>
  <c r="AK1303" i="22" s="1"/>
  <c r="AL1303" i="22" s="1"/>
  <c r="AM1303" i="22" s="1"/>
  <c r="AE1273" i="22"/>
  <c r="AF1273" i="22"/>
  <c r="AH1273" i="22"/>
  <c r="AG1273" i="22"/>
  <c r="AD1273" i="22"/>
  <c r="AI1273" i="22"/>
  <c r="AK1273" i="22" s="1"/>
  <c r="AL1273" i="22" s="1"/>
  <c r="AM1273" i="22" s="1"/>
  <c r="AJ1273" i="22"/>
  <c r="AJ1216" i="22"/>
  <c r="AG1216" i="22"/>
  <c r="AD1216" i="22"/>
  <c r="AI1216" i="22"/>
  <c r="AK1216" i="22" s="1"/>
  <c r="AL1216" i="22" s="1"/>
  <c r="AM1216" i="22" s="1"/>
  <c r="AH1216" i="22"/>
  <c r="AE1216" i="22"/>
  <c r="AF1216" i="22"/>
  <c r="AH1233" i="22"/>
  <c r="AG1233" i="22"/>
  <c r="AI1233" i="22"/>
  <c r="AK1233" i="22" s="1"/>
  <c r="AL1233" i="22" s="1"/>
  <c r="AM1233" i="22" s="1"/>
  <c r="AD1233" i="22"/>
  <c r="AJ1233" i="22"/>
  <c r="AE1233" i="22"/>
  <c r="AF1233" i="22"/>
  <c r="AH1215" i="22"/>
  <c r="AJ1215" i="22"/>
  <c r="AF1215" i="22"/>
  <c r="AG1215" i="22"/>
  <c r="AE1215" i="22"/>
  <c r="AD1215" i="22"/>
  <c r="AI1215" i="22"/>
  <c r="AK1215" i="22" s="1"/>
  <c r="AL1215" i="22" s="1"/>
  <c r="AM1215" i="22" s="1"/>
  <c r="AD1249" i="22"/>
  <c r="AJ1249" i="22"/>
  <c r="AH1249" i="22"/>
  <c r="AF1249" i="22"/>
  <c r="AE1249" i="22"/>
  <c r="AI1249" i="22"/>
  <c r="AK1249" i="22" s="1"/>
  <c r="AL1249" i="22" s="1"/>
  <c r="AM1249" i="22" s="1"/>
  <c r="AG1249" i="22"/>
  <c r="AJ1157" i="22"/>
  <c r="AF1157" i="22"/>
  <c r="AH1157" i="22"/>
  <c r="AG1157" i="22"/>
  <c r="AE1157" i="22"/>
  <c r="AD1157" i="22"/>
  <c r="AI1157" i="22"/>
  <c r="AK1157" i="22" s="1"/>
  <c r="AL1157" i="22" s="1"/>
  <c r="AM1157" i="22" s="1"/>
  <c r="AJ1151" i="22"/>
  <c r="AE1151" i="22"/>
  <c r="AG1151" i="22"/>
  <c r="AD1151" i="22"/>
  <c r="AH1151" i="22"/>
  <c r="AF1151" i="22"/>
  <c r="AI1151" i="22"/>
  <c r="AK1151" i="22" s="1"/>
  <c r="AL1151" i="22" s="1"/>
  <c r="AM1151" i="22" s="1"/>
  <c r="AE1110" i="22"/>
  <c r="AD1110" i="22"/>
  <c r="AJ1110" i="22"/>
  <c r="AH1110" i="22"/>
  <c r="AG1110" i="22"/>
  <c r="AF1110" i="22"/>
  <c r="AI1110" i="22"/>
  <c r="AK1110" i="22" s="1"/>
  <c r="AL1110" i="22" s="1"/>
  <c r="AM1110" i="22" s="1"/>
  <c r="AF1147" i="22"/>
  <c r="AD1147" i="22"/>
  <c r="AJ1147" i="22"/>
  <c r="AE1147" i="22"/>
  <c r="AG1147" i="22"/>
  <c r="AH1147" i="22"/>
  <c r="AI1147" i="22"/>
  <c r="AK1147" i="22" s="1"/>
  <c r="AL1147" i="22" s="1"/>
  <c r="AM1147" i="22" s="1"/>
  <c r="AG1122" i="22"/>
  <c r="AH1122" i="22"/>
  <c r="AF1122" i="22"/>
  <c r="AD1122" i="22"/>
  <c r="AE1122" i="22"/>
  <c r="AI1122" i="22"/>
  <c r="AK1122" i="22" s="1"/>
  <c r="AL1122" i="22" s="1"/>
  <c r="AM1122" i="22" s="1"/>
  <c r="AJ1122" i="22"/>
  <c r="AF1184" i="22"/>
  <c r="AE1184" i="22"/>
  <c r="AH1184" i="22"/>
  <c r="AG1184" i="22"/>
  <c r="AI1184" i="22"/>
  <c r="AK1184" i="22" s="1"/>
  <c r="AL1184" i="22" s="1"/>
  <c r="AM1184" i="22" s="1"/>
  <c r="AD1184" i="22"/>
  <c r="AJ1184" i="22"/>
  <c r="AG1192" i="22"/>
  <c r="AI1192" i="22"/>
  <c r="AK1192" i="22" s="1"/>
  <c r="AL1192" i="22" s="1"/>
  <c r="AM1192" i="22" s="1"/>
  <c r="AJ1192" i="22"/>
  <c r="AD1192" i="22"/>
  <c r="AF1192" i="22"/>
  <c r="AH1192" i="22"/>
  <c r="AE1192" i="22"/>
  <c r="AD1156" i="22"/>
  <c r="AJ1156" i="22"/>
  <c r="AG1156" i="22"/>
  <c r="AH1156" i="22"/>
  <c r="AI1156" i="22"/>
  <c r="AK1156" i="22" s="1"/>
  <c r="AL1156" i="22" s="1"/>
  <c r="AM1156" i="22" s="1"/>
  <c r="AE1156" i="22"/>
  <c r="AF1156" i="22"/>
  <c r="AJ1182" i="22"/>
  <c r="AH1182" i="22"/>
  <c r="AG1182" i="22"/>
  <c r="AE1182" i="22"/>
  <c r="AD1182" i="22"/>
  <c r="AF1182" i="22"/>
  <c r="AI1182" i="22"/>
  <c r="AK1182" i="22" s="1"/>
  <c r="AL1182" i="22" s="1"/>
  <c r="AM1182" i="22" s="1"/>
  <c r="AG1189" i="22"/>
  <c r="AF1189" i="22"/>
  <c r="AD1189" i="22"/>
  <c r="AI1189" i="22"/>
  <c r="AK1189" i="22" s="1"/>
  <c r="AL1189" i="22" s="1"/>
  <c r="AM1189" i="22" s="1"/>
  <c r="AJ1189" i="22"/>
  <c r="AH1189" i="22"/>
  <c r="AE1189" i="22"/>
  <c r="AF1153" i="22"/>
  <c r="AI1153" i="22"/>
  <c r="AK1153" i="22" s="1"/>
  <c r="AL1153" i="22" s="1"/>
  <c r="AM1153" i="22" s="1"/>
  <c r="AH1153" i="22"/>
  <c r="AD1153" i="22"/>
  <c r="AJ1153" i="22"/>
  <c r="AE1153" i="22"/>
  <c r="AG1153" i="22"/>
  <c r="AF1199" i="22"/>
  <c r="AJ1199" i="22"/>
  <c r="AH1199" i="22"/>
  <c r="AE1199" i="22"/>
  <c r="AG1199" i="22"/>
  <c r="AD1199" i="22"/>
  <c r="AI1199" i="22"/>
  <c r="AK1199" i="22" s="1"/>
  <c r="AL1199" i="22" s="1"/>
  <c r="AM1199" i="22" s="1"/>
  <c r="AD1126" i="22"/>
  <c r="AF1126" i="22"/>
  <c r="AE1126" i="22"/>
  <c r="AH1126" i="22"/>
  <c r="AI1126" i="22"/>
  <c r="AK1126" i="22" s="1"/>
  <c r="AL1126" i="22" s="1"/>
  <c r="AM1126" i="22" s="1"/>
  <c r="AJ1126" i="22"/>
  <c r="AG1126" i="22"/>
  <c r="AG814" i="22"/>
  <c r="AD814" i="22"/>
  <c r="AF814" i="22"/>
  <c r="AJ814" i="22"/>
  <c r="AH814" i="22"/>
  <c r="AE814" i="22"/>
  <c r="AI814" i="22"/>
  <c r="AK814" i="22" s="1"/>
  <c r="AL814" i="22" s="1"/>
  <c r="AM814" i="22" s="1"/>
  <c r="AF895" i="22"/>
  <c r="AJ895" i="22"/>
  <c r="AH895" i="22"/>
  <c r="AD895" i="22"/>
  <c r="AG895" i="22"/>
  <c r="AE895" i="22"/>
  <c r="AI895" i="22"/>
  <c r="AK895" i="22" s="1"/>
  <c r="AL895" i="22" s="1"/>
  <c r="AM895" i="22" s="1"/>
  <c r="AF837" i="22"/>
  <c r="AI837" i="22"/>
  <c r="AK837" i="22" s="1"/>
  <c r="AL837" i="22" s="1"/>
  <c r="AM837" i="22" s="1"/>
  <c r="AD837" i="22"/>
  <c r="AH837" i="22"/>
  <c r="AJ837" i="22"/>
  <c r="AG837" i="22"/>
  <c r="AE837" i="22"/>
  <c r="AG815" i="22"/>
  <c r="AE815" i="22"/>
  <c r="AD815" i="22"/>
  <c r="AF815" i="22"/>
  <c r="AH815" i="22"/>
  <c r="AJ815" i="22"/>
  <c r="AI815" i="22"/>
  <c r="AK815" i="22" s="1"/>
  <c r="AL815" i="22" s="1"/>
  <c r="AM815" i="22" s="1"/>
  <c r="AG908" i="22"/>
  <c r="AE908" i="22"/>
  <c r="AF908" i="22"/>
  <c r="AD908" i="22"/>
  <c r="AJ908" i="22"/>
  <c r="AH908" i="22"/>
  <c r="AI908" i="22"/>
  <c r="AK908" i="22" s="1"/>
  <c r="AL908" i="22" s="1"/>
  <c r="AM908" i="22" s="1"/>
  <c r="AJ70" i="22"/>
  <c r="AH1100" i="22"/>
  <c r="AE1100" i="22"/>
  <c r="AD1100" i="22"/>
  <c r="AF1100" i="22"/>
  <c r="AJ1100" i="22"/>
  <c r="AG1100" i="22"/>
  <c r="AI1100" i="22"/>
  <c r="AK1100" i="22" s="1"/>
  <c r="AL1100" i="22" s="1"/>
  <c r="AM1100" i="22" s="1"/>
  <c r="AE1058" i="22"/>
  <c r="AH1058" i="22"/>
  <c r="AF1058" i="22"/>
  <c r="AJ1058" i="22"/>
  <c r="AG1058" i="22"/>
  <c r="AD1058" i="22"/>
  <c r="AI1058" i="22"/>
  <c r="AK1058" i="22" s="1"/>
  <c r="AL1058" i="22" s="1"/>
  <c r="AM1058" i="22" s="1"/>
  <c r="AJ69" i="22"/>
  <c r="AJ33" i="22"/>
  <c r="AF1368" i="22"/>
  <c r="AH1368" i="22"/>
  <c r="AD1368" i="22"/>
  <c r="AG1368" i="22"/>
  <c r="AJ1368" i="22"/>
  <c r="AI1368" i="22"/>
  <c r="AK1368" i="22" s="1"/>
  <c r="AL1368" i="22" s="1"/>
  <c r="AM1368" i="22" s="1"/>
  <c r="AE1368" i="22"/>
  <c r="AJ1316" i="22"/>
  <c r="AF1316" i="22"/>
  <c r="AD1316" i="22"/>
  <c r="AE1316" i="22"/>
  <c r="AG1316" i="22"/>
  <c r="AI1316" i="22"/>
  <c r="AK1316" i="22" s="1"/>
  <c r="AL1316" i="22" s="1"/>
  <c r="AM1316" i="22" s="1"/>
  <c r="AH1316" i="22"/>
  <c r="AD1349" i="22"/>
  <c r="AF1349" i="22"/>
  <c r="AJ1349" i="22"/>
  <c r="AG1349" i="22"/>
  <c r="AE1349" i="22"/>
  <c r="AH1349" i="22"/>
  <c r="AI1349" i="22"/>
  <c r="AK1349" i="22" s="1"/>
  <c r="AL1349" i="22" s="1"/>
  <c r="AM1349" i="22" s="1"/>
  <c r="AJ1403" i="22"/>
  <c r="AD1403" i="22"/>
  <c r="AE1403" i="22"/>
  <c r="AH1403" i="22"/>
  <c r="AG1403" i="22"/>
  <c r="AF1403" i="22"/>
  <c r="AI1403" i="22"/>
  <c r="AK1403" i="22" s="1"/>
  <c r="AL1403" i="22" s="1"/>
  <c r="AM1403" i="22" s="1"/>
  <c r="AH1342" i="22"/>
  <c r="AJ1342" i="22"/>
  <c r="AD1342" i="22"/>
  <c r="AE1342" i="22"/>
  <c r="AG1342" i="22"/>
  <c r="AF1342" i="22"/>
  <c r="AI1342" i="22"/>
  <c r="AK1342" i="22" s="1"/>
  <c r="AL1342" i="22" s="1"/>
  <c r="AM1342" i="22" s="1"/>
  <c r="AF1354" i="22"/>
  <c r="AD1354" i="22"/>
  <c r="AH1354" i="22"/>
  <c r="AE1354" i="22"/>
  <c r="AJ1354" i="22"/>
  <c r="AG1354" i="22"/>
  <c r="AI1354" i="22"/>
  <c r="AK1354" i="22" s="1"/>
  <c r="AL1354" i="22" s="1"/>
  <c r="AM1354" i="22" s="1"/>
  <c r="AD1359" i="22"/>
  <c r="AH1359" i="22"/>
  <c r="AG1359" i="22"/>
  <c r="AJ1359" i="22"/>
  <c r="AI1359" i="22"/>
  <c r="AK1359" i="22" s="1"/>
  <c r="AL1359" i="22" s="1"/>
  <c r="AM1359" i="22" s="1"/>
  <c r="AF1359" i="22"/>
  <c r="AE1359" i="22"/>
  <c r="AJ1347" i="22"/>
  <c r="AH1347" i="22"/>
  <c r="AD1347" i="22"/>
  <c r="AE1347" i="22"/>
  <c r="AF1347" i="22"/>
  <c r="AI1347" i="22"/>
  <c r="AK1347" i="22" s="1"/>
  <c r="AL1347" i="22" s="1"/>
  <c r="AM1347" i="22" s="1"/>
  <c r="AG1347" i="22"/>
  <c r="AG1311" i="22"/>
  <c r="AH1311" i="22"/>
  <c r="AE1311" i="22"/>
  <c r="AD1311" i="22"/>
  <c r="AF1311" i="22"/>
  <c r="AI1311" i="22"/>
  <c r="AK1311" i="22" s="1"/>
  <c r="AL1311" i="22" s="1"/>
  <c r="AM1311" i="22" s="1"/>
  <c r="AJ1311" i="22"/>
  <c r="AE1356" i="22"/>
  <c r="AG1356" i="22"/>
  <c r="AD1356" i="22"/>
  <c r="AJ1356" i="22"/>
  <c r="AH1356" i="22"/>
  <c r="AF1356" i="22"/>
  <c r="AI1356" i="22"/>
  <c r="AK1356" i="22" s="1"/>
  <c r="AL1356" i="22" s="1"/>
  <c r="AM1356" i="22" s="1"/>
  <c r="AD1400" i="22"/>
  <c r="AG1400" i="22"/>
  <c r="AF1400" i="22"/>
  <c r="AI1400" i="22"/>
  <c r="AK1400" i="22" s="1"/>
  <c r="AL1400" i="22" s="1"/>
  <c r="AM1400" i="22" s="1"/>
  <c r="AJ1400" i="22"/>
  <c r="AE1400" i="22"/>
  <c r="AH1400" i="22"/>
  <c r="AD1383" i="22"/>
  <c r="AE1383" i="22"/>
  <c r="AF1383" i="22"/>
  <c r="AJ1383" i="22"/>
  <c r="AH1383" i="22"/>
  <c r="AI1383" i="22"/>
  <c r="AK1383" i="22" s="1"/>
  <c r="AL1383" i="22" s="1"/>
  <c r="AM1383" i="22" s="1"/>
  <c r="AG1383" i="22"/>
  <c r="AJ43" i="22"/>
  <c r="AH1102" i="22"/>
  <c r="AF1102" i="22"/>
  <c r="AE1102" i="22"/>
  <c r="AJ1102" i="22"/>
  <c r="AD1102" i="22"/>
  <c r="AG1102" i="22"/>
  <c r="AI1102" i="22"/>
  <c r="AK1102" i="22" s="1"/>
  <c r="AL1102" i="22" s="1"/>
  <c r="AM1102" i="22" s="1"/>
  <c r="AJ72" i="22"/>
  <c r="AF796" i="22"/>
  <c r="AG796" i="22"/>
  <c r="AH796" i="22"/>
  <c r="AE796" i="22"/>
  <c r="AJ796" i="22"/>
  <c r="AD796" i="22"/>
  <c r="AI796" i="22"/>
  <c r="AK796" i="22" s="1"/>
  <c r="AL796" i="22" s="1"/>
  <c r="AM796" i="22" s="1"/>
  <c r="AI747" i="22"/>
  <c r="AK747" i="22" s="1"/>
  <c r="AL747" i="22" s="1"/>
  <c r="AM747" i="22" s="1"/>
  <c r="AD747" i="22"/>
  <c r="AH747" i="22"/>
  <c r="AG747" i="22"/>
  <c r="AJ747" i="22"/>
  <c r="AF747" i="22"/>
  <c r="AE747" i="22"/>
  <c r="AE751" i="22"/>
  <c r="AJ751" i="22"/>
  <c r="AD751" i="22"/>
  <c r="AH751" i="22"/>
  <c r="AG751" i="22"/>
  <c r="AF751" i="22"/>
  <c r="AI751" i="22"/>
  <c r="AK751" i="22" s="1"/>
  <c r="AL751" i="22" s="1"/>
  <c r="AM751" i="22" s="1"/>
  <c r="AG739" i="22"/>
  <c r="AH739" i="22"/>
  <c r="AE739" i="22"/>
  <c r="AJ739" i="22"/>
  <c r="AF739" i="22"/>
  <c r="AD739" i="22"/>
  <c r="AI739" i="22"/>
  <c r="AK739" i="22" s="1"/>
  <c r="AL739" i="22" s="1"/>
  <c r="AM739" i="22" s="1"/>
  <c r="AF731" i="22"/>
  <c r="AD731" i="22"/>
  <c r="AH731" i="22"/>
  <c r="AJ731" i="22"/>
  <c r="AG731" i="22"/>
  <c r="AE731" i="22"/>
  <c r="AI731" i="22"/>
  <c r="AK731" i="22" s="1"/>
  <c r="AL731" i="22" s="1"/>
  <c r="AM731" i="22" s="1"/>
  <c r="AD755" i="22"/>
  <c r="AH755" i="22"/>
  <c r="AE755" i="22"/>
  <c r="AG755" i="22"/>
  <c r="AJ755" i="22"/>
  <c r="AI755" i="22"/>
  <c r="AK755" i="22" s="1"/>
  <c r="AL755" i="22" s="1"/>
  <c r="AM755" i="22" s="1"/>
  <c r="AF755" i="22"/>
  <c r="AF730" i="22"/>
  <c r="AG730" i="22"/>
  <c r="AJ730" i="22"/>
  <c r="AH730" i="22"/>
  <c r="AE730" i="22"/>
  <c r="AD730" i="22"/>
  <c r="AI730" i="22"/>
  <c r="AK730" i="22" s="1"/>
  <c r="AL730" i="22" s="1"/>
  <c r="AM730" i="22" s="1"/>
  <c r="AG753" i="22"/>
  <c r="AD753" i="22"/>
  <c r="AE753" i="22"/>
  <c r="AF753" i="22"/>
  <c r="AH753" i="22"/>
  <c r="AI753" i="22"/>
  <c r="AK753" i="22" s="1"/>
  <c r="AL753" i="22" s="1"/>
  <c r="AM753" i="22" s="1"/>
  <c r="AJ753" i="22"/>
  <c r="AF803" i="22"/>
  <c r="AJ803" i="22"/>
  <c r="AE803" i="22"/>
  <c r="AH803" i="22"/>
  <c r="AG803" i="22"/>
  <c r="AD803" i="22"/>
  <c r="AI803" i="22"/>
  <c r="AK803" i="22" s="1"/>
  <c r="AL803" i="22" s="1"/>
  <c r="AM803" i="22" s="1"/>
  <c r="AG806" i="22"/>
  <c r="AE806" i="22"/>
  <c r="AF806" i="22"/>
  <c r="AH806" i="22"/>
  <c r="AD806" i="22"/>
  <c r="AI806" i="22"/>
  <c r="AK806" i="22" s="1"/>
  <c r="AL806" i="22" s="1"/>
  <c r="AM806" i="22" s="1"/>
  <c r="AJ806" i="22"/>
  <c r="AI801" i="22"/>
  <c r="AK801" i="22" s="1"/>
  <c r="AL801" i="22" s="1"/>
  <c r="AM801" i="22" s="1"/>
  <c r="AJ801" i="22"/>
  <c r="AE801" i="22"/>
  <c r="AF801" i="22"/>
  <c r="AD801" i="22"/>
  <c r="AH801" i="22"/>
  <c r="AG801" i="22"/>
  <c r="AE770" i="22"/>
  <c r="AD770" i="22"/>
  <c r="AJ770" i="22"/>
  <c r="AG770" i="22"/>
  <c r="AI770" i="22"/>
  <c r="AK770" i="22" s="1"/>
  <c r="AL770" i="22" s="1"/>
  <c r="AM770" i="22" s="1"/>
  <c r="AF770" i="22"/>
  <c r="AH770" i="22"/>
  <c r="AD716" i="22"/>
  <c r="AJ716" i="22"/>
  <c r="AH716" i="22"/>
  <c r="AE716" i="22"/>
  <c r="AI716" i="22"/>
  <c r="AK716" i="22" s="1"/>
  <c r="AL716" i="22" s="1"/>
  <c r="AM716" i="22" s="1"/>
  <c r="AF716" i="22"/>
  <c r="AG716" i="22"/>
  <c r="AH694" i="22"/>
  <c r="AD694" i="22"/>
  <c r="AG694" i="22"/>
  <c r="AJ694" i="22"/>
  <c r="AE694" i="22"/>
  <c r="AF694" i="22"/>
  <c r="AI694" i="22"/>
  <c r="AK694" i="22" s="1"/>
  <c r="AL694" i="22" s="1"/>
  <c r="AM694" i="22" s="1"/>
  <c r="AJ643" i="22"/>
  <c r="AD643" i="22"/>
  <c r="AG643" i="22"/>
  <c r="AH643" i="22"/>
  <c r="AF643" i="22"/>
  <c r="AE643" i="22"/>
  <c r="AI643" i="22"/>
  <c r="AK643" i="22" s="1"/>
  <c r="AL643" i="22" s="1"/>
  <c r="AM643" i="22" s="1"/>
  <c r="AH663" i="22"/>
  <c r="AE663" i="22"/>
  <c r="AD663" i="22"/>
  <c r="AG663" i="22"/>
  <c r="AJ663" i="22"/>
  <c r="AF663" i="22"/>
  <c r="AI663" i="22"/>
  <c r="AK663" i="22" s="1"/>
  <c r="AL663" i="22" s="1"/>
  <c r="AM663" i="22" s="1"/>
  <c r="AJ700" i="22"/>
  <c r="AD700" i="22"/>
  <c r="AE700" i="22"/>
  <c r="AF700" i="22"/>
  <c r="AH700" i="22"/>
  <c r="AI700" i="22"/>
  <c r="AK700" i="22" s="1"/>
  <c r="AL700" i="22" s="1"/>
  <c r="AM700" i="22" s="1"/>
  <c r="AG700" i="22"/>
  <c r="AD706" i="22"/>
  <c r="AH706" i="22"/>
  <c r="AE706" i="22"/>
  <c r="AF706" i="22"/>
  <c r="AJ706" i="22"/>
  <c r="AG706" i="22"/>
  <c r="AI706" i="22"/>
  <c r="AK706" i="22" s="1"/>
  <c r="AL706" i="22" s="1"/>
  <c r="AM706" i="22" s="1"/>
  <c r="AD687" i="22"/>
  <c r="AF687" i="22"/>
  <c r="AJ687" i="22"/>
  <c r="AH687" i="22"/>
  <c r="AI687" i="22"/>
  <c r="AK687" i="22" s="1"/>
  <c r="AL687" i="22" s="1"/>
  <c r="AM687" i="22" s="1"/>
  <c r="AE687" i="22"/>
  <c r="AG687" i="22"/>
  <c r="AH633" i="22"/>
  <c r="AD633" i="22"/>
  <c r="AF633" i="22"/>
  <c r="AG633" i="22"/>
  <c r="AJ633" i="22"/>
  <c r="AE633" i="22"/>
  <c r="AI633" i="22"/>
  <c r="AK633" i="22" s="1"/>
  <c r="AL633" i="22" s="1"/>
  <c r="AM633" i="22" s="1"/>
  <c r="AD671" i="22"/>
  <c r="AF671" i="22"/>
  <c r="AH671" i="22"/>
  <c r="AG671" i="22"/>
  <c r="AJ671" i="22"/>
  <c r="AE671" i="22"/>
  <c r="AI671" i="22"/>
  <c r="AK671" i="22" s="1"/>
  <c r="AL671" i="22" s="1"/>
  <c r="AM671" i="22" s="1"/>
  <c r="AE640" i="22"/>
  <c r="AD640" i="22"/>
  <c r="AG640" i="22"/>
  <c r="AH640" i="22"/>
  <c r="AJ640" i="22"/>
  <c r="AF640" i="22"/>
  <c r="AI640" i="22"/>
  <c r="AK640" i="22" s="1"/>
  <c r="AL640" i="22" s="1"/>
  <c r="AM640" i="22" s="1"/>
  <c r="AH644" i="22"/>
  <c r="AE644" i="22"/>
  <c r="AJ644" i="22"/>
  <c r="AG644" i="22"/>
  <c r="AF644" i="22"/>
  <c r="AI644" i="22"/>
  <c r="AK644" i="22" s="1"/>
  <c r="AL644" i="22" s="1"/>
  <c r="AM644" i="22" s="1"/>
  <c r="AD644" i="22"/>
  <c r="AJ639" i="22"/>
  <c r="AF639" i="22"/>
  <c r="AD639" i="22"/>
  <c r="AE639" i="22"/>
  <c r="AH639" i="22"/>
  <c r="AG639" i="22"/>
  <c r="AI639" i="22"/>
  <c r="AK639" i="22" s="1"/>
  <c r="AL639" i="22" s="1"/>
  <c r="AM639" i="22" s="1"/>
  <c r="AD617" i="22"/>
  <c r="AG617" i="22"/>
  <c r="AE617" i="22"/>
  <c r="AJ617" i="22"/>
  <c r="AI617" i="22"/>
  <c r="AK617" i="22" s="1"/>
  <c r="AL617" i="22" s="1"/>
  <c r="AM617" i="22" s="1"/>
  <c r="AF617" i="22"/>
  <c r="AH617" i="22"/>
  <c r="AG1226" i="22"/>
  <c r="AF1226" i="22"/>
  <c r="AE1226" i="22"/>
  <c r="AH1226" i="22"/>
  <c r="AJ1226" i="22"/>
  <c r="AI1226" i="22"/>
  <c r="AK1226" i="22" s="1"/>
  <c r="AL1226" i="22" s="1"/>
  <c r="AM1226" i="22" s="1"/>
  <c r="AD1226" i="22"/>
  <c r="AG1267" i="22"/>
  <c r="AJ1267" i="22"/>
  <c r="AE1267" i="22"/>
  <c r="AH1267" i="22"/>
  <c r="AD1267" i="22"/>
  <c r="AF1267" i="22"/>
  <c r="AI1267" i="22"/>
  <c r="AK1267" i="22" s="1"/>
  <c r="AL1267" i="22" s="1"/>
  <c r="AM1267" i="22" s="1"/>
  <c r="AG1261" i="22"/>
  <c r="AJ1261" i="22"/>
  <c r="AE1261" i="22"/>
  <c r="AH1261" i="22"/>
  <c r="AI1261" i="22"/>
  <c r="AK1261" i="22" s="1"/>
  <c r="AL1261" i="22" s="1"/>
  <c r="AM1261" i="22" s="1"/>
  <c r="AF1261" i="22"/>
  <c r="AD1261" i="22"/>
  <c r="AF1279" i="22"/>
  <c r="AG1279" i="22"/>
  <c r="AD1279" i="22"/>
  <c r="AH1279" i="22"/>
  <c r="AJ1279" i="22"/>
  <c r="AE1279" i="22"/>
  <c r="AI1279" i="22"/>
  <c r="AK1279" i="22" s="1"/>
  <c r="AL1279" i="22" s="1"/>
  <c r="AM1279" i="22" s="1"/>
  <c r="AD1298" i="22"/>
  <c r="AG1298" i="22"/>
  <c r="AE1298" i="22"/>
  <c r="AH1298" i="22"/>
  <c r="AI1298" i="22"/>
  <c r="AK1298" i="22" s="1"/>
  <c r="AL1298" i="22" s="1"/>
  <c r="AM1298" i="22" s="1"/>
  <c r="AJ1298" i="22"/>
  <c r="AF1298" i="22"/>
  <c r="AG1234" i="22"/>
  <c r="AF1234" i="22"/>
  <c r="AD1234" i="22"/>
  <c r="AE1234" i="22"/>
  <c r="AH1234" i="22"/>
  <c r="AJ1234" i="22"/>
  <c r="AI1234" i="22"/>
  <c r="AK1234" i="22" s="1"/>
  <c r="AL1234" i="22" s="1"/>
  <c r="AM1234" i="22" s="1"/>
  <c r="AH1282" i="22"/>
  <c r="AJ1282" i="22"/>
  <c r="AD1282" i="22"/>
  <c r="AF1282" i="22"/>
  <c r="AI1282" i="22"/>
  <c r="AK1282" i="22" s="1"/>
  <c r="AL1282" i="22" s="1"/>
  <c r="AM1282" i="22" s="1"/>
  <c r="AG1282" i="22"/>
  <c r="AE1282" i="22"/>
  <c r="AG1276" i="22"/>
  <c r="AI1276" i="22"/>
  <c r="AK1276" i="22" s="1"/>
  <c r="AL1276" i="22" s="1"/>
  <c r="AM1276" i="22" s="1"/>
  <c r="AF1276" i="22"/>
  <c r="AD1276" i="22"/>
  <c r="AH1276" i="22"/>
  <c r="AJ1276" i="22"/>
  <c r="AE1276" i="22"/>
  <c r="AF1229" i="22"/>
  <c r="AI1229" i="22"/>
  <c r="AK1229" i="22" s="1"/>
  <c r="AL1229" i="22" s="1"/>
  <c r="AM1229" i="22" s="1"/>
  <c r="AH1229" i="22"/>
  <c r="AJ1229" i="22"/>
  <c r="AE1229" i="22"/>
  <c r="AG1229" i="22"/>
  <c r="AD1229" i="22"/>
  <c r="AF1210" i="22"/>
  <c r="AG1210" i="22"/>
  <c r="AH1210" i="22"/>
  <c r="AJ1210" i="22"/>
  <c r="AE1210" i="22"/>
  <c r="AD1210" i="22"/>
  <c r="AI1210" i="22"/>
  <c r="AK1210" i="22" s="1"/>
  <c r="AL1210" i="22" s="1"/>
  <c r="AM1210" i="22" s="1"/>
  <c r="AF1278" i="22"/>
  <c r="AI1278" i="22"/>
  <c r="AK1278" i="22" s="1"/>
  <c r="AL1278" i="22" s="1"/>
  <c r="AM1278" i="22" s="1"/>
  <c r="AH1278" i="22"/>
  <c r="AG1278" i="22"/>
  <c r="AJ1278" i="22"/>
  <c r="AE1278" i="22"/>
  <c r="AD1278" i="22"/>
  <c r="AF1290" i="22"/>
  <c r="AG1290" i="22"/>
  <c r="AD1290" i="22"/>
  <c r="AH1290" i="22"/>
  <c r="AE1290" i="22"/>
  <c r="AJ1290" i="22"/>
  <c r="AI1290" i="22"/>
  <c r="AK1290" i="22" s="1"/>
  <c r="AL1290" i="22" s="1"/>
  <c r="AM1290" i="22" s="1"/>
  <c r="AG1247" i="22"/>
  <c r="AD1247" i="22"/>
  <c r="AF1247" i="22"/>
  <c r="AJ1247" i="22"/>
  <c r="AH1247" i="22"/>
  <c r="AE1247" i="22"/>
  <c r="AI1247" i="22"/>
  <c r="AK1247" i="22" s="1"/>
  <c r="AL1247" i="22" s="1"/>
  <c r="AM1247" i="22" s="1"/>
  <c r="AD1130" i="22"/>
  <c r="AH1130" i="22"/>
  <c r="AJ1130" i="22"/>
  <c r="AE1130" i="22"/>
  <c r="AI1130" i="22"/>
  <c r="AK1130" i="22" s="1"/>
  <c r="AL1130" i="22" s="1"/>
  <c r="AM1130" i="22" s="1"/>
  <c r="AF1130" i="22"/>
  <c r="AG1130" i="22"/>
  <c r="AF1125" i="22"/>
  <c r="AE1125" i="22"/>
  <c r="AD1125" i="22"/>
  <c r="AG1125" i="22"/>
  <c r="AH1125" i="22"/>
  <c r="AJ1125" i="22"/>
  <c r="AI1125" i="22"/>
  <c r="AK1125" i="22" s="1"/>
  <c r="AL1125" i="22" s="1"/>
  <c r="AM1125" i="22" s="1"/>
  <c r="AE1168" i="22"/>
  <c r="AF1168" i="22"/>
  <c r="AD1168" i="22"/>
  <c r="AG1168" i="22"/>
  <c r="AH1168" i="22"/>
  <c r="AJ1168" i="22"/>
  <c r="AI1168" i="22"/>
  <c r="AK1168" i="22" s="1"/>
  <c r="AL1168" i="22" s="1"/>
  <c r="AM1168" i="22" s="1"/>
  <c r="AD1183" i="22"/>
  <c r="AI1183" i="22"/>
  <c r="AK1183" i="22" s="1"/>
  <c r="AL1183" i="22" s="1"/>
  <c r="AM1183" i="22" s="1"/>
  <c r="AG1183" i="22"/>
  <c r="AE1183" i="22"/>
  <c r="AJ1183" i="22"/>
  <c r="AH1183" i="22"/>
  <c r="AF1183" i="22"/>
  <c r="AF1131" i="22"/>
  <c r="AD1131" i="22"/>
  <c r="AG1131" i="22"/>
  <c r="AE1131" i="22"/>
  <c r="AJ1131" i="22"/>
  <c r="AI1131" i="22"/>
  <c r="AK1131" i="22" s="1"/>
  <c r="AL1131" i="22" s="1"/>
  <c r="AM1131" i="22" s="1"/>
  <c r="AH1131" i="22"/>
  <c r="AF1140" i="22"/>
  <c r="AJ1140" i="22"/>
  <c r="AE1140" i="22"/>
  <c r="AG1140" i="22"/>
  <c r="AH1140" i="22"/>
  <c r="AI1140" i="22"/>
  <c r="AK1140" i="22" s="1"/>
  <c r="AL1140" i="22" s="1"/>
  <c r="AM1140" i="22" s="1"/>
  <c r="AD1140" i="22"/>
  <c r="AF1117" i="22"/>
  <c r="AJ1117" i="22"/>
  <c r="AG1117" i="22"/>
  <c r="AD1117" i="22"/>
  <c r="AI1117" i="22"/>
  <c r="AK1117" i="22" s="1"/>
  <c r="AL1117" i="22" s="1"/>
  <c r="AM1117" i="22" s="1"/>
  <c r="AE1117" i="22"/>
  <c r="AH1117" i="22"/>
  <c r="AD1121" i="22"/>
  <c r="AJ1121" i="22"/>
  <c r="AG1121" i="22"/>
  <c r="AH1121" i="22"/>
  <c r="AI1121" i="22"/>
  <c r="AK1121" i="22" s="1"/>
  <c r="AL1121" i="22" s="1"/>
  <c r="AM1121" i="22" s="1"/>
  <c r="AE1121" i="22"/>
  <c r="AF1121" i="22"/>
  <c r="AJ1158" i="22"/>
  <c r="AG1158" i="22"/>
  <c r="AD1158" i="22"/>
  <c r="AE1158" i="22"/>
  <c r="AF1158" i="22"/>
  <c r="AH1158" i="22"/>
  <c r="AI1158" i="22"/>
  <c r="AK1158" i="22" s="1"/>
  <c r="AL1158" i="22" s="1"/>
  <c r="AM1158" i="22" s="1"/>
  <c r="AG1154" i="22"/>
  <c r="AD1154" i="22"/>
  <c r="AE1154" i="22"/>
  <c r="AH1154" i="22"/>
  <c r="AF1154" i="22"/>
  <c r="AI1154" i="22"/>
  <c r="AK1154" i="22" s="1"/>
  <c r="AL1154" i="22" s="1"/>
  <c r="AM1154" i="22" s="1"/>
  <c r="AJ1154" i="22"/>
  <c r="AG1139" i="22"/>
  <c r="AD1139" i="22"/>
  <c r="AI1139" i="22"/>
  <c r="AK1139" i="22" s="1"/>
  <c r="AL1139" i="22" s="1"/>
  <c r="AM1139" i="22" s="1"/>
  <c r="AH1139" i="22"/>
  <c r="AF1139" i="22"/>
  <c r="AE1139" i="22"/>
  <c r="AJ1139" i="22"/>
  <c r="AJ1202" i="22"/>
  <c r="AF1202" i="22"/>
  <c r="AG1202" i="22"/>
  <c r="AE1202" i="22"/>
  <c r="AD1202" i="22"/>
  <c r="AH1202" i="22"/>
  <c r="AI1202" i="22"/>
  <c r="AK1202" i="22" s="1"/>
  <c r="AL1202" i="22" s="1"/>
  <c r="AM1202" i="22" s="1"/>
  <c r="AF1186" i="22"/>
  <c r="AD1186" i="22"/>
  <c r="AE1186" i="22"/>
  <c r="AJ1186" i="22"/>
  <c r="AI1186" i="22"/>
  <c r="AK1186" i="22" s="1"/>
  <c r="AL1186" i="22" s="1"/>
  <c r="AM1186" i="22" s="1"/>
  <c r="AG1186" i="22"/>
  <c r="AH1186" i="22"/>
  <c r="AD1046" i="22"/>
  <c r="AF1046" i="22"/>
  <c r="AE1046" i="22"/>
  <c r="AG1046" i="22"/>
  <c r="AI1046" i="22"/>
  <c r="AK1046" i="22" s="1"/>
  <c r="AL1046" i="22" s="1"/>
  <c r="AM1046" i="22" s="1"/>
  <c r="AJ1046" i="22"/>
  <c r="AH1046" i="22"/>
  <c r="AG1053" i="22"/>
  <c r="AH1053" i="22"/>
  <c r="AF1053" i="22"/>
  <c r="AJ1053" i="22"/>
  <c r="AE1053" i="22"/>
  <c r="AD1053" i="22"/>
  <c r="AI1053" i="22"/>
  <c r="AK1053" i="22" s="1"/>
  <c r="AL1053" i="22" s="1"/>
  <c r="AM1053" i="22" s="1"/>
  <c r="AE1097" i="22"/>
  <c r="AD1097" i="22"/>
  <c r="AI1097" i="22"/>
  <c r="AK1097" i="22" s="1"/>
  <c r="AL1097" i="22" s="1"/>
  <c r="AM1097" i="22" s="1"/>
  <c r="AF1097" i="22"/>
  <c r="AJ1097" i="22"/>
  <c r="AG1097" i="22"/>
  <c r="AH1097" i="22"/>
  <c r="AJ39" i="22"/>
  <c r="AJ66" i="22"/>
  <c r="AD894" i="22"/>
  <c r="AH894" i="22"/>
  <c r="AG894" i="22"/>
  <c r="AF894" i="22"/>
  <c r="AJ894" i="22"/>
  <c r="AE894" i="22"/>
  <c r="AI894" i="22"/>
  <c r="AK894" i="22" s="1"/>
  <c r="AL894" i="22" s="1"/>
  <c r="AM894" i="22" s="1"/>
  <c r="AJ1083" i="22"/>
  <c r="AE1083" i="22"/>
  <c r="AF1083" i="22"/>
  <c r="AG1083" i="22"/>
  <c r="AD1083" i="22"/>
  <c r="AI1083" i="22"/>
  <c r="AK1083" i="22" s="1"/>
  <c r="AL1083" i="22" s="1"/>
  <c r="AM1083" i="22" s="1"/>
  <c r="AH1083" i="22"/>
  <c r="AH902" i="22"/>
  <c r="AJ902" i="22"/>
  <c r="AE902" i="22"/>
  <c r="AF902" i="22"/>
  <c r="AI902" i="22"/>
  <c r="AK902" i="22" s="1"/>
  <c r="AL902" i="22" s="1"/>
  <c r="AM902" i="22" s="1"/>
  <c r="AD902" i="22"/>
  <c r="AG902" i="22"/>
  <c r="AF879" i="22"/>
  <c r="AH879" i="22"/>
  <c r="AD879" i="22"/>
  <c r="AE879" i="22"/>
  <c r="AJ879" i="22"/>
  <c r="AG879" i="22"/>
  <c r="AI879" i="22"/>
  <c r="AK879" i="22" s="1"/>
  <c r="AL879" i="22" s="1"/>
  <c r="AM879" i="22" s="1"/>
  <c r="AG829" i="22"/>
  <c r="AJ829" i="22"/>
  <c r="AD829" i="22"/>
  <c r="AH829" i="22"/>
  <c r="AF829" i="22"/>
  <c r="AI829" i="22"/>
  <c r="AK829" i="22" s="1"/>
  <c r="AL829" i="22" s="1"/>
  <c r="AM829" i="22" s="1"/>
  <c r="AE829" i="22"/>
  <c r="AH1061" i="22"/>
  <c r="AE1061" i="22"/>
  <c r="AJ1061" i="22"/>
  <c r="AG1061" i="22"/>
  <c r="AI1061" i="22"/>
  <c r="AK1061" i="22" s="1"/>
  <c r="AL1061" i="22" s="1"/>
  <c r="AM1061" i="22" s="1"/>
  <c r="AD1061" i="22"/>
  <c r="AF1061" i="22"/>
  <c r="AJ11" i="22"/>
  <c r="AF975" i="22"/>
  <c r="AE975" i="22"/>
  <c r="AH975" i="22"/>
  <c r="AJ975" i="22"/>
  <c r="AG975" i="22"/>
  <c r="AD975" i="22"/>
  <c r="AI975" i="22"/>
  <c r="AK975" i="22" s="1"/>
  <c r="AL975" i="22" s="1"/>
  <c r="AM975" i="22" s="1"/>
  <c r="AF946" i="22"/>
  <c r="AG946" i="22"/>
  <c r="AJ946" i="22"/>
  <c r="AD946" i="22"/>
  <c r="AH946" i="22"/>
  <c r="AE946" i="22"/>
  <c r="AI946" i="22"/>
  <c r="AK946" i="22" s="1"/>
  <c r="AL946" i="22" s="1"/>
  <c r="AM946" i="22" s="1"/>
  <c r="AE970" i="22"/>
  <c r="AJ970" i="22"/>
  <c r="AH970" i="22"/>
  <c r="AD970" i="22"/>
  <c r="AG970" i="22"/>
  <c r="AF970" i="22"/>
  <c r="AI970" i="22"/>
  <c r="AK970" i="22" s="1"/>
  <c r="AL970" i="22" s="1"/>
  <c r="AM970" i="22" s="1"/>
  <c r="AD996" i="22"/>
  <c r="AJ996" i="22"/>
  <c r="AE996" i="22"/>
  <c r="AI996" i="22"/>
  <c r="AK996" i="22" s="1"/>
  <c r="AL996" i="22" s="1"/>
  <c r="AM996" i="22" s="1"/>
  <c r="AH996" i="22"/>
  <c r="AF996" i="22"/>
  <c r="AG996" i="22"/>
  <c r="AE1000" i="22"/>
  <c r="AG1000" i="22"/>
  <c r="AH1000" i="22"/>
  <c r="AD1000" i="22"/>
  <c r="AF1000" i="22"/>
  <c r="AJ1000" i="22"/>
  <c r="AI1000" i="22"/>
  <c r="AK1000" i="22" s="1"/>
  <c r="AL1000" i="22" s="1"/>
  <c r="AM1000" i="22" s="1"/>
  <c r="AJ985" i="22"/>
  <c r="AD985" i="22"/>
  <c r="AF985" i="22"/>
  <c r="AE985" i="22"/>
  <c r="AG985" i="22"/>
  <c r="AI985" i="22"/>
  <c r="AK985" i="22" s="1"/>
  <c r="AL985" i="22" s="1"/>
  <c r="AM985" i="22" s="1"/>
  <c r="AH985" i="22"/>
  <c r="AH913" i="22"/>
  <c r="AD913" i="22"/>
  <c r="AI913" i="22"/>
  <c r="AK913" i="22" s="1"/>
  <c r="AL913" i="22" s="1"/>
  <c r="AM913" i="22" s="1"/>
  <c r="AE913" i="22"/>
  <c r="AF913" i="22"/>
  <c r="AJ913" i="22"/>
  <c r="AG913" i="22"/>
  <c r="AJ929" i="22"/>
  <c r="AG929" i="22"/>
  <c r="AH929" i="22"/>
  <c r="AF929" i="22"/>
  <c r="AD929" i="22"/>
  <c r="AI929" i="22"/>
  <c r="AK929" i="22" s="1"/>
  <c r="AL929" i="22" s="1"/>
  <c r="AM929" i="22" s="1"/>
  <c r="AE929" i="22"/>
  <c r="AD981" i="22"/>
  <c r="AF981" i="22"/>
  <c r="AG981" i="22"/>
  <c r="AJ981" i="22"/>
  <c r="AE981" i="22"/>
  <c r="AI981" i="22"/>
  <c r="AK981" i="22" s="1"/>
  <c r="AL981" i="22" s="1"/>
  <c r="AM981" i="22" s="1"/>
  <c r="AH981" i="22"/>
  <c r="AG992" i="22"/>
  <c r="AF992" i="22"/>
  <c r="AD992" i="22"/>
  <c r="AJ992" i="22"/>
  <c r="AH992" i="22"/>
  <c r="AI992" i="22"/>
  <c r="AK992" i="22" s="1"/>
  <c r="AL992" i="22" s="1"/>
  <c r="AM992" i="22" s="1"/>
  <c r="AE992" i="22"/>
  <c r="AH1007" i="22"/>
  <c r="AG1007" i="22"/>
  <c r="AE1007" i="22"/>
  <c r="AF1007" i="22"/>
  <c r="AJ1007" i="22"/>
  <c r="AD1007" i="22"/>
  <c r="AI1007" i="22"/>
  <c r="AK1007" i="22" s="1"/>
  <c r="AL1007" i="22" s="1"/>
  <c r="AM1007" i="22" s="1"/>
  <c r="AD1009" i="22"/>
  <c r="AF1009" i="22"/>
  <c r="AG1009" i="22"/>
  <c r="AH1009" i="22"/>
  <c r="AE1009" i="22"/>
  <c r="AJ1009" i="22"/>
  <c r="AI1009" i="22"/>
  <c r="AK1009" i="22" s="1"/>
  <c r="AL1009" i="22" s="1"/>
  <c r="AM1009" i="22" s="1"/>
  <c r="AD1050" i="22"/>
  <c r="AG1050" i="22"/>
  <c r="AJ1050" i="22"/>
  <c r="AH1050" i="22"/>
  <c r="AE1050" i="22"/>
  <c r="AF1050" i="22"/>
  <c r="AI1050" i="22"/>
  <c r="AK1050" i="22" s="1"/>
  <c r="AL1050" i="22" s="1"/>
  <c r="AM1050" i="22" s="1"/>
  <c r="AD1076" i="22"/>
  <c r="AF1076" i="22"/>
  <c r="AH1076" i="22"/>
  <c r="AG1076" i="22"/>
  <c r="AE1076" i="22"/>
  <c r="AJ1076" i="22"/>
  <c r="AI1076" i="22"/>
  <c r="AK1076" i="22" s="1"/>
  <c r="AL1076" i="22" s="1"/>
  <c r="AM1076" i="22" s="1"/>
  <c r="AG1077" i="22"/>
  <c r="AJ1077" i="22"/>
  <c r="AE1077" i="22"/>
  <c r="AH1077" i="22"/>
  <c r="AF1077" i="22"/>
  <c r="AD1077" i="22"/>
  <c r="AI1077" i="22"/>
  <c r="AK1077" i="22" s="1"/>
  <c r="AL1077" i="22" s="1"/>
  <c r="AM1077" i="22" s="1"/>
  <c r="AJ1037" i="22"/>
  <c r="AG1037" i="22"/>
  <c r="AD1037" i="22"/>
  <c r="AF1037" i="22"/>
  <c r="AH1037" i="22"/>
  <c r="AI1037" i="22"/>
  <c r="AK1037" i="22" s="1"/>
  <c r="AL1037" i="22" s="1"/>
  <c r="AM1037" i="22" s="1"/>
  <c r="AE1037" i="22"/>
  <c r="AE1052" i="22"/>
  <c r="AG1052" i="22"/>
  <c r="AH1052" i="22"/>
  <c r="AJ1052" i="22"/>
  <c r="AD1052" i="22"/>
  <c r="AF1052" i="22"/>
  <c r="AI1052" i="22"/>
  <c r="AK1052" i="22" s="1"/>
  <c r="AL1052" i="22" s="1"/>
  <c r="AM1052" i="22" s="1"/>
  <c r="AE1095" i="22"/>
  <c r="AD1095" i="22"/>
  <c r="AG1095" i="22"/>
  <c r="AF1095" i="22"/>
  <c r="AJ1095" i="22"/>
  <c r="AH1095" i="22"/>
  <c r="AI1095" i="22"/>
  <c r="AK1095" i="22" s="1"/>
  <c r="AL1095" i="22" s="1"/>
  <c r="AM1095" i="22" s="1"/>
  <c r="AF1020" i="22"/>
  <c r="AJ1020" i="22"/>
  <c r="AI1020" i="22"/>
  <c r="AK1020" i="22" s="1"/>
  <c r="AL1020" i="22" s="1"/>
  <c r="AM1020" i="22" s="1"/>
  <c r="AH1020" i="22"/>
  <c r="AG1020" i="22"/>
  <c r="AE1020" i="22"/>
  <c r="AD1020" i="22"/>
  <c r="AH1074" i="22"/>
  <c r="AD1074" i="22"/>
  <c r="AJ1074" i="22"/>
  <c r="AF1074" i="22"/>
  <c r="AE1074" i="22"/>
  <c r="AI1074" i="22"/>
  <c r="AK1074" i="22" s="1"/>
  <c r="AL1074" i="22" s="1"/>
  <c r="AM1074" i="22" s="1"/>
  <c r="AG1074" i="22"/>
  <c r="AJ61" i="22"/>
  <c r="AJ94" i="22"/>
  <c r="AJ97" i="22"/>
  <c r="AJ91" i="22"/>
  <c r="AJ26" i="22"/>
  <c r="AJ67" i="22"/>
  <c r="AJ104" i="22"/>
  <c r="AJ13" i="22"/>
  <c r="AJ899" i="22"/>
  <c r="AF899" i="22"/>
  <c r="AD899" i="22"/>
  <c r="AG899" i="22"/>
  <c r="AE899" i="22"/>
  <c r="AI899" i="22"/>
  <c r="AK899" i="22" s="1"/>
  <c r="AL899" i="22" s="1"/>
  <c r="AM899" i="22" s="1"/>
  <c r="AH899" i="22"/>
  <c r="AG841" i="22"/>
  <c r="AF841" i="22"/>
  <c r="AD841" i="22"/>
  <c r="AE841" i="22"/>
  <c r="AJ841" i="22"/>
  <c r="AH841" i="22"/>
  <c r="AI841" i="22"/>
  <c r="AK841" i="22" s="1"/>
  <c r="AL841" i="22" s="1"/>
  <c r="AM841" i="22" s="1"/>
  <c r="AE888" i="22"/>
  <c r="AG888" i="22"/>
  <c r="AH888" i="22"/>
  <c r="AF888" i="22"/>
  <c r="AJ888" i="22"/>
  <c r="AD888" i="22"/>
  <c r="AI888" i="22"/>
  <c r="AK888" i="22" s="1"/>
  <c r="AL888" i="22" s="1"/>
  <c r="AM888" i="22" s="1"/>
  <c r="AE851" i="22"/>
  <c r="AJ851" i="22"/>
  <c r="AG851" i="22"/>
  <c r="AF851" i="22"/>
  <c r="AI851" i="22"/>
  <c r="AK851" i="22" s="1"/>
  <c r="AL851" i="22" s="1"/>
  <c r="AM851" i="22" s="1"/>
  <c r="AD851" i="22"/>
  <c r="AH851" i="22"/>
  <c r="AD865" i="22"/>
  <c r="AG865" i="22"/>
  <c r="AE865" i="22"/>
  <c r="AF865" i="22"/>
  <c r="AH865" i="22"/>
  <c r="AJ865" i="22"/>
  <c r="AI865" i="22"/>
  <c r="AK865" i="22" s="1"/>
  <c r="AL865" i="22" s="1"/>
  <c r="AM865" i="22" s="1"/>
  <c r="AE825" i="22"/>
  <c r="AH825" i="22"/>
  <c r="AD825" i="22"/>
  <c r="AF825" i="22"/>
  <c r="AJ825" i="22"/>
  <c r="AG825" i="22"/>
  <c r="AI825" i="22"/>
  <c r="AK825" i="22" s="1"/>
  <c r="AL825" i="22" s="1"/>
  <c r="AM825" i="22" s="1"/>
  <c r="AG857" i="22"/>
  <c r="AJ857" i="22"/>
  <c r="AE857" i="22"/>
  <c r="AD857" i="22"/>
  <c r="AH857" i="22"/>
  <c r="AI857" i="22"/>
  <c r="AK857" i="22" s="1"/>
  <c r="AL857" i="22" s="1"/>
  <c r="AM857" i="22" s="1"/>
  <c r="AF857" i="22"/>
  <c r="AD839" i="22"/>
  <c r="AJ839" i="22"/>
  <c r="AH839" i="22"/>
  <c r="AG839" i="22"/>
  <c r="AE839" i="22"/>
  <c r="AI839" i="22"/>
  <c r="AK839" i="22" s="1"/>
  <c r="AL839" i="22" s="1"/>
  <c r="AM839" i="22" s="1"/>
  <c r="AF839" i="22"/>
  <c r="AF863" i="22"/>
  <c r="AE863" i="22"/>
  <c r="AJ863" i="22"/>
  <c r="AG863" i="22"/>
  <c r="AD863" i="22"/>
  <c r="AH863" i="22"/>
  <c r="AI863" i="22"/>
  <c r="AK863" i="22" s="1"/>
  <c r="AL863" i="22" s="1"/>
  <c r="AM863" i="22" s="1"/>
  <c r="AG862" i="22"/>
  <c r="AE862" i="22"/>
  <c r="AF862" i="22"/>
  <c r="AD862" i="22"/>
  <c r="AH862" i="22"/>
  <c r="AJ862" i="22"/>
  <c r="AI862" i="22"/>
  <c r="AK862" i="22" s="1"/>
  <c r="AL862" i="22" s="1"/>
  <c r="AM862" i="22" s="1"/>
  <c r="AH870" i="22"/>
  <c r="AJ870" i="22"/>
  <c r="AD870" i="22"/>
  <c r="AE870" i="22"/>
  <c r="AG870" i="22"/>
  <c r="AF870" i="22"/>
  <c r="AI870" i="22"/>
  <c r="AK870" i="22" s="1"/>
  <c r="AL870" i="22" s="1"/>
  <c r="AM870" i="22" s="1"/>
  <c r="AJ28" i="22"/>
  <c r="AJ96" i="22"/>
  <c r="AD1026" i="22"/>
  <c r="AH1026" i="22"/>
  <c r="AE1026" i="22"/>
  <c r="AJ1026" i="22"/>
  <c r="AG1026" i="22"/>
  <c r="AF1026" i="22"/>
  <c r="AI1026" i="22"/>
  <c r="AK1026" i="22" s="1"/>
  <c r="AL1026" i="22" s="1"/>
  <c r="AM1026" i="22" s="1"/>
  <c r="AE1070" i="22"/>
  <c r="AF1070" i="22"/>
  <c r="AH1070" i="22"/>
  <c r="AD1070" i="22"/>
  <c r="AJ1070" i="22"/>
  <c r="AG1070" i="22"/>
  <c r="AI1070" i="22"/>
  <c r="AK1070" i="22" s="1"/>
  <c r="AL1070" i="22" s="1"/>
  <c r="AM1070" i="22" s="1"/>
  <c r="AF1088" i="22"/>
  <c r="AG1088" i="22"/>
  <c r="AD1088" i="22"/>
  <c r="AJ1088" i="22"/>
  <c r="AH1088" i="22"/>
  <c r="AE1088" i="22"/>
  <c r="AI1088" i="22"/>
  <c r="AK1088" i="22" s="1"/>
  <c r="AL1088" i="22" s="1"/>
  <c r="AM1088" i="22" s="1"/>
  <c r="AJ15" i="22"/>
  <c r="AE1066" i="22"/>
  <c r="AF1066" i="22"/>
  <c r="AG1066" i="22"/>
  <c r="AD1066" i="22"/>
  <c r="AH1066" i="22"/>
  <c r="AJ1066" i="22"/>
  <c r="AI1066" i="22"/>
  <c r="AK1066" i="22" s="1"/>
  <c r="AL1066" i="22" s="1"/>
  <c r="AM1066" i="22" s="1"/>
  <c r="AE1326" i="22"/>
  <c r="AD1326" i="22"/>
  <c r="AG1326" i="22"/>
  <c r="AH1326" i="22"/>
  <c r="AF1326" i="22"/>
  <c r="AJ1326" i="22"/>
  <c r="AI1326" i="22"/>
  <c r="AK1326" i="22" s="1"/>
  <c r="AL1326" i="22" s="1"/>
  <c r="AM1326" i="22" s="1"/>
  <c r="AH1396" i="22"/>
  <c r="AD1396" i="22"/>
  <c r="AE1396" i="22"/>
  <c r="AJ1396" i="22"/>
  <c r="AG1396" i="22"/>
  <c r="AF1396" i="22"/>
  <c r="AI1396" i="22"/>
  <c r="AK1396" i="22" s="1"/>
  <c r="AL1396" i="22" s="1"/>
  <c r="AM1396" i="22" s="1"/>
  <c r="AD1324" i="22"/>
  <c r="AG1324" i="22"/>
  <c r="AJ1324" i="22"/>
  <c r="AH1324" i="22"/>
  <c r="AF1324" i="22"/>
  <c r="AE1324" i="22"/>
  <c r="AI1324" i="22"/>
  <c r="AK1324" i="22" s="1"/>
  <c r="AL1324" i="22" s="1"/>
  <c r="AM1324" i="22" s="1"/>
  <c r="AJ1327" i="22"/>
  <c r="AE1327" i="22"/>
  <c r="AF1327" i="22"/>
  <c r="AH1327" i="22"/>
  <c r="AG1327" i="22"/>
  <c r="AI1327" i="22"/>
  <c r="AK1327" i="22" s="1"/>
  <c r="AL1327" i="22" s="1"/>
  <c r="AM1327" i="22" s="1"/>
  <c r="AD1327" i="22"/>
  <c r="AH1372" i="22"/>
  <c r="AJ1372" i="22"/>
  <c r="AE1372" i="22"/>
  <c r="AD1372" i="22"/>
  <c r="AF1372" i="22"/>
  <c r="AG1372" i="22"/>
  <c r="AI1372" i="22"/>
  <c r="AK1372" i="22" s="1"/>
  <c r="AL1372" i="22" s="1"/>
  <c r="AM1372" i="22" s="1"/>
  <c r="AF1405" i="22"/>
  <c r="AG1405" i="22"/>
  <c r="AJ1405" i="22"/>
  <c r="AI1405" i="22"/>
  <c r="AK1405" i="22" s="1"/>
  <c r="AL1405" i="22" s="1"/>
  <c r="AM1405" i="22" s="1"/>
  <c r="AE1405" i="22"/>
  <c r="AH1405" i="22"/>
  <c r="AD1405" i="22"/>
  <c r="AJ1329" i="22"/>
  <c r="AF1329" i="22"/>
  <c r="AE1329" i="22"/>
  <c r="AG1329" i="22"/>
  <c r="AH1329" i="22"/>
  <c r="AD1329" i="22"/>
  <c r="AI1329" i="22"/>
  <c r="AK1329" i="22" s="1"/>
  <c r="AL1329" i="22" s="1"/>
  <c r="AM1329" i="22" s="1"/>
  <c r="AF1367" i="22"/>
  <c r="AJ1367" i="22"/>
  <c r="AE1367" i="22"/>
  <c r="AD1367" i="22"/>
  <c r="AG1367" i="22"/>
  <c r="AI1367" i="22"/>
  <c r="AK1367" i="22" s="1"/>
  <c r="AL1367" i="22" s="1"/>
  <c r="AM1367" i="22" s="1"/>
  <c r="AH1367" i="22"/>
  <c r="AE1375" i="22"/>
  <c r="AF1375" i="22"/>
  <c r="AD1375" i="22"/>
  <c r="AI1375" i="22"/>
  <c r="AK1375" i="22" s="1"/>
  <c r="AL1375" i="22" s="1"/>
  <c r="AM1375" i="22" s="1"/>
  <c r="AG1375" i="22"/>
  <c r="AJ1375" i="22"/>
  <c r="AH1375" i="22"/>
  <c r="AJ1392" i="22"/>
  <c r="AD1392" i="22"/>
  <c r="AF1392" i="22"/>
  <c r="AE1392" i="22"/>
  <c r="AH1392" i="22"/>
  <c r="AG1392" i="22"/>
  <c r="AI1392" i="22"/>
  <c r="AK1392" i="22" s="1"/>
  <c r="AL1392" i="22" s="1"/>
  <c r="AM1392" i="22" s="1"/>
  <c r="AJ1310" i="22"/>
  <c r="AF1310" i="22"/>
  <c r="AE1310" i="22"/>
  <c r="AG1310" i="22"/>
  <c r="AI1310" i="22"/>
  <c r="AK1310" i="22" s="1"/>
  <c r="AL1310" i="22" s="1"/>
  <c r="AM1310" i="22" s="1"/>
  <c r="AD1310" i="22"/>
  <c r="AH1310" i="22"/>
  <c r="AG1387" i="22"/>
  <c r="AF1387" i="22"/>
  <c r="AE1387" i="22"/>
  <c r="AD1387" i="22"/>
  <c r="AJ1387" i="22"/>
  <c r="AI1387" i="22"/>
  <c r="AK1387" i="22" s="1"/>
  <c r="AL1387" i="22" s="1"/>
  <c r="AM1387" i="22" s="1"/>
  <c r="AH1387" i="22"/>
  <c r="AJ48" i="22"/>
  <c r="AF768" i="22"/>
  <c r="AJ768" i="22"/>
  <c r="AH768" i="22"/>
  <c r="AD768" i="22"/>
  <c r="AE768" i="22"/>
  <c r="AI768" i="22"/>
  <c r="AK768" i="22" s="1"/>
  <c r="AL768" i="22" s="1"/>
  <c r="AM768" i="22" s="1"/>
  <c r="AG768" i="22"/>
  <c r="AH748" i="22"/>
  <c r="AF748" i="22"/>
  <c r="AE748" i="22"/>
  <c r="AD748" i="22"/>
  <c r="AG748" i="22"/>
  <c r="AJ748" i="22"/>
  <c r="AI748" i="22"/>
  <c r="AK748" i="22" s="1"/>
  <c r="AL748" i="22" s="1"/>
  <c r="AM748" i="22" s="1"/>
  <c r="AG757" i="22"/>
  <c r="AJ757" i="22"/>
  <c r="AD757" i="22"/>
  <c r="AE757" i="22"/>
  <c r="AH757" i="22"/>
  <c r="AF757" i="22"/>
  <c r="AI757" i="22"/>
  <c r="AK757" i="22" s="1"/>
  <c r="AL757" i="22" s="1"/>
  <c r="AM757" i="22" s="1"/>
  <c r="AH802" i="22"/>
  <c r="AF802" i="22"/>
  <c r="AD802" i="22"/>
  <c r="AE802" i="22"/>
  <c r="AG802" i="22"/>
  <c r="AJ802" i="22"/>
  <c r="AI802" i="22"/>
  <c r="AK802" i="22" s="1"/>
  <c r="AL802" i="22" s="1"/>
  <c r="AM802" i="22" s="1"/>
  <c r="AE790" i="22"/>
  <c r="AD790" i="22"/>
  <c r="AF790" i="22"/>
  <c r="AG790" i="22"/>
  <c r="AH790" i="22"/>
  <c r="AJ790" i="22"/>
  <c r="AI790" i="22"/>
  <c r="AK790" i="22" s="1"/>
  <c r="AL790" i="22" s="1"/>
  <c r="AM790" i="22" s="1"/>
  <c r="AG740" i="22"/>
  <c r="AD740" i="22"/>
  <c r="AE740" i="22"/>
  <c r="AF740" i="22"/>
  <c r="AH740" i="22"/>
  <c r="AJ740" i="22"/>
  <c r="AI740" i="22"/>
  <c r="AK740" i="22" s="1"/>
  <c r="AL740" i="22" s="1"/>
  <c r="AM740" i="22" s="1"/>
  <c r="AJ754" i="22"/>
  <c r="AG754" i="22"/>
  <c r="AD754" i="22"/>
  <c r="AH754" i="22"/>
  <c r="AE754" i="22"/>
  <c r="AF754" i="22"/>
  <c r="AI754" i="22"/>
  <c r="AK754" i="22" s="1"/>
  <c r="AL754" i="22" s="1"/>
  <c r="AM754" i="22" s="1"/>
  <c r="AH781" i="22"/>
  <c r="AF781" i="22"/>
  <c r="AG781" i="22"/>
  <c r="AE781" i="22"/>
  <c r="AJ781" i="22"/>
  <c r="AD781" i="22"/>
  <c r="AI781" i="22"/>
  <c r="AK781" i="22" s="1"/>
  <c r="AL781" i="22" s="1"/>
  <c r="AM781" i="22" s="1"/>
  <c r="AE714" i="22"/>
  <c r="AG714" i="22"/>
  <c r="AD714" i="22"/>
  <c r="AF714" i="22"/>
  <c r="AJ714" i="22"/>
  <c r="AH714" i="22"/>
  <c r="AI714" i="22"/>
  <c r="AK714" i="22" s="1"/>
  <c r="AL714" i="22" s="1"/>
  <c r="AM714" i="22" s="1"/>
  <c r="AD732" i="22"/>
  <c r="AF732" i="22"/>
  <c r="AJ732" i="22"/>
  <c r="AH732" i="22"/>
  <c r="AI732" i="22"/>
  <c r="AK732" i="22" s="1"/>
  <c r="AL732" i="22" s="1"/>
  <c r="AM732" i="22" s="1"/>
  <c r="AG732" i="22"/>
  <c r="AE732" i="22"/>
  <c r="AH737" i="22"/>
  <c r="AD737" i="22"/>
  <c r="AG737" i="22"/>
  <c r="AJ737" i="22"/>
  <c r="AE737" i="22"/>
  <c r="AF737" i="22"/>
  <c r="AI737" i="22"/>
  <c r="AK737" i="22" s="1"/>
  <c r="AL737" i="22" s="1"/>
  <c r="AM737" i="22" s="1"/>
  <c r="AE797" i="22"/>
  <c r="AJ797" i="22"/>
  <c r="AD797" i="22"/>
  <c r="AF797" i="22"/>
  <c r="AG797" i="22"/>
  <c r="AI797" i="22"/>
  <c r="AK797" i="22" s="1"/>
  <c r="AL797" i="22" s="1"/>
  <c r="AM797" i="22" s="1"/>
  <c r="AH797" i="22"/>
  <c r="AE724" i="22"/>
  <c r="AF724" i="22"/>
  <c r="AG724" i="22"/>
  <c r="AD724" i="22"/>
  <c r="AH724" i="22"/>
  <c r="AJ724" i="22"/>
  <c r="AI724" i="22"/>
  <c r="AK724" i="22" s="1"/>
  <c r="AL724" i="22" s="1"/>
  <c r="AM724" i="22" s="1"/>
  <c r="AF638" i="22"/>
  <c r="AG638" i="22"/>
  <c r="AJ638" i="22"/>
  <c r="AD638" i="22"/>
  <c r="AH638" i="22"/>
  <c r="AE638" i="22"/>
  <c r="AI638" i="22"/>
  <c r="AK638" i="22" s="1"/>
  <c r="AL638" i="22" s="1"/>
  <c r="AM638" i="22" s="1"/>
  <c r="AJ691" i="22"/>
  <c r="AF691" i="22"/>
  <c r="AD691" i="22"/>
  <c r="AE691" i="22"/>
  <c r="AI691" i="22"/>
  <c r="AK691" i="22" s="1"/>
  <c r="AL691" i="22" s="1"/>
  <c r="AM691" i="22" s="1"/>
  <c r="AG691" i="22"/>
  <c r="AH691" i="22"/>
  <c r="AJ678" i="22"/>
  <c r="AF678" i="22"/>
  <c r="AD678" i="22"/>
  <c r="AI678" i="22"/>
  <c r="AK678" i="22" s="1"/>
  <c r="AL678" i="22" s="1"/>
  <c r="AM678" i="22" s="1"/>
  <c r="AE678" i="22"/>
  <c r="AH678" i="22"/>
  <c r="AG678" i="22"/>
  <c r="AE659" i="22"/>
  <c r="AG659" i="22"/>
  <c r="AJ659" i="22"/>
  <c r="AD659" i="22"/>
  <c r="AF659" i="22"/>
  <c r="AH659" i="22"/>
  <c r="AI659" i="22"/>
  <c r="AK659" i="22" s="1"/>
  <c r="AL659" i="22" s="1"/>
  <c r="AM659" i="22" s="1"/>
  <c r="AH664" i="22"/>
  <c r="AF664" i="22"/>
  <c r="AJ664" i="22"/>
  <c r="AG664" i="22"/>
  <c r="AE664" i="22"/>
  <c r="AD664" i="22"/>
  <c r="AI664" i="22"/>
  <c r="AK664" i="22" s="1"/>
  <c r="AL664" i="22" s="1"/>
  <c r="AM664" i="22" s="1"/>
  <c r="AG645" i="22"/>
  <c r="AF645" i="22"/>
  <c r="AH645" i="22"/>
  <c r="AD645" i="22"/>
  <c r="AE645" i="22"/>
  <c r="AJ645" i="22"/>
  <c r="AI645" i="22"/>
  <c r="AK645" i="22" s="1"/>
  <c r="AL645" i="22" s="1"/>
  <c r="AM645" i="22" s="1"/>
  <c r="AE682" i="22"/>
  <c r="AI682" i="22"/>
  <c r="AK682" i="22" s="1"/>
  <c r="AL682" i="22" s="1"/>
  <c r="AM682" i="22" s="1"/>
  <c r="AD682" i="22"/>
  <c r="AJ682" i="22"/>
  <c r="AH682" i="22"/>
  <c r="AG682" i="22"/>
  <c r="AF682" i="22"/>
  <c r="AH692" i="22"/>
  <c r="AJ692" i="22"/>
  <c r="AD692" i="22"/>
  <c r="AF692" i="22"/>
  <c r="AI692" i="22"/>
  <c r="AK692" i="22" s="1"/>
  <c r="AL692" i="22" s="1"/>
  <c r="AM692" i="22" s="1"/>
  <c r="AE692" i="22"/>
  <c r="AG692" i="22"/>
  <c r="AJ675" i="22"/>
  <c r="AH675" i="22"/>
  <c r="AD675" i="22"/>
  <c r="AG675" i="22"/>
  <c r="AE675" i="22"/>
  <c r="AF675" i="22"/>
  <c r="AI675" i="22"/>
  <c r="AK675" i="22" s="1"/>
  <c r="AL675" i="22" s="1"/>
  <c r="AM675" i="22" s="1"/>
  <c r="AJ697" i="22"/>
  <c r="AG697" i="22"/>
  <c r="AF697" i="22"/>
  <c r="AE697" i="22"/>
  <c r="AH697" i="22"/>
  <c r="AD697" i="22"/>
  <c r="AI697" i="22"/>
  <c r="AK697" i="22" s="1"/>
  <c r="AL697" i="22" s="1"/>
  <c r="AM697" i="22" s="1"/>
  <c r="AD688" i="22"/>
  <c r="AF688" i="22"/>
  <c r="AG688" i="22"/>
  <c r="AJ688" i="22"/>
  <c r="AE688" i="22"/>
  <c r="AI688" i="22"/>
  <c r="AK688" i="22" s="1"/>
  <c r="AL688" i="22" s="1"/>
  <c r="AM688" i="22" s="1"/>
  <c r="AH688" i="22"/>
  <c r="AD698" i="22"/>
  <c r="AH698" i="22"/>
  <c r="AJ698" i="22"/>
  <c r="AE698" i="22"/>
  <c r="AF698" i="22"/>
  <c r="AG698" i="22"/>
  <c r="AI698" i="22"/>
  <c r="AK698" i="22" s="1"/>
  <c r="AL698" i="22" s="1"/>
  <c r="AM698" i="22" s="1"/>
  <c r="AE1238" i="22"/>
  <c r="AG1238" i="22"/>
  <c r="AD1238" i="22"/>
  <c r="AF1238" i="22"/>
  <c r="AJ1238" i="22"/>
  <c r="AH1238" i="22"/>
  <c r="AI1238" i="22"/>
  <c r="AK1238" i="22" s="1"/>
  <c r="AL1238" i="22" s="1"/>
  <c r="AM1238" i="22" s="1"/>
  <c r="AE1211" i="22"/>
  <c r="AJ1211" i="22"/>
  <c r="AF1211" i="22"/>
  <c r="AI1211" i="22"/>
  <c r="AK1211" i="22" s="1"/>
  <c r="AL1211" i="22" s="1"/>
  <c r="AM1211" i="22" s="1"/>
  <c r="AH1211" i="22"/>
  <c r="AD1211" i="22"/>
  <c r="AG1211" i="22"/>
  <c r="AJ1239" i="22"/>
  <c r="AF1239" i="22"/>
  <c r="AD1239" i="22"/>
  <c r="AH1239" i="22"/>
  <c r="AE1239" i="22"/>
  <c r="AI1239" i="22"/>
  <c r="AK1239" i="22" s="1"/>
  <c r="AL1239" i="22" s="1"/>
  <c r="AM1239" i="22" s="1"/>
  <c r="AG1239" i="22"/>
  <c r="AE1246" i="22"/>
  <c r="AH1246" i="22"/>
  <c r="AJ1246" i="22"/>
  <c r="AF1246" i="22"/>
  <c r="AG1246" i="22"/>
  <c r="AD1246" i="22"/>
  <c r="AI1246" i="22"/>
  <c r="AK1246" i="22" s="1"/>
  <c r="AL1246" i="22" s="1"/>
  <c r="AM1246" i="22" s="1"/>
  <c r="AD1284" i="22"/>
  <c r="AE1284" i="22"/>
  <c r="AF1284" i="22"/>
  <c r="AJ1284" i="22"/>
  <c r="AG1284" i="22"/>
  <c r="AH1284" i="22"/>
  <c r="AI1284" i="22"/>
  <c r="AK1284" i="22" s="1"/>
  <c r="AL1284" i="22" s="1"/>
  <c r="AM1284" i="22" s="1"/>
  <c r="AD1214" i="22"/>
  <c r="AE1214" i="22"/>
  <c r="AF1214" i="22"/>
  <c r="AH1214" i="22"/>
  <c r="AG1214" i="22"/>
  <c r="AJ1214" i="22"/>
  <c r="AI1214" i="22"/>
  <c r="AK1214" i="22" s="1"/>
  <c r="AL1214" i="22" s="1"/>
  <c r="AM1214" i="22" s="1"/>
  <c r="AJ1263" i="22"/>
  <c r="AF1263" i="22"/>
  <c r="AE1263" i="22"/>
  <c r="AI1263" i="22"/>
  <c r="AK1263" i="22" s="1"/>
  <c r="AL1263" i="22" s="1"/>
  <c r="AM1263" i="22" s="1"/>
  <c r="AD1263" i="22"/>
  <c r="AG1263" i="22"/>
  <c r="AH1263" i="22"/>
  <c r="AF1304" i="22"/>
  <c r="AD1304" i="22"/>
  <c r="AE1304" i="22"/>
  <c r="AJ1304" i="22"/>
  <c r="AG1304" i="22"/>
  <c r="AH1304" i="22"/>
  <c r="AI1304" i="22"/>
  <c r="AK1304" i="22" s="1"/>
  <c r="AL1304" i="22" s="1"/>
  <c r="AM1304" i="22" s="1"/>
  <c r="AJ1220" i="22"/>
  <c r="AG1220" i="22"/>
  <c r="AD1220" i="22"/>
  <c r="AI1220" i="22"/>
  <c r="AK1220" i="22" s="1"/>
  <c r="AL1220" i="22" s="1"/>
  <c r="AM1220" i="22" s="1"/>
  <c r="AE1220" i="22"/>
  <c r="AF1220" i="22"/>
  <c r="AH1220" i="22"/>
  <c r="AE1213" i="22"/>
  <c r="AF1213" i="22"/>
  <c r="AJ1213" i="22"/>
  <c r="AI1213" i="22"/>
  <c r="AK1213" i="22" s="1"/>
  <c r="AL1213" i="22" s="1"/>
  <c r="AM1213" i="22" s="1"/>
  <c r="AH1213" i="22"/>
  <c r="AG1213" i="22"/>
  <c r="AD1213" i="22"/>
  <c r="AJ1260" i="22"/>
  <c r="AE1260" i="22"/>
  <c r="AF1260" i="22"/>
  <c r="AG1260" i="22"/>
  <c r="AD1260" i="22"/>
  <c r="AH1260" i="22"/>
  <c r="AI1260" i="22"/>
  <c r="AK1260" i="22" s="1"/>
  <c r="AL1260" i="22" s="1"/>
  <c r="AM1260" i="22" s="1"/>
  <c r="AD1237" i="22"/>
  <c r="AG1237" i="22"/>
  <c r="AH1237" i="22"/>
  <c r="AI1237" i="22"/>
  <c r="AK1237" i="22" s="1"/>
  <c r="AL1237" i="22" s="1"/>
  <c r="AM1237" i="22" s="1"/>
  <c r="AJ1237" i="22"/>
  <c r="AE1237" i="22"/>
  <c r="AF1237" i="22"/>
  <c r="AH1259" i="22"/>
  <c r="AG1259" i="22"/>
  <c r="AF1259" i="22"/>
  <c r="AJ1259" i="22"/>
  <c r="AD1259" i="22"/>
  <c r="AE1259" i="22"/>
  <c r="AI1259" i="22"/>
  <c r="AK1259" i="22" s="1"/>
  <c r="AL1259" i="22" s="1"/>
  <c r="AM1259" i="22" s="1"/>
  <c r="AE1143" i="22"/>
  <c r="AD1143" i="22"/>
  <c r="AG1143" i="22"/>
  <c r="AF1143" i="22"/>
  <c r="AH1143" i="22"/>
  <c r="AJ1143" i="22"/>
  <c r="AI1143" i="22"/>
  <c r="AK1143" i="22" s="1"/>
  <c r="AL1143" i="22" s="1"/>
  <c r="AM1143" i="22" s="1"/>
  <c r="AJ1128" i="22"/>
  <c r="AE1128" i="22"/>
  <c r="AG1128" i="22"/>
  <c r="AD1128" i="22"/>
  <c r="AF1128" i="22"/>
  <c r="AH1128" i="22"/>
  <c r="AI1128" i="22"/>
  <c r="AK1128" i="22" s="1"/>
  <c r="AL1128" i="22" s="1"/>
  <c r="AM1128" i="22" s="1"/>
  <c r="AG1165" i="22"/>
  <c r="AH1165" i="22"/>
  <c r="AJ1165" i="22"/>
  <c r="AD1165" i="22"/>
  <c r="AF1165" i="22"/>
  <c r="AE1165" i="22"/>
  <c r="AI1165" i="22"/>
  <c r="AK1165" i="22" s="1"/>
  <c r="AL1165" i="22" s="1"/>
  <c r="AM1165" i="22" s="1"/>
  <c r="AD1195" i="22"/>
  <c r="AJ1195" i="22"/>
  <c r="AH1195" i="22"/>
  <c r="AF1195" i="22"/>
  <c r="AG1195" i="22"/>
  <c r="AE1195" i="22"/>
  <c r="AI1195" i="22"/>
  <c r="AK1195" i="22" s="1"/>
  <c r="AL1195" i="22" s="1"/>
  <c r="AM1195" i="22" s="1"/>
  <c r="AG1191" i="22"/>
  <c r="AF1191" i="22"/>
  <c r="AD1191" i="22"/>
  <c r="AJ1191" i="22"/>
  <c r="AE1191" i="22"/>
  <c r="AI1191" i="22"/>
  <c r="AK1191" i="22" s="1"/>
  <c r="AL1191" i="22" s="1"/>
  <c r="AM1191" i="22" s="1"/>
  <c r="AH1191" i="22"/>
  <c r="AG1172" i="22"/>
  <c r="AJ1172" i="22"/>
  <c r="AD1172" i="22"/>
  <c r="AE1172" i="22"/>
  <c r="AH1172" i="22"/>
  <c r="AI1172" i="22"/>
  <c r="AK1172" i="22" s="1"/>
  <c r="AL1172" i="22" s="1"/>
  <c r="AM1172" i="22" s="1"/>
  <c r="AF1172" i="22"/>
  <c r="AG1144" i="22"/>
  <c r="AJ1144" i="22"/>
  <c r="AD1144" i="22"/>
  <c r="AI1144" i="22"/>
  <c r="AK1144" i="22" s="1"/>
  <c r="AL1144" i="22" s="1"/>
  <c r="AM1144" i="22" s="1"/>
  <c r="AE1144" i="22"/>
  <c r="AH1144" i="22"/>
  <c r="AF1144" i="22"/>
  <c r="AJ1149" i="22"/>
  <c r="AG1149" i="22"/>
  <c r="AF1149" i="22"/>
  <c r="AH1149" i="22"/>
  <c r="AD1149" i="22"/>
  <c r="AE1149" i="22"/>
  <c r="AI1149" i="22"/>
  <c r="AK1149" i="22" s="1"/>
  <c r="AL1149" i="22" s="1"/>
  <c r="AM1149" i="22" s="1"/>
  <c r="AF1119" i="22"/>
  <c r="AH1119" i="22"/>
  <c r="AG1119" i="22"/>
  <c r="AD1119" i="22"/>
  <c r="AJ1119" i="22"/>
  <c r="AE1119" i="22"/>
  <c r="AI1119" i="22"/>
  <c r="AK1119" i="22" s="1"/>
  <c r="AL1119" i="22" s="1"/>
  <c r="AM1119" i="22" s="1"/>
  <c r="AD1132" i="22"/>
  <c r="AF1132" i="22"/>
  <c r="AJ1132" i="22"/>
  <c r="AH1132" i="22"/>
  <c r="AG1132" i="22"/>
  <c r="AE1132" i="22"/>
  <c r="AI1132" i="22"/>
  <c r="AK1132" i="22" s="1"/>
  <c r="AL1132" i="22" s="1"/>
  <c r="AM1132" i="22" s="1"/>
  <c r="AG1176" i="22"/>
  <c r="AE1176" i="22"/>
  <c r="AJ1176" i="22"/>
  <c r="AD1176" i="22"/>
  <c r="AI1176" i="22"/>
  <c r="AK1176" i="22" s="1"/>
  <c r="AL1176" i="22" s="1"/>
  <c r="AM1176" i="22" s="1"/>
  <c r="AH1176" i="22"/>
  <c r="AF1176" i="22"/>
  <c r="AG1160" i="22"/>
  <c r="AH1160" i="22"/>
  <c r="AJ1160" i="22"/>
  <c r="AD1160" i="22"/>
  <c r="AF1160" i="22"/>
  <c r="AI1160" i="22"/>
  <c r="AK1160" i="22" s="1"/>
  <c r="AL1160" i="22" s="1"/>
  <c r="AM1160" i="22" s="1"/>
  <c r="AE1160" i="22"/>
  <c r="AG1340" i="22"/>
  <c r="AF1340" i="22"/>
  <c r="AJ1340" i="22"/>
  <c r="AE1340" i="22"/>
  <c r="AH1340" i="22"/>
  <c r="AD1340" i="22"/>
  <c r="AI1340" i="22"/>
  <c r="AK1340" i="22" s="1"/>
  <c r="AL1340" i="22" s="1"/>
  <c r="AM1340" i="22" s="1"/>
  <c r="AJ167" i="22"/>
  <c r="AJ88" i="22"/>
  <c r="AD976" i="22"/>
  <c r="AH976" i="22"/>
  <c r="AE976" i="22"/>
  <c r="AJ976" i="22"/>
  <c r="AF976" i="22"/>
  <c r="AG976" i="22"/>
  <c r="AI976" i="22"/>
  <c r="AK976" i="22" s="1"/>
  <c r="AL976" i="22" s="1"/>
  <c r="AM976" i="22" s="1"/>
  <c r="AF1002" i="22"/>
  <c r="AH1002" i="22"/>
  <c r="AD1002" i="22"/>
  <c r="AI1002" i="22"/>
  <c r="AK1002" i="22" s="1"/>
  <c r="AL1002" i="22" s="1"/>
  <c r="AM1002" i="22" s="1"/>
  <c r="AJ1002" i="22"/>
  <c r="AG1002" i="22"/>
  <c r="AE1002" i="22"/>
  <c r="AJ997" i="22"/>
  <c r="AH997" i="22"/>
  <c r="AG997" i="22"/>
  <c r="AE997" i="22"/>
  <c r="AF997" i="22"/>
  <c r="AD997" i="22"/>
  <c r="AI997" i="22"/>
  <c r="AK997" i="22" s="1"/>
  <c r="AL997" i="22" s="1"/>
  <c r="AM997" i="22" s="1"/>
  <c r="AF950" i="22"/>
  <c r="AJ950" i="22"/>
  <c r="AG950" i="22"/>
  <c r="AE950" i="22"/>
  <c r="AI950" i="22"/>
  <c r="AK950" i="22" s="1"/>
  <c r="AL950" i="22" s="1"/>
  <c r="AM950" i="22" s="1"/>
  <c r="AH950" i="22"/>
  <c r="AD950" i="22"/>
  <c r="AG911" i="22"/>
  <c r="AF911" i="22"/>
  <c r="AE911" i="22"/>
  <c r="AH911" i="22"/>
  <c r="AJ911" i="22"/>
  <c r="AD911" i="22"/>
  <c r="AI911" i="22"/>
  <c r="AK911" i="22" s="1"/>
  <c r="AL911" i="22" s="1"/>
  <c r="AM911" i="22" s="1"/>
  <c r="AD987" i="22"/>
  <c r="AE987" i="22"/>
  <c r="AH987" i="22"/>
  <c r="AF987" i="22"/>
  <c r="AJ987" i="22"/>
  <c r="AI987" i="22"/>
  <c r="AK987" i="22" s="1"/>
  <c r="AL987" i="22" s="1"/>
  <c r="AM987" i="22" s="1"/>
  <c r="AG987" i="22"/>
  <c r="AG974" i="22"/>
  <c r="AJ974" i="22"/>
  <c r="AD974" i="22"/>
  <c r="AF974" i="22"/>
  <c r="AE974" i="22"/>
  <c r="AI974" i="22"/>
  <c r="AK974" i="22" s="1"/>
  <c r="AL974" i="22" s="1"/>
  <c r="AM974" i="22" s="1"/>
  <c r="AH974" i="22"/>
  <c r="AF960" i="22"/>
  <c r="AE960" i="22"/>
  <c r="AJ960" i="22"/>
  <c r="AH960" i="22"/>
  <c r="AG960" i="22"/>
  <c r="AD960" i="22"/>
  <c r="AI960" i="22"/>
  <c r="AK960" i="22" s="1"/>
  <c r="AL960" i="22" s="1"/>
  <c r="AM960" i="22" s="1"/>
  <c r="AE1006" i="22"/>
  <c r="AG1006" i="22"/>
  <c r="AI1006" i="22"/>
  <c r="AK1006" i="22" s="1"/>
  <c r="AL1006" i="22" s="1"/>
  <c r="AM1006" i="22" s="1"/>
  <c r="AJ1006" i="22"/>
  <c r="AD1006" i="22"/>
  <c r="AH1006" i="22"/>
  <c r="AF1006" i="22"/>
  <c r="AJ925" i="22"/>
  <c r="AD925" i="22"/>
  <c r="AE925" i="22"/>
  <c r="AH925" i="22"/>
  <c r="AI925" i="22"/>
  <c r="AK925" i="22" s="1"/>
  <c r="AL925" i="22" s="1"/>
  <c r="AM925" i="22" s="1"/>
  <c r="AG925" i="22"/>
  <c r="AF925" i="22"/>
  <c r="AE920" i="22"/>
  <c r="AD920" i="22"/>
  <c r="AG920" i="22"/>
  <c r="AF920" i="22"/>
  <c r="AH920" i="22"/>
  <c r="AI920" i="22"/>
  <c r="AK920" i="22" s="1"/>
  <c r="AL920" i="22" s="1"/>
  <c r="AM920" i="22" s="1"/>
  <c r="AJ920" i="22"/>
  <c r="AG922" i="22"/>
  <c r="AF922" i="22"/>
  <c r="AI922" i="22"/>
  <c r="AK922" i="22" s="1"/>
  <c r="AL922" i="22" s="1"/>
  <c r="AM922" i="22" s="1"/>
  <c r="AD922" i="22"/>
  <c r="AH922" i="22"/>
  <c r="AJ922" i="22"/>
  <c r="AE922" i="22"/>
  <c r="AD1103" i="22"/>
  <c r="AF1103" i="22"/>
  <c r="AH1103" i="22"/>
  <c r="AJ1103" i="22"/>
  <c r="AE1103" i="22"/>
  <c r="AG1103" i="22"/>
  <c r="AI1103" i="22"/>
  <c r="AK1103" i="22" s="1"/>
  <c r="AL1103" i="22" s="1"/>
  <c r="AM1103" i="22" s="1"/>
  <c r="AE1044" i="22"/>
  <c r="AJ1044" i="22"/>
  <c r="AF1044" i="22"/>
  <c r="AH1044" i="22"/>
  <c r="AD1044" i="22"/>
  <c r="AI1044" i="22"/>
  <c r="AK1044" i="22" s="1"/>
  <c r="AL1044" i="22" s="1"/>
  <c r="AM1044" i="22" s="1"/>
  <c r="AG1044" i="22"/>
  <c r="AF1105" i="22"/>
  <c r="AE1105" i="22"/>
  <c r="AJ1105" i="22"/>
  <c r="AD1105" i="22"/>
  <c r="AH1105" i="22"/>
  <c r="AG1105" i="22"/>
  <c r="AI1105" i="22"/>
  <c r="AK1105" i="22" s="1"/>
  <c r="AL1105" i="22" s="1"/>
  <c r="AM1105" i="22" s="1"/>
  <c r="AI1096" i="22"/>
  <c r="AK1096" i="22" s="1"/>
  <c r="AL1096" i="22" s="1"/>
  <c r="AM1096" i="22" s="1"/>
  <c r="AH1096" i="22"/>
  <c r="AE1096" i="22"/>
  <c r="AJ1096" i="22"/>
  <c r="AG1096" i="22"/>
  <c r="AF1096" i="22"/>
  <c r="AD1096" i="22"/>
  <c r="AE1087" i="22"/>
  <c r="AJ1087" i="22"/>
  <c r="AG1087" i="22"/>
  <c r="AD1087" i="22"/>
  <c r="AH1087" i="22"/>
  <c r="AF1087" i="22"/>
  <c r="AI1087" i="22"/>
  <c r="AK1087" i="22" s="1"/>
  <c r="AL1087" i="22" s="1"/>
  <c r="AM1087" i="22" s="1"/>
  <c r="AJ1082" i="22"/>
  <c r="AI1082" i="22"/>
  <c r="AK1082" i="22" s="1"/>
  <c r="AL1082" i="22" s="1"/>
  <c r="AM1082" i="22" s="1"/>
  <c r="AE1082" i="22"/>
  <c r="AG1082" i="22"/>
  <c r="AD1082" i="22"/>
  <c r="AF1082" i="22"/>
  <c r="AH1082" i="22"/>
  <c r="AD1030" i="22"/>
  <c r="AG1030" i="22"/>
  <c r="AJ1030" i="22"/>
  <c r="AF1030" i="22"/>
  <c r="AE1030" i="22"/>
  <c r="AH1030" i="22"/>
  <c r="AI1030" i="22"/>
  <c r="AK1030" i="22" s="1"/>
  <c r="AL1030" i="22" s="1"/>
  <c r="AM1030" i="22" s="1"/>
  <c r="AF1019" i="22"/>
  <c r="AD1019" i="22"/>
  <c r="AG1019" i="22"/>
  <c r="AH1019" i="22"/>
  <c r="AI1019" i="22"/>
  <c r="AK1019" i="22" s="1"/>
  <c r="AL1019" i="22" s="1"/>
  <c r="AM1019" i="22" s="1"/>
  <c r="AJ1019" i="22"/>
  <c r="AE1019" i="22"/>
  <c r="AI1040" i="22"/>
  <c r="AK1040" i="22" s="1"/>
  <c r="AL1040" i="22" s="1"/>
  <c r="AM1040" i="22" s="1"/>
  <c r="AE1040" i="22"/>
  <c r="AJ1040" i="22"/>
  <c r="AH1040" i="22"/>
  <c r="AF1040" i="22"/>
  <c r="AD1040" i="22"/>
  <c r="AG1040" i="22"/>
  <c r="AJ108" i="22"/>
  <c r="AC197" i="22"/>
  <c r="AC164" i="22"/>
  <c r="AC165" i="22"/>
  <c r="AC124" i="22"/>
  <c r="AC172" i="22"/>
  <c r="AC114" i="22"/>
  <c r="AC137" i="22"/>
  <c r="AC133" i="22"/>
  <c r="AC192" i="22"/>
  <c r="AC154" i="22"/>
  <c r="AC125" i="22"/>
  <c r="AC151" i="22"/>
  <c r="AC139" i="22"/>
  <c r="AC178" i="22"/>
  <c r="AC203" i="22"/>
  <c r="AC138" i="22"/>
  <c r="AJ52" i="22"/>
  <c r="AJ64" i="22"/>
  <c r="AJ9" i="22"/>
  <c r="AJ20" i="22"/>
  <c r="AJ101" i="22"/>
  <c r="AC136" i="22"/>
  <c r="AC207" i="22"/>
  <c r="AE854" i="22"/>
  <c r="AG854" i="22"/>
  <c r="AD854" i="22"/>
  <c r="AH854" i="22"/>
  <c r="AJ854" i="22"/>
  <c r="AF854" i="22"/>
  <c r="AI854" i="22"/>
  <c r="AK854" i="22" s="1"/>
  <c r="AL854" i="22" s="1"/>
  <c r="AM854" i="22" s="1"/>
  <c r="AH897" i="22"/>
  <c r="AD897" i="22"/>
  <c r="AJ897" i="22"/>
  <c r="AF897" i="22"/>
  <c r="AE897" i="22"/>
  <c r="AG897" i="22"/>
  <c r="AI897" i="22"/>
  <c r="AK897" i="22" s="1"/>
  <c r="AL897" i="22" s="1"/>
  <c r="AM897" i="22" s="1"/>
  <c r="AD817" i="22"/>
  <c r="AE817" i="22"/>
  <c r="AH817" i="22"/>
  <c r="AF817" i="22"/>
  <c r="AG817" i="22"/>
  <c r="AJ817" i="22"/>
  <c r="AI817" i="22"/>
  <c r="AK817" i="22" s="1"/>
  <c r="AL817" i="22" s="1"/>
  <c r="AM817" i="22" s="1"/>
  <c r="AE835" i="22"/>
  <c r="AF835" i="22"/>
  <c r="AJ835" i="22"/>
  <c r="AG835" i="22"/>
  <c r="AD835" i="22"/>
  <c r="AH835" i="22"/>
  <c r="AI835" i="22"/>
  <c r="AK835" i="22" s="1"/>
  <c r="AL835" i="22" s="1"/>
  <c r="AM835" i="22" s="1"/>
  <c r="AF889" i="22"/>
  <c r="AJ889" i="22"/>
  <c r="AH889" i="22"/>
  <c r="AE889" i="22"/>
  <c r="AG889" i="22"/>
  <c r="AD889" i="22"/>
  <c r="AI889" i="22"/>
  <c r="AK889" i="22" s="1"/>
  <c r="AL889" i="22" s="1"/>
  <c r="AM889" i="22" s="1"/>
  <c r="AJ846" i="22"/>
  <c r="AD846" i="22"/>
  <c r="AH846" i="22"/>
  <c r="AG846" i="22"/>
  <c r="AE846" i="22"/>
  <c r="AF846" i="22"/>
  <c r="AI846" i="22"/>
  <c r="AK846" i="22" s="1"/>
  <c r="AL846" i="22" s="1"/>
  <c r="AM846" i="22" s="1"/>
  <c r="AE856" i="22"/>
  <c r="AF856" i="22"/>
  <c r="AD856" i="22"/>
  <c r="AI856" i="22"/>
  <c r="AK856" i="22" s="1"/>
  <c r="AL856" i="22" s="1"/>
  <c r="AM856" i="22" s="1"/>
  <c r="AJ856" i="22"/>
  <c r="AH856" i="22"/>
  <c r="AG856" i="22"/>
  <c r="AE811" i="22"/>
  <c r="AD811" i="22"/>
  <c r="AH811" i="22"/>
  <c r="AF811" i="22"/>
  <c r="AG811" i="22"/>
  <c r="AI811" i="22"/>
  <c r="AK811" i="22" s="1"/>
  <c r="AL811" i="22" s="1"/>
  <c r="AM811" i="22" s="1"/>
  <c r="AJ811" i="22"/>
  <c r="AF836" i="22"/>
  <c r="AD836" i="22"/>
  <c r="AI836" i="22"/>
  <c r="AK836" i="22" s="1"/>
  <c r="AL836" i="22" s="1"/>
  <c r="AM836" i="22" s="1"/>
  <c r="AH836" i="22"/>
  <c r="AE836" i="22"/>
  <c r="AJ836" i="22"/>
  <c r="AG836" i="22"/>
  <c r="AG813" i="22"/>
  <c r="AJ813" i="22"/>
  <c r="AH813" i="22"/>
  <c r="AF813" i="22"/>
  <c r="AE813" i="22"/>
  <c r="AD813" i="22"/>
  <c r="AI813" i="22"/>
  <c r="AK813" i="22" s="1"/>
  <c r="AL813" i="22" s="1"/>
  <c r="AM813" i="22" s="1"/>
  <c r="AF848" i="22"/>
  <c r="AH848" i="22"/>
  <c r="AJ848" i="22"/>
  <c r="AE848" i="22"/>
  <c r="AD848" i="22"/>
  <c r="AI848" i="22"/>
  <c r="AK848" i="22" s="1"/>
  <c r="AL848" i="22" s="1"/>
  <c r="AM848" i="22" s="1"/>
  <c r="AG848" i="22"/>
  <c r="AJ834" i="22"/>
  <c r="AH834" i="22"/>
  <c r="AD834" i="22"/>
  <c r="AG834" i="22"/>
  <c r="AI834" i="22"/>
  <c r="AK834" i="22" s="1"/>
  <c r="AL834" i="22" s="1"/>
  <c r="AM834" i="22" s="1"/>
  <c r="AF834" i="22"/>
  <c r="AE834" i="22"/>
  <c r="AJ30" i="22"/>
  <c r="AD1025" i="22"/>
  <c r="AF1025" i="22"/>
  <c r="AE1025" i="22"/>
  <c r="AG1025" i="22"/>
  <c r="AJ1025" i="22"/>
  <c r="AH1025" i="22"/>
  <c r="AI1025" i="22"/>
  <c r="AK1025" i="22" s="1"/>
  <c r="AL1025" i="22" s="1"/>
  <c r="AM1025" i="22" s="1"/>
  <c r="AJ51" i="22"/>
  <c r="AJ56" i="22"/>
  <c r="AD1091" i="22"/>
  <c r="AE1091" i="22"/>
  <c r="AF1091" i="22"/>
  <c r="AG1091" i="22"/>
  <c r="AH1091" i="22"/>
  <c r="AJ1091" i="22"/>
  <c r="AI1091" i="22"/>
  <c r="AK1091" i="22" s="1"/>
  <c r="AL1091" i="22" s="1"/>
  <c r="AM1091" i="22" s="1"/>
  <c r="AC111" i="22"/>
  <c r="AJ77" i="22"/>
  <c r="AC194" i="22"/>
  <c r="AF1379" i="22"/>
  <c r="AG1379" i="22"/>
  <c r="AE1379" i="22"/>
  <c r="AD1379" i="22"/>
  <c r="AI1379" i="22"/>
  <c r="AK1379" i="22" s="1"/>
  <c r="AL1379" i="22" s="1"/>
  <c r="AM1379" i="22" s="1"/>
  <c r="AH1379" i="22"/>
  <c r="AJ1379" i="22"/>
  <c r="AE1385" i="22"/>
  <c r="AH1385" i="22"/>
  <c r="AD1385" i="22"/>
  <c r="AI1385" i="22"/>
  <c r="AK1385" i="22" s="1"/>
  <c r="AL1385" i="22" s="1"/>
  <c r="AM1385" i="22" s="1"/>
  <c r="AJ1385" i="22"/>
  <c r="AG1385" i="22"/>
  <c r="AF1385" i="22"/>
  <c r="AJ1321" i="22"/>
  <c r="AD1321" i="22"/>
  <c r="AG1321" i="22"/>
  <c r="AE1321" i="22"/>
  <c r="AF1321" i="22"/>
  <c r="AH1321" i="22"/>
  <c r="AI1321" i="22"/>
  <c r="AK1321" i="22" s="1"/>
  <c r="AL1321" i="22" s="1"/>
  <c r="AM1321" i="22" s="1"/>
  <c r="AJ1333" i="22"/>
  <c r="AH1333" i="22"/>
  <c r="AD1333" i="22"/>
  <c r="AE1333" i="22"/>
  <c r="AG1333" i="22"/>
  <c r="AI1333" i="22"/>
  <c r="AK1333" i="22" s="1"/>
  <c r="AL1333" i="22" s="1"/>
  <c r="AM1333" i="22" s="1"/>
  <c r="AF1333" i="22"/>
  <c r="AG1399" i="22"/>
  <c r="AE1399" i="22"/>
  <c r="AD1399" i="22"/>
  <c r="AI1399" i="22"/>
  <c r="AK1399" i="22" s="1"/>
  <c r="AL1399" i="22" s="1"/>
  <c r="AM1399" i="22" s="1"/>
  <c r="AH1399" i="22"/>
  <c r="AF1399" i="22"/>
  <c r="AJ1399" i="22"/>
  <c r="AJ1384" i="22"/>
  <c r="AE1384" i="22"/>
  <c r="AF1384" i="22"/>
  <c r="AD1384" i="22"/>
  <c r="AH1384" i="22"/>
  <c r="AG1384" i="22"/>
  <c r="AI1384" i="22"/>
  <c r="AK1384" i="22" s="1"/>
  <c r="AL1384" i="22" s="1"/>
  <c r="AM1384" i="22" s="1"/>
  <c r="AH1357" i="22"/>
  <c r="AG1357" i="22"/>
  <c r="AD1357" i="22"/>
  <c r="AJ1357" i="22"/>
  <c r="AE1357" i="22"/>
  <c r="AF1357" i="22"/>
  <c r="AI1357" i="22"/>
  <c r="AK1357" i="22" s="1"/>
  <c r="AL1357" i="22" s="1"/>
  <c r="AM1357" i="22" s="1"/>
  <c r="AG1378" i="22"/>
  <c r="AD1378" i="22"/>
  <c r="AH1378" i="22"/>
  <c r="AJ1378" i="22"/>
  <c r="AE1378" i="22"/>
  <c r="AF1378" i="22"/>
  <c r="AI1378" i="22"/>
  <c r="AK1378" i="22" s="1"/>
  <c r="AL1378" i="22" s="1"/>
  <c r="AM1378" i="22" s="1"/>
  <c r="AG1315" i="22"/>
  <c r="AJ1315" i="22"/>
  <c r="AF1315" i="22"/>
  <c r="AE1315" i="22"/>
  <c r="AI1315" i="22"/>
  <c r="AK1315" i="22" s="1"/>
  <c r="AL1315" i="22" s="1"/>
  <c r="AM1315" i="22" s="1"/>
  <c r="AH1315" i="22"/>
  <c r="AD1315" i="22"/>
  <c r="AF1402" i="22"/>
  <c r="AE1402" i="22"/>
  <c r="AH1402" i="22"/>
  <c r="AJ1402" i="22"/>
  <c r="AG1402" i="22"/>
  <c r="AD1402" i="22"/>
  <c r="AI1402" i="22"/>
  <c r="AK1402" i="22" s="1"/>
  <c r="AL1402" i="22" s="1"/>
  <c r="AM1402" i="22" s="1"/>
  <c r="AD1353" i="22"/>
  <c r="AH1353" i="22"/>
  <c r="AE1353" i="22"/>
  <c r="AF1353" i="22"/>
  <c r="AG1353" i="22"/>
  <c r="AI1353" i="22"/>
  <c r="AK1353" i="22" s="1"/>
  <c r="AL1353" i="22" s="1"/>
  <c r="AM1353" i="22" s="1"/>
  <c r="AJ1353" i="22"/>
  <c r="AD1397" i="22"/>
  <c r="AF1397" i="22"/>
  <c r="AE1397" i="22"/>
  <c r="AI1397" i="22"/>
  <c r="AK1397" i="22" s="1"/>
  <c r="AL1397" i="22" s="1"/>
  <c r="AM1397" i="22" s="1"/>
  <c r="AG1397" i="22"/>
  <c r="AJ1397" i="22"/>
  <c r="AH1397" i="22"/>
  <c r="AE1013" i="22"/>
  <c r="AG1013" i="22"/>
  <c r="AH1013" i="22"/>
  <c r="AD1013" i="22"/>
  <c r="AF1013" i="22"/>
  <c r="AJ1013" i="22"/>
  <c r="AI1013" i="22"/>
  <c r="AK1013" i="22" s="1"/>
  <c r="AL1013" i="22" s="1"/>
  <c r="AM1013" i="22" s="1"/>
  <c r="AC204" i="22"/>
  <c r="AC127" i="22"/>
  <c r="AC110" i="22"/>
  <c r="AC132" i="22"/>
  <c r="AC177" i="22"/>
  <c r="AJ90" i="22"/>
  <c r="AC305" i="22"/>
  <c r="AC224" i="22"/>
  <c r="AD726" i="22"/>
  <c r="AJ726" i="22"/>
  <c r="AE726" i="22"/>
  <c r="AF726" i="22"/>
  <c r="AG726" i="22"/>
  <c r="AH726" i="22"/>
  <c r="AI726" i="22"/>
  <c r="AK726" i="22" s="1"/>
  <c r="AL726" i="22" s="1"/>
  <c r="AM726" i="22" s="1"/>
  <c r="AE744" i="22"/>
  <c r="AF744" i="22"/>
  <c r="AD744" i="22"/>
  <c r="AJ744" i="22"/>
  <c r="AG744" i="22"/>
  <c r="AI744" i="22"/>
  <c r="AK744" i="22" s="1"/>
  <c r="AL744" i="22" s="1"/>
  <c r="AM744" i="22" s="1"/>
  <c r="AH744" i="22"/>
  <c r="AF762" i="22"/>
  <c r="AG762" i="22"/>
  <c r="AD762" i="22"/>
  <c r="AE762" i="22"/>
  <c r="AJ762" i="22"/>
  <c r="AI762" i="22"/>
  <c r="AK762" i="22" s="1"/>
  <c r="AL762" i="22" s="1"/>
  <c r="AM762" i="22" s="1"/>
  <c r="AH762" i="22"/>
  <c r="AJ785" i="22"/>
  <c r="AE785" i="22"/>
  <c r="AF785" i="22"/>
  <c r="AH785" i="22"/>
  <c r="AD785" i="22"/>
  <c r="AG785" i="22"/>
  <c r="AI785" i="22"/>
  <c r="AK785" i="22" s="1"/>
  <c r="AL785" i="22" s="1"/>
  <c r="AM785" i="22" s="1"/>
  <c r="AH786" i="22"/>
  <c r="AG786" i="22"/>
  <c r="AJ786" i="22"/>
  <c r="AE786" i="22"/>
  <c r="AF786" i="22"/>
  <c r="AD786" i="22"/>
  <c r="AI786" i="22"/>
  <c r="AK786" i="22" s="1"/>
  <c r="AL786" i="22" s="1"/>
  <c r="AM786" i="22" s="1"/>
  <c r="AH723" i="22"/>
  <c r="AF723" i="22"/>
  <c r="AD723" i="22"/>
  <c r="AI723" i="22"/>
  <c r="AK723" i="22" s="1"/>
  <c r="AL723" i="22" s="1"/>
  <c r="AM723" i="22" s="1"/>
  <c r="AE723" i="22"/>
  <c r="AG723" i="22"/>
  <c r="AJ723" i="22"/>
  <c r="AJ805" i="22"/>
  <c r="AF805" i="22"/>
  <c r="AE805" i="22"/>
  <c r="AG805" i="22"/>
  <c r="AH805" i="22"/>
  <c r="AD805" i="22"/>
  <c r="AI805" i="22"/>
  <c r="AK805" i="22" s="1"/>
  <c r="AL805" i="22" s="1"/>
  <c r="AM805" i="22" s="1"/>
  <c r="AG725" i="22"/>
  <c r="AF725" i="22"/>
  <c r="AE725" i="22"/>
  <c r="AJ725" i="22"/>
  <c r="AH725" i="22"/>
  <c r="AD725" i="22"/>
  <c r="AI725" i="22"/>
  <c r="AK725" i="22" s="1"/>
  <c r="AL725" i="22" s="1"/>
  <c r="AM725" i="22" s="1"/>
  <c r="AH752" i="22"/>
  <c r="AF752" i="22"/>
  <c r="AJ752" i="22"/>
  <c r="AD752" i="22"/>
  <c r="AG752" i="22"/>
  <c r="AI752" i="22"/>
  <c r="AK752" i="22" s="1"/>
  <c r="AL752" i="22" s="1"/>
  <c r="AM752" i="22" s="1"/>
  <c r="AE752" i="22"/>
  <c r="AE778" i="22"/>
  <c r="AJ778" i="22"/>
  <c r="AH778" i="22"/>
  <c r="AD778" i="22"/>
  <c r="AF778" i="22"/>
  <c r="AI778" i="22"/>
  <c r="AK778" i="22" s="1"/>
  <c r="AL778" i="22" s="1"/>
  <c r="AM778" i="22" s="1"/>
  <c r="AG778" i="22"/>
  <c r="AG709" i="22"/>
  <c r="AF709" i="22"/>
  <c r="AH709" i="22"/>
  <c r="AJ709" i="22"/>
  <c r="AI709" i="22"/>
  <c r="AK709" i="22" s="1"/>
  <c r="AL709" i="22" s="1"/>
  <c r="AM709" i="22" s="1"/>
  <c r="AD709" i="22"/>
  <c r="AE709" i="22"/>
  <c r="AJ769" i="22"/>
  <c r="AG769" i="22"/>
  <c r="AH769" i="22"/>
  <c r="AE769" i="22"/>
  <c r="AI769" i="22"/>
  <c r="AK769" i="22" s="1"/>
  <c r="AL769" i="22" s="1"/>
  <c r="AM769" i="22" s="1"/>
  <c r="AD769" i="22"/>
  <c r="AF769" i="22"/>
  <c r="AF764" i="22"/>
  <c r="AJ764" i="22"/>
  <c r="AI764" i="22"/>
  <c r="AK764" i="22" s="1"/>
  <c r="AL764" i="22" s="1"/>
  <c r="AM764" i="22" s="1"/>
  <c r="AH764" i="22"/>
  <c r="AG764" i="22"/>
  <c r="AD764" i="22"/>
  <c r="AE764" i="22"/>
  <c r="AG622" i="22"/>
  <c r="AF622" i="22"/>
  <c r="AD622" i="22"/>
  <c r="AH622" i="22"/>
  <c r="AE622" i="22"/>
  <c r="AJ622" i="22"/>
  <c r="AI622" i="22"/>
  <c r="AK622" i="22" s="1"/>
  <c r="AL622" i="22" s="1"/>
  <c r="AM622" i="22" s="1"/>
  <c r="AG670" i="22"/>
  <c r="AF670" i="22"/>
  <c r="AJ670" i="22"/>
  <c r="AD670" i="22"/>
  <c r="AE670" i="22"/>
  <c r="AH670" i="22"/>
  <c r="AI670" i="22"/>
  <c r="AK670" i="22" s="1"/>
  <c r="AL670" i="22" s="1"/>
  <c r="AM670" i="22" s="1"/>
  <c r="AG615" i="22"/>
  <c r="AE615" i="22"/>
  <c r="AD615" i="22"/>
  <c r="AJ615" i="22"/>
  <c r="AF615" i="22"/>
  <c r="AH615" i="22"/>
  <c r="AI615" i="22"/>
  <c r="AK615" i="22" s="1"/>
  <c r="AL615" i="22" s="1"/>
  <c r="AM615" i="22" s="1"/>
  <c r="AF673" i="22"/>
  <c r="AG673" i="22"/>
  <c r="AE673" i="22"/>
  <c r="AJ673" i="22"/>
  <c r="AD673" i="22"/>
  <c r="AH673" i="22"/>
  <c r="AI673" i="22"/>
  <c r="AK673" i="22" s="1"/>
  <c r="AL673" i="22" s="1"/>
  <c r="AM673" i="22" s="1"/>
  <c r="AH699" i="22"/>
  <c r="AE699" i="22"/>
  <c r="AG699" i="22"/>
  <c r="AD699" i="22"/>
  <c r="AJ699" i="22"/>
  <c r="AI699" i="22"/>
  <c r="AK699" i="22" s="1"/>
  <c r="AL699" i="22" s="1"/>
  <c r="AM699" i="22" s="1"/>
  <c r="AF699" i="22"/>
  <c r="AJ665" i="22"/>
  <c r="AH665" i="22"/>
  <c r="AG665" i="22"/>
  <c r="AD665" i="22"/>
  <c r="AE665" i="22"/>
  <c r="AF665" i="22"/>
  <c r="AI665" i="22"/>
  <c r="AK665" i="22" s="1"/>
  <c r="AL665" i="22" s="1"/>
  <c r="AM665" i="22" s="1"/>
  <c r="AD647" i="22"/>
  <c r="AF647" i="22"/>
  <c r="AI647" i="22"/>
  <c r="AK647" i="22" s="1"/>
  <c r="AL647" i="22" s="1"/>
  <c r="AM647" i="22" s="1"/>
  <c r="AH647" i="22"/>
  <c r="AG647" i="22"/>
  <c r="AJ647" i="22"/>
  <c r="AE647" i="22"/>
  <c r="AE618" i="22"/>
  <c r="AG618" i="22"/>
  <c r="AJ618" i="22"/>
  <c r="AH618" i="22"/>
  <c r="AD618" i="22"/>
  <c r="AF618" i="22"/>
  <c r="AI618" i="22"/>
  <c r="AK618" i="22" s="1"/>
  <c r="AL618" i="22" s="1"/>
  <c r="AM618" i="22" s="1"/>
  <c r="AE613" i="22"/>
  <c r="AJ613" i="22"/>
  <c r="AG613" i="22"/>
  <c r="AH613" i="22"/>
  <c r="AD613" i="22"/>
  <c r="AF613" i="22"/>
  <c r="AI613" i="22"/>
  <c r="AK613" i="22" s="1"/>
  <c r="AL613" i="22" s="1"/>
  <c r="AM613" i="22" s="1"/>
  <c r="AJ685" i="22"/>
  <c r="AE685" i="22"/>
  <c r="AD685" i="22"/>
  <c r="AG685" i="22"/>
  <c r="AH685" i="22"/>
  <c r="AF685" i="22"/>
  <c r="AI685" i="22"/>
  <c r="AK685" i="22" s="1"/>
  <c r="AL685" i="22" s="1"/>
  <c r="AM685" i="22" s="1"/>
  <c r="AE704" i="22"/>
  <c r="AH704" i="22"/>
  <c r="AD704" i="22"/>
  <c r="AJ704" i="22"/>
  <c r="AF704" i="22"/>
  <c r="AG704" i="22"/>
  <c r="AI704" i="22"/>
  <c r="AK704" i="22" s="1"/>
  <c r="AL704" i="22" s="1"/>
  <c r="AM704" i="22" s="1"/>
  <c r="AF705" i="22"/>
  <c r="AH705" i="22"/>
  <c r="AE705" i="22"/>
  <c r="AJ705" i="22"/>
  <c r="AD705" i="22"/>
  <c r="AG705" i="22"/>
  <c r="AI705" i="22"/>
  <c r="AK705" i="22" s="1"/>
  <c r="AL705" i="22" s="1"/>
  <c r="AM705" i="22" s="1"/>
  <c r="AE1221" i="22"/>
  <c r="AJ1221" i="22"/>
  <c r="AD1221" i="22"/>
  <c r="AF1221" i="22"/>
  <c r="AG1221" i="22"/>
  <c r="AH1221" i="22"/>
  <c r="AI1221" i="22"/>
  <c r="AK1221" i="22" s="1"/>
  <c r="AL1221" i="22" s="1"/>
  <c r="AM1221" i="22" s="1"/>
  <c r="AE1256" i="22"/>
  <c r="AG1256" i="22"/>
  <c r="AF1256" i="22"/>
  <c r="AD1256" i="22"/>
  <c r="AJ1256" i="22"/>
  <c r="AI1256" i="22"/>
  <c r="AK1256" i="22" s="1"/>
  <c r="AL1256" i="22" s="1"/>
  <c r="AM1256" i="22" s="1"/>
  <c r="AH1256" i="22"/>
  <c r="AF1243" i="22"/>
  <c r="AG1243" i="22"/>
  <c r="AE1243" i="22"/>
  <c r="AD1243" i="22"/>
  <c r="AH1243" i="22"/>
  <c r="AJ1243" i="22"/>
  <c r="AI1243" i="22"/>
  <c r="AK1243" i="22" s="1"/>
  <c r="AL1243" i="22" s="1"/>
  <c r="AM1243" i="22" s="1"/>
  <c r="AD1255" i="22"/>
  <c r="AJ1255" i="22"/>
  <c r="AF1255" i="22"/>
  <c r="AH1255" i="22"/>
  <c r="AI1255" i="22"/>
  <c r="AK1255" i="22" s="1"/>
  <c r="AL1255" i="22" s="1"/>
  <c r="AM1255" i="22" s="1"/>
  <c r="AG1255" i="22"/>
  <c r="AE1255" i="22"/>
  <c r="AE1299" i="22"/>
  <c r="AH1299" i="22"/>
  <c r="AJ1299" i="22"/>
  <c r="AG1299" i="22"/>
  <c r="AF1299" i="22"/>
  <c r="AD1299" i="22"/>
  <c r="AI1299" i="22"/>
  <c r="AK1299" i="22" s="1"/>
  <c r="AL1299" i="22" s="1"/>
  <c r="AM1299" i="22" s="1"/>
  <c r="AG1231" i="22"/>
  <c r="AH1231" i="22"/>
  <c r="AE1231" i="22"/>
  <c r="AJ1231" i="22"/>
  <c r="AF1231" i="22"/>
  <c r="AI1231" i="22"/>
  <c r="AK1231" i="22" s="1"/>
  <c r="AL1231" i="22" s="1"/>
  <c r="AM1231" i="22" s="1"/>
  <c r="AD1231" i="22"/>
  <c r="AF1300" i="22"/>
  <c r="AJ1300" i="22"/>
  <c r="AD1300" i="22"/>
  <c r="AE1300" i="22"/>
  <c r="AI1300" i="22"/>
  <c r="AK1300" i="22" s="1"/>
  <c r="AL1300" i="22" s="1"/>
  <c r="AM1300" i="22" s="1"/>
  <c r="AG1300" i="22"/>
  <c r="AH1300" i="22"/>
  <c r="AJ1242" i="22"/>
  <c r="AD1242" i="22"/>
  <c r="AE1242" i="22"/>
  <c r="AG1242" i="22"/>
  <c r="AH1242" i="22"/>
  <c r="AI1242" i="22"/>
  <c r="AK1242" i="22" s="1"/>
  <c r="AL1242" i="22" s="1"/>
  <c r="AM1242" i="22" s="1"/>
  <c r="AF1242" i="22"/>
  <c r="AF1219" i="22"/>
  <c r="AH1219" i="22"/>
  <c r="AJ1219" i="22"/>
  <c r="AI1219" i="22"/>
  <c r="AK1219" i="22" s="1"/>
  <c r="AL1219" i="22" s="1"/>
  <c r="AM1219" i="22" s="1"/>
  <c r="AG1219" i="22"/>
  <c r="AE1219" i="22"/>
  <c r="AD1219" i="22"/>
  <c r="AF1250" i="22"/>
  <c r="AJ1250" i="22"/>
  <c r="AG1250" i="22"/>
  <c r="AD1250" i="22"/>
  <c r="AH1250" i="22"/>
  <c r="AI1250" i="22"/>
  <c r="AK1250" i="22" s="1"/>
  <c r="AL1250" i="22" s="1"/>
  <c r="AM1250" i="22" s="1"/>
  <c r="AE1250" i="22"/>
  <c r="AH1306" i="22"/>
  <c r="AJ1306" i="22"/>
  <c r="AF1306" i="22"/>
  <c r="AG1306" i="22"/>
  <c r="AD1306" i="22"/>
  <c r="AI1306" i="22"/>
  <c r="AK1306" i="22" s="1"/>
  <c r="AL1306" i="22" s="1"/>
  <c r="AM1306" i="22" s="1"/>
  <c r="AE1306" i="22"/>
  <c r="AG1295" i="22"/>
  <c r="AH1295" i="22"/>
  <c r="AD1295" i="22"/>
  <c r="AE1295" i="22"/>
  <c r="AI1295" i="22"/>
  <c r="AK1295" i="22" s="1"/>
  <c r="AL1295" i="22" s="1"/>
  <c r="AM1295" i="22" s="1"/>
  <c r="AF1295" i="22"/>
  <c r="AJ1295" i="22"/>
  <c r="AH1287" i="22"/>
  <c r="AF1287" i="22"/>
  <c r="AE1287" i="22"/>
  <c r="AD1287" i="22"/>
  <c r="AJ1287" i="22"/>
  <c r="AG1287" i="22"/>
  <c r="AI1287" i="22"/>
  <c r="AK1287" i="22" s="1"/>
  <c r="AL1287" i="22" s="1"/>
  <c r="AM1287" i="22" s="1"/>
  <c r="AE1142" i="22"/>
  <c r="AF1142" i="22"/>
  <c r="AD1142" i="22"/>
  <c r="AH1142" i="22"/>
  <c r="AJ1142" i="22"/>
  <c r="AG1142" i="22"/>
  <c r="AI1142" i="22"/>
  <c r="AK1142" i="22" s="1"/>
  <c r="AL1142" i="22" s="1"/>
  <c r="AM1142" i="22" s="1"/>
  <c r="AJ1137" i="22"/>
  <c r="AH1137" i="22"/>
  <c r="AE1137" i="22"/>
  <c r="AF1137" i="22"/>
  <c r="AD1137" i="22"/>
  <c r="AG1137" i="22"/>
  <c r="AI1137" i="22"/>
  <c r="AK1137" i="22" s="1"/>
  <c r="AL1137" i="22" s="1"/>
  <c r="AM1137" i="22" s="1"/>
  <c r="AJ1124" i="22"/>
  <c r="AE1124" i="22"/>
  <c r="AH1124" i="22"/>
  <c r="AF1124" i="22"/>
  <c r="AD1124" i="22"/>
  <c r="AG1124" i="22"/>
  <c r="AI1124" i="22"/>
  <c r="AK1124" i="22" s="1"/>
  <c r="AL1124" i="22" s="1"/>
  <c r="AM1124" i="22" s="1"/>
  <c r="AJ1208" i="22"/>
  <c r="AD1208" i="22"/>
  <c r="AH1208" i="22"/>
  <c r="AG1208" i="22"/>
  <c r="AF1208" i="22"/>
  <c r="AI1208" i="22"/>
  <c r="AK1208" i="22" s="1"/>
  <c r="AL1208" i="22" s="1"/>
  <c r="AM1208" i="22" s="1"/>
  <c r="AE1208" i="22"/>
  <c r="AH1113" i="22"/>
  <c r="AE1113" i="22"/>
  <c r="AG1113" i="22"/>
  <c r="AD1113" i="22"/>
  <c r="AI1113" i="22"/>
  <c r="AK1113" i="22" s="1"/>
  <c r="AL1113" i="22" s="1"/>
  <c r="AM1113" i="22" s="1"/>
  <c r="AJ1113" i="22"/>
  <c r="AF1113" i="22"/>
  <c r="AF1175" i="22"/>
  <c r="AE1175" i="22"/>
  <c r="AG1175" i="22"/>
  <c r="AJ1175" i="22"/>
  <c r="AH1175" i="22"/>
  <c r="AD1175" i="22"/>
  <c r="AI1175" i="22"/>
  <c r="AK1175" i="22" s="1"/>
  <c r="AL1175" i="22" s="1"/>
  <c r="AM1175" i="22" s="1"/>
  <c r="AJ1163" i="22"/>
  <c r="AH1163" i="22"/>
  <c r="AG1163" i="22"/>
  <c r="AI1163" i="22"/>
  <c r="AK1163" i="22" s="1"/>
  <c r="AL1163" i="22" s="1"/>
  <c r="AM1163" i="22" s="1"/>
  <c r="AE1163" i="22"/>
  <c r="AD1163" i="22"/>
  <c r="AF1163" i="22"/>
  <c r="AE1198" i="22"/>
  <c r="AF1198" i="22"/>
  <c r="AJ1198" i="22"/>
  <c r="AH1198" i="22"/>
  <c r="AD1198" i="22"/>
  <c r="AG1198" i="22"/>
  <c r="AI1198" i="22"/>
  <c r="AK1198" i="22" s="1"/>
  <c r="AL1198" i="22" s="1"/>
  <c r="AM1198" i="22" s="1"/>
  <c r="AH1120" i="22"/>
  <c r="AF1120" i="22"/>
  <c r="AJ1120" i="22"/>
  <c r="AD1120" i="22"/>
  <c r="AE1120" i="22"/>
  <c r="AI1120" i="22"/>
  <c r="AK1120" i="22" s="1"/>
  <c r="AL1120" i="22" s="1"/>
  <c r="AM1120" i="22" s="1"/>
  <c r="AG1120" i="22"/>
  <c r="AH1150" i="22"/>
  <c r="AD1150" i="22"/>
  <c r="AF1150" i="22"/>
  <c r="AG1150" i="22"/>
  <c r="AE1150" i="22"/>
  <c r="AI1150" i="22"/>
  <c r="AK1150" i="22" s="1"/>
  <c r="AL1150" i="22" s="1"/>
  <c r="AM1150" i="22" s="1"/>
  <c r="AJ1150" i="22"/>
  <c r="AG1136" i="22"/>
  <c r="AD1136" i="22"/>
  <c r="AE1136" i="22"/>
  <c r="AJ1136" i="22"/>
  <c r="AH1136" i="22"/>
  <c r="AI1136" i="22"/>
  <c r="AK1136" i="22" s="1"/>
  <c r="AL1136" i="22" s="1"/>
  <c r="AM1136" i="22" s="1"/>
  <c r="AF1136" i="22"/>
  <c r="AI1112" i="22"/>
  <c r="AK1112" i="22" s="1"/>
  <c r="AL1112" i="22" s="1"/>
  <c r="AM1112" i="22" s="1"/>
  <c r="AJ1112" i="22"/>
  <c r="AD1112" i="22"/>
  <c r="AH1112" i="22"/>
  <c r="AE1112" i="22"/>
  <c r="AG1112" i="22"/>
  <c r="AF1112" i="22"/>
  <c r="AF1207" i="22"/>
  <c r="AJ1207" i="22"/>
  <c r="AI1207" i="22"/>
  <c r="AK1207" i="22" s="1"/>
  <c r="AL1207" i="22" s="1"/>
  <c r="AM1207" i="22" s="1"/>
  <c r="AD1207" i="22"/>
  <c r="AG1207" i="22"/>
  <c r="AE1207" i="22"/>
  <c r="AH1207" i="22"/>
  <c r="AE1035" i="22"/>
  <c r="AJ1035" i="22"/>
  <c r="AG1035" i="22"/>
  <c r="AF1035" i="22"/>
  <c r="AI1035" i="22"/>
  <c r="AK1035" i="22" s="1"/>
  <c r="AL1035" i="22" s="1"/>
  <c r="AM1035" i="22" s="1"/>
  <c r="AD1035" i="22"/>
  <c r="AH1035" i="22"/>
  <c r="AJ1107" i="22"/>
  <c r="AF1107" i="22"/>
  <c r="AG1107" i="22"/>
  <c r="AD1107" i="22"/>
  <c r="AI1107" i="22"/>
  <c r="AK1107" i="22" s="1"/>
  <c r="AL1107" i="22" s="1"/>
  <c r="AM1107" i="22" s="1"/>
  <c r="AE1107" i="22"/>
  <c r="AH1107" i="22"/>
  <c r="AJ1079" i="22"/>
  <c r="AH1079" i="22"/>
  <c r="AE1079" i="22"/>
  <c r="AI1079" i="22"/>
  <c r="AK1079" i="22" s="1"/>
  <c r="AL1079" i="22" s="1"/>
  <c r="AM1079" i="22" s="1"/>
  <c r="AG1079" i="22"/>
  <c r="AD1079" i="22"/>
  <c r="AF1079" i="22"/>
  <c r="AJ106" i="22"/>
  <c r="AJ23" i="22"/>
  <c r="AJ85" i="22"/>
  <c r="AJ12" i="22"/>
  <c r="AJ32" i="22"/>
  <c r="AG853" i="22"/>
  <c r="AE853" i="22"/>
  <c r="AH853" i="22"/>
  <c r="AD853" i="22"/>
  <c r="AI853" i="22"/>
  <c r="AK853" i="22" s="1"/>
  <c r="AL853" i="22" s="1"/>
  <c r="AM853" i="22" s="1"/>
  <c r="AJ853" i="22"/>
  <c r="AF853" i="22"/>
  <c r="AF852" i="22"/>
  <c r="AJ852" i="22"/>
  <c r="AE852" i="22"/>
  <c r="AG852" i="22"/>
  <c r="AH852" i="22"/>
  <c r="AD852" i="22"/>
  <c r="AI852" i="22"/>
  <c r="AK852" i="22" s="1"/>
  <c r="AL852" i="22" s="1"/>
  <c r="AM852" i="22" s="1"/>
  <c r="AF884" i="22"/>
  <c r="AD884" i="22"/>
  <c r="AE884" i="22"/>
  <c r="AJ884" i="22"/>
  <c r="AH884" i="22"/>
  <c r="AG884" i="22"/>
  <c r="AI884" i="22"/>
  <c r="AK884" i="22" s="1"/>
  <c r="AL884" i="22" s="1"/>
  <c r="AM884" i="22" s="1"/>
  <c r="AE891" i="22"/>
  <c r="AF891" i="22"/>
  <c r="AG891" i="22"/>
  <c r="AD891" i="22"/>
  <c r="AH891" i="22"/>
  <c r="AJ891" i="22"/>
  <c r="AI891" i="22"/>
  <c r="AK891" i="22" s="1"/>
  <c r="AL891" i="22" s="1"/>
  <c r="AM891" i="22" s="1"/>
  <c r="AJ62" i="22"/>
  <c r="AD918" i="22"/>
  <c r="AE918" i="22"/>
  <c r="AH918" i="22"/>
  <c r="AG918" i="22"/>
  <c r="AJ918" i="22"/>
  <c r="AF918" i="22"/>
  <c r="AI918" i="22"/>
  <c r="AK918" i="22" s="1"/>
  <c r="AL918" i="22" s="1"/>
  <c r="AM918" i="22" s="1"/>
  <c r="AF818" i="22"/>
  <c r="AJ818" i="22"/>
  <c r="AD818" i="22"/>
  <c r="AH818" i="22"/>
  <c r="AI818" i="22"/>
  <c r="AK818" i="22" s="1"/>
  <c r="AL818" i="22" s="1"/>
  <c r="AM818" i="22" s="1"/>
  <c r="AE818" i="22"/>
  <c r="AG818" i="22"/>
  <c r="AF1015" i="22"/>
  <c r="AD1015" i="22"/>
  <c r="AJ1015" i="22"/>
  <c r="AG1015" i="22"/>
  <c r="AH1015" i="22"/>
  <c r="AE1015" i="22"/>
  <c r="AI1015" i="22"/>
  <c r="AK1015" i="22" s="1"/>
  <c r="AL1015" i="22" s="1"/>
  <c r="AM1015" i="22" s="1"/>
  <c r="AF941" i="22"/>
  <c r="AH941" i="22"/>
  <c r="AG941" i="22"/>
  <c r="AD941" i="22"/>
  <c r="AE941" i="22"/>
  <c r="AJ941" i="22"/>
  <c r="AI941" i="22"/>
  <c r="AK941" i="22" s="1"/>
  <c r="AL941" i="22" s="1"/>
  <c r="AM941" i="22" s="1"/>
  <c r="AJ93" i="22"/>
  <c r="AE1098" i="22"/>
  <c r="AH1098" i="22"/>
  <c r="AG1098" i="22"/>
  <c r="AD1098" i="22"/>
  <c r="AJ1098" i="22"/>
  <c r="AF1098" i="22"/>
  <c r="AI1098" i="22"/>
  <c r="AK1098" i="22" s="1"/>
  <c r="AL1098" i="22" s="1"/>
  <c r="AM1098" i="22" s="1"/>
  <c r="AF989" i="22"/>
  <c r="AG989" i="22"/>
  <c r="AD989" i="22"/>
  <c r="AJ989" i="22"/>
  <c r="AH989" i="22"/>
  <c r="AE989" i="22"/>
  <c r="AI989" i="22"/>
  <c r="AK989" i="22" s="1"/>
  <c r="AL989" i="22" s="1"/>
  <c r="AM989" i="22" s="1"/>
  <c r="AJ990" i="22"/>
  <c r="AE990" i="22"/>
  <c r="AF990" i="22"/>
  <c r="AG990" i="22"/>
  <c r="AI990" i="22"/>
  <c r="AK990" i="22" s="1"/>
  <c r="AL990" i="22" s="1"/>
  <c r="AM990" i="22" s="1"/>
  <c r="AH990" i="22"/>
  <c r="AD990" i="22"/>
  <c r="AE957" i="22"/>
  <c r="AJ957" i="22"/>
  <c r="AH957" i="22"/>
  <c r="AD957" i="22"/>
  <c r="AF957" i="22"/>
  <c r="AG957" i="22"/>
  <c r="AI957" i="22"/>
  <c r="AK957" i="22" s="1"/>
  <c r="AL957" i="22" s="1"/>
  <c r="AM957" i="22" s="1"/>
  <c r="AG953" i="22"/>
  <c r="AI953" i="22"/>
  <c r="AK953" i="22" s="1"/>
  <c r="AL953" i="22" s="1"/>
  <c r="AM953" i="22" s="1"/>
  <c r="AF953" i="22"/>
  <c r="AJ953" i="22"/>
  <c r="AE953" i="22"/>
  <c r="AD953" i="22"/>
  <c r="AH953" i="22"/>
  <c r="AE968" i="22"/>
  <c r="AH968" i="22"/>
  <c r="AG968" i="22"/>
  <c r="AD968" i="22"/>
  <c r="AJ968" i="22"/>
  <c r="AF968" i="22"/>
  <c r="AI968" i="22"/>
  <c r="AK968" i="22" s="1"/>
  <c r="AL968" i="22" s="1"/>
  <c r="AM968" i="22" s="1"/>
  <c r="AF915" i="22"/>
  <c r="AJ915" i="22"/>
  <c r="AH915" i="22"/>
  <c r="AG915" i="22"/>
  <c r="AD915" i="22"/>
  <c r="AE915" i="22"/>
  <c r="AI915" i="22"/>
  <c r="AK915" i="22" s="1"/>
  <c r="AL915" i="22" s="1"/>
  <c r="AM915" i="22" s="1"/>
  <c r="AH919" i="22"/>
  <c r="AG919" i="22"/>
  <c r="AJ919" i="22"/>
  <c r="AD919" i="22"/>
  <c r="AE919" i="22"/>
  <c r="AI919" i="22"/>
  <c r="AK919" i="22" s="1"/>
  <c r="AL919" i="22" s="1"/>
  <c r="AM919" i="22" s="1"/>
  <c r="AF919" i="22"/>
  <c r="AH909" i="22"/>
  <c r="AE909" i="22"/>
  <c r="AI909" i="22"/>
  <c r="AK909" i="22" s="1"/>
  <c r="AL909" i="22" s="1"/>
  <c r="AM909" i="22" s="1"/>
  <c r="AG909" i="22"/>
  <c r="AF909" i="22"/>
  <c r="AD909" i="22"/>
  <c r="AJ909" i="22"/>
  <c r="AG971" i="22"/>
  <c r="AJ971" i="22"/>
  <c r="AD971" i="22"/>
  <c r="AH971" i="22"/>
  <c r="AE971" i="22"/>
  <c r="AF971" i="22"/>
  <c r="AI971" i="22"/>
  <c r="AK971" i="22" s="1"/>
  <c r="AL971" i="22" s="1"/>
  <c r="AM971" i="22" s="1"/>
  <c r="AJ988" i="22"/>
  <c r="AG988" i="22"/>
  <c r="AD988" i="22"/>
  <c r="AE988" i="22"/>
  <c r="AF988" i="22"/>
  <c r="AH988" i="22"/>
  <c r="AI988" i="22"/>
  <c r="AK988" i="22" s="1"/>
  <c r="AL988" i="22" s="1"/>
  <c r="AM988" i="22" s="1"/>
  <c r="AF963" i="22"/>
  <c r="AD963" i="22"/>
  <c r="AG963" i="22"/>
  <c r="AH963" i="22"/>
  <c r="AJ963" i="22"/>
  <c r="AI963" i="22"/>
  <c r="AK963" i="22" s="1"/>
  <c r="AL963" i="22" s="1"/>
  <c r="AM963" i="22" s="1"/>
  <c r="AE963" i="22"/>
  <c r="AJ59" i="22"/>
  <c r="AF1047" i="22"/>
  <c r="AG1047" i="22"/>
  <c r="AE1047" i="22"/>
  <c r="AD1047" i="22"/>
  <c r="AJ1047" i="22"/>
  <c r="AH1047" i="22"/>
  <c r="AI1047" i="22"/>
  <c r="AK1047" i="22" s="1"/>
  <c r="AL1047" i="22" s="1"/>
  <c r="AM1047" i="22" s="1"/>
  <c r="AD1056" i="22"/>
  <c r="AI1056" i="22"/>
  <c r="AK1056" i="22" s="1"/>
  <c r="AL1056" i="22" s="1"/>
  <c r="AM1056" i="22" s="1"/>
  <c r="AG1056" i="22"/>
  <c r="AE1056" i="22"/>
  <c r="AH1056" i="22"/>
  <c r="AJ1056" i="22"/>
  <c r="AF1056" i="22"/>
  <c r="AJ1084" i="22"/>
  <c r="AE1084" i="22"/>
  <c r="AF1084" i="22"/>
  <c r="AH1084" i="22"/>
  <c r="AD1084" i="22"/>
  <c r="AG1084" i="22"/>
  <c r="AI1084" i="22"/>
  <c r="AK1084" i="22" s="1"/>
  <c r="AL1084" i="22" s="1"/>
  <c r="AM1084" i="22" s="1"/>
  <c r="AE1085" i="22"/>
  <c r="AH1085" i="22"/>
  <c r="AF1085" i="22"/>
  <c r="AJ1085" i="22"/>
  <c r="AG1085" i="22"/>
  <c r="AI1085" i="22"/>
  <c r="AK1085" i="22" s="1"/>
  <c r="AL1085" i="22" s="1"/>
  <c r="AM1085" i="22" s="1"/>
  <c r="AD1085" i="22"/>
  <c r="AH1104" i="22"/>
  <c r="AF1104" i="22"/>
  <c r="AE1104" i="22"/>
  <c r="AG1104" i="22"/>
  <c r="AD1104" i="22"/>
  <c r="AI1104" i="22"/>
  <c r="AK1104" i="22" s="1"/>
  <c r="AL1104" i="22" s="1"/>
  <c r="AM1104" i="22" s="1"/>
  <c r="AJ1104" i="22"/>
  <c r="AF1012" i="22"/>
  <c r="AE1012" i="22"/>
  <c r="AH1012" i="22"/>
  <c r="AG1012" i="22"/>
  <c r="AJ1012" i="22"/>
  <c r="AD1012" i="22"/>
  <c r="AI1012" i="22"/>
  <c r="AK1012" i="22" s="1"/>
  <c r="AL1012" i="22" s="1"/>
  <c r="AM1012" i="22" s="1"/>
  <c r="AE1022" i="22"/>
  <c r="AF1022" i="22"/>
  <c r="AI1022" i="22"/>
  <c r="AK1022" i="22" s="1"/>
  <c r="AL1022" i="22" s="1"/>
  <c r="AM1022" i="22" s="1"/>
  <c r="AD1022" i="22"/>
  <c r="AH1022" i="22"/>
  <c r="AJ1022" i="22"/>
  <c r="AG1022" i="22"/>
  <c r="AF1069" i="22"/>
  <c r="AE1069" i="22"/>
  <c r="AJ1069" i="22"/>
  <c r="AI1069" i="22"/>
  <c r="AK1069" i="22" s="1"/>
  <c r="AL1069" i="22" s="1"/>
  <c r="AM1069" i="22" s="1"/>
  <c r="AD1069" i="22"/>
  <c r="AG1069" i="22"/>
  <c r="AH1069" i="22"/>
  <c r="AD1060" i="22"/>
  <c r="AI1060" i="22"/>
  <c r="AK1060" i="22" s="1"/>
  <c r="AL1060" i="22" s="1"/>
  <c r="AM1060" i="22" s="1"/>
  <c r="AH1060" i="22"/>
  <c r="AG1060" i="22"/>
  <c r="AE1060" i="22"/>
  <c r="AF1060" i="22"/>
  <c r="AJ1060" i="22"/>
  <c r="AJ89" i="22"/>
  <c r="AJ68" i="22"/>
  <c r="AJ105" i="22"/>
  <c r="AJ25" i="22"/>
  <c r="AJ34" i="22"/>
  <c r="AJ75" i="22"/>
  <c r="AC168" i="22"/>
  <c r="AC156" i="22"/>
  <c r="AF866" i="22"/>
  <c r="AJ866" i="22"/>
  <c r="AD866" i="22"/>
  <c r="AE866" i="22"/>
  <c r="AH866" i="22"/>
  <c r="AG866" i="22"/>
  <c r="AI866" i="22"/>
  <c r="AK866" i="22" s="1"/>
  <c r="AL866" i="22" s="1"/>
  <c r="AM866" i="22" s="1"/>
  <c r="AH872" i="22"/>
  <c r="AF872" i="22"/>
  <c r="AJ872" i="22"/>
  <c r="AD872" i="22"/>
  <c r="AG872" i="22"/>
  <c r="AE872" i="22"/>
  <c r="AI872" i="22"/>
  <c r="AK872" i="22" s="1"/>
  <c r="AL872" i="22" s="1"/>
  <c r="AM872" i="22" s="1"/>
  <c r="AF812" i="22"/>
  <c r="AJ812" i="22"/>
  <c r="AE812" i="22"/>
  <c r="AG812" i="22"/>
  <c r="AD812" i="22"/>
  <c r="AH812" i="22"/>
  <c r="AI812" i="22"/>
  <c r="AK812" i="22" s="1"/>
  <c r="AL812" i="22" s="1"/>
  <c r="AM812" i="22" s="1"/>
  <c r="AH843" i="22"/>
  <c r="AF843" i="22"/>
  <c r="AD843" i="22"/>
  <c r="AE843" i="22"/>
  <c r="AJ843" i="22"/>
  <c r="AG843" i="22"/>
  <c r="AI843" i="22"/>
  <c r="AK843" i="22" s="1"/>
  <c r="AL843" i="22" s="1"/>
  <c r="AM843" i="22" s="1"/>
  <c r="AF861" i="22"/>
  <c r="AE861" i="22"/>
  <c r="AD861" i="22"/>
  <c r="AG861" i="22"/>
  <c r="AJ861" i="22"/>
  <c r="AI861" i="22"/>
  <c r="AK861" i="22" s="1"/>
  <c r="AL861" i="22" s="1"/>
  <c r="AM861" i="22" s="1"/>
  <c r="AH861" i="22"/>
  <c r="AE875" i="22"/>
  <c r="AG875" i="22"/>
  <c r="AD875" i="22"/>
  <c r="AI875" i="22"/>
  <c r="AK875" i="22" s="1"/>
  <c r="AL875" i="22" s="1"/>
  <c r="AM875" i="22" s="1"/>
  <c r="AJ875" i="22"/>
  <c r="AH875" i="22"/>
  <c r="AF875" i="22"/>
  <c r="AH816" i="22"/>
  <c r="AI816" i="22"/>
  <c r="AK816" i="22" s="1"/>
  <c r="AL816" i="22" s="1"/>
  <c r="AM816" i="22" s="1"/>
  <c r="AG816" i="22"/>
  <c r="AJ816" i="22"/>
  <c r="AE816" i="22"/>
  <c r="AD816" i="22"/>
  <c r="AF816" i="22"/>
  <c r="AJ881" i="22"/>
  <c r="AG881" i="22"/>
  <c r="AD881" i="22"/>
  <c r="AE881" i="22"/>
  <c r="AH881" i="22"/>
  <c r="AF881" i="22"/>
  <c r="AI881" i="22"/>
  <c r="AK881" i="22" s="1"/>
  <c r="AL881" i="22" s="1"/>
  <c r="AM881" i="22" s="1"/>
  <c r="AH882" i="22"/>
  <c r="AD882" i="22"/>
  <c r="AE882" i="22"/>
  <c r="AJ882" i="22"/>
  <c r="AF882" i="22"/>
  <c r="AG882" i="22"/>
  <c r="AI882" i="22"/>
  <c r="AK882" i="22" s="1"/>
  <c r="AL882" i="22" s="1"/>
  <c r="AM882" i="22" s="1"/>
  <c r="AH842" i="22"/>
  <c r="AJ842" i="22"/>
  <c r="AF842" i="22"/>
  <c r="AD842" i="22"/>
  <c r="AG842" i="22"/>
  <c r="AE842" i="22"/>
  <c r="AI842" i="22"/>
  <c r="AK842" i="22" s="1"/>
  <c r="AL842" i="22" s="1"/>
  <c r="AM842" i="22" s="1"/>
  <c r="AF869" i="22"/>
  <c r="AG869" i="22"/>
  <c r="AE869" i="22"/>
  <c r="AJ869" i="22"/>
  <c r="AD869" i="22"/>
  <c r="AH869" i="22"/>
  <c r="AI869" i="22"/>
  <c r="AK869" i="22" s="1"/>
  <c r="AL869" i="22" s="1"/>
  <c r="AM869" i="22" s="1"/>
  <c r="AE890" i="22"/>
  <c r="AH890" i="22"/>
  <c r="AF890" i="22"/>
  <c r="AI890" i="22"/>
  <c r="AK890" i="22" s="1"/>
  <c r="AL890" i="22" s="1"/>
  <c r="AM890" i="22" s="1"/>
  <c r="AJ890" i="22"/>
  <c r="AD890" i="22"/>
  <c r="AG890" i="22"/>
  <c r="AD1108" i="22"/>
  <c r="AJ1108" i="22"/>
  <c r="AG1108" i="22"/>
  <c r="AE1108" i="22"/>
  <c r="AH1108" i="22"/>
  <c r="AF1108" i="22"/>
  <c r="AI1108" i="22"/>
  <c r="AK1108" i="22" s="1"/>
  <c r="AL1108" i="22" s="1"/>
  <c r="AM1108" i="22" s="1"/>
  <c r="AC148" i="22"/>
  <c r="AJ80" i="22"/>
  <c r="AC146" i="22"/>
  <c r="AC116" i="22"/>
  <c r="AC175" i="22"/>
  <c r="AE1067" i="22"/>
  <c r="AG1067" i="22"/>
  <c r="AF1067" i="22"/>
  <c r="AJ1067" i="22"/>
  <c r="AH1067" i="22"/>
  <c r="AD1067" i="22"/>
  <c r="AI1067" i="22"/>
  <c r="AK1067" i="22" s="1"/>
  <c r="AL1067" i="22" s="1"/>
  <c r="AM1067" i="22" s="1"/>
  <c r="AH1388" i="22"/>
  <c r="AE1388" i="22"/>
  <c r="AF1388" i="22"/>
  <c r="AD1388" i="22"/>
  <c r="AG1388" i="22"/>
  <c r="AJ1388" i="22"/>
  <c r="AI1388" i="22"/>
  <c r="AK1388" i="22" s="1"/>
  <c r="AL1388" i="22" s="1"/>
  <c r="AM1388" i="22" s="1"/>
  <c r="AE1325" i="22"/>
  <c r="AF1325" i="22"/>
  <c r="AG1325" i="22"/>
  <c r="AD1325" i="22"/>
  <c r="AH1325" i="22"/>
  <c r="AJ1325" i="22"/>
  <c r="AI1325" i="22"/>
  <c r="AK1325" i="22" s="1"/>
  <c r="AL1325" i="22" s="1"/>
  <c r="AM1325" i="22" s="1"/>
  <c r="AF1369" i="22"/>
  <c r="AD1369" i="22"/>
  <c r="AH1369" i="22"/>
  <c r="AG1369" i="22"/>
  <c r="AJ1369" i="22"/>
  <c r="AI1369" i="22"/>
  <c r="AK1369" i="22" s="1"/>
  <c r="AL1369" i="22" s="1"/>
  <c r="AM1369" i="22" s="1"/>
  <c r="AE1369" i="22"/>
  <c r="AJ1352" i="22"/>
  <c r="AH1352" i="22"/>
  <c r="AG1352" i="22"/>
  <c r="AF1352" i="22"/>
  <c r="AD1352" i="22"/>
  <c r="AE1352" i="22"/>
  <c r="AI1352" i="22"/>
  <c r="AK1352" i="22" s="1"/>
  <c r="AL1352" i="22" s="1"/>
  <c r="AM1352" i="22" s="1"/>
  <c r="AD1361" i="22"/>
  <c r="AJ1361" i="22"/>
  <c r="AE1361" i="22"/>
  <c r="AH1361" i="22"/>
  <c r="AF1361" i="22"/>
  <c r="AI1361" i="22"/>
  <c r="AK1361" i="22" s="1"/>
  <c r="AL1361" i="22" s="1"/>
  <c r="AM1361" i="22" s="1"/>
  <c r="AG1361" i="22"/>
  <c r="AF1407" i="22"/>
  <c r="AH1407" i="22"/>
  <c r="AD1407" i="22"/>
  <c r="AJ1407" i="22"/>
  <c r="AE1407" i="22"/>
  <c r="AG1407" i="22"/>
  <c r="AI1407" i="22"/>
  <c r="AK1407" i="22" s="1"/>
  <c r="AL1407" i="22" s="1"/>
  <c r="AM1407" i="22" s="1"/>
  <c r="AF1398" i="22"/>
  <c r="AH1398" i="22"/>
  <c r="AE1398" i="22"/>
  <c r="AG1398" i="22"/>
  <c r="AD1398" i="22"/>
  <c r="AJ1398" i="22"/>
  <c r="AI1398" i="22"/>
  <c r="AK1398" i="22" s="1"/>
  <c r="AL1398" i="22" s="1"/>
  <c r="AM1398" i="22" s="1"/>
  <c r="AG1322" i="22"/>
  <c r="AJ1322" i="22"/>
  <c r="AH1322" i="22"/>
  <c r="AF1322" i="22"/>
  <c r="AE1322" i="22"/>
  <c r="AD1322" i="22"/>
  <c r="AI1322" i="22"/>
  <c r="AK1322" i="22" s="1"/>
  <c r="AL1322" i="22" s="1"/>
  <c r="AM1322" i="22" s="1"/>
  <c r="AJ1374" i="22"/>
  <c r="AE1374" i="22"/>
  <c r="AG1374" i="22"/>
  <c r="AH1374" i="22"/>
  <c r="AF1374" i="22"/>
  <c r="AD1374" i="22"/>
  <c r="AI1374" i="22"/>
  <c r="AK1374" i="22" s="1"/>
  <c r="AL1374" i="22" s="1"/>
  <c r="AM1374" i="22" s="1"/>
  <c r="AJ1365" i="22"/>
  <c r="AD1365" i="22"/>
  <c r="AG1365" i="22"/>
  <c r="AI1365" i="22"/>
  <c r="AK1365" i="22" s="1"/>
  <c r="AL1365" i="22" s="1"/>
  <c r="AM1365" i="22" s="1"/>
  <c r="AE1365" i="22"/>
  <c r="AH1365" i="22"/>
  <c r="AF1365" i="22"/>
  <c r="AG1346" i="22"/>
  <c r="AE1346" i="22"/>
  <c r="AJ1346" i="22"/>
  <c r="AD1346" i="22"/>
  <c r="AH1346" i="22"/>
  <c r="AI1346" i="22"/>
  <c r="AK1346" i="22" s="1"/>
  <c r="AL1346" i="22" s="1"/>
  <c r="AM1346" i="22" s="1"/>
  <c r="AF1346" i="22"/>
  <c r="AE1351" i="22"/>
  <c r="AG1351" i="22"/>
  <c r="AJ1351" i="22"/>
  <c r="AH1351" i="22"/>
  <c r="AD1351" i="22"/>
  <c r="AI1351" i="22"/>
  <c r="AK1351" i="22" s="1"/>
  <c r="AL1351" i="22" s="1"/>
  <c r="AM1351" i="22" s="1"/>
  <c r="AF1351" i="22"/>
  <c r="AH1382" i="22"/>
  <c r="AJ1382" i="22"/>
  <c r="AG1382" i="22"/>
  <c r="AI1382" i="22"/>
  <c r="AK1382" i="22" s="1"/>
  <c r="AL1382" i="22" s="1"/>
  <c r="AM1382" i="22" s="1"/>
  <c r="AF1382" i="22"/>
  <c r="AE1382" i="22"/>
  <c r="AD1382" i="22"/>
  <c r="AC195" i="22"/>
  <c r="AC196" i="22"/>
  <c r="AC140" i="22"/>
  <c r="AC205" i="22"/>
  <c r="AC160" i="22"/>
  <c r="AC161" i="22"/>
  <c r="AJ81" i="22"/>
  <c r="AJ800" i="22"/>
  <c r="AH800" i="22"/>
  <c r="AF800" i="22"/>
  <c r="AG800" i="22"/>
  <c r="AE800" i="22"/>
  <c r="AD800" i="22"/>
  <c r="AI800" i="22"/>
  <c r="AK800" i="22" s="1"/>
  <c r="AL800" i="22" s="1"/>
  <c r="AM800" i="22" s="1"/>
  <c r="AD791" i="22"/>
  <c r="AH791" i="22"/>
  <c r="AJ791" i="22"/>
  <c r="AG791" i="22"/>
  <c r="AE791" i="22"/>
  <c r="AF791" i="22"/>
  <c r="AI791" i="22"/>
  <c r="AK791" i="22" s="1"/>
  <c r="AL791" i="22" s="1"/>
  <c r="AM791" i="22" s="1"/>
  <c r="AD784" i="22"/>
  <c r="AJ784" i="22"/>
  <c r="AH784" i="22"/>
  <c r="AF784" i="22"/>
  <c r="AI784" i="22"/>
  <c r="AK784" i="22" s="1"/>
  <c r="AL784" i="22" s="1"/>
  <c r="AM784" i="22" s="1"/>
  <c r="AE784" i="22"/>
  <c r="AG784" i="22"/>
  <c r="AJ742" i="22"/>
  <c r="AH742" i="22"/>
  <c r="AF742" i="22"/>
  <c r="AG742" i="22"/>
  <c r="AE742" i="22"/>
  <c r="AD742" i="22"/>
  <c r="AI742" i="22"/>
  <c r="AK742" i="22" s="1"/>
  <c r="AL742" i="22" s="1"/>
  <c r="AM742" i="22" s="1"/>
  <c r="AJ807" i="22"/>
  <c r="AE807" i="22"/>
  <c r="AH807" i="22"/>
  <c r="AD807" i="22"/>
  <c r="AI807" i="22"/>
  <c r="AK807" i="22" s="1"/>
  <c r="AL807" i="22" s="1"/>
  <c r="AM807" i="22" s="1"/>
  <c r="AG807" i="22"/>
  <c r="AF807" i="22"/>
  <c r="AJ771" i="22"/>
  <c r="AD771" i="22"/>
  <c r="AI771" i="22"/>
  <c r="AK771" i="22" s="1"/>
  <c r="AL771" i="22" s="1"/>
  <c r="AM771" i="22" s="1"/>
  <c r="AH771" i="22"/>
  <c r="AG771" i="22"/>
  <c r="AE771" i="22"/>
  <c r="AF771" i="22"/>
  <c r="AH711" i="22"/>
  <c r="AE711" i="22"/>
  <c r="AD711" i="22"/>
  <c r="AF711" i="22"/>
  <c r="AJ711" i="22"/>
  <c r="AI711" i="22"/>
  <c r="AK711" i="22" s="1"/>
  <c r="AL711" i="22" s="1"/>
  <c r="AM711" i="22" s="1"/>
  <c r="AG711" i="22"/>
  <c r="AH772" i="22"/>
  <c r="AE772" i="22"/>
  <c r="AG772" i="22"/>
  <c r="AF772" i="22"/>
  <c r="AJ772" i="22"/>
  <c r="AD772" i="22"/>
  <c r="AI772" i="22"/>
  <c r="AK772" i="22" s="1"/>
  <c r="AL772" i="22" s="1"/>
  <c r="AM772" i="22" s="1"/>
  <c r="AJ736" i="22"/>
  <c r="AF736" i="22"/>
  <c r="AH736" i="22"/>
  <c r="AE736" i="22"/>
  <c r="AI736" i="22"/>
  <c r="AK736" i="22" s="1"/>
  <c r="AL736" i="22" s="1"/>
  <c r="AM736" i="22" s="1"/>
  <c r="AD736" i="22"/>
  <c r="AG736" i="22"/>
  <c r="AH789" i="22"/>
  <c r="AD789" i="22"/>
  <c r="AF789" i="22"/>
  <c r="AI789" i="22"/>
  <c r="AK789" i="22" s="1"/>
  <c r="AL789" i="22" s="1"/>
  <c r="AM789" i="22" s="1"/>
  <c r="AJ789" i="22"/>
  <c r="AE789" i="22"/>
  <c r="AG789" i="22"/>
  <c r="AD710" i="22"/>
  <c r="AE710" i="22"/>
  <c r="AJ710" i="22"/>
  <c r="AH710" i="22"/>
  <c r="AG710" i="22"/>
  <c r="AI710" i="22"/>
  <c r="AK710" i="22" s="1"/>
  <c r="AL710" i="22" s="1"/>
  <c r="AM710" i="22" s="1"/>
  <c r="AF710" i="22"/>
  <c r="AD713" i="22"/>
  <c r="AF713" i="22"/>
  <c r="AG713" i="22"/>
  <c r="AE713" i="22"/>
  <c r="AJ713" i="22"/>
  <c r="AI713" i="22"/>
  <c r="AK713" i="22" s="1"/>
  <c r="AL713" i="22" s="1"/>
  <c r="AM713" i="22" s="1"/>
  <c r="AH713" i="22"/>
  <c r="AF743" i="22"/>
  <c r="AI743" i="22"/>
  <c r="AK743" i="22" s="1"/>
  <c r="AL743" i="22" s="1"/>
  <c r="AM743" i="22" s="1"/>
  <c r="AH743" i="22"/>
  <c r="AJ743" i="22"/>
  <c r="AG743" i="22"/>
  <c r="AD743" i="22"/>
  <c r="AE743" i="22"/>
  <c r="AD627" i="22"/>
  <c r="AG627" i="22"/>
  <c r="AJ627" i="22"/>
  <c r="AE627" i="22"/>
  <c r="AI627" i="22"/>
  <c r="AK627" i="22" s="1"/>
  <c r="AL627" i="22" s="1"/>
  <c r="AM627" i="22" s="1"/>
  <c r="AH627" i="22"/>
  <c r="AF627" i="22"/>
  <c r="AG655" i="22"/>
  <c r="AH655" i="22"/>
  <c r="AD655" i="22"/>
  <c r="AF655" i="22"/>
  <c r="AJ655" i="22"/>
  <c r="AE655" i="22"/>
  <c r="AI655" i="22"/>
  <c r="AK655" i="22" s="1"/>
  <c r="AL655" i="22" s="1"/>
  <c r="AM655" i="22" s="1"/>
  <c r="AD686" i="22"/>
  <c r="AF686" i="22"/>
  <c r="AE686" i="22"/>
  <c r="AH686" i="22"/>
  <c r="AI686" i="22"/>
  <c r="AK686" i="22" s="1"/>
  <c r="AL686" i="22" s="1"/>
  <c r="AM686" i="22" s="1"/>
  <c r="AJ686" i="22"/>
  <c r="AG686" i="22"/>
  <c r="AD661" i="22"/>
  <c r="AE661" i="22"/>
  <c r="AJ661" i="22"/>
  <c r="AG661" i="22"/>
  <c r="AF661" i="22"/>
  <c r="AH661" i="22"/>
  <c r="AI661" i="22"/>
  <c r="AK661" i="22" s="1"/>
  <c r="AL661" i="22" s="1"/>
  <c r="AM661" i="22" s="1"/>
  <c r="AH636" i="22"/>
  <c r="AE636" i="22"/>
  <c r="AF636" i="22"/>
  <c r="AJ636" i="22"/>
  <c r="AI636" i="22"/>
  <c r="AK636" i="22" s="1"/>
  <c r="AL636" i="22" s="1"/>
  <c r="AM636" i="22" s="1"/>
  <c r="AD636" i="22"/>
  <c r="AG636" i="22"/>
  <c r="AJ695" i="22"/>
  <c r="AH695" i="22"/>
  <c r="AE695" i="22"/>
  <c r="AG695" i="22"/>
  <c r="AI695" i="22"/>
  <c r="AK695" i="22" s="1"/>
  <c r="AL695" i="22" s="1"/>
  <c r="AM695" i="22" s="1"/>
  <c r="AF695" i="22"/>
  <c r="AD695" i="22"/>
  <c r="AE693" i="22"/>
  <c r="AF693" i="22"/>
  <c r="AG693" i="22"/>
  <c r="AD693" i="22"/>
  <c r="AJ693" i="22"/>
  <c r="AH693" i="22"/>
  <c r="AI693" i="22"/>
  <c r="AK693" i="22" s="1"/>
  <c r="AL693" i="22" s="1"/>
  <c r="AM693" i="22" s="1"/>
  <c r="AF628" i="22"/>
  <c r="AH628" i="22"/>
  <c r="AG628" i="22"/>
  <c r="AI628" i="22"/>
  <c r="AK628" i="22" s="1"/>
  <c r="AL628" i="22" s="1"/>
  <c r="AM628" i="22" s="1"/>
  <c r="AJ628" i="22"/>
  <c r="AD628" i="22"/>
  <c r="AE628" i="22"/>
  <c r="AE609" i="22"/>
  <c r="AJ609" i="22"/>
  <c r="AH609" i="22"/>
  <c r="AF609" i="22"/>
  <c r="AD609" i="22"/>
  <c r="AG609" i="22"/>
  <c r="AI609" i="22"/>
  <c r="AK609" i="22" s="1"/>
  <c r="AL609" i="22" s="1"/>
  <c r="AM609" i="22" s="1"/>
  <c r="AG689" i="22"/>
  <c r="AD689" i="22"/>
  <c r="AF689" i="22"/>
  <c r="AE689" i="22"/>
  <c r="AJ689" i="22"/>
  <c r="AH689" i="22"/>
  <c r="AI689" i="22"/>
  <c r="AK689" i="22" s="1"/>
  <c r="AL689" i="22" s="1"/>
  <c r="AM689" i="22" s="1"/>
  <c r="AG630" i="22"/>
  <c r="AF630" i="22"/>
  <c r="AD630" i="22"/>
  <c r="AE630" i="22"/>
  <c r="AH630" i="22"/>
  <c r="AI630" i="22"/>
  <c r="AK630" i="22" s="1"/>
  <c r="AL630" i="22" s="1"/>
  <c r="AM630" i="22" s="1"/>
  <c r="AJ630" i="22"/>
  <c r="AG702" i="22"/>
  <c r="AF702" i="22"/>
  <c r="AH702" i="22"/>
  <c r="AI702" i="22"/>
  <c r="AK702" i="22" s="1"/>
  <c r="AL702" i="22" s="1"/>
  <c r="AM702" i="22" s="1"/>
  <c r="AD702" i="22"/>
  <c r="AJ702" i="22"/>
  <c r="AE702" i="22"/>
  <c r="AG666" i="22"/>
  <c r="AJ666" i="22"/>
  <c r="AD666" i="22"/>
  <c r="AF666" i="22"/>
  <c r="AE666" i="22"/>
  <c r="AI666" i="22"/>
  <c r="AK666" i="22" s="1"/>
  <c r="AL666" i="22" s="1"/>
  <c r="AM666" i="22" s="1"/>
  <c r="AH666" i="22"/>
  <c r="AD1264" i="22"/>
  <c r="AJ1264" i="22"/>
  <c r="AE1264" i="22"/>
  <c r="AF1264" i="22"/>
  <c r="AH1264" i="22"/>
  <c r="AG1264" i="22"/>
  <c r="AI1264" i="22"/>
  <c r="AK1264" i="22" s="1"/>
  <c r="AL1264" i="22" s="1"/>
  <c r="AM1264" i="22" s="1"/>
  <c r="AF1285" i="22"/>
  <c r="AH1285" i="22"/>
  <c r="AE1285" i="22"/>
  <c r="AD1285" i="22"/>
  <c r="AG1285" i="22"/>
  <c r="AJ1285" i="22"/>
  <c r="AI1285" i="22"/>
  <c r="AK1285" i="22" s="1"/>
  <c r="AL1285" i="22" s="1"/>
  <c r="AM1285" i="22" s="1"/>
  <c r="AE1268" i="22"/>
  <c r="AG1268" i="22"/>
  <c r="AF1268" i="22"/>
  <c r="AJ1268" i="22"/>
  <c r="AD1268" i="22"/>
  <c r="AH1268" i="22"/>
  <c r="AI1268" i="22"/>
  <c r="AK1268" i="22" s="1"/>
  <c r="AL1268" i="22" s="1"/>
  <c r="AM1268" i="22" s="1"/>
  <c r="AJ1291" i="22"/>
  <c r="AG1291" i="22"/>
  <c r="AH1291" i="22"/>
  <c r="AE1291" i="22"/>
  <c r="AI1291" i="22"/>
  <c r="AK1291" i="22" s="1"/>
  <c r="AL1291" i="22" s="1"/>
  <c r="AM1291" i="22" s="1"/>
  <c r="AF1291" i="22"/>
  <c r="AD1291" i="22"/>
  <c r="AD1225" i="22"/>
  <c r="AJ1225" i="22"/>
  <c r="AG1225" i="22"/>
  <c r="AH1225" i="22"/>
  <c r="AF1225" i="22"/>
  <c r="AI1225" i="22"/>
  <c r="AK1225" i="22" s="1"/>
  <c r="AL1225" i="22" s="1"/>
  <c r="AM1225" i="22" s="1"/>
  <c r="AE1225" i="22"/>
  <c r="AF1248" i="22"/>
  <c r="AG1248" i="22"/>
  <c r="AH1248" i="22"/>
  <c r="AE1248" i="22"/>
  <c r="AD1248" i="22"/>
  <c r="AJ1248" i="22"/>
  <c r="AI1248" i="22"/>
  <c r="AK1248" i="22" s="1"/>
  <c r="AL1248" i="22" s="1"/>
  <c r="AM1248" i="22" s="1"/>
  <c r="AH1293" i="22"/>
  <c r="AG1293" i="22"/>
  <c r="AJ1293" i="22"/>
  <c r="AI1293" i="22"/>
  <c r="AK1293" i="22" s="1"/>
  <c r="AL1293" i="22" s="1"/>
  <c r="AM1293" i="22" s="1"/>
  <c r="AE1293" i="22"/>
  <c r="AD1293" i="22"/>
  <c r="AF1293" i="22"/>
  <c r="AE1288" i="22"/>
  <c r="AH1288" i="22"/>
  <c r="AG1288" i="22"/>
  <c r="AD1288" i="22"/>
  <c r="AF1288" i="22"/>
  <c r="AI1288" i="22"/>
  <c r="AK1288" i="22" s="1"/>
  <c r="AL1288" i="22" s="1"/>
  <c r="AM1288" i="22" s="1"/>
  <c r="AJ1288" i="22"/>
  <c r="AE1307" i="22"/>
  <c r="AD1307" i="22"/>
  <c r="AH1307" i="22"/>
  <c r="AJ1307" i="22"/>
  <c r="AG1307" i="22"/>
  <c r="AI1307" i="22"/>
  <c r="AK1307" i="22" s="1"/>
  <c r="AL1307" i="22" s="1"/>
  <c r="AM1307" i="22" s="1"/>
  <c r="AF1307" i="22"/>
  <c r="AH1275" i="22"/>
  <c r="AE1275" i="22"/>
  <c r="AD1275" i="22"/>
  <c r="AG1275" i="22"/>
  <c r="AJ1275" i="22"/>
  <c r="AF1275" i="22"/>
  <c r="AI1275" i="22"/>
  <c r="AK1275" i="22" s="1"/>
  <c r="AL1275" i="22" s="1"/>
  <c r="AM1275" i="22" s="1"/>
  <c r="AH1222" i="22"/>
  <c r="AD1222" i="22"/>
  <c r="AE1222" i="22"/>
  <c r="AG1222" i="22"/>
  <c r="AF1222" i="22"/>
  <c r="AI1222" i="22"/>
  <c r="AK1222" i="22" s="1"/>
  <c r="AL1222" i="22" s="1"/>
  <c r="AM1222" i="22" s="1"/>
  <c r="AJ1222" i="22"/>
  <c r="AD1252" i="22"/>
  <c r="AJ1252" i="22"/>
  <c r="AH1252" i="22"/>
  <c r="AE1252" i="22"/>
  <c r="AG1252" i="22"/>
  <c r="AI1252" i="22"/>
  <c r="AK1252" i="22" s="1"/>
  <c r="AL1252" i="22" s="1"/>
  <c r="AM1252" i="22" s="1"/>
  <c r="AF1252" i="22"/>
  <c r="AH1190" i="22"/>
  <c r="AE1190" i="22"/>
  <c r="AF1190" i="22"/>
  <c r="AG1190" i="22"/>
  <c r="AD1190" i="22"/>
  <c r="AJ1190" i="22"/>
  <c r="AI1190" i="22"/>
  <c r="AK1190" i="22" s="1"/>
  <c r="AL1190" i="22" s="1"/>
  <c r="AM1190" i="22" s="1"/>
  <c r="AF1162" i="22"/>
  <c r="AG1162" i="22"/>
  <c r="AE1162" i="22"/>
  <c r="AH1162" i="22"/>
  <c r="AJ1162" i="22"/>
  <c r="AD1162" i="22"/>
  <c r="AI1162" i="22"/>
  <c r="AK1162" i="22" s="1"/>
  <c r="AL1162" i="22" s="1"/>
  <c r="AM1162" i="22" s="1"/>
  <c r="AG1141" i="22"/>
  <c r="AH1141" i="22"/>
  <c r="AE1141" i="22"/>
  <c r="AJ1141" i="22"/>
  <c r="AF1141" i="22"/>
  <c r="AD1141" i="22"/>
  <c r="AI1141" i="22"/>
  <c r="AK1141" i="22" s="1"/>
  <c r="AL1141" i="22" s="1"/>
  <c r="AM1141" i="22" s="1"/>
  <c r="AF1134" i="22"/>
  <c r="AJ1134" i="22"/>
  <c r="AH1134" i="22"/>
  <c r="AG1134" i="22"/>
  <c r="AE1134" i="22"/>
  <c r="AD1134" i="22"/>
  <c r="AI1134" i="22"/>
  <c r="AK1134" i="22" s="1"/>
  <c r="AL1134" i="22" s="1"/>
  <c r="AM1134" i="22" s="1"/>
  <c r="AF1205" i="22"/>
  <c r="AE1205" i="22"/>
  <c r="AJ1205" i="22"/>
  <c r="AG1205" i="22"/>
  <c r="AD1205" i="22"/>
  <c r="AI1205" i="22"/>
  <c r="AK1205" i="22" s="1"/>
  <c r="AL1205" i="22" s="1"/>
  <c r="AM1205" i="22" s="1"/>
  <c r="AH1205" i="22"/>
  <c r="AD1177" i="22"/>
  <c r="AE1177" i="22"/>
  <c r="AJ1177" i="22"/>
  <c r="AH1177" i="22"/>
  <c r="AF1177" i="22"/>
  <c r="AG1177" i="22"/>
  <c r="AI1177" i="22"/>
  <c r="AK1177" i="22" s="1"/>
  <c r="AL1177" i="22" s="1"/>
  <c r="AM1177" i="22" s="1"/>
  <c r="AJ1159" i="22"/>
  <c r="AD1159" i="22"/>
  <c r="AH1159" i="22"/>
  <c r="AI1159" i="22"/>
  <c r="AK1159" i="22" s="1"/>
  <c r="AL1159" i="22" s="1"/>
  <c r="AM1159" i="22" s="1"/>
  <c r="AE1159" i="22"/>
  <c r="AF1159" i="22"/>
  <c r="AG1159" i="22"/>
  <c r="AF1164" i="22"/>
  <c r="AD1164" i="22"/>
  <c r="AH1164" i="22"/>
  <c r="AJ1164" i="22"/>
  <c r="AE1164" i="22"/>
  <c r="AI1164" i="22"/>
  <c r="AK1164" i="22" s="1"/>
  <c r="AL1164" i="22" s="1"/>
  <c r="AM1164" i="22" s="1"/>
  <c r="AG1164" i="22"/>
  <c r="AD1194" i="22"/>
  <c r="AF1194" i="22"/>
  <c r="AG1194" i="22"/>
  <c r="AI1194" i="22"/>
  <c r="AK1194" i="22" s="1"/>
  <c r="AL1194" i="22" s="1"/>
  <c r="AM1194" i="22" s="1"/>
  <c r="AJ1194" i="22"/>
  <c r="AH1194" i="22"/>
  <c r="AE1194" i="22"/>
  <c r="AG1127" i="22"/>
  <c r="AD1127" i="22"/>
  <c r="AI1127" i="22"/>
  <c r="AK1127" i="22" s="1"/>
  <c r="AL1127" i="22" s="1"/>
  <c r="AM1127" i="22" s="1"/>
  <c r="AE1127" i="22"/>
  <c r="AJ1127" i="22"/>
  <c r="AF1127" i="22"/>
  <c r="AH1127" i="22"/>
  <c r="AF1170" i="22"/>
  <c r="AG1170" i="22"/>
  <c r="AD1170" i="22"/>
  <c r="AH1170" i="22"/>
  <c r="AE1170" i="22"/>
  <c r="AJ1170" i="22"/>
  <c r="AI1170" i="22"/>
  <c r="AK1170" i="22" s="1"/>
  <c r="AL1170" i="22" s="1"/>
  <c r="AM1170" i="22" s="1"/>
  <c r="AE1116" i="22"/>
  <c r="AH1116" i="22"/>
  <c r="AJ1116" i="22"/>
  <c r="AD1116" i="22"/>
  <c r="AI1116" i="22"/>
  <c r="AK1116" i="22" s="1"/>
  <c r="AL1116" i="22" s="1"/>
  <c r="AM1116" i="22" s="1"/>
  <c r="AG1116" i="22"/>
  <c r="AF1116" i="22"/>
  <c r="AE1171" i="22"/>
  <c r="AJ1171" i="22"/>
  <c r="AI1171" i="22"/>
  <c r="AK1171" i="22" s="1"/>
  <c r="AL1171" i="22" s="1"/>
  <c r="AM1171" i="22" s="1"/>
  <c r="AD1171" i="22"/>
  <c r="AG1171" i="22"/>
  <c r="AH1171" i="22"/>
  <c r="AF1171" i="22"/>
  <c r="AE1027" i="22"/>
  <c r="AD1027" i="22"/>
  <c r="AF1027" i="22"/>
  <c r="AG1027" i="22"/>
  <c r="AJ1027" i="22"/>
  <c r="AH1027" i="22"/>
  <c r="AI1027" i="22"/>
  <c r="AK1027" i="22" s="1"/>
  <c r="AL1027" i="22" s="1"/>
  <c r="AM1027" i="22" s="1"/>
  <c r="AG1001" i="22"/>
  <c r="AF1001" i="22"/>
  <c r="AE1001" i="22"/>
  <c r="AD1001" i="22"/>
  <c r="AH1001" i="22"/>
  <c r="AJ1001" i="22"/>
  <c r="AI1001" i="22"/>
  <c r="AK1001" i="22" s="1"/>
  <c r="AL1001" i="22" s="1"/>
  <c r="AM1001" i="22" s="1"/>
  <c r="AD1036" i="22"/>
  <c r="AF1036" i="22"/>
  <c r="AH1036" i="22"/>
  <c r="AJ1036" i="22"/>
  <c r="AG1036" i="22"/>
  <c r="AE1036" i="22"/>
  <c r="AI1036" i="22"/>
  <c r="AK1036" i="22" s="1"/>
  <c r="AL1036" i="22" s="1"/>
  <c r="AM1036" i="22" s="1"/>
  <c r="AE1055" i="22"/>
  <c r="AH1055" i="22"/>
  <c r="AF1055" i="22"/>
  <c r="AJ1055" i="22"/>
  <c r="AD1055" i="22"/>
  <c r="AG1055" i="22"/>
  <c r="AI1055" i="22"/>
  <c r="AK1055" i="22" s="1"/>
  <c r="AL1055" i="22" s="1"/>
  <c r="AM1055" i="22" s="1"/>
  <c r="AH979" i="22"/>
  <c r="AJ979" i="22"/>
  <c r="AF979" i="22"/>
  <c r="AD979" i="22"/>
  <c r="AG979" i="22"/>
  <c r="AE979" i="22"/>
  <c r="AI979" i="22"/>
  <c r="AK979" i="22" s="1"/>
  <c r="AL979" i="22" s="1"/>
  <c r="AM979" i="22" s="1"/>
  <c r="AH995" i="22"/>
  <c r="AF995" i="22"/>
  <c r="AE995" i="22"/>
  <c r="AG995" i="22"/>
  <c r="AJ995" i="22"/>
  <c r="AI995" i="22"/>
  <c r="AK995" i="22" s="1"/>
  <c r="AL995" i="22" s="1"/>
  <c r="AM995" i="22" s="1"/>
  <c r="AD995" i="22"/>
  <c r="AH986" i="22"/>
  <c r="AD986" i="22"/>
  <c r="AJ986" i="22"/>
  <c r="AE986" i="22"/>
  <c r="AF986" i="22"/>
  <c r="AG986" i="22"/>
  <c r="AI986" i="22"/>
  <c r="AK986" i="22" s="1"/>
  <c r="AL986" i="22" s="1"/>
  <c r="AM986" i="22" s="1"/>
  <c r="AH952" i="22"/>
  <c r="AI952" i="22"/>
  <c r="AK952" i="22" s="1"/>
  <c r="AL952" i="22" s="1"/>
  <c r="AM952" i="22" s="1"/>
  <c r="AJ952" i="22"/>
  <c r="AE952" i="22"/>
  <c r="AG952" i="22"/>
  <c r="AF952" i="22"/>
  <c r="AD952" i="22"/>
  <c r="AG910" i="22"/>
  <c r="AH910" i="22"/>
  <c r="AE910" i="22"/>
  <c r="AJ910" i="22"/>
  <c r="AF910" i="22"/>
  <c r="AD910" i="22"/>
  <c r="AI910" i="22"/>
  <c r="AK910" i="22" s="1"/>
  <c r="AL910" i="22" s="1"/>
  <c r="AM910" i="22" s="1"/>
  <c r="AG939" i="22"/>
  <c r="AE939" i="22"/>
  <c r="AH939" i="22"/>
  <c r="AF939" i="22"/>
  <c r="AD939" i="22"/>
  <c r="AJ939" i="22"/>
  <c r="AI939" i="22"/>
  <c r="AK939" i="22" s="1"/>
  <c r="AL939" i="22" s="1"/>
  <c r="AM939" i="22" s="1"/>
  <c r="AD954" i="22"/>
  <c r="AF954" i="22"/>
  <c r="AG954" i="22"/>
  <c r="AI954" i="22"/>
  <c r="AK954" i="22" s="1"/>
  <c r="AL954" i="22" s="1"/>
  <c r="AM954" i="22" s="1"/>
  <c r="AJ954" i="22"/>
  <c r="AH954" i="22"/>
  <c r="AE954" i="22"/>
  <c r="AF977" i="22"/>
  <c r="AJ977" i="22"/>
  <c r="AG977" i="22"/>
  <c r="AE977" i="22"/>
  <c r="AD977" i="22"/>
  <c r="AH977" i="22"/>
  <c r="AI977" i="22"/>
  <c r="AK977" i="22" s="1"/>
  <c r="AL977" i="22" s="1"/>
  <c r="AM977" i="22" s="1"/>
  <c r="AH969" i="22"/>
  <c r="AE969" i="22"/>
  <c r="AD969" i="22"/>
  <c r="AJ969" i="22"/>
  <c r="AG969" i="22"/>
  <c r="AF969" i="22"/>
  <c r="AI969" i="22"/>
  <c r="AK969" i="22" s="1"/>
  <c r="AL969" i="22" s="1"/>
  <c r="AM969" i="22" s="1"/>
  <c r="AJ930" i="22"/>
  <c r="AD930" i="22"/>
  <c r="AG930" i="22"/>
  <c r="AH930" i="22"/>
  <c r="AE930" i="22"/>
  <c r="AF930" i="22"/>
  <c r="AI930" i="22"/>
  <c r="AK930" i="22" s="1"/>
  <c r="AL930" i="22" s="1"/>
  <c r="AM930" i="22" s="1"/>
  <c r="AG1003" i="22"/>
  <c r="AD1003" i="22"/>
  <c r="AJ1003" i="22"/>
  <c r="AF1003" i="22"/>
  <c r="AE1003" i="22"/>
  <c r="AH1003" i="22"/>
  <c r="AI1003" i="22"/>
  <c r="AK1003" i="22" s="1"/>
  <c r="AL1003" i="22" s="1"/>
  <c r="AM1003" i="22" s="1"/>
  <c r="AJ63" i="22"/>
  <c r="AD1062" i="22"/>
  <c r="AF1062" i="22"/>
  <c r="AG1062" i="22"/>
  <c r="AH1062" i="22"/>
  <c r="AE1062" i="22"/>
  <c r="AI1062" i="22"/>
  <c r="AK1062" i="22" s="1"/>
  <c r="AL1062" i="22" s="1"/>
  <c r="AM1062" i="22" s="1"/>
  <c r="AJ1062" i="22"/>
  <c r="AE1071" i="22"/>
  <c r="AD1071" i="22"/>
  <c r="AH1071" i="22"/>
  <c r="AJ1071" i="22"/>
  <c r="AI1071" i="22"/>
  <c r="AK1071" i="22" s="1"/>
  <c r="AL1071" i="22" s="1"/>
  <c r="AM1071" i="22" s="1"/>
  <c r="AG1071" i="22"/>
  <c r="AF1071" i="22"/>
  <c r="AD1018" i="22"/>
  <c r="AG1018" i="22"/>
  <c r="AE1018" i="22"/>
  <c r="AF1018" i="22"/>
  <c r="AJ1018" i="22"/>
  <c r="AH1018" i="22"/>
  <c r="AI1018" i="22"/>
  <c r="AK1018" i="22" s="1"/>
  <c r="AL1018" i="22" s="1"/>
  <c r="AM1018" i="22" s="1"/>
  <c r="AH1033" i="22"/>
  <c r="AE1033" i="22"/>
  <c r="AJ1033" i="22"/>
  <c r="AG1033" i="22"/>
  <c r="AI1033" i="22"/>
  <c r="AK1033" i="22" s="1"/>
  <c r="AL1033" i="22" s="1"/>
  <c r="AM1033" i="22" s="1"/>
  <c r="AD1033" i="22"/>
  <c r="AF1033" i="22"/>
  <c r="AH1051" i="22"/>
  <c r="AJ1051" i="22"/>
  <c r="AE1051" i="22"/>
  <c r="AD1051" i="22"/>
  <c r="AI1051" i="22"/>
  <c r="AK1051" i="22" s="1"/>
  <c r="AL1051" i="22" s="1"/>
  <c r="AM1051" i="22" s="1"/>
  <c r="AF1051" i="22"/>
  <c r="AG1051" i="22"/>
  <c r="AD1073" i="22"/>
  <c r="AJ1073" i="22"/>
  <c r="AE1073" i="22"/>
  <c r="AG1073" i="22"/>
  <c r="AF1073" i="22"/>
  <c r="AH1073" i="22"/>
  <c r="AI1073" i="22"/>
  <c r="AK1073" i="22" s="1"/>
  <c r="AL1073" i="22" s="1"/>
  <c r="AM1073" i="22" s="1"/>
  <c r="AH1072" i="22"/>
  <c r="AJ1072" i="22"/>
  <c r="AI1072" i="22"/>
  <c r="AK1072" i="22" s="1"/>
  <c r="AL1072" i="22" s="1"/>
  <c r="AM1072" i="22" s="1"/>
  <c r="AG1072" i="22"/>
  <c r="AE1072" i="22"/>
  <c r="AF1072" i="22"/>
  <c r="AD1072" i="22"/>
  <c r="AH1043" i="22"/>
  <c r="AJ1043" i="22"/>
  <c r="AF1043" i="22"/>
  <c r="AD1043" i="22"/>
  <c r="AI1043" i="22"/>
  <c r="AK1043" i="22" s="1"/>
  <c r="AL1043" i="22" s="1"/>
  <c r="AM1043" i="22" s="1"/>
  <c r="AG1043" i="22"/>
  <c r="AE1043" i="22"/>
  <c r="AE1042" i="22"/>
  <c r="AJ1042" i="22"/>
  <c r="AI1042" i="22"/>
  <c r="AK1042" i="22" s="1"/>
  <c r="AL1042" i="22" s="1"/>
  <c r="AM1042" i="22" s="1"/>
  <c r="AD1042" i="22"/>
  <c r="AH1042" i="22"/>
  <c r="AG1042" i="22"/>
  <c r="AF1042" i="22"/>
  <c r="AJ82" i="22"/>
  <c r="AJ58" i="22"/>
  <c r="AJ45" i="22"/>
  <c r="AJ19" i="22"/>
  <c r="AJ100" i="22"/>
  <c r="AJ22" i="22"/>
  <c r="AJ830" i="22"/>
  <c r="AE830" i="22"/>
  <c r="AF830" i="22"/>
  <c r="AH830" i="22"/>
  <c r="AD830" i="22"/>
  <c r="AI830" i="22"/>
  <c r="AK830" i="22" s="1"/>
  <c r="AL830" i="22" s="1"/>
  <c r="AM830" i="22" s="1"/>
  <c r="AG830" i="22"/>
  <c r="AD832" i="22"/>
  <c r="AE832" i="22"/>
  <c r="AJ832" i="22"/>
  <c r="AG832" i="22"/>
  <c r="AF832" i="22"/>
  <c r="AH832" i="22"/>
  <c r="AI832" i="22"/>
  <c r="AK832" i="22" s="1"/>
  <c r="AL832" i="22" s="1"/>
  <c r="AM832" i="22" s="1"/>
  <c r="AE847" i="22"/>
  <c r="AJ847" i="22"/>
  <c r="AF847" i="22"/>
  <c r="AH847" i="22"/>
  <c r="AG847" i="22"/>
  <c r="AD847" i="22"/>
  <c r="AI847" i="22"/>
  <c r="AK847" i="22" s="1"/>
  <c r="AL847" i="22" s="1"/>
  <c r="AM847" i="22" s="1"/>
  <c r="AJ828" i="22"/>
  <c r="AE828" i="22"/>
  <c r="AH828" i="22"/>
  <c r="AF828" i="22"/>
  <c r="AI828" i="22"/>
  <c r="AK828" i="22" s="1"/>
  <c r="AL828" i="22" s="1"/>
  <c r="AM828" i="22" s="1"/>
  <c r="AG828" i="22"/>
  <c r="AD828" i="22"/>
  <c r="AF810" i="22"/>
  <c r="AE810" i="22"/>
  <c r="AJ810" i="22"/>
  <c r="AI810" i="22"/>
  <c r="AK810" i="22" s="1"/>
  <c r="AL810" i="22" s="1"/>
  <c r="AM810" i="22" s="1"/>
  <c r="AD810" i="22"/>
  <c r="AH810" i="22"/>
  <c r="AG810" i="22"/>
  <c r="AG906" i="22"/>
  <c r="AE906" i="22"/>
  <c r="AF906" i="22"/>
  <c r="AH906" i="22"/>
  <c r="AJ906" i="22"/>
  <c r="AD906" i="22"/>
  <c r="AI906" i="22"/>
  <c r="AK906" i="22" s="1"/>
  <c r="AL906" i="22" s="1"/>
  <c r="AM906" i="22" s="1"/>
  <c r="AJ844" i="22"/>
  <c r="AE844" i="22"/>
  <c r="AG844" i="22"/>
  <c r="AD844" i="22"/>
  <c r="AI844" i="22"/>
  <c r="AK844" i="22" s="1"/>
  <c r="AL844" i="22" s="1"/>
  <c r="AM844" i="22" s="1"/>
  <c r="AH844" i="22"/>
  <c r="AF844" i="22"/>
  <c r="AD827" i="22"/>
  <c r="AJ827" i="22"/>
  <c r="AG827" i="22"/>
  <c r="AE827" i="22"/>
  <c r="AF827" i="22"/>
  <c r="AI827" i="22"/>
  <c r="AK827" i="22" s="1"/>
  <c r="AL827" i="22" s="1"/>
  <c r="AM827" i="22" s="1"/>
  <c r="AH827" i="22"/>
  <c r="AF873" i="22"/>
  <c r="AD873" i="22"/>
  <c r="AJ873" i="22"/>
  <c r="AE873" i="22"/>
  <c r="AH873" i="22"/>
  <c r="AG873" i="22"/>
  <c r="AI873" i="22"/>
  <c r="AK873" i="22" s="1"/>
  <c r="AL873" i="22" s="1"/>
  <c r="AM873" i="22" s="1"/>
  <c r="AE823" i="22"/>
  <c r="AG823" i="22"/>
  <c r="AJ823" i="22"/>
  <c r="AD823" i="22"/>
  <c r="AF823" i="22"/>
  <c r="AH823" i="22"/>
  <c r="AI823" i="22"/>
  <c r="AK823" i="22" s="1"/>
  <c r="AL823" i="22" s="1"/>
  <c r="AM823" i="22" s="1"/>
  <c r="AE877" i="22"/>
  <c r="AI877" i="22"/>
  <c r="AK877" i="22" s="1"/>
  <c r="AL877" i="22" s="1"/>
  <c r="AM877" i="22" s="1"/>
  <c r="AD877" i="22"/>
  <c r="AJ877" i="22"/>
  <c r="AG877" i="22"/>
  <c r="AF877" i="22"/>
  <c r="AH877" i="22"/>
  <c r="AG896" i="22"/>
  <c r="AD896" i="22"/>
  <c r="AF896" i="22"/>
  <c r="AE896" i="22"/>
  <c r="AJ896" i="22"/>
  <c r="AH896" i="22"/>
  <c r="AI896" i="22"/>
  <c r="AK896" i="22" s="1"/>
  <c r="AL896" i="22" s="1"/>
  <c r="AM896" i="22" s="1"/>
  <c r="AJ107" i="22"/>
  <c r="AK8" i="22"/>
  <c r="AL8" i="22" s="1"/>
  <c r="AM8" i="22" s="1"/>
  <c r="AC182" i="22"/>
  <c r="AC179" i="22"/>
  <c r="AC120" i="22"/>
  <c r="AJ87" i="22"/>
  <c r="AH1089" i="22"/>
  <c r="AG1089" i="22"/>
  <c r="AD1089" i="22"/>
  <c r="AJ1089" i="22"/>
  <c r="AE1089" i="22"/>
  <c r="AF1089" i="22"/>
  <c r="AI1089" i="22"/>
  <c r="AK1089" i="22" s="1"/>
  <c r="AL1089" i="22" s="1"/>
  <c r="AM1089" i="22" s="1"/>
  <c r="AE1309" i="22"/>
  <c r="AF1309" i="22"/>
  <c r="AJ1309" i="22"/>
  <c r="AG1309" i="22"/>
  <c r="AD1309" i="22"/>
  <c r="AH1309" i="22"/>
  <c r="AI1309" i="22"/>
  <c r="AK1309" i="22" s="1"/>
  <c r="AL1309" i="22" s="1"/>
  <c r="AM1309" i="22" s="1"/>
  <c r="AH1319" i="22"/>
  <c r="AJ1319" i="22"/>
  <c r="AF1319" i="22"/>
  <c r="AE1319" i="22"/>
  <c r="AG1319" i="22"/>
  <c r="AD1319" i="22"/>
  <c r="AI1319" i="22"/>
  <c r="AK1319" i="22" s="1"/>
  <c r="AL1319" i="22" s="1"/>
  <c r="AM1319" i="22" s="1"/>
  <c r="AG1345" i="22"/>
  <c r="AE1345" i="22"/>
  <c r="AD1345" i="22"/>
  <c r="AF1345" i="22"/>
  <c r="AH1345" i="22"/>
  <c r="AJ1345" i="22"/>
  <c r="AI1345" i="22"/>
  <c r="AK1345" i="22" s="1"/>
  <c r="AL1345" i="22" s="1"/>
  <c r="AM1345" i="22" s="1"/>
  <c r="AG1389" i="22"/>
  <c r="AJ1389" i="22"/>
  <c r="AE1389" i="22"/>
  <c r="AD1389" i="22"/>
  <c r="AH1389" i="22"/>
  <c r="AF1389" i="22"/>
  <c r="AI1389" i="22"/>
  <c r="AK1389" i="22" s="1"/>
  <c r="AL1389" i="22" s="1"/>
  <c r="AM1389" i="22" s="1"/>
  <c r="AH1390" i="22"/>
  <c r="AE1390" i="22"/>
  <c r="AJ1390" i="22"/>
  <c r="AF1390" i="22"/>
  <c r="AD1390" i="22"/>
  <c r="AG1390" i="22"/>
  <c r="AI1390" i="22"/>
  <c r="AK1390" i="22" s="1"/>
  <c r="AL1390" i="22" s="1"/>
  <c r="AM1390" i="22" s="1"/>
  <c r="AJ1391" i="22"/>
  <c r="AG1391" i="22"/>
  <c r="AE1391" i="22"/>
  <c r="AI1391" i="22"/>
  <c r="AK1391" i="22" s="1"/>
  <c r="AL1391" i="22" s="1"/>
  <c r="AM1391" i="22" s="1"/>
  <c r="AF1391" i="22"/>
  <c r="AH1391" i="22"/>
  <c r="AD1391" i="22"/>
  <c r="AF1406" i="22"/>
  <c r="AD1406" i="22"/>
  <c r="AE1406" i="22"/>
  <c r="AJ1406" i="22"/>
  <c r="AG1406" i="22"/>
  <c r="AI1406" i="22"/>
  <c r="AK1406" i="22" s="1"/>
  <c r="AL1406" i="22" s="1"/>
  <c r="AM1406" i="22" s="1"/>
  <c r="AH1406" i="22"/>
  <c r="AD1350" i="22"/>
  <c r="AJ1350" i="22"/>
  <c r="AF1350" i="22"/>
  <c r="AE1350" i="22"/>
  <c r="AI1350" i="22"/>
  <c r="AK1350" i="22" s="1"/>
  <c r="AL1350" i="22" s="1"/>
  <c r="AM1350" i="22" s="1"/>
  <c r="AG1350" i="22"/>
  <c r="AH1350" i="22"/>
  <c r="AH1401" i="22"/>
  <c r="AG1401" i="22"/>
  <c r="AF1401" i="22"/>
  <c r="AJ1401" i="22"/>
  <c r="AD1401" i="22"/>
  <c r="AI1401" i="22"/>
  <c r="AK1401" i="22" s="1"/>
  <c r="AL1401" i="22" s="1"/>
  <c r="AM1401" i="22" s="1"/>
  <c r="AE1401" i="22"/>
  <c r="AG1341" i="22"/>
  <c r="AJ1341" i="22"/>
  <c r="AH1341" i="22"/>
  <c r="AF1341" i="22"/>
  <c r="AI1341" i="22"/>
  <c r="AK1341" i="22" s="1"/>
  <c r="AL1341" i="22" s="1"/>
  <c r="AM1341" i="22" s="1"/>
  <c r="AD1341" i="22"/>
  <c r="AE1341" i="22"/>
  <c r="AF1313" i="22"/>
  <c r="AG1313" i="22"/>
  <c r="AE1313" i="22"/>
  <c r="AH1313" i="22"/>
  <c r="AD1313" i="22"/>
  <c r="AJ1313" i="22"/>
  <c r="AI1313" i="22"/>
  <c r="AK1313" i="22" s="1"/>
  <c r="AL1313" i="22" s="1"/>
  <c r="AM1313" i="22" s="1"/>
  <c r="AH1370" i="22"/>
  <c r="AJ1370" i="22"/>
  <c r="AI1370" i="22"/>
  <c r="AK1370" i="22" s="1"/>
  <c r="AL1370" i="22" s="1"/>
  <c r="AM1370" i="22" s="1"/>
  <c r="AF1370" i="22"/>
  <c r="AE1370" i="22"/>
  <c r="AG1370" i="22"/>
  <c r="AD1370" i="22"/>
  <c r="AE1332" i="22"/>
  <c r="AH1332" i="22"/>
  <c r="AI1332" i="22"/>
  <c r="AK1332" i="22" s="1"/>
  <c r="AL1332" i="22" s="1"/>
  <c r="AM1332" i="22" s="1"/>
  <c r="AD1332" i="22"/>
  <c r="AJ1332" i="22"/>
  <c r="AF1332" i="22"/>
  <c r="AG1332" i="22"/>
  <c r="AC109" i="22"/>
  <c r="AC131" i="22"/>
  <c r="AC206" i="22"/>
  <c r="AC202" i="22"/>
  <c r="AC183" i="22"/>
  <c r="AC145" i="22"/>
  <c r="AC226" i="22"/>
  <c r="AC266" i="22"/>
  <c r="AG799" i="22"/>
  <c r="AD799" i="22"/>
  <c r="AH799" i="22"/>
  <c r="AF799" i="22"/>
  <c r="AI799" i="22"/>
  <c r="AK799" i="22" s="1"/>
  <c r="AL799" i="22" s="1"/>
  <c r="AM799" i="22" s="1"/>
  <c r="AE799" i="22"/>
  <c r="AJ799" i="22"/>
  <c r="AE750" i="22"/>
  <c r="AD750" i="22"/>
  <c r="AF750" i="22"/>
  <c r="AG750" i="22"/>
  <c r="AH750" i="22"/>
  <c r="AJ750" i="22"/>
  <c r="AI750" i="22"/>
  <c r="AK750" i="22" s="1"/>
  <c r="AL750" i="22" s="1"/>
  <c r="AM750" i="22" s="1"/>
  <c r="AD734" i="22"/>
  <c r="AE734" i="22"/>
  <c r="AH734" i="22"/>
  <c r="AF734" i="22"/>
  <c r="AI734" i="22"/>
  <c r="AK734" i="22" s="1"/>
  <c r="AL734" i="22" s="1"/>
  <c r="AM734" i="22" s="1"/>
  <c r="AG734" i="22"/>
  <c r="AJ734" i="22"/>
  <c r="AF804" i="22"/>
  <c r="AD804" i="22"/>
  <c r="AE804" i="22"/>
  <c r="AG804" i="22"/>
  <c r="AJ804" i="22"/>
  <c r="AH804" i="22"/>
  <c r="AI804" i="22"/>
  <c r="AK804" i="22" s="1"/>
  <c r="AL804" i="22" s="1"/>
  <c r="AM804" i="22" s="1"/>
  <c r="AJ787" i="22"/>
  <c r="AD787" i="22"/>
  <c r="AH787" i="22"/>
  <c r="AF787" i="22"/>
  <c r="AG787" i="22"/>
  <c r="AE787" i="22"/>
  <c r="AI787" i="22"/>
  <c r="AK787" i="22" s="1"/>
  <c r="AL787" i="22" s="1"/>
  <c r="AM787" i="22" s="1"/>
  <c r="AG765" i="22"/>
  <c r="AE765" i="22"/>
  <c r="AF765" i="22"/>
  <c r="AH765" i="22"/>
  <c r="AD765" i="22"/>
  <c r="AJ765" i="22"/>
  <c r="AI765" i="22"/>
  <c r="AK765" i="22" s="1"/>
  <c r="AL765" i="22" s="1"/>
  <c r="AM765" i="22" s="1"/>
  <c r="AF719" i="22"/>
  <c r="AD719" i="22"/>
  <c r="AJ719" i="22"/>
  <c r="AG719" i="22"/>
  <c r="AE719" i="22"/>
  <c r="AH719" i="22"/>
  <c r="AI719" i="22"/>
  <c r="AK719" i="22" s="1"/>
  <c r="AL719" i="22" s="1"/>
  <c r="AM719" i="22" s="1"/>
  <c r="AG779" i="22"/>
  <c r="AE779" i="22"/>
  <c r="AH779" i="22"/>
  <c r="AD779" i="22"/>
  <c r="AI779" i="22"/>
  <c r="AK779" i="22" s="1"/>
  <c r="AL779" i="22" s="1"/>
  <c r="AM779" i="22" s="1"/>
  <c r="AJ779" i="22"/>
  <c r="AF779" i="22"/>
  <c r="AD758" i="22"/>
  <c r="AI758" i="22"/>
  <c r="AK758" i="22" s="1"/>
  <c r="AL758" i="22" s="1"/>
  <c r="AM758" i="22" s="1"/>
  <c r="AG758" i="22"/>
  <c r="AE758" i="22"/>
  <c r="AJ758" i="22"/>
  <c r="AH758" i="22"/>
  <c r="AF758" i="22"/>
  <c r="AD808" i="22"/>
  <c r="AF808" i="22"/>
  <c r="AG808" i="22"/>
  <c r="AH808" i="22"/>
  <c r="AE808" i="22"/>
  <c r="AJ808" i="22"/>
  <c r="AI808" i="22"/>
  <c r="AK808" i="22" s="1"/>
  <c r="AL808" i="22" s="1"/>
  <c r="AM808" i="22" s="1"/>
  <c r="AH741" i="22"/>
  <c r="AD741" i="22"/>
  <c r="AJ741" i="22"/>
  <c r="AE741" i="22"/>
  <c r="AF741" i="22"/>
  <c r="AI741" i="22"/>
  <c r="AK741" i="22" s="1"/>
  <c r="AL741" i="22" s="1"/>
  <c r="AM741" i="22" s="1"/>
  <c r="AG741" i="22"/>
  <c r="AH795" i="22"/>
  <c r="AG795" i="22"/>
  <c r="AE795" i="22"/>
  <c r="AJ795" i="22"/>
  <c r="AD795" i="22"/>
  <c r="AI795" i="22"/>
  <c r="AK795" i="22" s="1"/>
  <c r="AL795" i="22" s="1"/>
  <c r="AM795" i="22" s="1"/>
  <c r="AF795" i="22"/>
  <c r="AD708" i="22"/>
  <c r="AJ708" i="22"/>
  <c r="AE708" i="22"/>
  <c r="AF708" i="22"/>
  <c r="AH708" i="22"/>
  <c r="AG708" i="22"/>
  <c r="AI708" i="22"/>
  <c r="AJ676" i="22"/>
  <c r="AH676" i="22"/>
  <c r="AF676" i="22"/>
  <c r="AD676" i="22"/>
  <c r="AG676" i="22"/>
  <c r="AE676" i="22"/>
  <c r="AI676" i="22"/>
  <c r="AK676" i="22" s="1"/>
  <c r="AL676" i="22" s="1"/>
  <c r="AM676" i="22" s="1"/>
  <c r="AH660" i="22"/>
  <c r="AF660" i="22"/>
  <c r="AE660" i="22"/>
  <c r="AG660" i="22"/>
  <c r="AJ660" i="22"/>
  <c r="AD660" i="22"/>
  <c r="AI660" i="22"/>
  <c r="AK660" i="22" s="1"/>
  <c r="AL660" i="22" s="1"/>
  <c r="AM660" i="22" s="1"/>
  <c r="AF648" i="22"/>
  <c r="AH648" i="22"/>
  <c r="AJ648" i="22"/>
  <c r="AD648" i="22"/>
  <c r="AE648" i="22"/>
  <c r="AG648" i="22"/>
  <c r="AI648" i="22"/>
  <c r="AK648" i="22" s="1"/>
  <c r="AL648" i="22" s="1"/>
  <c r="AM648" i="22" s="1"/>
  <c r="AG637" i="22"/>
  <c r="AH637" i="22"/>
  <c r="AE637" i="22"/>
  <c r="AF637" i="22"/>
  <c r="AD637" i="22"/>
  <c r="AJ637" i="22"/>
  <c r="AI637" i="22"/>
  <c r="AK637" i="22" s="1"/>
  <c r="AL637" i="22" s="1"/>
  <c r="AM637" i="22" s="1"/>
  <c r="AJ707" i="22"/>
  <c r="AD707" i="22"/>
  <c r="AG707" i="22"/>
  <c r="AH707" i="22"/>
  <c r="AF707" i="22"/>
  <c r="AI707" i="22"/>
  <c r="AK707" i="22" s="1"/>
  <c r="AL707" i="22" s="1"/>
  <c r="AM707" i="22" s="1"/>
  <c r="AE707" i="22"/>
  <c r="AG619" i="22"/>
  <c r="AJ619" i="22"/>
  <c r="AD619" i="22"/>
  <c r="AF619" i="22"/>
  <c r="AH619" i="22"/>
  <c r="AI619" i="22"/>
  <c r="AK619" i="22" s="1"/>
  <c r="AL619" i="22" s="1"/>
  <c r="AM619" i="22" s="1"/>
  <c r="AE619" i="22"/>
  <c r="AJ672" i="22"/>
  <c r="AF672" i="22"/>
  <c r="AH672" i="22"/>
  <c r="AD672" i="22"/>
  <c r="AI672" i="22"/>
  <c r="AK672" i="22" s="1"/>
  <c r="AL672" i="22" s="1"/>
  <c r="AM672" i="22" s="1"/>
  <c r="AE672" i="22"/>
  <c r="AG672" i="22"/>
  <c r="AH610" i="22"/>
  <c r="AJ610" i="22"/>
  <c r="AF610" i="22"/>
  <c r="AE610" i="22"/>
  <c r="AD610" i="22"/>
  <c r="AG610" i="22"/>
  <c r="AI610" i="22"/>
  <c r="AK610" i="22" s="1"/>
  <c r="AL610" i="22" s="1"/>
  <c r="AM610" i="22" s="1"/>
  <c r="AJ657" i="22"/>
  <c r="AG657" i="22"/>
  <c r="AH657" i="22"/>
  <c r="AD657" i="22"/>
  <c r="AE657" i="22"/>
  <c r="AF657" i="22"/>
  <c r="AI657" i="22"/>
  <c r="AK657" i="22" s="1"/>
  <c r="AL657" i="22" s="1"/>
  <c r="AM657" i="22" s="1"/>
  <c r="AE629" i="22"/>
  <c r="AH629" i="22"/>
  <c r="AF629" i="22"/>
  <c r="AG629" i="22"/>
  <c r="AJ629" i="22"/>
  <c r="AD629" i="22"/>
  <c r="AI629" i="22"/>
  <c r="AK629" i="22" s="1"/>
  <c r="AL629" i="22" s="1"/>
  <c r="AM629" i="22" s="1"/>
  <c r="AG681" i="22"/>
  <c r="AF681" i="22"/>
  <c r="AE681" i="22"/>
  <c r="AH681" i="22"/>
  <c r="AD681" i="22"/>
  <c r="AI681" i="22"/>
  <c r="AK681" i="22" s="1"/>
  <c r="AL681" i="22" s="1"/>
  <c r="AM681" i="22" s="1"/>
  <c r="AJ681" i="22"/>
  <c r="AF616" i="22"/>
  <c r="AH616" i="22"/>
  <c r="AJ616" i="22"/>
  <c r="AE616" i="22"/>
  <c r="AI616" i="22"/>
  <c r="AK616" i="22" s="1"/>
  <c r="AL616" i="22" s="1"/>
  <c r="AM616" i="22" s="1"/>
  <c r="AD616" i="22"/>
  <c r="AG616" i="22"/>
  <c r="AE1232" i="22"/>
  <c r="AF1232" i="22"/>
  <c r="AD1232" i="22"/>
  <c r="AH1232" i="22"/>
  <c r="AJ1232" i="22"/>
  <c r="AI1232" i="22"/>
  <c r="AK1232" i="22" s="1"/>
  <c r="AL1232" i="22" s="1"/>
  <c r="AM1232" i="22" s="1"/>
  <c r="AG1232" i="22"/>
  <c r="AF1281" i="22"/>
  <c r="AH1281" i="22"/>
  <c r="AE1281" i="22"/>
  <c r="AG1281" i="22"/>
  <c r="AJ1281" i="22"/>
  <c r="AD1281" i="22"/>
  <c r="AI1281" i="22"/>
  <c r="AK1281" i="22" s="1"/>
  <c r="AL1281" i="22" s="1"/>
  <c r="AM1281" i="22" s="1"/>
  <c r="AF1301" i="22"/>
  <c r="AJ1301" i="22"/>
  <c r="AH1301" i="22"/>
  <c r="AE1301" i="22"/>
  <c r="AD1301" i="22"/>
  <c r="AI1301" i="22"/>
  <c r="AK1301" i="22" s="1"/>
  <c r="AL1301" i="22" s="1"/>
  <c r="AM1301" i="22" s="1"/>
  <c r="AG1301" i="22"/>
  <c r="AG1224" i="22"/>
  <c r="AD1224" i="22"/>
  <c r="AJ1224" i="22"/>
  <c r="AE1224" i="22"/>
  <c r="AH1224" i="22"/>
  <c r="AI1224" i="22"/>
  <c r="AK1224" i="22" s="1"/>
  <c r="AL1224" i="22" s="1"/>
  <c r="AM1224" i="22" s="1"/>
  <c r="AF1224" i="22"/>
  <c r="AG1257" i="22"/>
  <c r="AE1257" i="22"/>
  <c r="AJ1257" i="22"/>
  <c r="AF1257" i="22"/>
  <c r="AD1257" i="22"/>
  <c r="AH1257" i="22"/>
  <c r="AI1257" i="22"/>
  <c r="AK1257" i="22" s="1"/>
  <c r="AL1257" i="22" s="1"/>
  <c r="AM1257" i="22" s="1"/>
  <c r="AF1271" i="22"/>
  <c r="AD1271" i="22"/>
  <c r="AH1271" i="22"/>
  <c r="AJ1271" i="22"/>
  <c r="AG1271" i="22"/>
  <c r="AE1271" i="22"/>
  <c r="AI1271" i="22"/>
  <c r="AK1271" i="22" s="1"/>
  <c r="AL1271" i="22" s="1"/>
  <c r="AM1271" i="22" s="1"/>
  <c r="AF1244" i="22"/>
  <c r="AE1244" i="22"/>
  <c r="AJ1244" i="22"/>
  <c r="AD1244" i="22"/>
  <c r="AG1244" i="22"/>
  <c r="AI1244" i="22"/>
  <c r="AK1244" i="22" s="1"/>
  <c r="AL1244" i="22" s="1"/>
  <c r="AM1244" i="22" s="1"/>
  <c r="AH1244" i="22"/>
  <c r="AF1286" i="22"/>
  <c r="AD1286" i="22"/>
  <c r="AH1286" i="22"/>
  <c r="AG1286" i="22"/>
  <c r="AJ1286" i="22"/>
  <c r="AE1286" i="22"/>
  <c r="AI1286" i="22"/>
  <c r="AK1286" i="22" s="1"/>
  <c r="AL1286" i="22" s="1"/>
  <c r="AM1286" i="22" s="1"/>
  <c r="AJ1253" i="22"/>
  <c r="AD1253" i="22"/>
  <c r="AH1253" i="22"/>
  <c r="AF1253" i="22"/>
  <c r="AG1253" i="22"/>
  <c r="AI1253" i="22"/>
  <c r="AK1253" i="22" s="1"/>
  <c r="AL1253" i="22" s="1"/>
  <c r="AM1253" i="22" s="1"/>
  <c r="AE1253" i="22"/>
  <c r="AE1280" i="22"/>
  <c r="AJ1280" i="22"/>
  <c r="AD1280" i="22"/>
  <c r="AG1280" i="22"/>
  <c r="AF1280" i="22"/>
  <c r="AH1280" i="22"/>
  <c r="AI1280" i="22"/>
  <c r="AK1280" i="22" s="1"/>
  <c r="AL1280" i="22" s="1"/>
  <c r="AM1280" i="22" s="1"/>
  <c r="AJ1245" i="22"/>
  <c r="AD1245" i="22"/>
  <c r="AE1245" i="22"/>
  <c r="AF1245" i="22"/>
  <c r="AH1245" i="22"/>
  <c r="AI1245" i="22"/>
  <c r="AK1245" i="22" s="1"/>
  <c r="AL1245" i="22" s="1"/>
  <c r="AM1245" i="22" s="1"/>
  <c r="AG1245" i="22"/>
  <c r="AG1297" i="22"/>
  <c r="AF1297" i="22"/>
  <c r="AI1297" i="22"/>
  <c r="AK1297" i="22" s="1"/>
  <c r="AL1297" i="22" s="1"/>
  <c r="AM1297" i="22" s="1"/>
  <c r="AH1297" i="22"/>
  <c r="AD1297" i="22"/>
  <c r="AE1297" i="22"/>
  <c r="AJ1297" i="22"/>
  <c r="AE1174" i="22"/>
  <c r="AJ1174" i="22"/>
  <c r="AH1174" i="22"/>
  <c r="AF1174" i="22"/>
  <c r="AI1174" i="22"/>
  <c r="AK1174" i="22" s="1"/>
  <c r="AL1174" i="22" s="1"/>
  <c r="AM1174" i="22" s="1"/>
  <c r="AG1174" i="22"/>
  <c r="AD1174" i="22"/>
  <c r="AH1109" i="22"/>
  <c r="AG1109" i="22"/>
  <c r="AD1109" i="22"/>
  <c r="AE1109" i="22"/>
  <c r="AJ1109" i="22"/>
  <c r="AF1109" i="22"/>
  <c r="AI1109" i="22"/>
  <c r="AK1109" i="22" s="1"/>
  <c r="AL1109" i="22" s="1"/>
  <c r="AM1109" i="22" s="1"/>
  <c r="AH1166" i="22"/>
  <c r="AD1166" i="22"/>
  <c r="AG1166" i="22"/>
  <c r="AF1166" i="22"/>
  <c r="AJ1166" i="22"/>
  <c r="AE1166" i="22"/>
  <c r="AI1166" i="22"/>
  <c r="AK1166" i="22" s="1"/>
  <c r="AL1166" i="22" s="1"/>
  <c r="AM1166" i="22" s="1"/>
  <c r="AH1135" i="22"/>
  <c r="AE1135" i="22"/>
  <c r="AF1135" i="22"/>
  <c r="AG1135" i="22"/>
  <c r="AJ1135" i="22"/>
  <c r="AD1135" i="22"/>
  <c r="AI1135" i="22"/>
  <c r="AK1135" i="22" s="1"/>
  <c r="AL1135" i="22" s="1"/>
  <c r="AM1135" i="22" s="1"/>
  <c r="AJ1118" i="22"/>
  <c r="AG1118" i="22"/>
  <c r="AF1118" i="22"/>
  <c r="AH1118" i="22"/>
  <c r="AD1118" i="22"/>
  <c r="AI1118" i="22"/>
  <c r="AK1118" i="22" s="1"/>
  <c r="AL1118" i="22" s="1"/>
  <c r="AM1118" i="22" s="1"/>
  <c r="AE1118" i="22"/>
  <c r="AH1188" i="22"/>
  <c r="AF1188" i="22"/>
  <c r="AI1188" i="22"/>
  <c r="AK1188" i="22" s="1"/>
  <c r="AL1188" i="22" s="1"/>
  <c r="AM1188" i="22" s="1"/>
  <c r="AJ1188" i="22"/>
  <c r="AD1188" i="22"/>
  <c r="AG1188" i="22"/>
  <c r="AE1188" i="22"/>
  <c r="AH1203" i="22"/>
  <c r="AF1203" i="22"/>
  <c r="AD1203" i="22"/>
  <c r="AE1203" i="22"/>
  <c r="AJ1203" i="22"/>
  <c r="AI1203" i="22"/>
  <c r="AK1203" i="22" s="1"/>
  <c r="AL1203" i="22" s="1"/>
  <c r="AM1203" i="22" s="1"/>
  <c r="AG1203" i="22"/>
  <c r="AE1187" i="22"/>
  <c r="AD1187" i="22"/>
  <c r="AG1187" i="22"/>
  <c r="AH1187" i="22"/>
  <c r="AF1187" i="22"/>
  <c r="AI1187" i="22"/>
  <c r="AK1187" i="22" s="1"/>
  <c r="AL1187" i="22" s="1"/>
  <c r="AM1187" i="22" s="1"/>
  <c r="AJ1187" i="22"/>
  <c r="AD1114" i="22"/>
  <c r="AE1114" i="22"/>
  <c r="AG1114" i="22"/>
  <c r="AJ1114" i="22"/>
  <c r="AF1114" i="22"/>
  <c r="AI1114" i="22"/>
  <c r="AK1114" i="22" s="1"/>
  <c r="AL1114" i="22" s="1"/>
  <c r="AM1114" i="22" s="1"/>
  <c r="AH1114" i="22"/>
  <c r="AF1178" i="22"/>
  <c r="AI1178" i="22"/>
  <c r="AK1178" i="22" s="1"/>
  <c r="AL1178" i="22" s="1"/>
  <c r="AM1178" i="22" s="1"/>
  <c r="AH1178" i="22"/>
  <c r="AE1178" i="22"/>
  <c r="AJ1178" i="22"/>
  <c r="AD1178" i="22"/>
  <c r="AG1178" i="22"/>
  <c r="AD1185" i="22"/>
  <c r="AE1185" i="22"/>
  <c r="AG1185" i="22"/>
  <c r="AJ1185" i="22"/>
  <c r="AH1185" i="22"/>
  <c r="AI1185" i="22"/>
  <c r="AK1185" i="22" s="1"/>
  <c r="AL1185" i="22" s="1"/>
  <c r="AM1185" i="22" s="1"/>
  <c r="AF1185" i="22"/>
  <c r="AD1193" i="22"/>
  <c r="AJ1193" i="22"/>
  <c r="AG1193" i="22"/>
  <c r="AF1193" i="22"/>
  <c r="AH1193" i="22"/>
  <c r="AI1193" i="22"/>
  <c r="AK1193" i="22" s="1"/>
  <c r="AL1193" i="22" s="1"/>
  <c r="AM1193" i="22" s="1"/>
  <c r="AE1193" i="22"/>
  <c r="Q119" i="26" l="1"/>
  <c r="R119" i="26"/>
  <c r="S119" i="26" s="1"/>
  <c r="O120" i="26" s="1"/>
  <c r="AC264" i="22"/>
  <c r="AJ264" i="22" s="1"/>
  <c r="AC227" i="22"/>
  <c r="AJ227" i="22" s="1"/>
  <c r="AC304" i="22"/>
  <c r="AJ304" i="22" s="1"/>
  <c r="AC245" i="22"/>
  <c r="AJ245" i="22" s="1"/>
  <c r="AC243" i="22"/>
  <c r="AJ243" i="22" s="1"/>
  <c r="AC223" i="22"/>
  <c r="AJ223" i="22" s="1"/>
  <c r="AC303" i="22"/>
  <c r="AJ303" i="22" s="1"/>
  <c r="AC273" i="22"/>
  <c r="AJ273" i="22" s="1"/>
  <c r="AC269" i="22"/>
  <c r="AJ269" i="22" s="1"/>
  <c r="AC257" i="22"/>
  <c r="AJ257" i="22" s="1"/>
  <c r="AC235" i="22"/>
  <c r="AJ235" i="22" s="1"/>
  <c r="AC219" i="22"/>
  <c r="AJ219" i="22" s="1"/>
  <c r="AC299" i="22"/>
  <c r="AJ299" i="22" s="1"/>
  <c r="AC275" i="22"/>
  <c r="AJ275" i="22" s="1"/>
  <c r="AC268" i="22"/>
  <c r="AJ268" i="22" s="1"/>
  <c r="AC265" i="22"/>
  <c r="AJ265" i="22" s="1"/>
  <c r="AC270" i="22"/>
  <c r="AJ270" i="22" s="1"/>
  <c r="AC218" i="22"/>
  <c r="AJ218" i="22" s="1"/>
  <c r="AC285" i="22"/>
  <c r="AJ285" i="22" s="1"/>
  <c r="AJ208" i="22"/>
  <c r="AC261" i="22"/>
  <c r="AJ261" i="22" s="1"/>
  <c r="AC244" i="22"/>
  <c r="AJ244" i="22" s="1"/>
  <c r="AC267" i="22"/>
  <c r="AJ267" i="22" s="1"/>
  <c r="AC284" i="22"/>
  <c r="AJ284" i="22" s="1"/>
  <c r="AC272" i="22"/>
  <c r="AJ272" i="22" s="1"/>
  <c r="AC308" i="22"/>
  <c r="AC336" i="22" s="1"/>
  <c r="AC222" i="22"/>
  <c r="AJ222" i="22" s="1"/>
  <c r="AC236" i="22"/>
  <c r="AJ236" i="22" s="1"/>
  <c r="AC249" i="22"/>
  <c r="AJ249" i="22" s="1"/>
  <c r="AC262" i="22"/>
  <c r="AJ262" i="22" s="1"/>
  <c r="AC253" i="22"/>
  <c r="AJ253" i="22" s="1"/>
  <c r="AC271" i="22"/>
  <c r="AJ271" i="22" s="1"/>
  <c r="AC292" i="22"/>
  <c r="AJ292" i="22" s="1"/>
  <c r="AC239" i="22"/>
  <c r="AJ239" i="22" s="1"/>
  <c r="AC295" i="22"/>
  <c r="AJ295" i="22" s="1"/>
  <c r="AC217" i="22"/>
  <c r="AJ217" i="22" s="1"/>
  <c r="AC256" i="22"/>
  <c r="AJ256" i="22" s="1"/>
  <c r="AC279" i="22"/>
  <c r="AJ279" i="22" s="1"/>
  <c r="AC282" i="22"/>
  <c r="AJ282" i="22" s="1"/>
  <c r="AC288" i="22"/>
  <c r="AJ288" i="22" s="1"/>
  <c r="AC260" i="22"/>
  <c r="AJ260" i="22" s="1"/>
  <c r="AC248" i="22"/>
  <c r="AJ248" i="22" s="1"/>
  <c r="AC225" i="22"/>
  <c r="AC301" i="22"/>
  <c r="AJ301" i="22" s="1"/>
  <c r="AC211" i="22"/>
  <c r="AJ211" i="22" s="1"/>
  <c r="AC251" i="22"/>
  <c r="AJ251" i="22" s="1"/>
  <c r="AC228" i="22"/>
  <c r="AJ228" i="22" s="1"/>
  <c r="AC220" i="22"/>
  <c r="AJ220" i="22" s="1"/>
  <c r="AC276" i="22"/>
  <c r="AJ276" i="22" s="1"/>
  <c r="AC258" i="22"/>
  <c r="AJ258" i="22" s="1"/>
  <c r="AC259" i="22"/>
  <c r="AJ259" i="22" s="1"/>
  <c r="AC246" i="22"/>
  <c r="AJ246" i="22" s="1"/>
  <c r="AC274" i="22"/>
  <c r="AJ274" i="22" s="1"/>
  <c r="AC287" i="22"/>
  <c r="AJ287" i="22" s="1"/>
  <c r="AC247" i="22"/>
  <c r="AJ247" i="22" s="1"/>
  <c r="AC233" i="22"/>
  <c r="AJ233" i="22" s="1"/>
  <c r="AC213" i="22"/>
  <c r="AJ213" i="22" s="1"/>
  <c r="AC298" i="22"/>
  <c r="AJ298" i="22" s="1"/>
  <c r="AC215" i="22"/>
  <c r="AJ215" i="22" s="1"/>
  <c r="AC214" i="22"/>
  <c r="AJ214" i="22" s="1"/>
  <c r="AC291" i="22"/>
  <c r="AJ291" i="22" s="1"/>
  <c r="AC229" i="22"/>
  <c r="AJ229" i="22" s="1"/>
  <c r="AC283" i="22"/>
  <c r="AJ283" i="22" s="1"/>
  <c r="AC263" i="22"/>
  <c r="AJ263" i="22" s="1"/>
  <c r="AC280" i="22"/>
  <c r="AC281" i="22"/>
  <c r="AJ281" i="22" s="1"/>
  <c r="AC302" i="22"/>
  <c r="AJ302" i="22" s="1"/>
  <c r="AC250" i="22"/>
  <c r="AJ250" i="22" s="1"/>
  <c r="AC296" i="22"/>
  <c r="AJ296" i="22" s="1"/>
  <c r="AC307" i="22"/>
  <c r="AJ307" i="22" s="1"/>
  <c r="AC234" i="22"/>
  <c r="AJ234" i="22" s="1"/>
  <c r="AC289" i="22"/>
  <c r="AJ289" i="22" s="1"/>
  <c r="AC300" i="22"/>
  <c r="AJ300" i="22" s="1"/>
  <c r="AC294" i="22"/>
  <c r="AJ294" i="22" s="1"/>
  <c r="AC238" i="22"/>
  <c r="AJ238" i="22" s="1"/>
  <c r="AC231" i="22"/>
  <c r="AJ231" i="22" s="1"/>
  <c r="AC237" i="22"/>
  <c r="AJ237" i="22" s="1"/>
  <c r="AC252" i="22"/>
  <c r="AJ252" i="22" s="1"/>
  <c r="AC241" i="22"/>
  <c r="AJ241" i="22" s="1"/>
  <c r="AC293" i="22"/>
  <c r="AJ293" i="22" s="1"/>
  <c r="AC278" i="22"/>
  <c r="AJ278" i="22" s="1"/>
  <c r="AC221" i="22"/>
  <c r="AJ221" i="22" s="1"/>
  <c r="AC216" i="22"/>
  <c r="AJ216" i="22" s="1"/>
  <c r="AC232" i="22"/>
  <c r="AJ232" i="22" s="1"/>
  <c r="AC255" i="22"/>
  <c r="AJ255" i="22" s="1"/>
  <c r="AC286" i="22"/>
  <c r="AJ286" i="22" s="1"/>
  <c r="AC209" i="22"/>
  <c r="AJ209" i="22" s="1"/>
  <c r="AC210" i="22"/>
  <c r="AJ210" i="22" s="1"/>
  <c r="AC254" i="22"/>
  <c r="AJ254" i="22" s="1"/>
  <c r="AC290" i="22"/>
  <c r="AJ290" i="22" s="1"/>
  <c r="AC230" i="22"/>
  <c r="AJ230" i="22" s="1"/>
  <c r="AC212" i="22"/>
  <c r="AJ212" i="22" s="1"/>
  <c r="AC277" i="22"/>
  <c r="AJ277" i="22" s="1"/>
  <c r="AC242" i="22"/>
  <c r="AJ242" i="22" s="1"/>
  <c r="AC240" i="22"/>
  <c r="AJ240" i="22" s="1"/>
  <c r="AC297" i="22"/>
  <c r="AJ297" i="22" s="1"/>
  <c r="AJ280" i="22"/>
  <c r="AJ160" i="22"/>
  <c r="AJ225" i="22"/>
  <c r="AJ202" i="22"/>
  <c r="AJ192" i="22"/>
  <c r="AJ197" i="22"/>
  <c r="AJ168" i="22"/>
  <c r="AJ206" i="22"/>
  <c r="AJ138" i="22"/>
  <c r="AJ131" i="22"/>
  <c r="AJ120" i="22"/>
  <c r="AJ196" i="22"/>
  <c r="AJ109" i="22"/>
  <c r="AJ179" i="22"/>
  <c r="AJ148" i="22"/>
  <c r="AJ266" i="22"/>
  <c r="AJ183" i="22"/>
  <c r="AJ226" i="22"/>
  <c r="AJ116" i="22"/>
  <c r="AK708" i="22"/>
  <c r="AL708" i="22" s="1"/>
  <c r="AM708" i="22" s="1"/>
  <c r="AJ110" i="22"/>
  <c r="AJ124" i="22"/>
  <c r="AJ182" i="22"/>
  <c r="AJ306" i="22"/>
  <c r="AJ145" i="22"/>
  <c r="AJ161" i="22"/>
  <c r="AJ175" i="22"/>
  <c r="AJ125" i="22"/>
  <c r="AJ132" i="22"/>
  <c r="AJ154" i="22"/>
  <c r="AJ164" i="22"/>
  <c r="AJ122" i="22"/>
  <c r="AJ176" i="22"/>
  <c r="AJ128" i="22"/>
  <c r="AJ123" i="22"/>
  <c r="AJ205" i="22"/>
  <c r="AJ146" i="22"/>
  <c r="AJ224" i="22"/>
  <c r="AJ127" i="22"/>
  <c r="AJ203" i="22"/>
  <c r="AJ133" i="22"/>
  <c r="AJ158" i="22"/>
  <c r="AJ173" i="22"/>
  <c r="AJ135" i="22"/>
  <c r="AJ140" i="22"/>
  <c r="AJ156" i="22"/>
  <c r="AJ305" i="22"/>
  <c r="AJ204" i="22"/>
  <c r="AJ207" i="22"/>
  <c r="AJ178" i="22"/>
  <c r="AJ137" i="22"/>
  <c r="AJ198" i="22"/>
  <c r="AJ188" i="22"/>
  <c r="AJ111" i="22"/>
  <c r="AJ136" i="22"/>
  <c r="AJ139" i="22"/>
  <c r="AJ114" i="22"/>
  <c r="AJ153" i="22"/>
  <c r="AJ195" i="22"/>
  <c r="AJ151" i="22"/>
  <c r="AJ172" i="22"/>
  <c r="AC386" i="22"/>
  <c r="AC368" i="22"/>
  <c r="AC345" i="22"/>
  <c r="AC371" i="22"/>
  <c r="AC382" i="22"/>
  <c r="AC347" i="22"/>
  <c r="AC400" i="22"/>
  <c r="AC360" i="22"/>
  <c r="AC341" i="22"/>
  <c r="AC326" i="22"/>
  <c r="AC323" i="22"/>
  <c r="AC379" i="22"/>
  <c r="AC406" i="22"/>
  <c r="AC408" i="22"/>
  <c r="AC349" i="22"/>
  <c r="AC353" i="22"/>
  <c r="AC320" i="22"/>
  <c r="AC344" i="22"/>
  <c r="AC399" i="22"/>
  <c r="AC327" i="22"/>
  <c r="AC319" i="22"/>
  <c r="AC331" i="22"/>
  <c r="AC358" i="22"/>
  <c r="AC350" i="22"/>
  <c r="AC321" i="22"/>
  <c r="AC402" i="22"/>
  <c r="AC363" i="22"/>
  <c r="AC388" i="22"/>
  <c r="AC330" i="22"/>
  <c r="AC367" i="22"/>
  <c r="AC322" i="22"/>
  <c r="AC342" i="22"/>
  <c r="AC314" i="22"/>
  <c r="AC339" i="22"/>
  <c r="AC398" i="22"/>
  <c r="AC391" i="22"/>
  <c r="AC378" i="22"/>
  <c r="AC365" i="22"/>
  <c r="AC376" i="22"/>
  <c r="AC366" i="22"/>
  <c r="AC340" i="22"/>
  <c r="AC361" i="22"/>
  <c r="AC374" i="22"/>
  <c r="AC397" i="22"/>
  <c r="AC328" i="22"/>
  <c r="AC396" i="22"/>
  <c r="AC332" i="22"/>
  <c r="AC384" i="22"/>
  <c r="AC364" i="22"/>
  <c r="AC373" i="22"/>
  <c r="AC403" i="22"/>
  <c r="AC310" i="22"/>
  <c r="AC346" i="22"/>
  <c r="AC348" i="22"/>
  <c r="AC405" i="22"/>
  <c r="AC354" i="22"/>
  <c r="AC324" i="22"/>
  <c r="AC390" i="22"/>
  <c r="AC325" i="22"/>
  <c r="AC395" i="22"/>
  <c r="AC359" i="22"/>
  <c r="AC337" i="22"/>
  <c r="AJ177" i="22"/>
  <c r="AJ194" i="22"/>
  <c r="AJ165" i="22"/>
  <c r="AD8" i="22"/>
  <c r="AA9" i="22"/>
  <c r="AJ308" i="22" l="1"/>
  <c r="D79" i="26"/>
  <c r="T120" i="26"/>
  <c r="D80" i="26" s="1"/>
  <c r="H80" i="26" s="1"/>
  <c r="M120" i="26"/>
  <c r="P120" i="26"/>
  <c r="AC370" i="22"/>
  <c r="AJ370" i="22" s="1"/>
  <c r="AC380" i="22"/>
  <c r="AJ380" i="22" s="1"/>
  <c r="AC316" i="22"/>
  <c r="AJ316" i="22" s="1"/>
  <c r="AC393" i="22"/>
  <c r="AJ393" i="22" s="1"/>
  <c r="AC404" i="22"/>
  <c r="AJ404" i="22" s="1"/>
  <c r="AC362" i="22"/>
  <c r="AJ362" i="22" s="1"/>
  <c r="AC334" i="22"/>
  <c r="AJ334" i="22" s="1"/>
  <c r="AC385" i="22"/>
  <c r="AJ385" i="22" s="1"/>
  <c r="AC317" i="22"/>
  <c r="AJ317" i="22" s="1"/>
  <c r="AC357" i="22"/>
  <c r="AJ357" i="22" s="1"/>
  <c r="AC383" i="22"/>
  <c r="AJ383" i="22" s="1"/>
  <c r="AC352" i="22"/>
  <c r="AJ352" i="22" s="1"/>
  <c r="AC309" i="22"/>
  <c r="AJ309" i="22" s="1"/>
  <c r="AC351" i="22"/>
  <c r="AJ351" i="22" s="1"/>
  <c r="AC356" i="22"/>
  <c r="AJ356" i="22" s="1"/>
  <c r="AC311" i="22"/>
  <c r="AJ311" i="22" s="1"/>
  <c r="AC387" i="22"/>
  <c r="AJ387" i="22" s="1"/>
  <c r="AC335" i="22"/>
  <c r="AJ335" i="22" s="1"/>
  <c r="AC407" i="22"/>
  <c r="AJ407" i="22" s="1"/>
  <c r="AC338" i="22"/>
  <c r="AJ338" i="22" s="1"/>
  <c r="AC315" i="22"/>
  <c r="AJ315" i="22" s="1"/>
  <c r="AC381" i="22"/>
  <c r="AJ381" i="22" s="1"/>
  <c r="AC389" i="22"/>
  <c r="AJ389" i="22" s="1"/>
  <c r="AC401" i="22"/>
  <c r="AJ401" i="22" s="1"/>
  <c r="AC394" i="22"/>
  <c r="AJ394" i="22" s="1"/>
  <c r="AC318" i="22"/>
  <c r="AJ318" i="22" s="1"/>
  <c r="AC312" i="22"/>
  <c r="AJ312" i="22" s="1"/>
  <c r="AC333" i="22"/>
  <c r="AJ333" i="22" s="1"/>
  <c r="AC372" i="22"/>
  <c r="AJ372" i="22" s="1"/>
  <c r="AC377" i="22"/>
  <c r="AJ377" i="22" s="1"/>
  <c r="AC355" i="22"/>
  <c r="AJ355" i="22" s="1"/>
  <c r="AC313" i="22"/>
  <c r="AJ313" i="22" s="1"/>
  <c r="AC343" i="22"/>
  <c r="AJ343" i="22" s="1"/>
  <c r="AC329" i="22"/>
  <c r="AJ329" i="22" s="1"/>
  <c r="AC392" i="22"/>
  <c r="AJ392" i="22" s="1"/>
  <c r="AC369" i="22"/>
  <c r="AJ369" i="22" s="1"/>
  <c r="AC375" i="22"/>
  <c r="AJ375" i="22" s="1"/>
  <c r="AJ346" i="22"/>
  <c r="AJ374" i="22"/>
  <c r="AJ388" i="22"/>
  <c r="AJ344" i="22"/>
  <c r="AJ345" i="22"/>
  <c r="AJ324" i="22"/>
  <c r="AJ332" i="22"/>
  <c r="AJ378" i="22"/>
  <c r="AJ363" i="22"/>
  <c r="AJ320" i="22"/>
  <c r="AJ400" i="22"/>
  <c r="AJ368" i="22"/>
  <c r="AJ336" i="22"/>
  <c r="AJ359" i="22"/>
  <c r="AJ403" i="22"/>
  <c r="AJ340" i="22"/>
  <c r="AJ322" i="22"/>
  <c r="AJ319" i="22"/>
  <c r="AJ347" i="22"/>
  <c r="AJ395" i="22"/>
  <c r="AJ405" i="22"/>
  <c r="AJ373" i="22"/>
  <c r="AJ328" i="22"/>
  <c r="AJ366" i="22"/>
  <c r="AJ398" i="22"/>
  <c r="AJ367" i="22"/>
  <c r="AJ321" i="22"/>
  <c r="AJ327" i="22"/>
  <c r="AJ349" i="22"/>
  <c r="AJ326" i="22"/>
  <c r="AJ382" i="22"/>
  <c r="AJ354" i="22"/>
  <c r="AJ396" i="22"/>
  <c r="AJ391" i="22"/>
  <c r="AJ402" i="22"/>
  <c r="AJ353" i="22"/>
  <c r="AJ386" i="22"/>
  <c r="AJ390" i="22"/>
  <c r="AJ384" i="22"/>
  <c r="AJ365" i="22"/>
  <c r="AJ314" i="22"/>
  <c r="AJ358" i="22"/>
  <c r="AJ406" i="22"/>
  <c r="AJ360" i="22"/>
  <c r="AJ337" i="22"/>
  <c r="AJ310" i="22"/>
  <c r="AJ361" i="22"/>
  <c r="AJ342" i="22"/>
  <c r="AJ331" i="22"/>
  <c r="AJ379" i="22"/>
  <c r="AJ323" i="22"/>
  <c r="AD96" i="22"/>
  <c r="AE96" i="22" s="1"/>
  <c r="AD90" i="22"/>
  <c r="AE90" i="22" s="1"/>
  <c r="AD54" i="22"/>
  <c r="AE54" i="22" s="1"/>
  <c r="AD41" i="22"/>
  <c r="AE41" i="22" s="1"/>
  <c r="AD88" i="22"/>
  <c r="AE88" i="22" s="1"/>
  <c r="AD15" i="22"/>
  <c r="AE15" i="22" s="1"/>
  <c r="AD62" i="22"/>
  <c r="AE62" i="22" s="1"/>
  <c r="AD84" i="22"/>
  <c r="AE84" i="22" s="1"/>
  <c r="AD29" i="22"/>
  <c r="AE29" i="22" s="1"/>
  <c r="AD39" i="22"/>
  <c r="AE39" i="22" s="1"/>
  <c r="AD75" i="22"/>
  <c r="AE75" i="22" s="1"/>
  <c r="AD86" i="22"/>
  <c r="AE86" i="22" s="1"/>
  <c r="AD26" i="22"/>
  <c r="AE26" i="22" s="1"/>
  <c r="AD35" i="22"/>
  <c r="AE35" i="22" s="1"/>
  <c r="AD12" i="22"/>
  <c r="AE12" i="22" s="1"/>
  <c r="AD73" i="22"/>
  <c r="AE73" i="22" s="1"/>
  <c r="AD71" i="22"/>
  <c r="AE71" i="22" s="1"/>
  <c r="AD87" i="22"/>
  <c r="AE87" i="22" s="1"/>
  <c r="AD60" i="22"/>
  <c r="AE60" i="22" s="1"/>
  <c r="AD81" i="22"/>
  <c r="AE81" i="22" s="1"/>
  <c r="AD22" i="22"/>
  <c r="AE22" i="22" s="1"/>
  <c r="AD100" i="22"/>
  <c r="AE100" i="22" s="1"/>
  <c r="AD101" i="22"/>
  <c r="AE101" i="22" s="1"/>
  <c r="AD47" i="22"/>
  <c r="AE47" i="22" s="1"/>
  <c r="AD103" i="22"/>
  <c r="AE103" i="22" s="1"/>
  <c r="AD70" i="22"/>
  <c r="AE70" i="22" s="1"/>
  <c r="AD63" i="22"/>
  <c r="AE63" i="22" s="1"/>
  <c r="AD93" i="22"/>
  <c r="AE93" i="22" s="1"/>
  <c r="AD20" i="22"/>
  <c r="AE20" i="22" s="1"/>
  <c r="AD33" i="22"/>
  <c r="AE33" i="22" s="1"/>
  <c r="AD55" i="22"/>
  <c r="AE55" i="22" s="1"/>
  <c r="AD21" i="22"/>
  <c r="AE21" i="22" s="1"/>
  <c r="AD83" i="22"/>
  <c r="AE83" i="22" s="1"/>
  <c r="AD64" i="22"/>
  <c r="AE64" i="22" s="1"/>
  <c r="AD57" i="22"/>
  <c r="AE57" i="22" s="1"/>
  <c r="AD78" i="22"/>
  <c r="AE78" i="22" s="1"/>
  <c r="AD16" i="22"/>
  <c r="AE16" i="22" s="1"/>
  <c r="AD32" i="22"/>
  <c r="AE32" i="22" s="1"/>
  <c r="AF33" i="22" s="1"/>
  <c r="AD95" i="22"/>
  <c r="AE95" i="22" s="1"/>
  <c r="AD89" i="22"/>
  <c r="AE89" i="22" s="1"/>
  <c r="AD13" i="22"/>
  <c r="AE13" i="22" s="1"/>
  <c r="AD45" i="22"/>
  <c r="AE45" i="22" s="1"/>
  <c r="AD66" i="22"/>
  <c r="AE66" i="22" s="1"/>
  <c r="AD79" i="22"/>
  <c r="AE79" i="22" s="1"/>
  <c r="AD10" i="22"/>
  <c r="AE10" i="22" s="1"/>
  <c r="AD67" i="22"/>
  <c r="AE67" i="22" s="1"/>
  <c r="AD34" i="22"/>
  <c r="AE34" i="22" s="1"/>
  <c r="AD14" i="22"/>
  <c r="AE14" i="22" s="1"/>
  <c r="AD56" i="22"/>
  <c r="AE56" i="22" s="1"/>
  <c r="AD37" i="22"/>
  <c r="AE37" i="22" s="1"/>
  <c r="AD40" i="22"/>
  <c r="AE40" i="22" s="1"/>
  <c r="AD91" i="22"/>
  <c r="AE91" i="22" s="1"/>
  <c r="AD68" i="22"/>
  <c r="AE68" i="22" s="1"/>
  <c r="AD27" i="22"/>
  <c r="AE27" i="22" s="1"/>
  <c r="AD74" i="22"/>
  <c r="AE74" i="22" s="1"/>
  <c r="AD43" i="22"/>
  <c r="AE43" i="22" s="1"/>
  <c r="AD85" i="22"/>
  <c r="AE85" i="22" s="1"/>
  <c r="AD97" i="22"/>
  <c r="AE97" i="22" s="1"/>
  <c r="AD106" i="22"/>
  <c r="AE106" i="22" s="1"/>
  <c r="AD76" i="22"/>
  <c r="AE76" i="22" s="1"/>
  <c r="AD44" i="22"/>
  <c r="AE44" i="22" s="1"/>
  <c r="AD102" i="22"/>
  <c r="AE102" i="22" s="1"/>
  <c r="AD52" i="22"/>
  <c r="AE52" i="22" s="1"/>
  <c r="AD50" i="22"/>
  <c r="AE50" i="22" s="1"/>
  <c r="AD25" i="22"/>
  <c r="AE25" i="22" s="1"/>
  <c r="AD82" i="22"/>
  <c r="AE82" i="22" s="1"/>
  <c r="AD108" i="22"/>
  <c r="AD23" i="22"/>
  <c r="AE23" i="22" s="1"/>
  <c r="AD77" i="22"/>
  <c r="AE77" i="22" s="1"/>
  <c r="AD94" i="22"/>
  <c r="AE94" i="22" s="1"/>
  <c r="AD9" i="22"/>
  <c r="AE9" i="22" s="1"/>
  <c r="AD80" i="22"/>
  <c r="AE80" i="22" s="1"/>
  <c r="AD49" i="22"/>
  <c r="AE49" i="22" s="1"/>
  <c r="AD46" i="22"/>
  <c r="AE46" i="22" s="1"/>
  <c r="AD31" i="22"/>
  <c r="AE31" i="22" s="1"/>
  <c r="AD104" i="22"/>
  <c r="AE104" i="22" s="1"/>
  <c r="AD65" i="22"/>
  <c r="AE65" i="22" s="1"/>
  <c r="AD36" i="22"/>
  <c r="AE36" i="22" s="1"/>
  <c r="AD98" i="22"/>
  <c r="AE98" i="22" s="1"/>
  <c r="AD17" i="22"/>
  <c r="AE17" i="22" s="1"/>
  <c r="AD42" i="22"/>
  <c r="AE42" i="22" s="1"/>
  <c r="AD18" i="22"/>
  <c r="AE18" i="22" s="1"/>
  <c r="AD59" i="22"/>
  <c r="AE59" i="22" s="1"/>
  <c r="AF60" i="22" s="1"/>
  <c r="AD24" i="22"/>
  <c r="AE24" i="22" s="1"/>
  <c r="AD92" i="22"/>
  <c r="AE92" i="22" s="1"/>
  <c r="AD69" i="22"/>
  <c r="AE69" i="22" s="1"/>
  <c r="AD61" i="22"/>
  <c r="AE61" i="22" s="1"/>
  <c r="AF62" i="22" s="1"/>
  <c r="AD30" i="22"/>
  <c r="AE30" i="22" s="1"/>
  <c r="AD105" i="22"/>
  <c r="AE105" i="22" s="1"/>
  <c r="AD28" i="22"/>
  <c r="AE28" i="22" s="1"/>
  <c r="AD38" i="22"/>
  <c r="AE38" i="22" s="1"/>
  <c r="AD48" i="22"/>
  <c r="AE48" i="22" s="1"/>
  <c r="AD11" i="22"/>
  <c r="AE11" i="22" s="1"/>
  <c r="AD107" i="22"/>
  <c r="AE107" i="22" s="1"/>
  <c r="AD72" i="22"/>
  <c r="AE72" i="22" s="1"/>
  <c r="AD51" i="22"/>
  <c r="AE51" i="22" s="1"/>
  <c r="AD53" i="22"/>
  <c r="AE53" i="22" s="1"/>
  <c r="AD19" i="22"/>
  <c r="AE19" i="22" s="1"/>
  <c r="AD99" i="22"/>
  <c r="AE99" i="22" s="1"/>
  <c r="AD58" i="22"/>
  <c r="AE58" i="22" s="1"/>
  <c r="AJ325" i="22"/>
  <c r="AJ348" i="22"/>
  <c r="AJ364" i="22"/>
  <c r="AJ397" i="22"/>
  <c r="AJ376" i="22"/>
  <c r="AJ339" i="22"/>
  <c r="AJ330" i="22"/>
  <c r="AJ350" i="22"/>
  <c r="AJ399" i="22"/>
  <c r="AJ408" i="22"/>
  <c r="AC419" i="22"/>
  <c r="AC478" i="22"/>
  <c r="AC479" i="22"/>
  <c r="AC481" i="22"/>
  <c r="AC474" i="22"/>
  <c r="AC443" i="22"/>
  <c r="AC418" i="22"/>
  <c r="AC413" i="22"/>
  <c r="AC455" i="22"/>
  <c r="AC489" i="22"/>
  <c r="AC495" i="22"/>
  <c r="AC447" i="22"/>
  <c r="AC439" i="22"/>
  <c r="AC483" i="22"/>
  <c r="AC462" i="22"/>
  <c r="AC429" i="22"/>
  <c r="AC502" i="22"/>
  <c r="AC472" i="22"/>
  <c r="AC441" i="22"/>
  <c r="AC485" i="22"/>
  <c r="AC477" i="22"/>
  <c r="AC488" i="22"/>
  <c r="AC423" i="22"/>
  <c r="AC430" i="22"/>
  <c r="AC505" i="22"/>
  <c r="AC445" i="22"/>
  <c r="AC487" i="22"/>
  <c r="AC450" i="22"/>
  <c r="AC409" i="22"/>
  <c r="AC468" i="22"/>
  <c r="AC492" i="22"/>
  <c r="AC498" i="22"/>
  <c r="AC420" i="22"/>
  <c r="AC504" i="22"/>
  <c r="AC454" i="22"/>
  <c r="AC466" i="22"/>
  <c r="AC426" i="22"/>
  <c r="AC482" i="22"/>
  <c r="AC422" i="22"/>
  <c r="AC461" i="22"/>
  <c r="AC434" i="22"/>
  <c r="AC503" i="22"/>
  <c r="AC416" i="22"/>
  <c r="AC501" i="22"/>
  <c r="AC448" i="22"/>
  <c r="AC480" i="22"/>
  <c r="AC470" i="22"/>
  <c r="AC435" i="22"/>
  <c r="AC436" i="22"/>
  <c r="AC467" i="22"/>
  <c r="AC507" i="22"/>
  <c r="AC425" i="22"/>
  <c r="AC452" i="22"/>
  <c r="AC453" i="22"/>
  <c r="AC433" i="22"/>
  <c r="AC431" i="22"/>
  <c r="AC490" i="22"/>
  <c r="AC458" i="22"/>
  <c r="AC464" i="22"/>
  <c r="AC475" i="22"/>
  <c r="AC491" i="22"/>
  <c r="AC424" i="22"/>
  <c r="AC471" i="22"/>
  <c r="AC432" i="22"/>
  <c r="AC421" i="22"/>
  <c r="AC473" i="22"/>
  <c r="AC500" i="22"/>
  <c r="AC465" i="22"/>
  <c r="AC438" i="22"/>
  <c r="AC411" i="22"/>
  <c r="AC463" i="22"/>
  <c r="AC415" i="22"/>
  <c r="AC414" i="22"/>
  <c r="AC484" i="22"/>
  <c r="AC493" i="22"/>
  <c r="AC412" i="22"/>
  <c r="AC494" i="22"/>
  <c r="AC446" i="22"/>
  <c r="AC457" i="22"/>
  <c r="AC459" i="22"/>
  <c r="AC469" i="22"/>
  <c r="AC437" i="22"/>
  <c r="AC486" i="22"/>
  <c r="AC428" i="22"/>
  <c r="AC444" i="22"/>
  <c r="AC496" i="22"/>
  <c r="AC410" i="22"/>
  <c r="AC449" i="22"/>
  <c r="AC442" i="22"/>
  <c r="AC451" i="22"/>
  <c r="AC506" i="22"/>
  <c r="AC456" i="22"/>
  <c r="AC508" i="22"/>
  <c r="AC497" i="22"/>
  <c r="AC427" i="22"/>
  <c r="AC460" i="22"/>
  <c r="AC499" i="22"/>
  <c r="AC476" i="22"/>
  <c r="AC417" i="22"/>
  <c r="AC440" i="22"/>
  <c r="AJ341" i="22"/>
  <c r="AJ371" i="22"/>
  <c r="R120" i="26" l="1"/>
  <c r="S120" i="26" s="1"/>
  <c r="O121" i="26" s="1"/>
  <c r="Q120" i="26"/>
  <c r="AF43" i="22"/>
  <c r="AF50" i="22"/>
  <c r="AF14" i="22"/>
  <c r="AF84" i="22"/>
  <c r="AC521" i="22"/>
  <c r="AC586" i="22"/>
  <c r="AC566" i="22"/>
  <c r="AC594" i="22"/>
  <c r="AC524" i="22"/>
  <c r="AC590" i="22"/>
  <c r="AC512" i="22"/>
  <c r="AC573" i="22"/>
  <c r="AC574" i="22"/>
  <c r="AC510" i="22"/>
  <c r="AC575" i="22"/>
  <c r="AC579" i="22"/>
  <c r="AC548" i="22"/>
  <c r="AC537" i="22"/>
  <c r="AC568" i="22"/>
  <c r="AC525" i="22"/>
  <c r="AC531" i="22"/>
  <c r="AC580" i="22"/>
  <c r="AC608" i="22"/>
  <c r="AC593" i="22"/>
  <c r="AC538" i="22"/>
  <c r="AC535" i="22"/>
  <c r="AC549" i="22"/>
  <c r="AC530" i="22"/>
  <c r="AC543" i="22"/>
  <c r="AC529" i="22"/>
  <c r="AC562" i="22"/>
  <c r="AC554" i="22"/>
  <c r="AC587" i="22"/>
  <c r="AC599" i="22"/>
  <c r="AC555" i="22"/>
  <c r="AC514" i="22"/>
  <c r="AC519" i="22"/>
  <c r="AC570" i="22"/>
  <c r="AC552" i="22"/>
  <c r="AC518" i="22"/>
  <c r="AC605" i="22"/>
  <c r="AC597" i="22"/>
  <c r="AC511" i="22"/>
  <c r="AC585" i="22"/>
  <c r="AC517" i="22"/>
  <c r="AC546" i="22"/>
  <c r="AC515" i="22"/>
  <c r="AC598" i="22"/>
  <c r="AC539" i="22"/>
  <c r="AC583" i="22"/>
  <c r="AC595" i="22"/>
  <c r="AC577" i="22"/>
  <c r="AC536" i="22"/>
  <c r="AC602" i="22"/>
  <c r="AC560" i="22"/>
  <c r="AC558" i="22"/>
  <c r="AC591" i="22"/>
  <c r="AC581" i="22"/>
  <c r="AC550" i="22"/>
  <c r="AC553" i="22"/>
  <c r="AC588" i="22"/>
  <c r="AC601" i="22"/>
  <c r="AC526" i="22"/>
  <c r="AC561" i="22"/>
  <c r="AC541" i="22"/>
  <c r="AC571" i="22"/>
  <c r="AC522" i="22"/>
  <c r="AC557" i="22"/>
  <c r="AC556" i="22"/>
  <c r="AC567" i="22"/>
  <c r="AC542" i="22"/>
  <c r="AC576" i="22"/>
  <c r="AC532" i="22"/>
  <c r="AC559" i="22"/>
  <c r="AC600" i="22"/>
  <c r="AC572" i="22"/>
  <c r="AC569" i="22"/>
  <c r="AC520" i="22"/>
  <c r="AC533" i="22"/>
  <c r="AC584" i="22"/>
  <c r="AC545" i="22"/>
  <c r="AC563" i="22"/>
  <c r="AC589" i="22"/>
  <c r="AC564" i="22"/>
  <c r="AC527" i="22"/>
  <c r="AC544" i="22"/>
  <c r="AC582" i="22"/>
  <c r="AC596" i="22"/>
  <c r="AC516" i="22"/>
  <c r="AC547" i="22"/>
  <c r="AC578" i="22"/>
  <c r="AC540" i="22"/>
  <c r="AC523" i="22"/>
  <c r="AC509" i="22"/>
  <c r="AC528" i="22"/>
  <c r="AC607" i="22"/>
  <c r="AC565" i="22"/>
  <c r="AC604" i="22"/>
  <c r="AC603" i="22"/>
  <c r="AC551" i="22"/>
  <c r="AC592" i="22"/>
  <c r="AC513" i="22"/>
  <c r="AC534" i="22"/>
  <c r="AC606" i="22"/>
  <c r="AF70" i="22"/>
  <c r="AF37" i="22"/>
  <c r="AF45" i="22"/>
  <c r="AF87" i="22"/>
  <c r="AF59" i="22"/>
  <c r="AF93" i="22"/>
  <c r="AF66" i="22"/>
  <c r="AF78" i="22"/>
  <c r="AF23" i="22"/>
  <c r="AF28" i="22"/>
  <c r="AF68" i="22"/>
  <c r="AF16" i="22"/>
  <c r="AF52" i="22"/>
  <c r="AF54" i="22"/>
  <c r="AF106" i="22"/>
  <c r="AF57" i="22"/>
  <c r="AF31" i="22"/>
  <c r="AF75" i="22"/>
  <c r="AF99" i="22"/>
  <c r="AF39" i="22"/>
  <c r="AF41" i="22"/>
  <c r="AF26" i="22"/>
  <c r="AF86" i="22"/>
  <c r="AF104" i="22"/>
  <c r="AF72" i="22"/>
  <c r="AF30" i="22"/>
  <c r="AF97" i="22"/>
  <c r="AF18" i="22"/>
  <c r="AF81" i="22"/>
  <c r="AF44" i="22"/>
  <c r="AF15" i="22"/>
  <c r="AF90" i="22"/>
  <c r="AF22" i="22"/>
  <c r="AF48" i="22"/>
  <c r="AF74" i="22"/>
  <c r="AF35" i="22"/>
  <c r="AF102" i="22"/>
  <c r="AF63" i="22"/>
  <c r="AJ469" i="22"/>
  <c r="AJ436" i="22"/>
  <c r="AJ502" i="22"/>
  <c r="AJ449" i="22"/>
  <c r="AJ459" i="22"/>
  <c r="AJ432" i="22"/>
  <c r="AJ435" i="22"/>
  <c r="AJ498" i="22"/>
  <c r="AJ430" i="22"/>
  <c r="AJ413" i="22"/>
  <c r="AF51" i="22"/>
  <c r="AJ457" i="22"/>
  <c r="AJ433" i="22"/>
  <c r="AJ492" i="22"/>
  <c r="AJ418" i="22"/>
  <c r="AF73" i="22"/>
  <c r="AF10" i="22"/>
  <c r="AF9" i="22"/>
  <c r="AJ496" i="22"/>
  <c r="AJ424" i="22"/>
  <c r="AJ482" i="22"/>
  <c r="AJ483" i="22"/>
  <c r="AF103" i="22"/>
  <c r="AF101" i="22"/>
  <c r="AJ508" i="22"/>
  <c r="AJ438" i="22"/>
  <c r="AJ452" i="22"/>
  <c r="AJ426" i="22"/>
  <c r="AJ439" i="22"/>
  <c r="AF17" i="22"/>
  <c r="AF27" i="22"/>
  <c r="AJ440" i="22"/>
  <c r="AJ412" i="22"/>
  <c r="AJ425" i="22"/>
  <c r="AJ466" i="22"/>
  <c r="AJ450" i="22"/>
  <c r="AJ485" i="22"/>
  <c r="AJ447" i="22"/>
  <c r="AJ481" i="22"/>
  <c r="AF49" i="22"/>
  <c r="AF25" i="22"/>
  <c r="AF105" i="22"/>
  <c r="AF24" i="22"/>
  <c r="AF77" i="22"/>
  <c r="AF92" i="22"/>
  <c r="AF80" i="22"/>
  <c r="AF79" i="22"/>
  <c r="AF94" i="22"/>
  <c r="AF82" i="22"/>
  <c r="AF42" i="22"/>
  <c r="AJ442" i="22"/>
  <c r="AJ421" i="22"/>
  <c r="AJ434" i="22"/>
  <c r="AJ505" i="22"/>
  <c r="AJ455" i="22"/>
  <c r="AJ427" i="22"/>
  <c r="AJ463" i="22"/>
  <c r="AJ470" i="22"/>
  <c r="AJ423" i="22"/>
  <c r="AF53" i="22"/>
  <c r="AF96" i="22"/>
  <c r="AJ446" i="22"/>
  <c r="AJ453" i="22"/>
  <c r="AJ468" i="22"/>
  <c r="AJ443" i="22"/>
  <c r="AF34" i="22"/>
  <c r="AF36" i="22"/>
  <c r="AJ494" i="22"/>
  <c r="AJ448" i="22"/>
  <c r="AJ477" i="22"/>
  <c r="AF12" i="22"/>
  <c r="AF11" i="22"/>
  <c r="AJ456" i="22"/>
  <c r="AJ428" i="22"/>
  <c r="AJ465" i="22"/>
  <c r="AJ475" i="22"/>
  <c r="AJ501" i="22"/>
  <c r="AJ417" i="22"/>
  <c r="AJ506" i="22"/>
  <c r="AJ486" i="22"/>
  <c r="AJ493" i="22"/>
  <c r="AJ500" i="22"/>
  <c r="AJ464" i="22"/>
  <c r="AJ507" i="22"/>
  <c r="AJ416" i="22"/>
  <c r="AJ454" i="22"/>
  <c r="AJ487" i="22"/>
  <c r="AJ441" i="22"/>
  <c r="AJ495" i="22"/>
  <c r="AJ479" i="22"/>
  <c r="AF100" i="22"/>
  <c r="AF32" i="22"/>
  <c r="AE108" i="22"/>
  <c r="AF108" i="22" s="1"/>
  <c r="AD186" i="22"/>
  <c r="AE186" i="22" s="1"/>
  <c r="AD118" i="22"/>
  <c r="AE118" i="22" s="1"/>
  <c r="AD115" i="22"/>
  <c r="AE115" i="22" s="1"/>
  <c r="AD112" i="22"/>
  <c r="AE112" i="22" s="1"/>
  <c r="AD169" i="22"/>
  <c r="AE169" i="22" s="1"/>
  <c r="AD130" i="22"/>
  <c r="AE130" i="22" s="1"/>
  <c r="AD166" i="22"/>
  <c r="AE166" i="22" s="1"/>
  <c r="AD201" i="22"/>
  <c r="AE201" i="22" s="1"/>
  <c r="AD190" i="22"/>
  <c r="AE190" i="22" s="1"/>
  <c r="AD174" i="22"/>
  <c r="AE174" i="22" s="1"/>
  <c r="AD162" i="22"/>
  <c r="AE162" i="22" s="1"/>
  <c r="AD142" i="22"/>
  <c r="AE142" i="22" s="1"/>
  <c r="AD189" i="22"/>
  <c r="AE189" i="22" s="1"/>
  <c r="AD117" i="22"/>
  <c r="AE117" i="22" s="1"/>
  <c r="AD180" i="22"/>
  <c r="AE180" i="22" s="1"/>
  <c r="AD141" i="22"/>
  <c r="AE141" i="22" s="1"/>
  <c r="AD134" i="22"/>
  <c r="AE134" i="22" s="1"/>
  <c r="AD199" i="22"/>
  <c r="AE199" i="22" s="1"/>
  <c r="AD185" i="22"/>
  <c r="AE185" i="22" s="1"/>
  <c r="AD191" i="22"/>
  <c r="AE191" i="22" s="1"/>
  <c r="AD143" i="22"/>
  <c r="AE143" i="22" s="1"/>
  <c r="AD155" i="22"/>
  <c r="AE155" i="22" s="1"/>
  <c r="AD150" i="22"/>
  <c r="AE150" i="22" s="1"/>
  <c r="AD208" i="22"/>
  <c r="AD159" i="22"/>
  <c r="AE159" i="22" s="1"/>
  <c r="AD119" i="22"/>
  <c r="AE119" i="22" s="1"/>
  <c r="AD144" i="22"/>
  <c r="AE144" i="22" s="1"/>
  <c r="AD152" i="22"/>
  <c r="AE152" i="22" s="1"/>
  <c r="AD149" i="22"/>
  <c r="AE149" i="22" s="1"/>
  <c r="AD187" i="22"/>
  <c r="AE187" i="22" s="1"/>
  <c r="AD171" i="22"/>
  <c r="AE171" i="22" s="1"/>
  <c r="AD129" i="22"/>
  <c r="AE129" i="22" s="1"/>
  <c r="AD113" i="22"/>
  <c r="AE113" i="22" s="1"/>
  <c r="AD184" i="22"/>
  <c r="AE184" i="22" s="1"/>
  <c r="AD163" i="22"/>
  <c r="AE163" i="22" s="1"/>
  <c r="AD157" i="22"/>
  <c r="AE157" i="22" s="1"/>
  <c r="AD147" i="22"/>
  <c r="AE147" i="22" s="1"/>
  <c r="AD121" i="22"/>
  <c r="AE121" i="22" s="1"/>
  <c r="AD170" i="22"/>
  <c r="AE170" i="22" s="1"/>
  <c r="AF171" i="22" s="1"/>
  <c r="AD193" i="22"/>
  <c r="AE193" i="22" s="1"/>
  <c r="AD126" i="22"/>
  <c r="AE126" i="22" s="1"/>
  <c r="AD181" i="22"/>
  <c r="AE181" i="22" s="1"/>
  <c r="AD167" i="22"/>
  <c r="AE167" i="22" s="1"/>
  <c r="AD200" i="22"/>
  <c r="AE200" i="22" s="1"/>
  <c r="AD196" i="22"/>
  <c r="AE196" i="22" s="1"/>
  <c r="AD148" i="22"/>
  <c r="AE148" i="22" s="1"/>
  <c r="AD125" i="22"/>
  <c r="AE125" i="22" s="1"/>
  <c r="AD204" i="22"/>
  <c r="AE204" i="22" s="1"/>
  <c r="AD198" i="22"/>
  <c r="AE198" i="22" s="1"/>
  <c r="AD139" i="22"/>
  <c r="AE139" i="22" s="1"/>
  <c r="AD123" i="22"/>
  <c r="AE123" i="22" s="1"/>
  <c r="AD127" i="22"/>
  <c r="AE127" i="22" s="1"/>
  <c r="AD116" i="22"/>
  <c r="AE116" i="22" s="1"/>
  <c r="AD145" i="22"/>
  <c r="AE145" i="22" s="1"/>
  <c r="AD132" i="22"/>
  <c r="AE132" i="22" s="1"/>
  <c r="AD135" i="22"/>
  <c r="AE135" i="22" s="1"/>
  <c r="AD178" i="22"/>
  <c r="AE178" i="22" s="1"/>
  <c r="AD188" i="22"/>
  <c r="AE188" i="22" s="1"/>
  <c r="AD194" i="22"/>
  <c r="AE194" i="22" s="1"/>
  <c r="AD183" i="22"/>
  <c r="AE183" i="22" s="1"/>
  <c r="AD124" i="22"/>
  <c r="AE124" i="22" s="1"/>
  <c r="AD128" i="22"/>
  <c r="AE128" i="22" s="1"/>
  <c r="AD205" i="22"/>
  <c r="AE205" i="22" s="1"/>
  <c r="AD133" i="22"/>
  <c r="AE133" i="22" s="1"/>
  <c r="AD154" i="22"/>
  <c r="AE154" i="22" s="1"/>
  <c r="AD207" i="22"/>
  <c r="AE207" i="22" s="1"/>
  <c r="AD153" i="22"/>
  <c r="AE153" i="22" s="1"/>
  <c r="AD165" i="22"/>
  <c r="AE165" i="22" s="1"/>
  <c r="AD109" i="22"/>
  <c r="AE109" i="22" s="1"/>
  <c r="AD160" i="22"/>
  <c r="AE160" i="22" s="1"/>
  <c r="AD179" i="22"/>
  <c r="AE179" i="22" s="1"/>
  <c r="AF180" i="22" s="1"/>
  <c r="AD156" i="22"/>
  <c r="AE156" i="22" s="1"/>
  <c r="AD195" i="22"/>
  <c r="AE195" i="22" s="1"/>
  <c r="AD158" i="22"/>
  <c r="AE158" i="22" s="1"/>
  <c r="AD111" i="22"/>
  <c r="AE111" i="22" s="1"/>
  <c r="AD114" i="22"/>
  <c r="AE114" i="22" s="1"/>
  <c r="AD151" i="22"/>
  <c r="AE151" i="22" s="1"/>
  <c r="AD164" i="22"/>
  <c r="AE164" i="22" s="1"/>
  <c r="AD146" i="22"/>
  <c r="AE146" i="22" s="1"/>
  <c r="AD140" i="22"/>
  <c r="AE140" i="22" s="1"/>
  <c r="AF141" i="22" s="1"/>
  <c r="AD192" i="22"/>
  <c r="AE192" i="22" s="1"/>
  <c r="AD138" i="22"/>
  <c r="AE138" i="22" s="1"/>
  <c r="AF139" i="22" s="1"/>
  <c r="AD182" i="22"/>
  <c r="AE182" i="22" s="1"/>
  <c r="AD203" i="22"/>
  <c r="AE203" i="22" s="1"/>
  <c r="AD173" i="22"/>
  <c r="AE173" i="22" s="1"/>
  <c r="AD137" i="22"/>
  <c r="AE137" i="22" s="1"/>
  <c r="AD172" i="22"/>
  <c r="AE172" i="22" s="1"/>
  <c r="AD168" i="22"/>
  <c r="AE168" i="22" s="1"/>
  <c r="AD206" i="22"/>
  <c r="AE206" i="22" s="1"/>
  <c r="AD131" i="22"/>
  <c r="AE131" i="22" s="1"/>
  <c r="AD110" i="22"/>
  <c r="AE110" i="22" s="1"/>
  <c r="AF111" i="22" s="1"/>
  <c r="AD161" i="22"/>
  <c r="AE161" i="22" s="1"/>
  <c r="AD122" i="22"/>
  <c r="AE122" i="22" s="1"/>
  <c r="AD202" i="22"/>
  <c r="AE202" i="22" s="1"/>
  <c r="AD120" i="22"/>
  <c r="AE120" i="22" s="1"/>
  <c r="AD175" i="22"/>
  <c r="AE175" i="22" s="1"/>
  <c r="AD176" i="22"/>
  <c r="AE176" i="22" s="1"/>
  <c r="AD136" i="22"/>
  <c r="AE136" i="22" s="1"/>
  <c r="AD177" i="22"/>
  <c r="AE177" i="22" s="1"/>
  <c r="AD197" i="22"/>
  <c r="AE197" i="22" s="1"/>
  <c r="AF107" i="22"/>
  <c r="AF67" i="22"/>
  <c r="AF58" i="22"/>
  <c r="AF64" i="22"/>
  <c r="AF61" i="22"/>
  <c r="AF76" i="22"/>
  <c r="AF55" i="22"/>
  <c r="AJ499" i="22"/>
  <c r="AJ414" i="22"/>
  <c r="AJ490" i="22"/>
  <c r="AJ420" i="22"/>
  <c r="AJ419" i="22"/>
  <c r="AJ460" i="22"/>
  <c r="AJ415" i="22"/>
  <c r="AJ431" i="22"/>
  <c r="AJ461" i="22"/>
  <c r="AJ429" i="22"/>
  <c r="AF85" i="22"/>
  <c r="AJ410" i="22"/>
  <c r="AJ471" i="22"/>
  <c r="AJ422" i="22"/>
  <c r="AJ462" i="22"/>
  <c r="AF56" i="22"/>
  <c r="AF13" i="22"/>
  <c r="AJ497" i="22"/>
  <c r="AJ411" i="22"/>
  <c r="AJ480" i="22"/>
  <c r="AJ488" i="22"/>
  <c r="AF95" i="22"/>
  <c r="AJ444" i="22"/>
  <c r="AJ491" i="22"/>
  <c r="AJ409" i="22"/>
  <c r="AJ474" i="22"/>
  <c r="AF69" i="22"/>
  <c r="AF21" i="22"/>
  <c r="AF89" i="22"/>
  <c r="AJ476" i="22"/>
  <c r="AJ451" i="22"/>
  <c r="AJ437" i="22"/>
  <c r="AJ484" i="22"/>
  <c r="AJ473" i="22"/>
  <c r="AJ458" i="22"/>
  <c r="AJ467" i="22"/>
  <c r="AJ503" i="22"/>
  <c r="AJ504" i="22"/>
  <c r="AJ445" i="22"/>
  <c r="AJ472" i="22"/>
  <c r="AJ489" i="22"/>
  <c r="AJ478" i="22"/>
  <c r="AF20" i="22"/>
  <c r="AF29" i="22"/>
  <c r="AF19" i="22"/>
  <c r="AF47" i="22"/>
  <c r="AF83" i="22"/>
  <c r="AF98" i="22"/>
  <c r="AF38" i="22"/>
  <c r="AF46" i="22"/>
  <c r="AF65" i="22"/>
  <c r="AF71" i="22"/>
  <c r="AF88" i="22"/>
  <c r="AF40" i="22"/>
  <c r="AF91" i="22"/>
  <c r="T121" i="26" l="1"/>
  <c r="P121" i="26"/>
  <c r="M121" i="26"/>
  <c r="AF162" i="22"/>
  <c r="AF115" i="22"/>
  <c r="AF198" i="22"/>
  <c r="AF123" i="22"/>
  <c r="AF144" i="22"/>
  <c r="AF159" i="22"/>
  <c r="AF185" i="22"/>
  <c r="AF174" i="22"/>
  <c r="AF152" i="22"/>
  <c r="AF110" i="22"/>
  <c r="AF197" i="22"/>
  <c r="AF190" i="22"/>
  <c r="AJ516" i="22"/>
  <c r="AJ545" i="22"/>
  <c r="AJ591" i="22"/>
  <c r="AJ538" i="22"/>
  <c r="AJ606" i="22"/>
  <c r="AJ584" i="22"/>
  <c r="AJ558" i="22"/>
  <c r="AJ554" i="22"/>
  <c r="AJ593" i="22"/>
  <c r="AJ534" i="22"/>
  <c r="AJ533" i="22"/>
  <c r="AJ526" i="22"/>
  <c r="AJ552" i="22"/>
  <c r="AJ562" i="22"/>
  <c r="AJ551" i="22"/>
  <c r="AJ540" i="22"/>
  <c r="AJ564" i="22"/>
  <c r="AJ572" i="22"/>
  <c r="AJ557" i="22"/>
  <c r="AJ553" i="22"/>
  <c r="AJ577" i="22"/>
  <c r="AJ585" i="22"/>
  <c r="AJ514" i="22"/>
  <c r="AJ530" i="22"/>
  <c r="AJ525" i="22"/>
  <c r="AJ573" i="22"/>
  <c r="AJ587" i="22"/>
  <c r="AJ603" i="22"/>
  <c r="AJ578" i="22"/>
  <c r="AJ589" i="22"/>
  <c r="AJ600" i="22"/>
  <c r="AJ522" i="22"/>
  <c r="AJ550" i="22"/>
  <c r="AJ595" i="22"/>
  <c r="AJ511" i="22"/>
  <c r="AJ555" i="22"/>
  <c r="AJ549" i="22"/>
  <c r="AJ568" i="22"/>
  <c r="AJ512" i="22"/>
  <c r="AF121" i="22"/>
  <c r="AJ604" i="22"/>
  <c r="AJ547" i="22"/>
  <c r="AJ563" i="22"/>
  <c r="AJ559" i="22"/>
  <c r="AJ571" i="22"/>
  <c r="AJ581" i="22"/>
  <c r="AJ583" i="22"/>
  <c r="AJ597" i="22"/>
  <c r="AJ599" i="22"/>
  <c r="AJ535" i="22"/>
  <c r="AJ537" i="22"/>
  <c r="AJ590" i="22"/>
  <c r="AJ566" i="22"/>
  <c r="AJ541" i="22"/>
  <c r="AJ605" i="22"/>
  <c r="AJ548" i="22"/>
  <c r="AJ607" i="22"/>
  <c r="AJ576" i="22"/>
  <c r="AJ598" i="22"/>
  <c r="AJ594" i="22"/>
  <c r="AJ582" i="22"/>
  <c r="AJ560" i="22"/>
  <c r="AJ575" i="22"/>
  <c r="AJ513" i="22"/>
  <c r="AJ509" i="22"/>
  <c r="AJ544" i="22"/>
  <c r="AJ520" i="22"/>
  <c r="AJ567" i="22"/>
  <c r="AJ601" i="22"/>
  <c r="AJ602" i="22"/>
  <c r="AJ546" i="22"/>
  <c r="AJ570" i="22"/>
  <c r="AJ529" i="22"/>
  <c r="AJ580" i="22"/>
  <c r="AJ510" i="22"/>
  <c r="AJ586" i="22"/>
  <c r="AJ565" i="22"/>
  <c r="AJ532" i="22"/>
  <c r="AJ539" i="22"/>
  <c r="AJ524" i="22"/>
  <c r="AJ596" i="22"/>
  <c r="AJ561" i="22"/>
  <c r="AJ518" i="22"/>
  <c r="AJ579" i="22"/>
  <c r="AJ528" i="22"/>
  <c r="AJ542" i="22"/>
  <c r="AJ515" i="22"/>
  <c r="AJ608" i="22"/>
  <c r="AJ592" i="22"/>
  <c r="AJ523" i="22"/>
  <c r="AJ527" i="22"/>
  <c r="AJ569" i="22"/>
  <c r="AJ556" i="22"/>
  <c r="AJ588" i="22"/>
  <c r="AJ536" i="22"/>
  <c r="AJ517" i="22"/>
  <c r="AJ519" i="22"/>
  <c r="AJ543" i="22"/>
  <c r="AJ531" i="22"/>
  <c r="AJ574" i="22"/>
  <c r="AJ521" i="22"/>
  <c r="AF153" i="22"/>
  <c r="AF177" i="22"/>
  <c r="AF194" i="22"/>
  <c r="AF130" i="22"/>
  <c r="AF117" i="22"/>
  <c r="AF150" i="22"/>
  <c r="AF204" i="22"/>
  <c r="AF166" i="22"/>
  <c r="AF128" i="22"/>
  <c r="AF201" i="22"/>
  <c r="AF113" i="22"/>
  <c r="AF129" i="22"/>
  <c r="AF148" i="22"/>
  <c r="AF170" i="22"/>
  <c r="AF137" i="22"/>
  <c r="AF132" i="22"/>
  <c r="AF140" i="22"/>
  <c r="AF182" i="22"/>
  <c r="AF120" i="22"/>
  <c r="AF200" i="22"/>
  <c r="AF175" i="22"/>
  <c r="AF125" i="22"/>
  <c r="AF193" i="22"/>
  <c r="AF155" i="22"/>
  <c r="AF179" i="22"/>
  <c r="AF160" i="22"/>
  <c r="AF135" i="22"/>
  <c r="AF187" i="22"/>
  <c r="AF184" i="22"/>
  <c r="AF158" i="22"/>
  <c r="AF192" i="22"/>
  <c r="AF143" i="22"/>
  <c r="AF178" i="22"/>
  <c r="AF183" i="22"/>
  <c r="AF112" i="22"/>
  <c r="AF154" i="22"/>
  <c r="AF195" i="22"/>
  <c r="AF124" i="22"/>
  <c r="AF168" i="22"/>
  <c r="AF164" i="22"/>
  <c r="AF145" i="22"/>
  <c r="AF186" i="22"/>
  <c r="AF163" i="22"/>
  <c r="AF116" i="22"/>
  <c r="AG9" i="22"/>
  <c r="AG10" i="22" s="1"/>
  <c r="AG11" i="22" s="1"/>
  <c r="AG12" i="22" s="1"/>
  <c r="AG13" i="22" s="1"/>
  <c r="AG14" i="22" s="1"/>
  <c r="AG15" i="22" s="1"/>
  <c r="AG16" i="22" s="1"/>
  <c r="AG17" i="22" s="1"/>
  <c r="AG18" i="22" s="1"/>
  <c r="AG19" i="22" s="1"/>
  <c r="AG20" i="22" s="1"/>
  <c r="AG21" i="22" s="1"/>
  <c r="AG22" i="22" s="1"/>
  <c r="AG23" i="22" s="1"/>
  <c r="AG24" i="22" s="1"/>
  <c r="AG25" i="22" s="1"/>
  <c r="AG26" i="22" s="1"/>
  <c r="AG27" i="22" s="1"/>
  <c r="AG28" i="22" s="1"/>
  <c r="AG29" i="22" s="1"/>
  <c r="AG30" i="22" s="1"/>
  <c r="AG31" i="22" s="1"/>
  <c r="AG32" i="22" s="1"/>
  <c r="AG33" i="22" s="1"/>
  <c r="AG34" i="22" s="1"/>
  <c r="AG35" i="22" s="1"/>
  <c r="AG36" i="22" s="1"/>
  <c r="AG37" i="22" s="1"/>
  <c r="AG38" i="22" s="1"/>
  <c r="AG39" i="22" s="1"/>
  <c r="AG40" i="22" s="1"/>
  <c r="AG41" i="22" s="1"/>
  <c r="AG42" i="22" s="1"/>
  <c r="AG43" i="22" s="1"/>
  <c r="AG44" i="22" s="1"/>
  <c r="AG45" i="22" s="1"/>
  <c r="AG46" i="22" s="1"/>
  <c r="AG47" i="22" s="1"/>
  <c r="AG48" i="22" s="1"/>
  <c r="AG49" i="22" s="1"/>
  <c r="AG50" i="22" s="1"/>
  <c r="AG51" i="22" s="1"/>
  <c r="AG52" i="22" s="1"/>
  <c r="AG53" i="22" s="1"/>
  <c r="AG54" i="22" s="1"/>
  <c r="AG55" i="22" s="1"/>
  <c r="AG56" i="22" s="1"/>
  <c r="AG57" i="22" s="1"/>
  <c r="AG58" i="22" s="1"/>
  <c r="AG59" i="22" s="1"/>
  <c r="AG60" i="22" s="1"/>
  <c r="AG61" i="22" s="1"/>
  <c r="AG62" i="22" s="1"/>
  <c r="AG63" i="22" s="1"/>
  <c r="AG64" i="22" s="1"/>
  <c r="AG65" i="22" s="1"/>
  <c r="AG66" i="22" s="1"/>
  <c r="AG67" i="22" s="1"/>
  <c r="AG68" i="22" s="1"/>
  <c r="AG69" i="22" s="1"/>
  <c r="AG70" i="22" s="1"/>
  <c r="AG71" i="22" s="1"/>
  <c r="AG72" i="22" s="1"/>
  <c r="AG73" i="22" s="1"/>
  <c r="AG74" i="22" s="1"/>
  <c r="AG75" i="22" s="1"/>
  <c r="AG76" i="22" s="1"/>
  <c r="AG77" i="22" s="1"/>
  <c r="AG78" i="22" s="1"/>
  <c r="AG79" i="22" s="1"/>
  <c r="AG80" i="22" s="1"/>
  <c r="AG81" i="22" s="1"/>
  <c r="AG82" i="22" s="1"/>
  <c r="AG83" i="22" s="1"/>
  <c r="AG84" i="22" s="1"/>
  <c r="AG85" i="22" s="1"/>
  <c r="AG86" i="22" s="1"/>
  <c r="AG87" i="22" s="1"/>
  <c r="AG88" i="22" s="1"/>
  <c r="AG89" i="22" s="1"/>
  <c r="AG90" i="22" s="1"/>
  <c r="AG91" i="22" s="1"/>
  <c r="AG92" i="22" s="1"/>
  <c r="AG93" i="22" s="1"/>
  <c r="AG94" i="22" s="1"/>
  <c r="AG95" i="22" s="1"/>
  <c r="AG96" i="22" s="1"/>
  <c r="AG97" i="22" s="1"/>
  <c r="AG98" i="22" s="1"/>
  <c r="AG99" i="22" s="1"/>
  <c r="AG100" i="22" s="1"/>
  <c r="AG101" i="22" s="1"/>
  <c r="AG102" i="22" s="1"/>
  <c r="AG103" i="22" s="1"/>
  <c r="AG104" i="22" s="1"/>
  <c r="AG105" i="22" s="1"/>
  <c r="AG106" i="22" s="1"/>
  <c r="AG107" i="22" s="1"/>
  <c r="AG108" i="22" s="1"/>
  <c r="AI9" i="22"/>
  <c r="AH9" i="22"/>
  <c r="AH10" i="22" s="1"/>
  <c r="AH11" i="22" s="1"/>
  <c r="AH12" i="22" s="1"/>
  <c r="AH13" i="22" s="1"/>
  <c r="AH14" i="22" s="1"/>
  <c r="AH15" i="22" s="1"/>
  <c r="AH16" i="22" s="1"/>
  <c r="AH17" i="22" s="1"/>
  <c r="AH18" i="22" s="1"/>
  <c r="AH19" i="22" s="1"/>
  <c r="AH20" i="22" s="1"/>
  <c r="AH21" i="22" s="1"/>
  <c r="AH22" i="22" s="1"/>
  <c r="AH23" i="22" s="1"/>
  <c r="AH24" i="22" s="1"/>
  <c r="AH25" i="22" s="1"/>
  <c r="AH26" i="22" s="1"/>
  <c r="AH27" i="22" s="1"/>
  <c r="AH28" i="22" s="1"/>
  <c r="AH29" i="22" s="1"/>
  <c r="AH30" i="22" s="1"/>
  <c r="AH31" i="22" s="1"/>
  <c r="AH32" i="22" s="1"/>
  <c r="AH33" i="22" s="1"/>
  <c r="AH34" i="22" s="1"/>
  <c r="AH35" i="22" s="1"/>
  <c r="AH36" i="22" s="1"/>
  <c r="AH37" i="22" s="1"/>
  <c r="AH38" i="22" s="1"/>
  <c r="AH39" i="22" s="1"/>
  <c r="AH40" i="22" s="1"/>
  <c r="AH41" i="22" s="1"/>
  <c r="AH42" i="22" s="1"/>
  <c r="AH43" i="22" s="1"/>
  <c r="AH44" i="22" s="1"/>
  <c r="AH45" i="22" s="1"/>
  <c r="AH46" i="22" s="1"/>
  <c r="AH47" i="22" s="1"/>
  <c r="AH48" i="22" s="1"/>
  <c r="AH49" i="22" s="1"/>
  <c r="AH50" i="22" s="1"/>
  <c r="AH51" i="22" s="1"/>
  <c r="AH52" i="22" s="1"/>
  <c r="AH53" i="22" s="1"/>
  <c r="AH54" i="22" s="1"/>
  <c r="AH55" i="22" s="1"/>
  <c r="AH56" i="22" s="1"/>
  <c r="AH57" i="22" s="1"/>
  <c r="AH58" i="22" s="1"/>
  <c r="AH59" i="22" s="1"/>
  <c r="AH60" i="22" s="1"/>
  <c r="AH61" i="22" s="1"/>
  <c r="AH62" i="22" s="1"/>
  <c r="AH63" i="22" s="1"/>
  <c r="AH64" i="22" s="1"/>
  <c r="AH65" i="22" s="1"/>
  <c r="AH66" i="22" s="1"/>
  <c r="AH67" i="22" s="1"/>
  <c r="AH68" i="22" s="1"/>
  <c r="AH69" i="22" s="1"/>
  <c r="AH70" i="22" s="1"/>
  <c r="AH71" i="22" s="1"/>
  <c r="AH72" i="22" s="1"/>
  <c r="AH73" i="22" s="1"/>
  <c r="AH74" i="22" s="1"/>
  <c r="AH75" i="22" s="1"/>
  <c r="AH76" i="22" s="1"/>
  <c r="AH77" i="22" s="1"/>
  <c r="AH78" i="22" s="1"/>
  <c r="AH79" i="22" s="1"/>
  <c r="AH80" i="22" s="1"/>
  <c r="AH81" i="22" s="1"/>
  <c r="AH82" i="22" s="1"/>
  <c r="AH83" i="22" s="1"/>
  <c r="AH84" i="22" s="1"/>
  <c r="AH85" i="22" s="1"/>
  <c r="AH86" i="22" s="1"/>
  <c r="AH87" i="22" s="1"/>
  <c r="AH88" i="22" s="1"/>
  <c r="AH89" i="22" s="1"/>
  <c r="AH90" i="22" s="1"/>
  <c r="AH91" i="22" s="1"/>
  <c r="AH92" i="22" s="1"/>
  <c r="AH93" i="22" s="1"/>
  <c r="AH94" i="22" s="1"/>
  <c r="AH95" i="22" s="1"/>
  <c r="AH96" i="22" s="1"/>
  <c r="AH97" i="22" s="1"/>
  <c r="AH98" i="22" s="1"/>
  <c r="AH99" i="22" s="1"/>
  <c r="AH100" i="22" s="1"/>
  <c r="AH101" i="22" s="1"/>
  <c r="AH102" i="22" s="1"/>
  <c r="AH103" i="22" s="1"/>
  <c r="AH104" i="22" s="1"/>
  <c r="AH105" i="22" s="1"/>
  <c r="AH106" i="22" s="1"/>
  <c r="AH107" i="22" s="1"/>
  <c r="AH108" i="22" s="1"/>
  <c r="AF196" i="22"/>
  <c r="AF199" i="22"/>
  <c r="AF191" i="22"/>
  <c r="AF176" i="22"/>
  <c r="AF169" i="22"/>
  <c r="AF157" i="22"/>
  <c r="AF134" i="22"/>
  <c r="AF136" i="22"/>
  <c r="AF205" i="22"/>
  <c r="AD216" i="22"/>
  <c r="AE216" i="22" s="1"/>
  <c r="AD240" i="22"/>
  <c r="AE240" i="22" s="1"/>
  <c r="AD230" i="22"/>
  <c r="AE230" i="22" s="1"/>
  <c r="AD232" i="22"/>
  <c r="AE232" i="22" s="1"/>
  <c r="AD209" i="22"/>
  <c r="AE209" i="22" s="1"/>
  <c r="AE208" i="22"/>
  <c r="AD290" i="22"/>
  <c r="AE290" i="22" s="1"/>
  <c r="AD286" i="22"/>
  <c r="AE286" i="22" s="1"/>
  <c r="AD210" i="22"/>
  <c r="AE210" i="22" s="1"/>
  <c r="AD242" i="22"/>
  <c r="AE242" i="22" s="1"/>
  <c r="AD212" i="22"/>
  <c r="AE212" i="22" s="1"/>
  <c r="AD255" i="22"/>
  <c r="AE255" i="22" s="1"/>
  <c r="AD277" i="22"/>
  <c r="AE277" i="22" s="1"/>
  <c r="AD254" i="22"/>
  <c r="AE254" i="22" s="1"/>
  <c r="AF255" i="22" s="1"/>
  <c r="AD248" i="22"/>
  <c r="AE248" i="22" s="1"/>
  <c r="AD249" i="22"/>
  <c r="AE249" i="22" s="1"/>
  <c r="AD263" i="22"/>
  <c r="AE263" i="22" s="1"/>
  <c r="AD241" i="22"/>
  <c r="AE241" i="22" s="1"/>
  <c r="AF242" i="22" s="1"/>
  <c r="AD296" i="22"/>
  <c r="AE296" i="22" s="1"/>
  <c r="AD307" i="22"/>
  <c r="AE307" i="22" s="1"/>
  <c r="AD302" i="22"/>
  <c r="AE302" i="22" s="1"/>
  <c r="AD264" i="22"/>
  <c r="AE264" i="22" s="1"/>
  <c r="AD219" i="22"/>
  <c r="AE219" i="22" s="1"/>
  <c r="AD259" i="22"/>
  <c r="AE259" i="22" s="1"/>
  <c r="AD213" i="22"/>
  <c r="AE213" i="22" s="1"/>
  <c r="AD228" i="22"/>
  <c r="AE228" i="22" s="1"/>
  <c r="AD297" i="22"/>
  <c r="AE297" i="22" s="1"/>
  <c r="AD283" i="22"/>
  <c r="AE283" i="22" s="1"/>
  <c r="AD291" i="22"/>
  <c r="AE291" i="22" s="1"/>
  <c r="AD238" i="22"/>
  <c r="AE238" i="22" s="1"/>
  <c r="AD269" i="22"/>
  <c r="AE269" i="22" s="1"/>
  <c r="AD300" i="22"/>
  <c r="AE300" i="22" s="1"/>
  <c r="AD218" i="22"/>
  <c r="AE218" i="22" s="1"/>
  <c r="AD236" i="22"/>
  <c r="AE236" i="22" s="1"/>
  <c r="AD279" i="22"/>
  <c r="AE279" i="22" s="1"/>
  <c r="AD214" i="22"/>
  <c r="AE214" i="22" s="1"/>
  <c r="AD262" i="22"/>
  <c r="AE262" i="22" s="1"/>
  <c r="AD304" i="22"/>
  <c r="AE304" i="22" s="1"/>
  <c r="AD299" i="22"/>
  <c r="AE299" i="22" s="1"/>
  <c r="AD308" i="22"/>
  <c r="AD303" i="22"/>
  <c r="AE303" i="22" s="1"/>
  <c r="AD247" i="22"/>
  <c r="AE247" i="22" s="1"/>
  <c r="AD243" i="22"/>
  <c r="AE243" i="22" s="1"/>
  <c r="AD266" i="22"/>
  <c r="AE266" i="22" s="1"/>
  <c r="AD226" i="22"/>
  <c r="AE226" i="22" s="1"/>
  <c r="AD239" i="22"/>
  <c r="AE239" i="22" s="1"/>
  <c r="AD253" i="22"/>
  <c r="AE253" i="22" s="1"/>
  <c r="AD294" i="22"/>
  <c r="AE294" i="22" s="1"/>
  <c r="AD227" i="22"/>
  <c r="AE227" i="22" s="1"/>
  <c r="AD280" i="22"/>
  <c r="AE280" i="22" s="1"/>
  <c r="AD298" i="22"/>
  <c r="AE298" i="22" s="1"/>
  <c r="AD275" i="22"/>
  <c r="AE275" i="22" s="1"/>
  <c r="AD235" i="22"/>
  <c r="AE235" i="22" s="1"/>
  <c r="AD245" i="22"/>
  <c r="AE245" i="22" s="1"/>
  <c r="AD273" i="22"/>
  <c r="AE273" i="22" s="1"/>
  <c r="AD223" i="22"/>
  <c r="AE223" i="22" s="1"/>
  <c r="AD288" i="22"/>
  <c r="AE288" i="22" s="1"/>
  <c r="AD272" i="22"/>
  <c r="AE272" i="22" s="1"/>
  <c r="AD217" i="22"/>
  <c r="AE217" i="22" s="1"/>
  <c r="AD225" i="22"/>
  <c r="AE225" i="22" s="1"/>
  <c r="AD284" i="22"/>
  <c r="AE284" i="22" s="1"/>
  <c r="AD270" i="22"/>
  <c r="AE270" i="22" s="1"/>
  <c r="AD292" i="22"/>
  <c r="AE292" i="22" s="1"/>
  <c r="AD287" i="22"/>
  <c r="AE287" i="22" s="1"/>
  <c r="AD267" i="22"/>
  <c r="AE267" i="22" s="1"/>
  <c r="AD221" i="22"/>
  <c r="AE221" i="22" s="1"/>
  <c r="AD251" i="22"/>
  <c r="AE251" i="22" s="1"/>
  <c r="AD258" i="22"/>
  <c r="AE258" i="22" s="1"/>
  <c r="AD285" i="22"/>
  <c r="AE285" i="22" s="1"/>
  <c r="AD306" i="22"/>
  <c r="AE306" i="22" s="1"/>
  <c r="AF307" i="22" s="1"/>
  <c r="AD274" i="22"/>
  <c r="AE274" i="22" s="1"/>
  <c r="AD215" i="22"/>
  <c r="AE215" i="22" s="1"/>
  <c r="AD224" i="22"/>
  <c r="AE224" i="22" s="1"/>
  <c r="AD305" i="22"/>
  <c r="AE305" i="22" s="1"/>
  <c r="AD293" i="22"/>
  <c r="AE293" i="22" s="1"/>
  <c r="AD244" i="22"/>
  <c r="AE244" i="22" s="1"/>
  <c r="AD220" i="22"/>
  <c r="AE220" i="22" s="1"/>
  <c r="AD237" i="22"/>
  <c r="AE237" i="22" s="1"/>
  <c r="AF238" i="22" s="1"/>
  <c r="AD250" i="22"/>
  <c r="AE250" i="22" s="1"/>
  <c r="AD257" i="22"/>
  <c r="AE257" i="22" s="1"/>
  <c r="AD301" i="22"/>
  <c r="AE301" i="22" s="1"/>
  <c r="AD211" i="22"/>
  <c r="AE211" i="22" s="1"/>
  <c r="AD260" i="22"/>
  <c r="AE260" i="22" s="1"/>
  <c r="AD222" i="22"/>
  <c r="AE222" i="22" s="1"/>
  <c r="AD295" i="22"/>
  <c r="AE295" i="22" s="1"/>
  <c r="AD278" i="22"/>
  <c r="AE278" i="22" s="1"/>
  <c r="AD229" i="22"/>
  <c r="AE229" i="22" s="1"/>
  <c r="AD276" i="22"/>
  <c r="AE276" i="22" s="1"/>
  <c r="AD261" i="22"/>
  <c r="AE261" i="22" s="1"/>
  <c r="AD233" i="22"/>
  <c r="AE233" i="22" s="1"/>
  <c r="AD271" i="22"/>
  <c r="AE271" i="22" s="1"/>
  <c r="AD281" i="22"/>
  <c r="AE281" i="22" s="1"/>
  <c r="AD234" i="22"/>
  <c r="AE234" i="22" s="1"/>
  <c r="AF235" i="22" s="1"/>
  <c r="AD289" i="22"/>
  <c r="AE289" i="22" s="1"/>
  <c r="AD268" i="22"/>
  <c r="AE268" i="22" s="1"/>
  <c r="AF269" i="22" s="1"/>
  <c r="AD265" i="22"/>
  <c r="AE265" i="22" s="1"/>
  <c r="AD282" i="22"/>
  <c r="AE282" i="22" s="1"/>
  <c r="AD256" i="22"/>
  <c r="AE256" i="22" s="1"/>
  <c r="AD231" i="22"/>
  <c r="AE231" i="22" s="1"/>
  <c r="AD246" i="22"/>
  <c r="AE246" i="22" s="1"/>
  <c r="AD252" i="22"/>
  <c r="AE252" i="22" s="1"/>
  <c r="AF142" i="22"/>
  <c r="AF202" i="22"/>
  <c r="AF109" i="22"/>
  <c r="AF119" i="22"/>
  <c r="AF207" i="22"/>
  <c r="AF127" i="22"/>
  <c r="AF173" i="22"/>
  <c r="AF147" i="22"/>
  <c r="AF206" i="22"/>
  <c r="AF133" i="22"/>
  <c r="AF126" i="22"/>
  <c r="AF172" i="22"/>
  <c r="AF151" i="22"/>
  <c r="AF181" i="22"/>
  <c r="AF167" i="22"/>
  <c r="AF189" i="22"/>
  <c r="AF114" i="22"/>
  <c r="AF203" i="22"/>
  <c r="AF138" i="22"/>
  <c r="AF165" i="22"/>
  <c r="AF161" i="22"/>
  <c r="AF146" i="22"/>
  <c r="AF149" i="22"/>
  <c r="AF122" i="22"/>
  <c r="AF188" i="22"/>
  <c r="AF156" i="22"/>
  <c r="AF118" i="22"/>
  <c r="AF131" i="22"/>
  <c r="Q121" i="26" l="1"/>
  <c r="R121" i="26"/>
  <c r="S121" i="26" s="1"/>
  <c r="O122" i="26" s="1"/>
  <c r="AF291" i="22"/>
  <c r="AF209" i="22"/>
  <c r="AF261" i="22"/>
  <c r="AF218" i="22"/>
  <c r="AF272" i="22"/>
  <c r="AF294" i="22"/>
  <c r="AF280" i="22"/>
  <c r="AF213" i="22"/>
  <c r="AF226" i="22"/>
  <c r="AF284" i="22"/>
  <c r="AF252" i="22"/>
  <c r="AF299" i="22"/>
  <c r="AF266" i="22"/>
  <c r="AF277" i="22"/>
  <c r="AF258" i="22"/>
  <c r="AF295" i="22"/>
  <c r="AF250" i="22"/>
  <c r="AF234" i="22"/>
  <c r="AF306" i="22"/>
  <c r="AF222" i="22"/>
  <c r="AF232" i="22"/>
  <c r="AF244" i="22"/>
  <c r="AF262" i="22"/>
  <c r="AF302" i="22"/>
  <c r="AF216" i="22"/>
  <c r="AF288" i="22"/>
  <c r="AF224" i="22"/>
  <c r="AF301" i="22"/>
  <c r="AF230" i="22"/>
  <c r="AF275" i="22"/>
  <c r="AF254" i="22"/>
  <c r="AF270" i="22"/>
  <c r="AF220" i="22"/>
  <c r="AF208" i="22"/>
  <c r="AF240" i="22"/>
  <c r="AF227" i="22"/>
  <c r="AF263" i="22"/>
  <c r="AF247" i="22"/>
  <c r="AF282" i="22"/>
  <c r="AF267" i="22"/>
  <c r="AF298" i="22"/>
  <c r="AF297" i="22"/>
  <c r="AF231" i="22"/>
  <c r="AF257" i="22"/>
  <c r="AF212" i="22"/>
  <c r="AF273" i="22"/>
  <c r="AF281" i="22"/>
  <c r="AF248" i="22"/>
  <c r="AF237" i="22"/>
  <c r="AF229" i="22"/>
  <c r="AF243" i="22"/>
  <c r="AF241" i="22"/>
  <c r="AF283" i="22"/>
  <c r="AF225" i="22"/>
  <c r="AF268" i="22"/>
  <c r="AF289" i="22"/>
  <c r="AF228" i="22"/>
  <c r="AF304" i="22"/>
  <c r="AF219" i="22"/>
  <c r="AF214" i="22"/>
  <c r="AF264" i="22"/>
  <c r="AF211" i="22"/>
  <c r="AF217" i="22"/>
  <c r="AF287" i="22"/>
  <c r="AF251" i="22"/>
  <c r="AF274" i="22"/>
  <c r="AF279" i="22"/>
  <c r="AF246" i="22"/>
  <c r="AF305" i="22"/>
  <c r="AF265" i="22"/>
  <c r="AH109" i="22"/>
  <c r="AH110" i="22" s="1"/>
  <c r="AH111" i="22" s="1"/>
  <c r="AH112" i="22" s="1"/>
  <c r="AH113" i="22" s="1"/>
  <c r="AH114" i="22" s="1"/>
  <c r="AH115" i="22" s="1"/>
  <c r="AH116" i="22" s="1"/>
  <c r="AH117" i="22" s="1"/>
  <c r="AH118" i="22" s="1"/>
  <c r="AH119" i="22" s="1"/>
  <c r="AH120" i="22" s="1"/>
  <c r="AH121" i="22" s="1"/>
  <c r="AH122" i="22" s="1"/>
  <c r="AH123" i="22" s="1"/>
  <c r="AH124" i="22" s="1"/>
  <c r="AH125" i="22" s="1"/>
  <c r="AH126" i="22" s="1"/>
  <c r="AH127" i="22" s="1"/>
  <c r="AH128" i="22" s="1"/>
  <c r="AH129" i="22" s="1"/>
  <c r="AH130" i="22" s="1"/>
  <c r="AH131" i="22" s="1"/>
  <c r="AH132" i="22" s="1"/>
  <c r="AH133" i="22" s="1"/>
  <c r="AH134" i="22" s="1"/>
  <c r="AH135" i="22" s="1"/>
  <c r="AH136" i="22" s="1"/>
  <c r="AH137" i="22" s="1"/>
  <c r="AH138" i="22" s="1"/>
  <c r="AH139" i="22" s="1"/>
  <c r="AH140" i="22" s="1"/>
  <c r="AH141" i="22" s="1"/>
  <c r="AH142" i="22" s="1"/>
  <c r="AH143" i="22" s="1"/>
  <c r="AH144" i="22" s="1"/>
  <c r="AH145" i="22" s="1"/>
  <c r="AH146" i="22" s="1"/>
  <c r="AH147" i="22" s="1"/>
  <c r="AH148" i="22" s="1"/>
  <c r="AH149" i="22" s="1"/>
  <c r="AH150" i="22" s="1"/>
  <c r="AH151" i="22" s="1"/>
  <c r="AH152" i="22" s="1"/>
  <c r="AH153" i="22" s="1"/>
  <c r="AH154" i="22" s="1"/>
  <c r="AH155" i="22" s="1"/>
  <c r="AH156" i="22" s="1"/>
  <c r="AH157" i="22" s="1"/>
  <c r="AH158" i="22" s="1"/>
  <c r="AH159" i="22" s="1"/>
  <c r="AH160" i="22" s="1"/>
  <c r="AH161" i="22" s="1"/>
  <c r="AH162" i="22" s="1"/>
  <c r="AH163" i="22" s="1"/>
  <c r="AH164" i="22" s="1"/>
  <c r="AH165" i="22" s="1"/>
  <c r="AH166" i="22" s="1"/>
  <c r="AH167" i="22" s="1"/>
  <c r="AH168" i="22" s="1"/>
  <c r="AH169" i="22" s="1"/>
  <c r="AH170" i="22" s="1"/>
  <c r="AH171" i="22" s="1"/>
  <c r="AH172" i="22" s="1"/>
  <c r="AH173" i="22" s="1"/>
  <c r="AH174" i="22" s="1"/>
  <c r="AH175" i="22" s="1"/>
  <c r="AH176" i="22" s="1"/>
  <c r="AH177" i="22" s="1"/>
  <c r="AH178" i="22" s="1"/>
  <c r="AH179" i="22" s="1"/>
  <c r="AH180" i="22" s="1"/>
  <c r="AH181" i="22" s="1"/>
  <c r="AH182" i="22" s="1"/>
  <c r="AH183" i="22" s="1"/>
  <c r="AH184" i="22" s="1"/>
  <c r="AH185" i="22" s="1"/>
  <c r="AH186" i="22" s="1"/>
  <c r="AH187" i="22" s="1"/>
  <c r="AH188" i="22" s="1"/>
  <c r="AH189" i="22" s="1"/>
  <c r="AH190" i="22" s="1"/>
  <c r="AH191" i="22" s="1"/>
  <c r="AH192" i="22" s="1"/>
  <c r="AH193" i="22" s="1"/>
  <c r="AH194" i="22" s="1"/>
  <c r="AH195" i="22" s="1"/>
  <c r="AH196" i="22" s="1"/>
  <c r="AH197" i="22" s="1"/>
  <c r="AH198" i="22" s="1"/>
  <c r="AH199" i="22" s="1"/>
  <c r="AH200" i="22" s="1"/>
  <c r="AH201" i="22" s="1"/>
  <c r="AH202" i="22" s="1"/>
  <c r="AH203" i="22" s="1"/>
  <c r="AH204" i="22" s="1"/>
  <c r="AH205" i="22" s="1"/>
  <c r="AH206" i="22" s="1"/>
  <c r="AH207" i="22" s="1"/>
  <c r="AH208" i="22" s="1"/>
  <c r="AH209" i="22" s="1"/>
  <c r="AH210" i="22" s="1"/>
  <c r="AH211" i="22" s="1"/>
  <c r="AH212" i="22" s="1"/>
  <c r="AF260" i="22"/>
  <c r="AF290" i="22"/>
  <c r="AF271" i="22"/>
  <c r="AF239" i="22"/>
  <c r="AF253" i="22"/>
  <c r="AF296" i="22"/>
  <c r="AF221" i="22"/>
  <c r="AF286" i="22"/>
  <c r="AF285" i="22"/>
  <c r="AF236" i="22"/>
  <c r="AF292" i="22"/>
  <c r="AF303" i="22"/>
  <c r="AF278" i="22"/>
  <c r="AF210" i="22"/>
  <c r="AK9" i="22"/>
  <c r="AL9" i="22" s="1"/>
  <c r="AM9" i="22" s="1"/>
  <c r="AI10" i="22"/>
  <c r="AE308" i="22"/>
  <c r="AD335" i="22"/>
  <c r="AE335" i="22" s="1"/>
  <c r="AD372" i="22"/>
  <c r="AE372" i="22" s="1"/>
  <c r="AD347" i="22"/>
  <c r="AE347" i="22" s="1"/>
  <c r="AD367" i="22"/>
  <c r="AE367" i="22" s="1"/>
  <c r="AD321" i="22"/>
  <c r="AE321" i="22" s="1"/>
  <c r="AD349" i="22"/>
  <c r="AE349" i="22" s="1"/>
  <c r="AD394" i="22"/>
  <c r="AE394" i="22" s="1"/>
  <c r="AD354" i="22"/>
  <c r="AE354" i="22" s="1"/>
  <c r="AD317" i="22"/>
  <c r="AE317" i="22" s="1"/>
  <c r="AD357" i="22"/>
  <c r="AE357" i="22" s="1"/>
  <c r="AD352" i="22"/>
  <c r="AE352" i="22" s="1"/>
  <c r="AD390" i="22"/>
  <c r="AE390" i="22" s="1"/>
  <c r="AD365" i="22"/>
  <c r="AE365" i="22" s="1"/>
  <c r="AD314" i="22"/>
  <c r="AE314" i="22" s="1"/>
  <c r="AD323" i="22"/>
  <c r="AE323" i="22" s="1"/>
  <c r="AD370" i="22"/>
  <c r="AE370" i="22" s="1"/>
  <c r="AD358" i="22"/>
  <c r="AE358" i="22" s="1"/>
  <c r="AD325" i="22"/>
  <c r="AE325" i="22" s="1"/>
  <c r="AD364" i="22"/>
  <c r="AE364" i="22" s="1"/>
  <c r="AD346" i="22"/>
  <c r="AE346" i="22" s="1"/>
  <c r="AD315" i="22"/>
  <c r="AE315" i="22" s="1"/>
  <c r="AD377" i="22"/>
  <c r="AE377" i="22" s="1"/>
  <c r="AD313" i="22"/>
  <c r="AE313" i="22" s="1"/>
  <c r="AF314" i="22" s="1"/>
  <c r="AD396" i="22"/>
  <c r="AE396" i="22" s="1"/>
  <c r="AD330" i="22"/>
  <c r="AE330" i="22" s="1"/>
  <c r="AD408" i="22"/>
  <c r="AD329" i="22"/>
  <c r="AE329" i="22" s="1"/>
  <c r="AD404" i="22"/>
  <c r="AE404" i="22" s="1"/>
  <c r="AD385" i="22"/>
  <c r="AE385" i="22" s="1"/>
  <c r="AD331" i="22"/>
  <c r="AE331" i="22" s="1"/>
  <c r="AD324" i="22"/>
  <c r="AE324" i="22" s="1"/>
  <c r="AF325" i="22" s="1"/>
  <c r="AD368" i="22"/>
  <c r="AE368" i="22" s="1"/>
  <c r="AD316" i="22"/>
  <c r="AE316" i="22" s="1"/>
  <c r="AF317" i="22" s="1"/>
  <c r="AD362" i="22"/>
  <c r="AE362" i="22" s="1"/>
  <c r="AD399" i="22"/>
  <c r="AE399" i="22" s="1"/>
  <c r="AD374" i="22"/>
  <c r="AE374" i="22" s="1"/>
  <c r="AD344" i="22"/>
  <c r="AE344" i="22" s="1"/>
  <c r="AD345" i="22"/>
  <c r="AE345" i="22" s="1"/>
  <c r="AD356" i="22"/>
  <c r="AE356" i="22" s="1"/>
  <c r="AF357" i="22" s="1"/>
  <c r="AD336" i="22"/>
  <c r="AE336" i="22" s="1"/>
  <c r="AD359" i="22"/>
  <c r="AE359" i="22" s="1"/>
  <c r="AD319" i="22"/>
  <c r="AE319" i="22" s="1"/>
  <c r="AD373" i="22"/>
  <c r="AE373" i="22" s="1"/>
  <c r="AD366" i="22"/>
  <c r="AE366" i="22" s="1"/>
  <c r="AF367" i="22" s="1"/>
  <c r="AD384" i="22"/>
  <c r="AE384" i="22" s="1"/>
  <c r="AF385" i="22" s="1"/>
  <c r="AD360" i="22"/>
  <c r="AE360" i="22" s="1"/>
  <c r="AD376" i="22"/>
  <c r="AE376" i="22" s="1"/>
  <c r="AF377" i="22" s="1"/>
  <c r="AD363" i="22"/>
  <c r="AE363" i="22" s="1"/>
  <c r="AD320" i="22"/>
  <c r="AE320" i="22" s="1"/>
  <c r="AD400" i="22"/>
  <c r="AE400" i="22" s="1"/>
  <c r="AD312" i="22"/>
  <c r="AE312" i="22" s="1"/>
  <c r="AD392" i="22"/>
  <c r="AE392" i="22" s="1"/>
  <c r="AD351" i="22"/>
  <c r="AE351" i="22" s="1"/>
  <c r="AD326" i="22"/>
  <c r="AE326" i="22" s="1"/>
  <c r="AD381" i="22"/>
  <c r="AE381" i="22" s="1"/>
  <c r="AD371" i="22"/>
  <c r="AE371" i="22" s="1"/>
  <c r="AD406" i="22"/>
  <c r="AE406" i="22" s="1"/>
  <c r="AD387" i="22"/>
  <c r="AE387" i="22" s="1"/>
  <c r="AD382" i="22"/>
  <c r="AE382" i="22" s="1"/>
  <c r="AD402" i="22"/>
  <c r="AE402" i="22" s="1"/>
  <c r="AD378" i="22"/>
  <c r="AE378" i="22" s="1"/>
  <c r="AD353" i="22"/>
  <c r="AE353" i="22" s="1"/>
  <c r="AD379" i="22"/>
  <c r="AE379" i="22" s="1"/>
  <c r="AF380" i="22" s="1"/>
  <c r="AD388" i="22"/>
  <c r="AE388" i="22" s="1"/>
  <c r="AD401" i="22"/>
  <c r="AE401" i="22" s="1"/>
  <c r="AD355" i="22"/>
  <c r="AE355" i="22" s="1"/>
  <c r="AD338" i="22"/>
  <c r="AE338" i="22" s="1"/>
  <c r="AD391" i="22"/>
  <c r="AE391" i="22" s="1"/>
  <c r="AF392" i="22" s="1"/>
  <c r="AD380" i="22"/>
  <c r="AE380" i="22" s="1"/>
  <c r="AD383" i="22"/>
  <c r="AE383" i="22" s="1"/>
  <c r="AD337" i="22"/>
  <c r="AE337" i="22" s="1"/>
  <c r="AD318" i="22"/>
  <c r="AE318" i="22" s="1"/>
  <c r="AD333" i="22"/>
  <c r="AE333" i="22" s="1"/>
  <c r="AD403" i="22"/>
  <c r="AE403" i="22" s="1"/>
  <c r="AD340" i="22"/>
  <c r="AE340" i="22" s="1"/>
  <c r="AD327" i="22"/>
  <c r="AE327" i="22" s="1"/>
  <c r="AD311" i="22"/>
  <c r="AE311" i="22" s="1"/>
  <c r="AD361" i="22"/>
  <c r="AE361" i="22" s="1"/>
  <c r="AF362" i="22" s="1"/>
  <c r="AD350" i="22"/>
  <c r="AE350" i="22" s="1"/>
  <c r="AF351" i="22" s="1"/>
  <c r="AD389" i="22"/>
  <c r="AE389" i="22" s="1"/>
  <c r="AD407" i="22"/>
  <c r="AE407" i="22" s="1"/>
  <c r="AD310" i="22"/>
  <c r="AE310" i="22" s="1"/>
  <c r="AD348" i="22"/>
  <c r="AE348" i="22" s="1"/>
  <c r="AD343" i="22"/>
  <c r="AE343" i="22" s="1"/>
  <c r="AD369" i="22"/>
  <c r="AE369" i="22" s="1"/>
  <c r="AD405" i="22"/>
  <c r="AE405" i="22" s="1"/>
  <c r="AD393" i="22"/>
  <c r="AE393" i="22" s="1"/>
  <c r="AF394" i="22" s="1"/>
  <c r="AD339" i="22"/>
  <c r="AE339" i="22" s="1"/>
  <c r="AD332" i="22"/>
  <c r="AE332" i="22" s="1"/>
  <c r="AF333" i="22" s="1"/>
  <c r="AD375" i="22"/>
  <c r="AE375" i="22" s="1"/>
  <c r="AD395" i="22"/>
  <c r="AE395" i="22" s="1"/>
  <c r="AD398" i="22"/>
  <c r="AE398" i="22" s="1"/>
  <c r="AD342" i="22"/>
  <c r="AE342" i="22" s="1"/>
  <c r="AD334" i="22"/>
  <c r="AE334" i="22" s="1"/>
  <c r="AD397" i="22"/>
  <c r="AE397" i="22" s="1"/>
  <c r="AF398" i="22" s="1"/>
  <c r="AD322" i="22"/>
  <c r="AE322" i="22" s="1"/>
  <c r="AD328" i="22"/>
  <c r="AE328" i="22" s="1"/>
  <c r="AD309" i="22"/>
  <c r="AE309" i="22" s="1"/>
  <c r="AF310" i="22" s="1"/>
  <c r="AD386" i="22"/>
  <c r="AE386" i="22" s="1"/>
  <c r="AD341" i="22"/>
  <c r="AE341" i="22" s="1"/>
  <c r="AF293" i="22"/>
  <c r="AF300" i="22"/>
  <c r="AF249" i="22"/>
  <c r="AF223" i="22"/>
  <c r="AF245" i="22"/>
  <c r="AF259" i="22"/>
  <c r="AF276" i="22"/>
  <c r="AF215" i="22"/>
  <c r="AF256" i="22"/>
  <c r="AF233" i="22"/>
  <c r="AG109" i="22"/>
  <c r="AG110" i="22" s="1"/>
  <c r="AG111" i="22" s="1"/>
  <c r="AG112" i="22" s="1"/>
  <c r="AG113" i="22" s="1"/>
  <c r="AG114" i="22" s="1"/>
  <c r="AG115" i="22" s="1"/>
  <c r="AG116" i="22" s="1"/>
  <c r="AG117" i="22" s="1"/>
  <c r="AG118" i="22" s="1"/>
  <c r="AG119" i="22" s="1"/>
  <c r="AG120" i="22" s="1"/>
  <c r="AG121" i="22" s="1"/>
  <c r="AG122" i="22" s="1"/>
  <c r="AG123" i="22" s="1"/>
  <c r="AG124" i="22" s="1"/>
  <c r="AG125" i="22" s="1"/>
  <c r="AG126" i="22" s="1"/>
  <c r="AG127" i="22" s="1"/>
  <c r="AG128" i="22" s="1"/>
  <c r="AG129" i="22" s="1"/>
  <c r="AG130" i="22" s="1"/>
  <c r="AG131" i="22" s="1"/>
  <c r="AG132" i="22" s="1"/>
  <c r="AG133" i="22" s="1"/>
  <c r="AG134" i="22" s="1"/>
  <c r="AG135" i="22" s="1"/>
  <c r="AG136" i="22" s="1"/>
  <c r="AG137" i="22" s="1"/>
  <c r="AG138" i="22" s="1"/>
  <c r="AG139" i="22" s="1"/>
  <c r="AG140" i="22" s="1"/>
  <c r="AG141" i="22" s="1"/>
  <c r="AG142" i="22" s="1"/>
  <c r="AG143" i="22" s="1"/>
  <c r="AG144" i="22" s="1"/>
  <c r="AG145" i="22" s="1"/>
  <c r="AG146" i="22" s="1"/>
  <c r="AG147" i="22" s="1"/>
  <c r="AG148" i="22" s="1"/>
  <c r="AG149" i="22" s="1"/>
  <c r="AG150" i="22" s="1"/>
  <c r="AG151" i="22" s="1"/>
  <c r="AG152" i="22" s="1"/>
  <c r="AG153" i="22" s="1"/>
  <c r="AG154" i="22" s="1"/>
  <c r="AG155" i="22" s="1"/>
  <c r="AG156" i="22" s="1"/>
  <c r="AG157" i="22" s="1"/>
  <c r="AG158" i="22" s="1"/>
  <c r="AG159" i="22" s="1"/>
  <c r="AG160" i="22" s="1"/>
  <c r="AG161" i="22" s="1"/>
  <c r="AG162" i="22" s="1"/>
  <c r="AG163" i="22" s="1"/>
  <c r="AG164" i="22" s="1"/>
  <c r="AG165" i="22" s="1"/>
  <c r="AG166" i="22" s="1"/>
  <c r="AG167" i="22" s="1"/>
  <c r="AG168" i="22" s="1"/>
  <c r="AG169" i="22" s="1"/>
  <c r="AG170" i="22" s="1"/>
  <c r="AG171" i="22" s="1"/>
  <c r="AG172" i="22" s="1"/>
  <c r="AG173" i="22" s="1"/>
  <c r="AG174" i="22" s="1"/>
  <c r="AG175" i="22" s="1"/>
  <c r="AG176" i="22" s="1"/>
  <c r="AG177" i="22" s="1"/>
  <c r="AG178" i="22" s="1"/>
  <c r="AG179" i="22" s="1"/>
  <c r="AG180" i="22" s="1"/>
  <c r="AG181" i="22" s="1"/>
  <c r="AG182" i="22" s="1"/>
  <c r="AG183" i="22" s="1"/>
  <c r="AG184" i="22" s="1"/>
  <c r="AG185" i="22" s="1"/>
  <c r="AG186" i="22" s="1"/>
  <c r="AG187" i="22" s="1"/>
  <c r="AG188" i="22" s="1"/>
  <c r="AG189" i="22" s="1"/>
  <c r="AG190" i="22" s="1"/>
  <c r="AG191" i="22" s="1"/>
  <c r="AG192" i="22" s="1"/>
  <c r="AG193" i="22" s="1"/>
  <c r="AG194" i="22" s="1"/>
  <c r="AG195" i="22" s="1"/>
  <c r="AG196" i="22" s="1"/>
  <c r="AG197" i="22" s="1"/>
  <c r="AG198" i="22" s="1"/>
  <c r="AG199" i="22" s="1"/>
  <c r="AG200" i="22" s="1"/>
  <c r="AG201" i="22" s="1"/>
  <c r="AG202" i="22" s="1"/>
  <c r="AG203" i="22" s="1"/>
  <c r="AG204" i="22" s="1"/>
  <c r="AG205" i="22" s="1"/>
  <c r="AG206" i="22" s="1"/>
  <c r="AG207" i="22" s="1"/>
  <c r="AG208" i="22" s="1"/>
  <c r="AG209" i="22" s="1"/>
  <c r="AG210" i="22" s="1"/>
  <c r="AG211" i="22" s="1"/>
  <c r="AG212" i="22" s="1"/>
  <c r="AG213" i="22" s="1"/>
  <c r="AG214" i="22" s="1"/>
  <c r="AG215" i="22" s="1"/>
  <c r="AG216" i="22" s="1"/>
  <c r="AG217" i="22" s="1"/>
  <c r="AG218" i="22" s="1"/>
  <c r="AG219" i="22" s="1"/>
  <c r="AG220" i="22" s="1"/>
  <c r="AG221" i="22" s="1"/>
  <c r="AG222" i="22" s="1"/>
  <c r="AG223" i="22" s="1"/>
  <c r="AG224" i="22" s="1"/>
  <c r="AG225" i="22" s="1"/>
  <c r="AG226" i="22" s="1"/>
  <c r="AG227" i="22" s="1"/>
  <c r="AG228" i="22" s="1"/>
  <c r="AG229" i="22" s="1"/>
  <c r="AG230" i="22" s="1"/>
  <c r="AG231" i="22" s="1"/>
  <c r="AG232" i="22" s="1"/>
  <c r="AG233" i="22" s="1"/>
  <c r="AG234" i="22" s="1"/>
  <c r="AG235" i="22" s="1"/>
  <c r="AG236" i="22" s="1"/>
  <c r="AG237" i="22" s="1"/>
  <c r="AG238" i="22" s="1"/>
  <c r="AG239" i="22" s="1"/>
  <c r="AG240" i="22" s="1"/>
  <c r="AG241" i="22" s="1"/>
  <c r="AG242" i="22" s="1"/>
  <c r="AG243" i="22" s="1"/>
  <c r="AG244" i="22" s="1"/>
  <c r="AG245" i="22" s="1"/>
  <c r="AG246" i="22" s="1"/>
  <c r="AG247" i="22" s="1"/>
  <c r="AG248" i="22" s="1"/>
  <c r="AG249" i="22" s="1"/>
  <c r="AG250" i="22" s="1"/>
  <c r="AG251" i="22" s="1"/>
  <c r="AG252" i="22" s="1"/>
  <c r="AG253" i="22" s="1"/>
  <c r="AG254" i="22" s="1"/>
  <c r="AG255" i="22" s="1"/>
  <c r="AG256" i="22" s="1"/>
  <c r="AG257" i="22" s="1"/>
  <c r="AG258" i="22" s="1"/>
  <c r="AG259" i="22" s="1"/>
  <c r="AG260" i="22" s="1"/>
  <c r="AG261" i="22" s="1"/>
  <c r="AG262" i="22" s="1"/>
  <c r="AG263" i="22" s="1"/>
  <c r="AG264" i="22" s="1"/>
  <c r="AG265" i="22" s="1"/>
  <c r="AG266" i="22" s="1"/>
  <c r="AG267" i="22" s="1"/>
  <c r="AG268" i="22" s="1"/>
  <c r="AG269" i="22" s="1"/>
  <c r="AG270" i="22" s="1"/>
  <c r="AG271" i="22" s="1"/>
  <c r="AG272" i="22" s="1"/>
  <c r="AG273" i="22" s="1"/>
  <c r="AG274" i="22" s="1"/>
  <c r="AG275" i="22" s="1"/>
  <c r="AG276" i="22" s="1"/>
  <c r="AG277" i="22" s="1"/>
  <c r="AG278" i="22" s="1"/>
  <c r="AG279" i="22" s="1"/>
  <c r="AG280" i="22" s="1"/>
  <c r="AG281" i="22" s="1"/>
  <c r="AG282" i="22" s="1"/>
  <c r="AG283" i="22" s="1"/>
  <c r="AG284" i="22" s="1"/>
  <c r="AG285" i="22" s="1"/>
  <c r="AG286" i="22" s="1"/>
  <c r="AG287" i="22" s="1"/>
  <c r="AG288" i="22" s="1"/>
  <c r="AG289" i="22" s="1"/>
  <c r="AG290" i="22" s="1"/>
  <c r="AG291" i="22" s="1"/>
  <c r="AG292" i="22" s="1"/>
  <c r="AG293" i="22" s="1"/>
  <c r="AG294" i="22" s="1"/>
  <c r="AG295" i="22" s="1"/>
  <c r="AG296" i="22" s="1"/>
  <c r="AG297" i="22" s="1"/>
  <c r="AG298" i="22" s="1"/>
  <c r="AG299" i="22" s="1"/>
  <c r="AG300" i="22" s="1"/>
  <c r="AG301" i="22" s="1"/>
  <c r="AG302" i="22" s="1"/>
  <c r="AG303" i="22" s="1"/>
  <c r="AG304" i="22" s="1"/>
  <c r="AG305" i="22" s="1"/>
  <c r="AG306" i="22" s="1"/>
  <c r="AG307" i="22" s="1"/>
  <c r="T122" i="26" l="1"/>
  <c r="M122" i="26"/>
  <c r="P122" i="26"/>
  <c r="AF319" i="22"/>
  <c r="AF372" i="22"/>
  <c r="AF323" i="22"/>
  <c r="AF340" i="22"/>
  <c r="AF390" i="22"/>
  <c r="AF364" i="22"/>
  <c r="AF337" i="22"/>
  <c r="AF369" i="22"/>
  <c r="AF397" i="22"/>
  <c r="AF355" i="22"/>
  <c r="AF309" i="22"/>
  <c r="AF329" i="22"/>
  <c r="AH213" i="22"/>
  <c r="AH214" i="22" s="1"/>
  <c r="AH215" i="22" s="1"/>
  <c r="AH216" i="22" s="1"/>
  <c r="AH217" i="22" s="1"/>
  <c r="AH218" i="22" s="1"/>
  <c r="AH219" i="22" s="1"/>
  <c r="AH220" i="22" s="1"/>
  <c r="AH221" i="22" s="1"/>
  <c r="AH222" i="22" s="1"/>
  <c r="AH223" i="22" s="1"/>
  <c r="AH224" i="22" s="1"/>
  <c r="AH225" i="22" s="1"/>
  <c r="AH226" i="22" s="1"/>
  <c r="AH227" i="22" s="1"/>
  <c r="AH228" i="22" s="1"/>
  <c r="AH229" i="22" s="1"/>
  <c r="AH230" i="22" s="1"/>
  <c r="AH231" i="22" s="1"/>
  <c r="AH232" i="22" s="1"/>
  <c r="AH233" i="22" s="1"/>
  <c r="AH234" i="22" s="1"/>
  <c r="AH235" i="22" s="1"/>
  <c r="AH236" i="22" s="1"/>
  <c r="AH237" i="22" s="1"/>
  <c r="AH238" i="22" s="1"/>
  <c r="AH239" i="22" s="1"/>
  <c r="AH240" i="22" s="1"/>
  <c r="AH241" i="22" s="1"/>
  <c r="AH242" i="22" s="1"/>
  <c r="AH243" i="22" s="1"/>
  <c r="AH244" i="22" s="1"/>
  <c r="AH245" i="22" s="1"/>
  <c r="AH246" i="22" s="1"/>
  <c r="AH247" i="22" s="1"/>
  <c r="AH248" i="22" s="1"/>
  <c r="AH249" i="22" s="1"/>
  <c r="AH250" i="22" s="1"/>
  <c r="AH251" i="22" s="1"/>
  <c r="AH252" i="22" s="1"/>
  <c r="AH253" i="22" s="1"/>
  <c r="AH254" i="22" s="1"/>
  <c r="AH255" i="22" s="1"/>
  <c r="AH256" i="22" s="1"/>
  <c r="AH257" i="22" s="1"/>
  <c r="AH258" i="22" s="1"/>
  <c r="AH259" i="22" s="1"/>
  <c r="AH260" i="22" s="1"/>
  <c r="AH261" i="22" s="1"/>
  <c r="AH262" i="22" s="1"/>
  <c r="AH263" i="22" s="1"/>
  <c r="AH264" i="22" s="1"/>
  <c r="AH265" i="22" s="1"/>
  <c r="AH266" i="22" s="1"/>
  <c r="AH267" i="22" s="1"/>
  <c r="AH268" i="22" s="1"/>
  <c r="AH269" i="22" s="1"/>
  <c r="AH270" i="22" s="1"/>
  <c r="AH271" i="22" s="1"/>
  <c r="AH272" i="22" s="1"/>
  <c r="AH273" i="22" s="1"/>
  <c r="AH274" i="22" s="1"/>
  <c r="AH275" i="22" s="1"/>
  <c r="AH276" i="22" s="1"/>
  <c r="AH277" i="22" s="1"/>
  <c r="AH278" i="22" s="1"/>
  <c r="AH279" i="22" s="1"/>
  <c r="AH280" i="22" s="1"/>
  <c r="AH281" i="22" s="1"/>
  <c r="AH282" i="22" s="1"/>
  <c r="AH283" i="22" s="1"/>
  <c r="AH284" i="22" s="1"/>
  <c r="AH285" i="22" s="1"/>
  <c r="AH286" i="22" s="1"/>
  <c r="AH287" i="22" s="1"/>
  <c r="AH288" i="22" s="1"/>
  <c r="AH289" i="22" s="1"/>
  <c r="AH290" i="22" s="1"/>
  <c r="AH291" i="22" s="1"/>
  <c r="AH292" i="22" s="1"/>
  <c r="AH293" i="22" s="1"/>
  <c r="AH294" i="22" s="1"/>
  <c r="AH295" i="22" s="1"/>
  <c r="AH296" i="22" s="1"/>
  <c r="AH297" i="22" s="1"/>
  <c r="AH298" i="22" s="1"/>
  <c r="AH299" i="22" s="1"/>
  <c r="AH300" i="22" s="1"/>
  <c r="AH301" i="22" s="1"/>
  <c r="AH302" i="22" s="1"/>
  <c r="AH303" i="22" s="1"/>
  <c r="AH304" i="22" s="1"/>
  <c r="AH305" i="22" s="1"/>
  <c r="AH306" i="22" s="1"/>
  <c r="AH307" i="22" s="1"/>
  <c r="AF403" i="22"/>
  <c r="AF387" i="22"/>
  <c r="AF395" i="22"/>
  <c r="AF399" i="22"/>
  <c r="AF347" i="22"/>
  <c r="AF338" i="22"/>
  <c r="AF382" i="22"/>
  <c r="AF343" i="22"/>
  <c r="AF312" i="22"/>
  <c r="AF352" i="22"/>
  <c r="AF386" i="22"/>
  <c r="AF366" i="22"/>
  <c r="AF335" i="22"/>
  <c r="AF406" i="22"/>
  <c r="AF328" i="22"/>
  <c r="AF316" i="22"/>
  <c r="AF345" i="22"/>
  <c r="AF375" i="22"/>
  <c r="AF405" i="22"/>
  <c r="AF349" i="22"/>
  <c r="AF384" i="22"/>
  <c r="AF354" i="22"/>
  <c r="AF327" i="22"/>
  <c r="AF361" i="22"/>
  <c r="AF346" i="22"/>
  <c r="AF332" i="22"/>
  <c r="AF378" i="22"/>
  <c r="AF315" i="22"/>
  <c r="AF350" i="22"/>
  <c r="AK10" i="22"/>
  <c r="AL10" i="22" s="1"/>
  <c r="AM10" i="22" s="1"/>
  <c r="AI11" i="22"/>
  <c r="AF370" i="22"/>
  <c r="AF393" i="22"/>
  <c r="AF368" i="22"/>
  <c r="AF396" i="22"/>
  <c r="AF341" i="22"/>
  <c r="AF339" i="22"/>
  <c r="AF383" i="22"/>
  <c r="AF313" i="22"/>
  <c r="AF374" i="22"/>
  <c r="AF400" i="22"/>
  <c r="AF330" i="22"/>
  <c r="AF365" i="22"/>
  <c r="AF353" i="22"/>
  <c r="AF348" i="22"/>
  <c r="AF324" i="22"/>
  <c r="AF308" i="22"/>
  <c r="AG308" i="22" s="1"/>
  <c r="AG309" i="22" s="1"/>
  <c r="AG310" i="22" s="1"/>
  <c r="AF379" i="22"/>
  <c r="AF344" i="22"/>
  <c r="AF391" i="22"/>
  <c r="AF376" i="22"/>
  <c r="AF311" i="22"/>
  <c r="AF404" i="22"/>
  <c r="AF356" i="22"/>
  <c r="AF388" i="22"/>
  <c r="AF401" i="22"/>
  <c r="AF320" i="22"/>
  <c r="AF363" i="22"/>
  <c r="AE408" i="22"/>
  <c r="AF408" i="22" s="1"/>
  <c r="AD435" i="22"/>
  <c r="AE435" i="22" s="1"/>
  <c r="AD438" i="22"/>
  <c r="AE438" i="22" s="1"/>
  <c r="AD412" i="22"/>
  <c r="AE412" i="22" s="1"/>
  <c r="AD425" i="22"/>
  <c r="AE425" i="22" s="1"/>
  <c r="AD493" i="22"/>
  <c r="AE493" i="22" s="1"/>
  <c r="AD507" i="22"/>
  <c r="AE507" i="22" s="1"/>
  <c r="AD461" i="22"/>
  <c r="AE461" i="22" s="1"/>
  <c r="AD469" i="22"/>
  <c r="AE469" i="22" s="1"/>
  <c r="AD440" i="22"/>
  <c r="AE440" i="22" s="1"/>
  <c r="AD427" i="22"/>
  <c r="AE427" i="22" s="1"/>
  <c r="AD446" i="22"/>
  <c r="AE446" i="22" s="1"/>
  <c r="AD494" i="22"/>
  <c r="AE494" i="22" s="1"/>
  <c r="AD462" i="22"/>
  <c r="AE462" i="22" s="1"/>
  <c r="AD432" i="22"/>
  <c r="AE432" i="22" s="1"/>
  <c r="AD486" i="22"/>
  <c r="AE486" i="22" s="1"/>
  <c r="AD441" i="22"/>
  <c r="AE441" i="22" s="1"/>
  <c r="AD495" i="22"/>
  <c r="AE495" i="22" s="1"/>
  <c r="AD491" i="22"/>
  <c r="AE491" i="22" s="1"/>
  <c r="AD506" i="22"/>
  <c r="AE506" i="22" s="1"/>
  <c r="AD454" i="22"/>
  <c r="AE454" i="22" s="1"/>
  <c r="AD430" i="22"/>
  <c r="AE430" i="22" s="1"/>
  <c r="AD457" i="22"/>
  <c r="AE457" i="22" s="1"/>
  <c r="AD418" i="22"/>
  <c r="AE418" i="22" s="1"/>
  <c r="AD496" i="22"/>
  <c r="AE496" i="22" s="1"/>
  <c r="AD482" i="22"/>
  <c r="AE482" i="22" s="1"/>
  <c r="AD423" i="22"/>
  <c r="AE423" i="22" s="1"/>
  <c r="AD453" i="22"/>
  <c r="AE453" i="22" s="1"/>
  <c r="AD428" i="22"/>
  <c r="AE428" i="22" s="1"/>
  <c r="AD465" i="22"/>
  <c r="AE465" i="22" s="1"/>
  <c r="AD410" i="22"/>
  <c r="AE410" i="22" s="1"/>
  <c r="AD480" i="22"/>
  <c r="AE480" i="22" s="1"/>
  <c r="AD409" i="22"/>
  <c r="AE409" i="22" s="1"/>
  <c r="AD474" i="22"/>
  <c r="AE474" i="22" s="1"/>
  <c r="AD502" i="22"/>
  <c r="AE502" i="22" s="1"/>
  <c r="AD477" i="22"/>
  <c r="AE477" i="22" s="1"/>
  <c r="AD452" i="22"/>
  <c r="AE452" i="22" s="1"/>
  <c r="AD434" i="22"/>
  <c r="AE434" i="22" s="1"/>
  <c r="AD463" i="22"/>
  <c r="AE463" i="22" s="1"/>
  <c r="AD414" i="22"/>
  <c r="AE414" i="22" s="1"/>
  <c r="AD451" i="22"/>
  <c r="AE451" i="22" s="1"/>
  <c r="AD436" i="22"/>
  <c r="AE436" i="22" s="1"/>
  <c r="AD492" i="22"/>
  <c r="AE492" i="22" s="1"/>
  <c r="AD450" i="22"/>
  <c r="AE450" i="22" s="1"/>
  <c r="AD505" i="22"/>
  <c r="AE505" i="22" s="1"/>
  <c r="AD455" i="22"/>
  <c r="AE455" i="22" s="1"/>
  <c r="AD443" i="22"/>
  <c r="AE443" i="22" s="1"/>
  <c r="AD448" i="22"/>
  <c r="AE448" i="22" s="1"/>
  <c r="AD501" i="22"/>
  <c r="AE501" i="22" s="1"/>
  <c r="AD464" i="22"/>
  <c r="AE464" i="22" s="1"/>
  <c r="AD416" i="22"/>
  <c r="AE416" i="22" s="1"/>
  <c r="AD471" i="22"/>
  <c r="AE471" i="22" s="1"/>
  <c r="AD488" i="22"/>
  <c r="AE488" i="22" s="1"/>
  <c r="AD476" i="22"/>
  <c r="AE476" i="22" s="1"/>
  <c r="AD498" i="22"/>
  <c r="AE498" i="22" s="1"/>
  <c r="AD426" i="22"/>
  <c r="AE426" i="22" s="1"/>
  <c r="AD466" i="22"/>
  <c r="AE466" i="22" s="1"/>
  <c r="AD497" i="22"/>
  <c r="AE497" i="22" s="1"/>
  <c r="AD489" i="22"/>
  <c r="AE489" i="22" s="1"/>
  <c r="AD413" i="22"/>
  <c r="AE413" i="22" s="1"/>
  <c r="AD468" i="22"/>
  <c r="AE468" i="22" s="1"/>
  <c r="AD456" i="22"/>
  <c r="AE456" i="22" s="1"/>
  <c r="AD422" i="22"/>
  <c r="AE422" i="22" s="1"/>
  <c r="AD444" i="22"/>
  <c r="AE444" i="22" s="1"/>
  <c r="AD504" i="22"/>
  <c r="AE504" i="22" s="1"/>
  <c r="AD417" i="22"/>
  <c r="AE417" i="22" s="1"/>
  <c r="AD473" i="22"/>
  <c r="AE473" i="22" s="1"/>
  <c r="AD483" i="22"/>
  <c r="AE483" i="22" s="1"/>
  <c r="AD439" i="22"/>
  <c r="AE439" i="22" s="1"/>
  <c r="AD447" i="22"/>
  <c r="AE447" i="22" s="1"/>
  <c r="AD442" i="22"/>
  <c r="AE442" i="22" s="1"/>
  <c r="AF443" i="22" s="1"/>
  <c r="AD475" i="22"/>
  <c r="AE475" i="22" s="1"/>
  <c r="AD487" i="22"/>
  <c r="AE487" i="22" s="1"/>
  <c r="AD419" i="22"/>
  <c r="AE419" i="22" s="1"/>
  <c r="AD415" i="22"/>
  <c r="AE415" i="22" s="1"/>
  <c r="AD484" i="22"/>
  <c r="AE484" i="22" s="1"/>
  <c r="AD458" i="22"/>
  <c r="AE458" i="22" s="1"/>
  <c r="AD503" i="22"/>
  <c r="AE503" i="22" s="1"/>
  <c r="AD445" i="22"/>
  <c r="AE445" i="22" s="1"/>
  <c r="AD478" i="22"/>
  <c r="AE478" i="22" s="1"/>
  <c r="AD449" i="22"/>
  <c r="AE449" i="22" s="1"/>
  <c r="AD459" i="22"/>
  <c r="AE459" i="22" s="1"/>
  <c r="AD485" i="22"/>
  <c r="AE485" i="22" s="1"/>
  <c r="AD481" i="22"/>
  <c r="AE481" i="22" s="1"/>
  <c r="AD421" i="22"/>
  <c r="AE421" i="22" s="1"/>
  <c r="AD470" i="22"/>
  <c r="AE470" i="22" s="1"/>
  <c r="AD500" i="22"/>
  <c r="AE500" i="22" s="1"/>
  <c r="AD479" i="22"/>
  <c r="AE479" i="22" s="1"/>
  <c r="AF480" i="22" s="1"/>
  <c r="AD499" i="22"/>
  <c r="AE499" i="22" s="1"/>
  <c r="AD490" i="22"/>
  <c r="AE490" i="22" s="1"/>
  <c r="AD420" i="22"/>
  <c r="AE420" i="22" s="1"/>
  <c r="AD460" i="22"/>
  <c r="AE460" i="22" s="1"/>
  <c r="AD429" i="22"/>
  <c r="AE429" i="22" s="1"/>
  <c r="AD411" i="22"/>
  <c r="AE411" i="22" s="1"/>
  <c r="AD437" i="22"/>
  <c r="AE437" i="22" s="1"/>
  <c r="AD467" i="22"/>
  <c r="AE467" i="22" s="1"/>
  <c r="AD433" i="22"/>
  <c r="AE433" i="22" s="1"/>
  <c r="AD424" i="22"/>
  <c r="AE424" i="22" s="1"/>
  <c r="AD508" i="22"/>
  <c r="AD431" i="22"/>
  <c r="AE431" i="22" s="1"/>
  <c r="AD472" i="22"/>
  <c r="AE472" i="22" s="1"/>
  <c r="AF326" i="22"/>
  <c r="AF358" i="22"/>
  <c r="AF373" i="22"/>
  <c r="AF389" i="22"/>
  <c r="AF371" i="22"/>
  <c r="AF381" i="22"/>
  <c r="AF322" i="22"/>
  <c r="AF342" i="22"/>
  <c r="AF334" i="22"/>
  <c r="AF402" i="22"/>
  <c r="AF407" i="22"/>
  <c r="AF321" i="22"/>
  <c r="AF360" i="22"/>
  <c r="AF331" i="22"/>
  <c r="AF359" i="22"/>
  <c r="AF318" i="22"/>
  <c r="AF336" i="22"/>
  <c r="R122" i="26" l="1"/>
  <c r="S122" i="26" s="1"/>
  <c r="O123" i="26" s="1"/>
  <c r="Q122" i="26"/>
  <c r="AF416" i="22"/>
  <c r="AF474" i="22"/>
  <c r="AF493" i="22"/>
  <c r="AF476" i="22"/>
  <c r="AF469" i="22"/>
  <c r="AF432" i="22"/>
  <c r="AF507" i="22"/>
  <c r="AE508" i="22"/>
  <c r="AF508" i="22" s="1"/>
  <c r="AD534" i="22"/>
  <c r="AE534" i="22" s="1"/>
  <c r="AD552" i="22"/>
  <c r="AE552" i="22" s="1"/>
  <c r="AD572" i="22"/>
  <c r="AE572" i="22" s="1"/>
  <c r="AD604" i="22"/>
  <c r="AE604" i="22" s="1"/>
  <c r="AD605" i="22"/>
  <c r="AE605" i="22" s="1"/>
  <c r="AD515" i="22"/>
  <c r="AE515" i="22" s="1"/>
  <c r="AD588" i="22"/>
  <c r="AE588" i="22" s="1"/>
  <c r="AD558" i="22"/>
  <c r="AE558" i="22" s="1"/>
  <c r="AD557" i="22"/>
  <c r="AE557" i="22" s="1"/>
  <c r="AD584" i="22"/>
  <c r="AE584" i="22" s="1"/>
  <c r="AD577" i="22"/>
  <c r="AE577" i="22" s="1"/>
  <c r="AD573" i="22"/>
  <c r="AE573" i="22" s="1"/>
  <c r="AD555" i="22"/>
  <c r="AE555" i="22" s="1"/>
  <c r="AD568" i="22"/>
  <c r="AE568" i="22" s="1"/>
  <c r="AD581" i="22"/>
  <c r="AE581" i="22" s="1"/>
  <c r="AD537" i="22"/>
  <c r="AE537" i="22" s="1"/>
  <c r="AD576" i="22"/>
  <c r="AE576" i="22" s="1"/>
  <c r="AD546" i="22"/>
  <c r="AE546" i="22" s="1"/>
  <c r="AD561" i="22"/>
  <c r="AE561" i="22" s="1"/>
  <c r="AD608" i="22"/>
  <c r="AE608" i="22" s="1"/>
  <c r="AD527" i="22"/>
  <c r="AE527" i="22" s="1"/>
  <c r="AD521" i="22"/>
  <c r="AE521" i="22" s="1"/>
  <c r="AF522" i="22" s="1"/>
  <c r="AD538" i="22"/>
  <c r="AE538" i="22" s="1"/>
  <c r="AD554" i="22"/>
  <c r="AE554" i="22" s="1"/>
  <c r="AD526" i="22"/>
  <c r="AE526" i="22" s="1"/>
  <c r="AD525" i="22"/>
  <c r="AE525" i="22" s="1"/>
  <c r="AD589" i="22"/>
  <c r="AE589" i="22" s="1"/>
  <c r="AD549" i="22"/>
  <c r="AE549" i="22" s="1"/>
  <c r="AD563" i="22"/>
  <c r="AE563" i="22" s="1"/>
  <c r="AD548" i="22"/>
  <c r="AE548" i="22" s="1"/>
  <c r="AD607" i="22"/>
  <c r="AE607" i="22" s="1"/>
  <c r="AD598" i="22"/>
  <c r="AE598" i="22" s="1"/>
  <c r="AD560" i="22"/>
  <c r="AE560" i="22" s="1"/>
  <c r="AD575" i="22"/>
  <c r="AE575" i="22" s="1"/>
  <c r="AF576" i="22" s="1"/>
  <c r="AD586" i="22"/>
  <c r="AE586" i="22" s="1"/>
  <c r="AD596" i="22"/>
  <c r="AE596" i="22" s="1"/>
  <c r="AD523" i="22"/>
  <c r="AE523" i="22" s="1"/>
  <c r="AD516" i="22"/>
  <c r="AE516" i="22" s="1"/>
  <c r="AD606" i="22"/>
  <c r="AE606" i="22" s="1"/>
  <c r="AF607" i="22" s="1"/>
  <c r="AD522" i="22"/>
  <c r="AE522" i="22" s="1"/>
  <c r="AD571" i="22"/>
  <c r="AE571" i="22" s="1"/>
  <c r="AD591" i="22"/>
  <c r="AE591" i="22" s="1"/>
  <c r="AD553" i="22"/>
  <c r="AE553" i="22" s="1"/>
  <c r="AD587" i="22"/>
  <c r="AE587" i="22" s="1"/>
  <c r="AD603" i="22"/>
  <c r="AE603" i="22" s="1"/>
  <c r="AD595" i="22"/>
  <c r="AE595" i="22" s="1"/>
  <c r="AD535" i="22"/>
  <c r="AE535" i="22" s="1"/>
  <c r="AD582" i="22"/>
  <c r="AE582" i="22" s="1"/>
  <c r="AD513" i="22"/>
  <c r="AE513" i="22" s="1"/>
  <c r="AD567" i="22"/>
  <c r="AE567" i="22" s="1"/>
  <c r="AD602" i="22"/>
  <c r="AE602" i="22" s="1"/>
  <c r="AD528" i="22"/>
  <c r="AE528" i="22" s="1"/>
  <c r="AD542" i="22"/>
  <c r="AE542" i="22" s="1"/>
  <c r="AD543" i="22"/>
  <c r="AE543" i="22" s="1"/>
  <c r="AD578" i="22"/>
  <c r="AE578" i="22" s="1"/>
  <c r="AD547" i="22"/>
  <c r="AE547" i="22" s="1"/>
  <c r="AD597" i="22"/>
  <c r="AE597" i="22" s="1"/>
  <c r="AD510" i="22"/>
  <c r="AE510" i="22" s="1"/>
  <c r="AD579" i="22"/>
  <c r="AE579" i="22" s="1"/>
  <c r="AD514" i="22"/>
  <c r="AE514" i="22" s="1"/>
  <c r="AD520" i="22"/>
  <c r="AE520" i="22" s="1"/>
  <c r="AD592" i="22"/>
  <c r="AE592" i="22" s="1"/>
  <c r="AD531" i="22"/>
  <c r="AE531" i="22" s="1"/>
  <c r="AD533" i="22"/>
  <c r="AE533" i="22" s="1"/>
  <c r="AD551" i="22"/>
  <c r="AE551" i="22" s="1"/>
  <c r="AD564" i="22"/>
  <c r="AE564" i="22" s="1"/>
  <c r="AD530" i="22"/>
  <c r="AE530" i="22" s="1"/>
  <c r="AD580" i="22"/>
  <c r="AE580" i="22" s="1"/>
  <c r="AD570" i="22"/>
  <c r="AE570" i="22" s="1"/>
  <c r="AD562" i="22"/>
  <c r="AE562" i="22" s="1"/>
  <c r="AF563" i="22" s="1"/>
  <c r="AD559" i="22"/>
  <c r="AE559" i="22" s="1"/>
  <c r="AF560" i="22" s="1"/>
  <c r="AD590" i="22"/>
  <c r="AE590" i="22" s="1"/>
  <c r="AD509" i="22"/>
  <c r="AE509" i="22" s="1"/>
  <c r="AD565" i="22"/>
  <c r="AE565" i="22" s="1"/>
  <c r="AD556" i="22"/>
  <c r="AE556" i="22" s="1"/>
  <c r="AF557" i="22" s="1"/>
  <c r="AD536" i="22"/>
  <c r="AE536" i="22" s="1"/>
  <c r="AF537" i="22" s="1"/>
  <c r="AD599" i="22"/>
  <c r="AE599" i="22" s="1"/>
  <c r="AD601" i="22"/>
  <c r="AE601" i="22" s="1"/>
  <c r="AD529" i="22"/>
  <c r="AE529" i="22" s="1"/>
  <c r="AD539" i="22"/>
  <c r="AE539" i="22" s="1"/>
  <c r="AD519" i="22"/>
  <c r="AE519" i="22" s="1"/>
  <c r="AD545" i="22"/>
  <c r="AE545" i="22" s="1"/>
  <c r="AF546" i="22" s="1"/>
  <c r="AD593" i="22"/>
  <c r="AE593" i="22" s="1"/>
  <c r="AD550" i="22"/>
  <c r="AE550" i="22" s="1"/>
  <c r="AD583" i="22"/>
  <c r="AE583" i="22" s="1"/>
  <c r="AD566" i="22"/>
  <c r="AE566" i="22" s="1"/>
  <c r="AD524" i="22"/>
  <c r="AE524" i="22" s="1"/>
  <c r="AD518" i="22"/>
  <c r="AE518" i="22" s="1"/>
  <c r="AD569" i="22"/>
  <c r="AE569" i="22" s="1"/>
  <c r="AD600" i="22"/>
  <c r="AE600" i="22" s="1"/>
  <c r="AD511" i="22"/>
  <c r="AE511" i="22" s="1"/>
  <c r="AD541" i="22"/>
  <c r="AE541" i="22" s="1"/>
  <c r="AD594" i="22"/>
  <c r="AE594" i="22" s="1"/>
  <c r="AD544" i="22"/>
  <c r="AE544" i="22" s="1"/>
  <c r="AD517" i="22"/>
  <c r="AE517" i="22" s="1"/>
  <c r="AD540" i="22"/>
  <c r="AE540" i="22" s="1"/>
  <c r="AD585" i="22"/>
  <c r="AE585" i="22" s="1"/>
  <c r="AD512" i="22"/>
  <c r="AE512" i="22" s="1"/>
  <c r="AF513" i="22" s="1"/>
  <c r="AD532" i="22"/>
  <c r="AE532" i="22" s="1"/>
  <c r="AD574" i="22"/>
  <c r="AE574" i="22" s="1"/>
  <c r="AF482" i="22"/>
  <c r="AF485" i="22"/>
  <c r="AF447" i="22"/>
  <c r="AF462" i="22"/>
  <c r="AF501" i="22"/>
  <c r="AF473" i="22"/>
  <c r="AF430" i="22"/>
  <c r="AF422" i="22"/>
  <c r="AF459" i="22"/>
  <c r="AF440" i="22"/>
  <c r="AF489" i="22"/>
  <c r="AF506" i="22"/>
  <c r="AF453" i="22"/>
  <c r="AF455" i="22"/>
  <c r="AF495" i="22"/>
  <c r="AG311" i="22"/>
  <c r="AG312" i="22" s="1"/>
  <c r="AG313" i="22" s="1"/>
  <c r="AG314" i="22" s="1"/>
  <c r="AG315" i="22" s="1"/>
  <c r="AG316" i="22" s="1"/>
  <c r="AG317" i="22" s="1"/>
  <c r="AG318" i="22" s="1"/>
  <c r="AG319" i="22" s="1"/>
  <c r="AG320" i="22" s="1"/>
  <c r="AG321" i="22" s="1"/>
  <c r="AG322" i="22" s="1"/>
  <c r="AG323" i="22" s="1"/>
  <c r="AG324" i="22" s="1"/>
  <c r="AG325" i="22" s="1"/>
  <c r="AG326" i="22" s="1"/>
  <c r="AG327" i="22" s="1"/>
  <c r="AG328" i="22" s="1"/>
  <c r="AG329" i="22" s="1"/>
  <c r="AG330" i="22" s="1"/>
  <c r="AG331" i="22" s="1"/>
  <c r="AG332" i="22" s="1"/>
  <c r="AG333" i="22" s="1"/>
  <c r="AG334" i="22" s="1"/>
  <c r="AG335" i="22" s="1"/>
  <c r="AG336" i="22" s="1"/>
  <c r="AG337" i="22" s="1"/>
  <c r="AG338" i="22" s="1"/>
  <c r="AG339" i="22" s="1"/>
  <c r="AG340" i="22" s="1"/>
  <c r="AG341" i="22" s="1"/>
  <c r="AG342" i="22" s="1"/>
  <c r="AG343" i="22" s="1"/>
  <c r="AG344" i="22" s="1"/>
  <c r="AG345" i="22" s="1"/>
  <c r="AG346" i="22" s="1"/>
  <c r="AG347" i="22" s="1"/>
  <c r="AG348" i="22" s="1"/>
  <c r="AG349" i="22" s="1"/>
  <c r="AG350" i="22" s="1"/>
  <c r="AG351" i="22" s="1"/>
  <c r="AG352" i="22" s="1"/>
  <c r="AG353" i="22" s="1"/>
  <c r="AG354" i="22" s="1"/>
  <c r="AG355" i="22" s="1"/>
  <c r="AG356" i="22" s="1"/>
  <c r="AG357" i="22" s="1"/>
  <c r="AG358" i="22" s="1"/>
  <c r="AG359" i="22" s="1"/>
  <c r="AG360" i="22" s="1"/>
  <c r="AG361" i="22" s="1"/>
  <c r="AG362" i="22" s="1"/>
  <c r="AG363" i="22" s="1"/>
  <c r="AG364" i="22" s="1"/>
  <c r="AG365" i="22" s="1"/>
  <c r="AG366" i="22" s="1"/>
  <c r="AG367" i="22" s="1"/>
  <c r="AG368" i="22" s="1"/>
  <c r="AG369" i="22" s="1"/>
  <c r="AG370" i="22" s="1"/>
  <c r="AG371" i="22" s="1"/>
  <c r="AG372" i="22" s="1"/>
  <c r="AG373" i="22" s="1"/>
  <c r="AG374" i="22" s="1"/>
  <c r="AG375" i="22" s="1"/>
  <c r="AG376" i="22" s="1"/>
  <c r="AG377" i="22" s="1"/>
  <c r="AG378" i="22" s="1"/>
  <c r="AG379" i="22" s="1"/>
  <c r="AG380" i="22" s="1"/>
  <c r="AG381" i="22" s="1"/>
  <c r="AG382" i="22" s="1"/>
  <c r="AG383" i="22" s="1"/>
  <c r="AG384" i="22" s="1"/>
  <c r="AG385" i="22" s="1"/>
  <c r="AG386" i="22" s="1"/>
  <c r="AG387" i="22" s="1"/>
  <c r="AG388" i="22" s="1"/>
  <c r="AG389" i="22" s="1"/>
  <c r="AG390" i="22" s="1"/>
  <c r="AG391" i="22" s="1"/>
  <c r="AG392" i="22" s="1"/>
  <c r="AG393" i="22" s="1"/>
  <c r="AG394" i="22" s="1"/>
  <c r="AG395" i="22" s="1"/>
  <c r="AG396" i="22" s="1"/>
  <c r="AG397" i="22" s="1"/>
  <c r="AG398" i="22" s="1"/>
  <c r="AG399" i="22" s="1"/>
  <c r="AG400" i="22" s="1"/>
  <c r="AG401" i="22" s="1"/>
  <c r="AG402" i="22" s="1"/>
  <c r="AG403" i="22" s="1"/>
  <c r="AG404" i="22" s="1"/>
  <c r="AG405" i="22" s="1"/>
  <c r="AG406" i="22" s="1"/>
  <c r="AG407" i="22" s="1"/>
  <c r="AG408" i="22" s="1"/>
  <c r="AF465" i="22"/>
  <c r="AF434" i="22"/>
  <c r="AF500" i="22"/>
  <c r="AF410" i="22"/>
  <c r="AF450" i="22"/>
  <c r="AF502" i="22"/>
  <c r="AF497" i="22"/>
  <c r="AF470" i="22"/>
  <c r="AF484" i="22"/>
  <c r="AF445" i="22"/>
  <c r="AF427" i="22"/>
  <c r="AF449" i="22"/>
  <c r="AF415" i="22"/>
  <c r="AF481" i="22"/>
  <c r="AF419" i="22"/>
  <c r="AF487" i="22"/>
  <c r="AF491" i="22"/>
  <c r="AF446" i="22"/>
  <c r="AF423" i="22"/>
  <c r="AF464" i="22"/>
  <c r="AF411" i="22"/>
  <c r="AF468" i="22"/>
  <c r="AF438" i="22"/>
  <c r="AF435" i="22"/>
  <c r="AF479" i="22"/>
  <c r="AF499" i="22"/>
  <c r="AF444" i="22"/>
  <c r="AF458" i="22"/>
  <c r="AF433" i="22"/>
  <c r="AF412" i="22"/>
  <c r="AF471" i="22"/>
  <c r="AF504" i="22"/>
  <c r="AF448" i="22"/>
  <c r="AF457" i="22"/>
  <c r="AF477" i="22"/>
  <c r="AF456" i="22"/>
  <c r="AF466" i="22"/>
  <c r="AF431" i="22"/>
  <c r="AF463" i="22"/>
  <c r="AF494" i="22"/>
  <c r="AF426" i="22"/>
  <c r="AK11" i="22"/>
  <c r="AL11" i="22" s="1"/>
  <c r="AM11" i="22" s="1"/>
  <c r="AI12" i="22"/>
  <c r="AF461" i="22"/>
  <c r="AF414" i="22"/>
  <c r="AF451" i="22"/>
  <c r="AF454" i="22"/>
  <c r="AF421" i="22"/>
  <c r="AF486" i="22"/>
  <c r="AF490" i="22"/>
  <c r="AF417" i="22"/>
  <c r="AF503" i="22"/>
  <c r="AF424" i="22"/>
  <c r="AF492" i="22"/>
  <c r="AF428" i="22"/>
  <c r="AF439" i="22"/>
  <c r="AF429" i="22"/>
  <c r="AF472" i="22"/>
  <c r="AF478" i="22"/>
  <c r="AF413" i="22"/>
  <c r="AF425" i="22"/>
  <c r="AF460" i="22"/>
  <c r="AF420" i="22"/>
  <c r="AF418" i="22"/>
  <c r="AF498" i="22"/>
  <c r="AF437" i="22"/>
  <c r="AF475" i="22"/>
  <c r="AF483" i="22"/>
  <c r="AF496" i="22"/>
  <c r="AF441" i="22"/>
  <c r="AF436" i="22"/>
  <c r="AF488" i="22"/>
  <c r="AF505" i="22"/>
  <c r="AF467" i="22"/>
  <c r="AF452" i="22"/>
  <c r="AF442" i="22"/>
  <c r="AF409" i="22"/>
  <c r="AH308" i="22"/>
  <c r="AH309" i="22" s="1"/>
  <c r="AH310" i="22" s="1"/>
  <c r="AH311" i="22" s="1"/>
  <c r="AH312" i="22" s="1"/>
  <c r="AH313" i="22" s="1"/>
  <c r="AH314" i="22" s="1"/>
  <c r="AH315" i="22" s="1"/>
  <c r="AH316" i="22" s="1"/>
  <c r="AH317" i="22" s="1"/>
  <c r="AH318" i="22" s="1"/>
  <c r="AH319" i="22" s="1"/>
  <c r="AH320" i="22" s="1"/>
  <c r="AH321" i="22" s="1"/>
  <c r="AH322" i="22" s="1"/>
  <c r="AH323" i="22" s="1"/>
  <c r="AH324" i="22" s="1"/>
  <c r="AH325" i="22" s="1"/>
  <c r="AH326" i="22" s="1"/>
  <c r="AH327" i="22" s="1"/>
  <c r="AH328" i="22" s="1"/>
  <c r="AH329" i="22" s="1"/>
  <c r="AH330" i="22" s="1"/>
  <c r="AH331" i="22" s="1"/>
  <c r="AH332" i="22" s="1"/>
  <c r="AH333" i="22" s="1"/>
  <c r="AH334" i="22" s="1"/>
  <c r="AH335" i="22" s="1"/>
  <c r="AH336" i="22" s="1"/>
  <c r="AH337" i="22" s="1"/>
  <c r="AH338" i="22" s="1"/>
  <c r="AH339" i="22" s="1"/>
  <c r="AH340" i="22" s="1"/>
  <c r="AH341" i="22" s="1"/>
  <c r="AH342" i="22" s="1"/>
  <c r="AH343" i="22" s="1"/>
  <c r="AH344" i="22" s="1"/>
  <c r="AH345" i="22" s="1"/>
  <c r="AH346" i="22" s="1"/>
  <c r="AH347" i="22" s="1"/>
  <c r="AH348" i="22" s="1"/>
  <c r="AH349" i="22" s="1"/>
  <c r="AH350" i="22" s="1"/>
  <c r="AH351" i="22" s="1"/>
  <c r="AH352" i="22" s="1"/>
  <c r="AH353" i="22" s="1"/>
  <c r="AH354" i="22" s="1"/>
  <c r="AH355" i="22" s="1"/>
  <c r="AH356" i="22" s="1"/>
  <c r="AH357" i="22" s="1"/>
  <c r="AH358" i="22" s="1"/>
  <c r="AH359" i="22" s="1"/>
  <c r="AH360" i="22" s="1"/>
  <c r="AH361" i="22" s="1"/>
  <c r="AH362" i="22" s="1"/>
  <c r="AH363" i="22" s="1"/>
  <c r="AH364" i="22" s="1"/>
  <c r="AH365" i="22" s="1"/>
  <c r="AH366" i="22" s="1"/>
  <c r="AH367" i="22" s="1"/>
  <c r="AH368" i="22" s="1"/>
  <c r="AH369" i="22" s="1"/>
  <c r="AH370" i="22" s="1"/>
  <c r="AH371" i="22" s="1"/>
  <c r="AH372" i="22" s="1"/>
  <c r="AH373" i="22" s="1"/>
  <c r="AH374" i="22" s="1"/>
  <c r="AH375" i="22" s="1"/>
  <c r="AH376" i="22" s="1"/>
  <c r="AH377" i="22" s="1"/>
  <c r="AH378" i="22" s="1"/>
  <c r="AH379" i="22" s="1"/>
  <c r="AH380" i="22" s="1"/>
  <c r="AH381" i="22" s="1"/>
  <c r="AH382" i="22" s="1"/>
  <c r="AH383" i="22" s="1"/>
  <c r="AH384" i="22" s="1"/>
  <c r="AH385" i="22" s="1"/>
  <c r="AH386" i="22" s="1"/>
  <c r="AH387" i="22" s="1"/>
  <c r="AH388" i="22" s="1"/>
  <c r="AH389" i="22" s="1"/>
  <c r="AH390" i="22" s="1"/>
  <c r="AH391" i="22" s="1"/>
  <c r="AH392" i="22" s="1"/>
  <c r="AH393" i="22" s="1"/>
  <c r="AH394" i="22" s="1"/>
  <c r="AH395" i="22" s="1"/>
  <c r="AH396" i="22" s="1"/>
  <c r="AH397" i="22" s="1"/>
  <c r="AH398" i="22" s="1"/>
  <c r="AH399" i="22" s="1"/>
  <c r="AH400" i="22" s="1"/>
  <c r="AH401" i="22" s="1"/>
  <c r="AH402" i="22" s="1"/>
  <c r="AH403" i="22" s="1"/>
  <c r="AH404" i="22" s="1"/>
  <c r="AH405" i="22" s="1"/>
  <c r="AH406" i="22" s="1"/>
  <c r="AH407" i="22" s="1"/>
  <c r="AH408" i="22" s="1"/>
  <c r="T123" i="26" l="1"/>
  <c r="M123" i="26"/>
  <c r="P123" i="26"/>
  <c r="AH409" i="22"/>
  <c r="AH410" i="22" s="1"/>
  <c r="AH411" i="22" s="1"/>
  <c r="AH412" i="22" s="1"/>
  <c r="AH413" i="22" s="1"/>
  <c r="AH414" i="22" s="1"/>
  <c r="AH415" i="22" s="1"/>
  <c r="AH416" i="22" s="1"/>
  <c r="AH417" i="22" s="1"/>
  <c r="AH418" i="22" s="1"/>
  <c r="AH419" i="22" s="1"/>
  <c r="AH420" i="22" s="1"/>
  <c r="AH421" i="22" s="1"/>
  <c r="AH422" i="22" s="1"/>
  <c r="AH423" i="22" s="1"/>
  <c r="AH424" i="22" s="1"/>
  <c r="AH425" i="22" s="1"/>
  <c r="AH426" i="22" s="1"/>
  <c r="AH427" i="22" s="1"/>
  <c r="AH428" i="22" s="1"/>
  <c r="AH429" i="22" s="1"/>
  <c r="AH430" i="22" s="1"/>
  <c r="AH431" i="22" s="1"/>
  <c r="AH432" i="22" s="1"/>
  <c r="AH433" i="22" s="1"/>
  <c r="AH434" i="22" s="1"/>
  <c r="AH435" i="22" s="1"/>
  <c r="AH436" i="22" s="1"/>
  <c r="AH437" i="22" s="1"/>
  <c r="AH438" i="22" s="1"/>
  <c r="AH439" i="22" s="1"/>
  <c r="AH440" i="22" s="1"/>
  <c r="AH441" i="22" s="1"/>
  <c r="AH442" i="22" s="1"/>
  <c r="AH443" i="22" s="1"/>
  <c r="AH444" i="22" s="1"/>
  <c r="AH445" i="22" s="1"/>
  <c r="AH446" i="22" s="1"/>
  <c r="AH447" i="22" s="1"/>
  <c r="AH448" i="22" s="1"/>
  <c r="AH449" i="22" s="1"/>
  <c r="AH450" i="22" s="1"/>
  <c r="AH451" i="22" s="1"/>
  <c r="AH452" i="22" s="1"/>
  <c r="AH453" i="22" s="1"/>
  <c r="AH454" i="22" s="1"/>
  <c r="AH455" i="22" s="1"/>
  <c r="AH456" i="22" s="1"/>
  <c r="AH457" i="22" s="1"/>
  <c r="AH458" i="22" s="1"/>
  <c r="AH459" i="22" s="1"/>
  <c r="AH460" i="22" s="1"/>
  <c r="AH461" i="22" s="1"/>
  <c r="AH462" i="22" s="1"/>
  <c r="AH463" i="22" s="1"/>
  <c r="AH464" i="22" s="1"/>
  <c r="AH465" i="22" s="1"/>
  <c r="AH466" i="22" s="1"/>
  <c r="AH467" i="22" s="1"/>
  <c r="AH468" i="22" s="1"/>
  <c r="AH469" i="22" s="1"/>
  <c r="AH470" i="22" s="1"/>
  <c r="AH471" i="22" s="1"/>
  <c r="AH472" i="22" s="1"/>
  <c r="AH473" i="22" s="1"/>
  <c r="AH474" i="22" s="1"/>
  <c r="AH475" i="22" s="1"/>
  <c r="AH476" i="22" s="1"/>
  <c r="AH477" i="22" s="1"/>
  <c r="AH478" i="22" s="1"/>
  <c r="AH479" i="22" s="1"/>
  <c r="AH480" i="22" s="1"/>
  <c r="AH481" i="22" s="1"/>
  <c r="AH482" i="22" s="1"/>
  <c r="AH483" i="22" s="1"/>
  <c r="AH484" i="22" s="1"/>
  <c r="AH485" i="22" s="1"/>
  <c r="AH486" i="22" s="1"/>
  <c r="AH487" i="22" s="1"/>
  <c r="AH488" i="22" s="1"/>
  <c r="AH489" i="22" s="1"/>
  <c r="AH490" i="22" s="1"/>
  <c r="AH491" i="22" s="1"/>
  <c r="AH492" i="22" s="1"/>
  <c r="AH493" i="22" s="1"/>
  <c r="AH494" i="22" s="1"/>
  <c r="AH495" i="22" s="1"/>
  <c r="AH496" i="22" s="1"/>
  <c r="AH497" i="22" s="1"/>
  <c r="AH498" i="22" s="1"/>
  <c r="AH499" i="22" s="1"/>
  <c r="AH500" i="22" s="1"/>
  <c r="AH501" i="22" s="1"/>
  <c r="AH502" i="22" s="1"/>
  <c r="AH503" i="22" s="1"/>
  <c r="AH504" i="22" s="1"/>
  <c r="AH505" i="22" s="1"/>
  <c r="AH506" i="22" s="1"/>
  <c r="AH507" i="22" s="1"/>
  <c r="AH508" i="22" s="1"/>
  <c r="AF570" i="22"/>
  <c r="AF520" i="22"/>
  <c r="AF598" i="22"/>
  <c r="AF558" i="22"/>
  <c r="AF555" i="22"/>
  <c r="AF518" i="22"/>
  <c r="AF533" i="22"/>
  <c r="AF594" i="22"/>
  <c r="AF603" i="22"/>
  <c r="AF554" i="22"/>
  <c r="AF590" i="22"/>
  <c r="AF562" i="22"/>
  <c r="AF542" i="22"/>
  <c r="AF568" i="22"/>
  <c r="AF526" i="22"/>
  <c r="AF547" i="22"/>
  <c r="AF585" i="22"/>
  <c r="AF553" i="22"/>
  <c r="AF512" i="22"/>
  <c r="AF531" i="22"/>
  <c r="AF578" i="22"/>
  <c r="AF519" i="22"/>
  <c r="AF534" i="22"/>
  <c r="AF545" i="22"/>
  <c r="AF567" i="22"/>
  <c r="AF517" i="22"/>
  <c r="AF569" i="22"/>
  <c r="AF571" i="22"/>
  <c r="AF575" i="22"/>
  <c r="AF551" i="22"/>
  <c r="AF581" i="22"/>
  <c r="AF515" i="22"/>
  <c r="AF529" i="22"/>
  <c r="AF588" i="22"/>
  <c r="AF597" i="22"/>
  <c r="AF605" i="22"/>
  <c r="AF574" i="22"/>
  <c r="AF511" i="22"/>
  <c r="AF525" i="22"/>
  <c r="AF530" i="22"/>
  <c r="AF532" i="22"/>
  <c r="AF579" i="22"/>
  <c r="AF536" i="22"/>
  <c r="AF608" i="22"/>
  <c r="AF539" i="22"/>
  <c r="AF582" i="22"/>
  <c r="AF589" i="22"/>
  <c r="AF602" i="22"/>
  <c r="AF593" i="22"/>
  <c r="AF544" i="22"/>
  <c r="AF596" i="22"/>
  <c r="AF549" i="22"/>
  <c r="AF516" i="22"/>
  <c r="AF595" i="22"/>
  <c r="AF584" i="22"/>
  <c r="AF600" i="22"/>
  <c r="AF521" i="22"/>
  <c r="AF543" i="22"/>
  <c r="AF604" i="22"/>
  <c r="AF524" i="22"/>
  <c r="AF564" i="22"/>
  <c r="AF528" i="22"/>
  <c r="AF556" i="22"/>
  <c r="AF606" i="22"/>
  <c r="AF550" i="22"/>
  <c r="AF580" i="22"/>
  <c r="AF587" i="22"/>
  <c r="AF573" i="22"/>
  <c r="AF601" i="22"/>
  <c r="AF565" i="22"/>
  <c r="AF592" i="22"/>
  <c r="AF586" i="22"/>
  <c r="AF510" i="22"/>
  <c r="AF552" i="22"/>
  <c r="AF514" i="22"/>
  <c r="AF572" i="22"/>
  <c r="AF561" i="22"/>
  <c r="AF527" i="22"/>
  <c r="AF577" i="22"/>
  <c r="AF535" i="22"/>
  <c r="AF566" i="22"/>
  <c r="AF541" i="22"/>
  <c r="AF540" i="22"/>
  <c r="AF591" i="22"/>
  <c r="AF548" i="22"/>
  <c r="AF583" i="22"/>
  <c r="AF523" i="22"/>
  <c r="AF599" i="22"/>
  <c r="AF538" i="22"/>
  <c r="AF559" i="22"/>
  <c r="AF509" i="22"/>
  <c r="AG409" i="22"/>
  <c r="AG410" i="22" s="1"/>
  <c r="AG411" i="22" s="1"/>
  <c r="AG412" i="22" s="1"/>
  <c r="AG413" i="22" s="1"/>
  <c r="AG414" i="22" s="1"/>
  <c r="AG415" i="22" s="1"/>
  <c r="AG416" i="22" s="1"/>
  <c r="AG417" i="22" s="1"/>
  <c r="AG418" i="22" s="1"/>
  <c r="AG419" i="22" s="1"/>
  <c r="AG420" i="22" s="1"/>
  <c r="AG421" i="22" s="1"/>
  <c r="AG422" i="22" s="1"/>
  <c r="AG423" i="22" s="1"/>
  <c r="AG424" i="22" s="1"/>
  <c r="AG425" i="22" s="1"/>
  <c r="AG426" i="22" s="1"/>
  <c r="AG427" i="22" s="1"/>
  <c r="AG428" i="22" s="1"/>
  <c r="AG429" i="22" s="1"/>
  <c r="AG430" i="22" s="1"/>
  <c r="AG431" i="22" s="1"/>
  <c r="AG432" i="22" s="1"/>
  <c r="AG433" i="22" s="1"/>
  <c r="AG434" i="22" s="1"/>
  <c r="AG435" i="22" s="1"/>
  <c r="AG436" i="22" s="1"/>
  <c r="AG437" i="22" s="1"/>
  <c r="AG438" i="22" s="1"/>
  <c r="AG439" i="22" s="1"/>
  <c r="AG440" i="22" s="1"/>
  <c r="AG441" i="22" s="1"/>
  <c r="AG442" i="22" s="1"/>
  <c r="AG443" i="22" s="1"/>
  <c r="AG444" i="22" s="1"/>
  <c r="AG445" i="22" s="1"/>
  <c r="AG446" i="22" s="1"/>
  <c r="AG447" i="22" s="1"/>
  <c r="AG448" i="22" s="1"/>
  <c r="AG449" i="22" s="1"/>
  <c r="AG450" i="22" s="1"/>
  <c r="AG451" i="22" s="1"/>
  <c r="AG452" i="22" s="1"/>
  <c r="AG453" i="22" s="1"/>
  <c r="AG454" i="22" s="1"/>
  <c r="AG455" i="22" s="1"/>
  <c r="AG456" i="22" s="1"/>
  <c r="AG457" i="22" s="1"/>
  <c r="AG458" i="22" s="1"/>
  <c r="AG459" i="22" s="1"/>
  <c r="AG460" i="22" s="1"/>
  <c r="AG461" i="22" s="1"/>
  <c r="AG462" i="22" s="1"/>
  <c r="AG463" i="22" s="1"/>
  <c r="AG464" i="22" s="1"/>
  <c r="AG465" i="22" s="1"/>
  <c r="AG466" i="22" s="1"/>
  <c r="AG467" i="22" s="1"/>
  <c r="AG468" i="22" s="1"/>
  <c r="AG469" i="22" s="1"/>
  <c r="AG470" i="22" s="1"/>
  <c r="AG471" i="22" s="1"/>
  <c r="AG472" i="22" s="1"/>
  <c r="AG473" i="22" s="1"/>
  <c r="AG474" i="22" s="1"/>
  <c r="AG475" i="22" s="1"/>
  <c r="AG476" i="22" s="1"/>
  <c r="AG477" i="22" s="1"/>
  <c r="AG478" i="22" s="1"/>
  <c r="AG479" i="22" s="1"/>
  <c r="AG480" i="22" s="1"/>
  <c r="AG481" i="22" s="1"/>
  <c r="AG482" i="22" s="1"/>
  <c r="AG483" i="22" s="1"/>
  <c r="AG484" i="22" s="1"/>
  <c r="AG485" i="22" s="1"/>
  <c r="AG486" i="22" s="1"/>
  <c r="AG487" i="22" s="1"/>
  <c r="AG488" i="22" s="1"/>
  <c r="AG489" i="22" s="1"/>
  <c r="AG490" i="22" s="1"/>
  <c r="AG491" i="22" s="1"/>
  <c r="AG492" i="22" s="1"/>
  <c r="AG493" i="22" s="1"/>
  <c r="AG494" i="22" s="1"/>
  <c r="AG495" i="22" s="1"/>
  <c r="AG496" i="22" s="1"/>
  <c r="AG497" i="22" s="1"/>
  <c r="AG498" i="22" s="1"/>
  <c r="AG499" i="22" s="1"/>
  <c r="AG500" i="22" s="1"/>
  <c r="AG501" i="22" s="1"/>
  <c r="AG502" i="22" s="1"/>
  <c r="AG503" i="22" s="1"/>
  <c r="AG504" i="22" s="1"/>
  <c r="AG505" i="22" s="1"/>
  <c r="AG506" i="22" s="1"/>
  <c r="AG507" i="22" s="1"/>
  <c r="AG508" i="22" s="1"/>
  <c r="AG509" i="22" s="1"/>
  <c r="AG510" i="22" s="1"/>
  <c r="AG511" i="22" s="1"/>
  <c r="AG512" i="22" s="1"/>
  <c r="AG513" i="22" s="1"/>
  <c r="AG514" i="22" s="1"/>
  <c r="AG515" i="22" s="1"/>
  <c r="AG516" i="22" s="1"/>
  <c r="AG517" i="22" s="1"/>
  <c r="AG518" i="22" s="1"/>
  <c r="AG519" i="22" s="1"/>
  <c r="AG520" i="22" s="1"/>
  <c r="AG521" i="22" s="1"/>
  <c r="AG522" i="22" s="1"/>
  <c r="AG523" i="22" s="1"/>
  <c r="AG524" i="22" s="1"/>
  <c r="AG525" i="22" s="1"/>
  <c r="AG526" i="22" s="1"/>
  <c r="AG527" i="22" s="1"/>
  <c r="AG528" i="22" s="1"/>
  <c r="AG529" i="22" s="1"/>
  <c r="AG530" i="22" s="1"/>
  <c r="AG531" i="22" s="1"/>
  <c r="AG532" i="22" s="1"/>
  <c r="AG533" i="22" s="1"/>
  <c r="AG534" i="22" s="1"/>
  <c r="AG535" i="22" s="1"/>
  <c r="AG536" i="22" s="1"/>
  <c r="AG537" i="22" s="1"/>
  <c r="AG538" i="22" s="1"/>
  <c r="AG539" i="22" s="1"/>
  <c r="AG540" i="22" s="1"/>
  <c r="AG541" i="22" s="1"/>
  <c r="AG542" i="22" s="1"/>
  <c r="AG543" i="22" s="1"/>
  <c r="AG544" i="22" s="1"/>
  <c r="AG545" i="22" s="1"/>
  <c r="AG546" i="22" s="1"/>
  <c r="AG547" i="22" s="1"/>
  <c r="AG548" i="22" s="1"/>
  <c r="AG549" i="22" s="1"/>
  <c r="AG550" i="22" s="1"/>
  <c r="AG551" i="22" s="1"/>
  <c r="AG552" i="22" s="1"/>
  <c r="AG553" i="22" s="1"/>
  <c r="AG554" i="22" s="1"/>
  <c r="AG555" i="22" s="1"/>
  <c r="AG556" i="22" s="1"/>
  <c r="AG557" i="22" s="1"/>
  <c r="AG558" i="22" s="1"/>
  <c r="AG559" i="22" s="1"/>
  <c r="AG560" i="22" s="1"/>
  <c r="AG561" i="22" s="1"/>
  <c r="AG562" i="22" s="1"/>
  <c r="AG563" i="22" s="1"/>
  <c r="AG564" i="22" s="1"/>
  <c r="AG565" i="22" s="1"/>
  <c r="AG566" i="22" s="1"/>
  <c r="AG567" i="22" s="1"/>
  <c r="AG568" i="22" s="1"/>
  <c r="AG569" i="22" s="1"/>
  <c r="AG570" i="22" s="1"/>
  <c r="AG571" i="22" s="1"/>
  <c r="AG572" i="22" s="1"/>
  <c r="AG573" i="22" s="1"/>
  <c r="AG574" i="22" s="1"/>
  <c r="AG575" i="22" s="1"/>
  <c r="AG576" i="22" s="1"/>
  <c r="AG577" i="22" s="1"/>
  <c r="AG578" i="22" s="1"/>
  <c r="AG579" i="22" s="1"/>
  <c r="AG580" i="22" s="1"/>
  <c r="AG581" i="22" s="1"/>
  <c r="AG582" i="22" s="1"/>
  <c r="AG583" i="22" s="1"/>
  <c r="AG584" i="22" s="1"/>
  <c r="AG585" i="22" s="1"/>
  <c r="AG586" i="22" s="1"/>
  <c r="AG587" i="22" s="1"/>
  <c r="AG588" i="22" s="1"/>
  <c r="AG589" i="22" s="1"/>
  <c r="AG590" i="22" s="1"/>
  <c r="AG591" i="22" s="1"/>
  <c r="AG592" i="22" s="1"/>
  <c r="AG593" i="22" s="1"/>
  <c r="AG594" i="22" s="1"/>
  <c r="AG595" i="22" s="1"/>
  <c r="AG596" i="22" s="1"/>
  <c r="AG597" i="22" s="1"/>
  <c r="AG598" i="22" s="1"/>
  <c r="AG599" i="22" s="1"/>
  <c r="AG600" i="22" s="1"/>
  <c r="AG601" i="22" s="1"/>
  <c r="AG602" i="22" s="1"/>
  <c r="AG603" i="22" s="1"/>
  <c r="AG604" i="22" s="1"/>
  <c r="AG605" i="22" s="1"/>
  <c r="AG606" i="22" s="1"/>
  <c r="AG607" i="22" s="1"/>
  <c r="AG608" i="22" s="1"/>
  <c r="AK12" i="22"/>
  <c r="AL12" i="22" s="1"/>
  <c r="AM12" i="22" s="1"/>
  <c r="AI13" i="22"/>
  <c r="R123" i="26" l="1"/>
  <c r="S123" i="26" s="1"/>
  <c r="O124" i="26" s="1"/>
  <c r="Q123" i="26"/>
  <c r="AH509" i="22"/>
  <c r="AH510" i="22"/>
  <c r="AH511" i="22" s="1"/>
  <c r="AH512" i="22" s="1"/>
  <c r="AH513" i="22" s="1"/>
  <c r="AH514" i="22" s="1"/>
  <c r="AH515" i="22" s="1"/>
  <c r="AH516" i="22" s="1"/>
  <c r="AH517" i="22" s="1"/>
  <c r="AH518" i="22" s="1"/>
  <c r="AH519" i="22" s="1"/>
  <c r="AH520" i="22" s="1"/>
  <c r="AH521" i="22" s="1"/>
  <c r="AH522" i="22" s="1"/>
  <c r="AH523" i="22" s="1"/>
  <c r="AH524" i="22" s="1"/>
  <c r="AH525" i="22" s="1"/>
  <c r="AH526" i="22" s="1"/>
  <c r="AH527" i="22" s="1"/>
  <c r="AH528" i="22" s="1"/>
  <c r="AH529" i="22" s="1"/>
  <c r="AH530" i="22" s="1"/>
  <c r="AH531" i="22" s="1"/>
  <c r="AH532" i="22" s="1"/>
  <c r="AH533" i="22" s="1"/>
  <c r="AH534" i="22" s="1"/>
  <c r="AH535" i="22" s="1"/>
  <c r="AH536" i="22" s="1"/>
  <c r="AH537" i="22" s="1"/>
  <c r="AH538" i="22" s="1"/>
  <c r="AH539" i="22" s="1"/>
  <c r="AH540" i="22" s="1"/>
  <c r="AH541" i="22" s="1"/>
  <c r="AH542" i="22" s="1"/>
  <c r="AH543" i="22" s="1"/>
  <c r="AH544" i="22" s="1"/>
  <c r="AH545" i="22" s="1"/>
  <c r="AH546" i="22" s="1"/>
  <c r="AH547" i="22" s="1"/>
  <c r="AH548" i="22" s="1"/>
  <c r="AH549" i="22" s="1"/>
  <c r="AH550" i="22" s="1"/>
  <c r="AH551" i="22" s="1"/>
  <c r="AH552" i="22" s="1"/>
  <c r="AH553" i="22" s="1"/>
  <c r="AH554" i="22" s="1"/>
  <c r="AH555" i="22" s="1"/>
  <c r="AH556" i="22" s="1"/>
  <c r="AH557" i="22" s="1"/>
  <c r="AH558" i="22" s="1"/>
  <c r="AH559" i="22" s="1"/>
  <c r="AH560" i="22" s="1"/>
  <c r="AH561" i="22" s="1"/>
  <c r="AH562" i="22" s="1"/>
  <c r="AH563" i="22" s="1"/>
  <c r="AH564" i="22" s="1"/>
  <c r="AH565" i="22" s="1"/>
  <c r="AH566" i="22" s="1"/>
  <c r="AH567" i="22" s="1"/>
  <c r="AH568" i="22" s="1"/>
  <c r="AH569" i="22" s="1"/>
  <c r="AH570" i="22" s="1"/>
  <c r="AH571" i="22" s="1"/>
  <c r="AH572" i="22" s="1"/>
  <c r="AH573" i="22" s="1"/>
  <c r="AH574" i="22" s="1"/>
  <c r="AH575" i="22" s="1"/>
  <c r="AH576" i="22" s="1"/>
  <c r="AH577" i="22" s="1"/>
  <c r="AH578" i="22" s="1"/>
  <c r="AH579" i="22" s="1"/>
  <c r="AH580" i="22" s="1"/>
  <c r="AH581" i="22" s="1"/>
  <c r="AH582" i="22" s="1"/>
  <c r="AH583" i="22" s="1"/>
  <c r="AH584" i="22" s="1"/>
  <c r="AH585" i="22" s="1"/>
  <c r="AH586" i="22" s="1"/>
  <c r="AH587" i="22" s="1"/>
  <c r="AH588" i="22" s="1"/>
  <c r="AH589" i="22" s="1"/>
  <c r="AH590" i="22" s="1"/>
  <c r="AH591" i="22" s="1"/>
  <c r="AH592" i="22" s="1"/>
  <c r="AH593" i="22" s="1"/>
  <c r="AH594" i="22" s="1"/>
  <c r="AH595" i="22" s="1"/>
  <c r="AH596" i="22" s="1"/>
  <c r="AH597" i="22" s="1"/>
  <c r="AH598" i="22" s="1"/>
  <c r="AH599" i="22" s="1"/>
  <c r="AH600" i="22" s="1"/>
  <c r="AH601" i="22" s="1"/>
  <c r="AH602" i="22" s="1"/>
  <c r="AH603" i="22" s="1"/>
  <c r="AH604" i="22" s="1"/>
  <c r="AH605" i="22" s="1"/>
  <c r="AH606" i="22" s="1"/>
  <c r="AH607" i="22" s="1"/>
  <c r="AH608" i="22" s="1"/>
  <c r="AK13" i="22"/>
  <c r="AL13" i="22" s="1"/>
  <c r="AM13" i="22" s="1"/>
  <c r="AI14" i="22"/>
  <c r="T124" i="26" l="1"/>
  <c r="M124" i="26"/>
  <c r="P124" i="26"/>
  <c r="AK14" i="22"/>
  <c r="AL14" i="22" s="1"/>
  <c r="AM14" i="22" s="1"/>
  <c r="AI15" i="22"/>
  <c r="R124" i="26" l="1"/>
  <c r="S124" i="26" s="1"/>
  <c r="O125" i="26" s="1"/>
  <c r="Q124" i="26"/>
  <c r="AK15" i="22"/>
  <c r="AL15" i="22" s="1"/>
  <c r="AM15" i="22" s="1"/>
  <c r="AI16" i="22"/>
  <c r="M125" i="26" l="1"/>
  <c r="T125" i="26"/>
  <c r="P125" i="26"/>
  <c r="AK16" i="22"/>
  <c r="AL16" i="22" s="1"/>
  <c r="AM16" i="22" s="1"/>
  <c r="AI17" i="22"/>
  <c r="Q125" i="26" l="1"/>
  <c r="R125" i="26"/>
  <c r="S125" i="26" s="1"/>
  <c r="O126" i="26" s="1"/>
  <c r="AK17" i="22"/>
  <c r="AL17" i="22" s="1"/>
  <c r="AM17" i="22" s="1"/>
  <c r="AI18" i="22"/>
  <c r="T126" i="26" l="1"/>
  <c r="M126" i="26"/>
  <c r="P126" i="26"/>
  <c r="AK18" i="22"/>
  <c r="AL18" i="22" s="1"/>
  <c r="AM18" i="22" s="1"/>
  <c r="AI19" i="22"/>
  <c r="Q126" i="26" l="1"/>
  <c r="R126" i="26"/>
  <c r="S126" i="26" s="1"/>
  <c r="O127" i="26" s="1"/>
  <c r="AK19" i="22"/>
  <c r="AL19" i="22" s="1"/>
  <c r="AM19" i="22" s="1"/>
  <c r="AI20" i="22"/>
  <c r="P127" i="26" l="1"/>
  <c r="M127" i="26"/>
  <c r="T127" i="26"/>
  <c r="AK20" i="22"/>
  <c r="AL20" i="22" s="1"/>
  <c r="AM20" i="22" s="1"/>
  <c r="AI21" i="22"/>
  <c r="Q127" i="26" l="1"/>
  <c r="R127" i="26"/>
  <c r="S127" i="26" s="1"/>
  <c r="O128" i="26" s="1"/>
  <c r="AK21" i="22"/>
  <c r="AL21" i="22" s="1"/>
  <c r="AM21" i="22" s="1"/>
  <c r="AI22" i="22"/>
  <c r="M128" i="26" l="1"/>
  <c r="T128" i="26"/>
  <c r="P128" i="26"/>
  <c r="AK22" i="22"/>
  <c r="AL22" i="22" s="1"/>
  <c r="AM22" i="22" s="1"/>
  <c r="AI23" i="22"/>
  <c r="Q128" i="26" l="1"/>
  <c r="R128" i="26"/>
  <c r="S128" i="26" s="1"/>
  <c r="O129" i="26" s="1"/>
  <c r="AK23" i="22"/>
  <c r="AL23" i="22" s="1"/>
  <c r="AM23" i="22" s="1"/>
  <c r="AI24" i="22"/>
  <c r="P129" i="26" l="1"/>
  <c r="T129" i="26"/>
  <c r="M129" i="26"/>
  <c r="AK24" i="22"/>
  <c r="AL24" i="22" s="1"/>
  <c r="AM24" i="22" s="1"/>
  <c r="AI25" i="22"/>
  <c r="R129" i="26" l="1"/>
  <c r="S129" i="26" s="1"/>
  <c r="O130" i="26" s="1"/>
  <c r="Q129" i="26"/>
  <c r="AK25" i="22"/>
  <c r="AL25" i="22" s="1"/>
  <c r="AM25" i="22" s="1"/>
  <c r="AI26" i="22"/>
  <c r="T130" i="26" l="1"/>
  <c r="P130" i="26"/>
  <c r="M130" i="26"/>
  <c r="AK26" i="22"/>
  <c r="AL26" i="22" s="1"/>
  <c r="AM26" i="22" s="1"/>
  <c r="AI27" i="22"/>
  <c r="Q130" i="26" l="1"/>
  <c r="R130" i="26"/>
  <c r="S130" i="26" s="1"/>
  <c r="O131" i="26" s="1"/>
  <c r="AK27" i="22"/>
  <c r="AL27" i="22" s="1"/>
  <c r="AM27" i="22" s="1"/>
  <c r="AI28" i="22"/>
  <c r="P131" i="26" l="1"/>
  <c r="M131" i="26"/>
  <c r="T131" i="26"/>
  <c r="AK28" i="22"/>
  <c r="AL28" i="22" s="1"/>
  <c r="AM28" i="22" s="1"/>
  <c r="AI29" i="22"/>
  <c r="R131" i="26" l="1"/>
  <c r="S131" i="26" s="1"/>
  <c r="O132" i="26" s="1"/>
  <c r="Q131" i="26"/>
  <c r="AK29" i="22"/>
  <c r="AL29" i="22" s="1"/>
  <c r="AM29" i="22" s="1"/>
  <c r="AI30" i="22"/>
  <c r="P132" i="26" l="1"/>
  <c r="M132" i="26"/>
  <c r="T132" i="26"/>
  <c r="AK30" i="22"/>
  <c r="AL30" i="22" s="1"/>
  <c r="AM30" i="22" s="1"/>
  <c r="AI31" i="22"/>
  <c r="R132" i="26" l="1"/>
  <c r="S132" i="26" s="1"/>
  <c r="O133" i="26" s="1"/>
  <c r="Q132" i="26"/>
  <c r="AK31" i="22"/>
  <c r="AL31" i="22" s="1"/>
  <c r="AM31" i="22" s="1"/>
  <c r="AI32" i="22"/>
  <c r="P133" i="26" l="1"/>
  <c r="T133" i="26"/>
  <c r="M133" i="26"/>
  <c r="AK32" i="22"/>
  <c r="AL32" i="22" s="1"/>
  <c r="AM32" i="22" s="1"/>
  <c r="AI33" i="22"/>
  <c r="Q133" i="26" l="1"/>
  <c r="R133" i="26"/>
  <c r="S133" i="26" s="1"/>
  <c r="O134" i="26" s="1"/>
  <c r="AK33" i="22"/>
  <c r="AL33" i="22" s="1"/>
  <c r="AM33" i="22" s="1"/>
  <c r="AI34" i="22"/>
  <c r="M134" i="26" l="1"/>
  <c r="T134" i="26"/>
  <c r="P134" i="26"/>
  <c r="AK34" i="22"/>
  <c r="AL34" i="22" s="1"/>
  <c r="AM34" i="22" s="1"/>
  <c r="AI35" i="22"/>
  <c r="R134" i="26" l="1"/>
  <c r="S134" i="26" s="1"/>
  <c r="O135" i="26" s="1"/>
  <c r="Q134" i="26"/>
  <c r="AK35" i="22"/>
  <c r="AL35" i="22" s="1"/>
  <c r="AM35" i="22" s="1"/>
  <c r="AI36" i="22"/>
  <c r="M135" i="26" l="1"/>
  <c r="P135" i="26"/>
  <c r="T135" i="26"/>
  <c r="AK36" i="22"/>
  <c r="AL36" i="22" s="1"/>
  <c r="AM36" i="22" s="1"/>
  <c r="AI37" i="22"/>
  <c r="Q135" i="26" l="1"/>
  <c r="R135" i="26"/>
  <c r="S135" i="26" s="1"/>
  <c r="O136" i="26" s="1"/>
  <c r="AK37" i="22"/>
  <c r="AL37" i="22" s="1"/>
  <c r="AM37" i="22" s="1"/>
  <c r="AI38" i="22"/>
  <c r="M136" i="26" l="1"/>
  <c r="P136" i="26"/>
  <c r="T136" i="26"/>
  <c r="AK38" i="22"/>
  <c r="AL38" i="22" s="1"/>
  <c r="AM38" i="22" s="1"/>
  <c r="AI39" i="22"/>
  <c r="Q136" i="26" l="1"/>
  <c r="R136" i="26"/>
  <c r="S136" i="26" s="1"/>
  <c r="O137" i="26" s="1"/>
  <c r="AK39" i="22"/>
  <c r="AL39" i="22" s="1"/>
  <c r="AM39" i="22" s="1"/>
  <c r="AI40" i="22"/>
  <c r="P137" i="26" l="1"/>
  <c r="T137" i="26"/>
  <c r="M137" i="26"/>
  <c r="AK40" i="22"/>
  <c r="AL40" i="22" s="1"/>
  <c r="AM40" i="22" s="1"/>
  <c r="AI41" i="22"/>
  <c r="R137" i="26" l="1"/>
  <c r="S137" i="26" s="1"/>
  <c r="O138" i="26" s="1"/>
  <c r="Q137" i="26"/>
  <c r="AK41" i="22"/>
  <c r="AL41" i="22" s="1"/>
  <c r="AM41" i="22" s="1"/>
  <c r="AI42" i="22"/>
  <c r="T138" i="26" l="1"/>
  <c r="M138" i="26"/>
  <c r="P138" i="26"/>
  <c r="AK42" i="22"/>
  <c r="AL42" i="22" s="1"/>
  <c r="AM42" i="22" s="1"/>
  <c r="AI43" i="22"/>
  <c r="Q138" i="26" l="1"/>
  <c r="R138" i="26"/>
  <c r="S138" i="26" s="1"/>
  <c r="O139" i="26" s="1"/>
  <c r="AK43" i="22"/>
  <c r="AL43" i="22" s="1"/>
  <c r="AM43" i="22" s="1"/>
  <c r="AI44" i="22"/>
  <c r="T139" i="26" l="1"/>
  <c r="M139" i="26"/>
  <c r="P139" i="26"/>
  <c r="AK44" i="22"/>
  <c r="AL44" i="22" s="1"/>
  <c r="AM44" i="22" s="1"/>
  <c r="AI45" i="22"/>
  <c r="R139" i="26" l="1"/>
  <c r="S139" i="26" s="1"/>
  <c r="O140" i="26" s="1"/>
  <c r="Q139" i="26"/>
  <c r="AK45" i="22"/>
  <c r="AL45" i="22" s="1"/>
  <c r="AM45" i="22" s="1"/>
  <c r="AI46" i="22"/>
  <c r="P140" i="26" l="1"/>
  <c r="M140" i="26"/>
  <c r="T140" i="26"/>
  <c r="AK46" i="22"/>
  <c r="AL46" i="22" s="1"/>
  <c r="AM46" i="22" s="1"/>
  <c r="AI47" i="22"/>
  <c r="Q140" i="26" l="1"/>
  <c r="R140" i="26"/>
  <c r="S140" i="26" s="1"/>
  <c r="O141" i="26" s="1"/>
  <c r="AK47" i="22"/>
  <c r="AL47" i="22" s="1"/>
  <c r="AM47" i="22" s="1"/>
  <c r="AI48" i="22"/>
  <c r="P141" i="26" l="1"/>
  <c r="M141" i="26"/>
  <c r="T141" i="26"/>
  <c r="AK48" i="22"/>
  <c r="AL48" i="22" s="1"/>
  <c r="AM48" i="22" s="1"/>
  <c r="AI49" i="22"/>
  <c r="R141" i="26" l="1"/>
  <c r="S141" i="26" s="1"/>
  <c r="O142" i="26" s="1"/>
  <c r="Q141" i="26"/>
  <c r="AK49" i="22"/>
  <c r="AL49" i="22" s="1"/>
  <c r="AM49" i="22" s="1"/>
  <c r="AI50" i="22"/>
  <c r="P142" i="26" l="1"/>
  <c r="M142" i="26"/>
  <c r="T142" i="26"/>
  <c r="AK50" i="22"/>
  <c r="AL50" i="22" s="1"/>
  <c r="AM50" i="22" s="1"/>
  <c r="AI51" i="22"/>
  <c r="Q142" i="26" l="1"/>
  <c r="R142" i="26"/>
  <c r="S142" i="26" s="1"/>
  <c r="O143" i="26" s="1"/>
  <c r="AK51" i="22"/>
  <c r="AL51" i="22" s="1"/>
  <c r="AM51" i="22" s="1"/>
  <c r="AI52" i="22"/>
  <c r="P143" i="26" l="1"/>
  <c r="T143" i="26"/>
  <c r="M143" i="26"/>
  <c r="AK52" i="22"/>
  <c r="AL52" i="22" s="1"/>
  <c r="AM52" i="22" s="1"/>
  <c r="AI53" i="22"/>
  <c r="R143" i="26" l="1"/>
  <c r="S143" i="26" s="1"/>
  <c r="O144" i="26" s="1"/>
  <c r="Q143" i="26"/>
  <c r="AK53" i="22"/>
  <c r="AL53" i="22" s="1"/>
  <c r="AM53" i="22" s="1"/>
  <c r="AI54" i="22"/>
  <c r="T144" i="26" l="1"/>
  <c r="P144" i="26"/>
  <c r="M144" i="26"/>
  <c r="AK54" i="22"/>
  <c r="AL54" i="22" s="1"/>
  <c r="AM54" i="22" s="1"/>
  <c r="AI55" i="22"/>
  <c r="R144" i="26" l="1"/>
  <c r="S144" i="26" s="1"/>
  <c r="O145" i="26" s="1"/>
  <c r="Q144" i="26"/>
  <c r="AK55" i="22"/>
  <c r="AL55" i="22" s="1"/>
  <c r="AM55" i="22" s="1"/>
  <c r="AI56" i="22"/>
  <c r="M145" i="26" l="1"/>
  <c r="P145" i="26"/>
  <c r="T145" i="26"/>
  <c r="AK56" i="22"/>
  <c r="AL56" i="22" s="1"/>
  <c r="AM56" i="22" s="1"/>
  <c r="AI57" i="22"/>
  <c r="R145" i="26" l="1"/>
  <c r="S145" i="26" s="1"/>
  <c r="O146" i="26" s="1"/>
  <c r="Q145" i="26"/>
  <c r="AK57" i="22"/>
  <c r="AL57" i="22" s="1"/>
  <c r="AM57" i="22" s="1"/>
  <c r="AI58" i="22"/>
  <c r="M146" i="26" l="1"/>
  <c r="P146" i="26"/>
  <c r="T146" i="26"/>
  <c r="AK58" i="22"/>
  <c r="AL58" i="22" s="1"/>
  <c r="AM58" i="22" s="1"/>
  <c r="AI59" i="22"/>
  <c r="Q146" i="26" l="1"/>
  <c r="R146" i="26"/>
  <c r="S146" i="26" s="1"/>
  <c r="O147" i="26" s="1"/>
  <c r="AK59" i="22"/>
  <c r="AL59" i="22" s="1"/>
  <c r="AM59" i="22" s="1"/>
  <c r="AI60" i="22"/>
  <c r="M147" i="26" l="1"/>
  <c r="T147" i="26"/>
  <c r="P147" i="26"/>
  <c r="AK60" i="22"/>
  <c r="AL60" i="22" s="1"/>
  <c r="AM60" i="22" s="1"/>
  <c r="AI61" i="22"/>
  <c r="R147" i="26" l="1"/>
  <c r="S147" i="26" s="1"/>
  <c r="O148" i="26" s="1"/>
  <c r="Q147" i="26"/>
  <c r="AK61" i="22"/>
  <c r="AL61" i="22" s="1"/>
  <c r="AM61" i="22" s="1"/>
  <c r="AI62" i="22"/>
  <c r="M148" i="26" l="1"/>
  <c r="T148" i="26"/>
  <c r="P148" i="26"/>
  <c r="AK62" i="22"/>
  <c r="AL62" i="22" s="1"/>
  <c r="AM62" i="22" s="1"/>
  <c r="AI63" i="22"/>
  <c r="R148" i="26" l="1"/>
  <c r="S148" i="26" s="1"/>
  <c r="O149" i="26" s="1"/>
  <c r="Q148" i="26"/>
  <c r="AK63" i="22"/>
  <c r="AL63" i="22" s="1"/>
  <c r="AM63" i="22" s="1"/>
  <c r="AI64" i="22"/>
  <c r="M149" i="26" l="1"/>
  <c r="P149" i="26"/>
  <c r="T149" i="26"/>
  <c r="AK64" i="22"/>
  <c r="AL64" i="22" s="1"/>
  <c r="AM64" i="22" s="1"/>
  <c r="AI65" i="22"/>
  <c r="Q149" i="26" l="1"/>
  <c r="R149" i="26"/>
  <c r="S149" i="26" s="1"/>
  <c r="O150" i="26" s="1"/>
  <c r="AK65" i="22"/>
  <c r="AL65" i="22" s="1"/>
  <c r="AM65" i="22" s="1"/>
  <c r="AI66" i="22"/>
  <c r="M150" i="26" l="1"/>
  <c r="P150" i="26"/>
  <c r="T150" i="26"/>
  <c r="AK66" i="22"/>
  <c r="AL66" i="22" s="1"/>
  <c r="AM66" i="22" s="1"/>
  <c r="AI67" i="22"/>
  <c r="Q150" i="26" l="1"/>
  <c r="R150" i="26"/>
  <c r="S150" i="26" s="1"/>
  <c r="O151" i="26" s="1"/>
  <c r="AK67" i="22"/>
  <c r="AL67" i="22" s="1"/>
  <c r="AM67" i="22" s="1"/>
  <c r="AI68" i="22"/>
  <c r="P151" i="26" l="1"/>
  <c r="M151" i="26"/>
  <c r="T151" i="26"/>
  <c r="AK68" i="22"/>
  <c r="AL68" i="22" s="1"/>
  <c r="AM68" i="22" s="1"/>
  <c r="AI69" i="22"/>
  <c r="Q151" i="26" l="1"/>
  <c r="R151" i="26"/>
  <c r="S151" i="26" s="1"/>
  <c r="O152" i="26" s="1"/>
  <c r="AK69" i="22"/>
  <c r="AL69" i="22" s="1"/>
  <c r="AM69" i="22" s="1"/>
  <c r="AI70" i="22"/>
  <c r="P152" i="26" l="1"/>
  <c r="T152" i="26"/>
  <c r="M152" i="26"/>
  <c r="AK70" i="22"/>
  <c r="AL70" i="22" s="1"/>
  <c r="AM70" i="22" s="1"/>
  <c r="AI71" i="22"/>
  <c r="Q152" i="26" l="1"/>
  <c r="R152" i="26"/>
  <c r="S152" i="26" s="1"/>
  <c r="O153" i="26" s="1"/>
  <c r="AK71" i="22"/>
  <c r="AL71" i="22" s="1"/>
  <c r="AM71" i="22" s="1"/>
  <c r="AI72" i="22"/>
  <c r="P153" i="26" l="1"/>
  <c r="T153" i="26"/>
  <c r="M153" i="26"/>
  <c r="AK72" i="22"/>
  <c r="AL72" i="22" s="1"/>
  <c r="AM72" i="22" s="1"/>
  <c r="AI73" i="22"/>
  <c r="R153" i="26" l="1"/>
  <c r="S153" i="26" s="1"/>
  <c r="O154" i="26" s="1"/>
  <c r="Q153" i="26"/>
  <c r="AK73" i="22"/>
  <c r="AL73" i="22" s="1"/>
  <c r="AM73" i="22" s="1"/>
  <c r="AI74" i="22"/>
  <c r="P154" i="26" l="1"/>
  <c r="T154" i="26"/>
  <c r="M154" i="26"/>
  <c r="AK74" i="22"/>
  <c r="AL74" i="22" s="1"/>
  <c r="AM74" i="22" s="1"/>
  <c r="AI75" i="22"/>
  <c r="R154" i="26" l="1"/>
  <c r="S154" i="26" s="1"/>
  <c r="O155" i="26" s="1"/>
  <c r="Q154" i="26"/>
  <c r="AK75" i="22"/>
  <c r="AL75" i="22" s="1"/>
  <c r="AM75" i="22" s="1"/>
  <c r="AI76" i="22"/>
  <c r="P155" i="26" l="1"/>
  <c r="M155" i="26"/>
  <c r="T155" i="26"/>
  <c r="AK76" i="22"/>
  <c r="AL76" i="22" s="1"/>
  <c r="AM76" i="22" s="1"/>
  <c r="AI77" i="22"/>
  <c r="Q155" i="26" l="1"/>
  <c r="R155" i="26"/>
  <c r="S155" i="26" s="1"/>
  <c r="O156" i="26" s="1"/>
  <c r="AK77" i="22"/>
  <c r="AL77" i="22" s="1"/>
  <c r="AM77" i="22" s="1"/>
  <c r="AI78" i="22"/>
  <c r="M156" i="26" l="1"/>
  <c r="P156" i="26"/>
  <c r="T156" i="26"/>
  <c r="AK78" i="22"/>
  <c r="AL78" i="22" s="1"/>
  <c r="AM78" i="22" s="1"/>
  <c r="AI79" i="22"/>
  <c r="R156" i="26" l="1"/>
  <c r="S156" i="26" s="1"/>
  <c r="O157" i="26" s="1"/>
  <c r="Q156" i="26"/>
  <c r="AK79" i="22"/>
  <c r="AL79" i="22" s="1"/>
  <c r="AM79" i="22" s="1"/>
  <c r="AI80" i="22"/>
  <c r="M157" i="26" l="1"/>
  <c r="T157" i="26"/>
  <c r="P157" i="26"/>
  <c r="AK80" i="22"/>
  <c r="AL80" i="22" s="1"/>
  <c r="AM80" i="22" s="1"/>
  <c r="AI81" i="22"/>
  <c r="Q157" i="26" l="1"/>
  <c r="R157" i="26"/>
  <c r="S157" i="26" s="1"/>
  <c r="O158" i="26" s="1"/>
  <c r="AK81" i="22"/>
  <c r="AL81" i="22" s="1"/>
  <c r="AM81" i="22" s="1"/>
  <c r="AI82" i="22"/>
  <c r="T158" i="26" l="1"/>
  <c r="P158" i="26"/>
  <c r="M158" i="26"/>
  <c r="AK82" i="22"/>
  <c r="AL82" i="22" s="1"/>
  <c r="AM82" i="22" s="1"/>
  <c r="AI83" i="22"/>
  <c r="R158" i="26" l="1"/>
  <c r="S158" i="26" s="1"/>
  <c r="O159" i="26" s="1"/>
  <c r="Q158" i="26"/>
  <c r="AK83" i="22"/>
  <c r="AL83" i="22" s="1"/>
  <c r="AM83" i="22" s="1"/>
  <c r="AI84" i="22"/>
  <c r="T159" i="26" l="1"/>
  <c r="M159" i="26"/>
  <c r="P159" i="26"/>
  <c r="AK84" i="22"/>
  <c r="AL84" i="22" s="1"/>
  <c r="AM84" i="22" s="1"/>
  <c r="AI85" i="22"/>
  <c r="R159" i="26" l="1"/>
  <c r="S159" i="26" s="1"/>
  <c r="O160" i="26" s="1"/>
  <c r="Q159" i="26"/>
  <c r="AK85" i="22"/>
  <c r="AL85" i="22" s="1"/>
  <c r="AM85" i="22" s="1"/>
  <c r="AI86" i="22"/>
  <c r="P160" i="26" l="1"/>
  <c r="Q160" i="26" s="1"/>
  <c r="T160" i="26"/>
  <c r="M160" i="26"/>
  <c r="AK86" i="22"/>
  <c r="AL86" i="22" s="1"/>
  <c r="AM86" i="22" s="1"/>
  <c r="AI87" i="22"/>
  <c r="R160" i="26" l="1"/>
  <c r="S160" i="26" s="1"/>
  <c r="O161" i="26" s="1"/>
  <c r="AK87" i="22"/>
  <c r="AL87" i="22" s="1"/>
  <c r="AM87" i="22" s="1"/>
  <c r="AI88" i="22"/>
  <c r="P161" i="26" l="1"/>
  <c r="T161" i="26"/>
  <c r="M161" i="26"/>
  <c r="AK88" i="22"/>
  <c r="AL88" i="22" s="1"/>
  <c r="AM88" i="22" s="1"/>
  <c r="AI89" i="22"/>
  <c r="Q161" i="26" l="1"/>
  <c r="R161" i="26"/>
  <c r="S161" i="26" s="1"/>
  <c r="O162" i="26" s="1"/>
  <c r="AK89" i="22"/>
  <c r="AL89" i="22" s="1"/>
  <c r="AM89" i="22" s="1"/>
  <c r="AI90" i="22"/>
  <c r="M162" i="26" l="1"/>
  <c r="P162" i="26"/>
  <c r="T162" i="26"/>
  <c r="AK90" i="22"/>
  <c r="AL90" i="22" s="1"/>
  <c r="AM90" i="22" s="1"/>
  <c r="AI91" i="22"/>
  <c r="R162" i="26" l="1"/>
  <c r="S162" i="26" s="1"/>
  <c r="O163" i="26" s="1"/>
  <c r="Q162" i="26"/>
  <c r="AK91" i="22"/>
  <c r="AL91" i="22" s="1"/>
  <c r="AM91" i="22" s="1"/>
  <c r="AI92" i="22"/>
  <c r="M163" i="26" l="1"/>
  <c r="P163" i="26"/>
  <c r="T163" i="26"/>
  <c r="AK92" i="22"/>
  <c r="AL92" i="22" s="1"/>
  <c r="AM92" i="22" s="1"/>
  <c r="AI93" i="22"/>
  <c r="R163" i="26" l="1"/>
  <c r="S163" i="26" s="1"/>
  <c r="O164" i="26" s="1"/>
  <c r="Q163" i="26"/>
  <c r="AK93" i="22"/>
  <c r="AL93" i="22" s="1"/>
  <c r="AM93" i="22" s="1"/>
  <c r="AI94" i="22"/>
  <c r="M164" i="26" l="1"/>
  <c r="P164" i="26"/>
  <c r="T164" i="26"/>
  <c r="AK94" i="22"/>
  <c r="AL94" i="22" s="1"/>
  <c r="AM94" i="22" s="1"/>
  <c r="AI95" i="22"/>
  <c r="R164" i="26" l="1"/>
  <c r="S164" i="26" s="1"/>
  <c r="O165" i="26" s="1"/>
  <c r="Q164" i="26"/>
  <c r="AK95" i="22"/>
  <c r="AL95" i="22" s="1"/>
  <c r="AM95" i="22" s="1"/>
  <c r="AI96" i="22"/>
  <c r="T165" i="26" l="1"/>
  <c r="M165" i="26"/>
  <c r="P165" i="26"/>
  <c r="AK96" i="22"/>
  <c r="AL96" i="22" s="1"/>
  <c r="AM96" i="22" s="1"/>
  <c r="AI97" i="22"/>
  <c r="Q165" i="26" l="1"/>
  <c r="R165" i="26"/>
  <c r="S165" i="26" s="1"/>
  <c r="O166" i="26" s="1"/>
  <c r="AK97" i="22"/>
  <c r="AL97" i="22" s="1"/>
  <c r="AM97" i="22" s="1"/>
  <c r="AI98" i="22"/>
  <c r="P166" i="26" l="1"/>
  <c r="M166" i="26"/>
  <c r="T166" i="26"/>
  <c r="AK98" i="22"/>
  <c r="AL98" i="22" s="1"/>
  <c r="AM98" i="22" s="1"/>
  <c r="AI99" i="22"/>
  <c r="Q166" i="26" l="1"/>
  <c r="R166" i="26"/>
  <c r="S166" i="26" s="1"/>
  <c r="O167" i="26" s="1"/>
  <c r="AK99" i="22"/>
  <c r="AL99" i="22" s="1"/>
  <c r="AM99" i="22" s="1"/>
  <c r="AI100" i="22"/>
  <c r="M167" i="26" l="1"/>
  <c r="P167" i="26"/>
  <c r="T167" i="26"/>
  <c r="AK100" i="22"/>
  <c r="AL100" i="22" s="1"/>
  <c r="AM100" i="22" s="1"/>
  <c r="AI101" i="22"/>
  <c r="R167" i="26" l="1"/>
  <c r="S167" i="26" s="1"/>
  <c r="O168" i="26" s="1"/>
  <c r="Q167" i="26"/>
  <c r="AK101" i="22"/>
  <c r="AL101" i="22" s="1"/>
  <c r="AM101" i="22" s="1"/>
  <c r="AI102" i="22"/>
  <c r="T168" i="26" l="1"/>
  <c r="P168" i="26"/>
  <c r="M168" i="26"/>
  <c r="AK102" i="22"/>
  <c r="AL102" i="22" s="1"/>
  <c r="AM102" i="22" s="1"/>
  <c r="AI103" i="22"/>
  <c r="Q168" i="26" l="1"/>
  <c r="R168" i="26"/>
  <c r="S168" i="26" s="1"/>
  <c r="O169" i="26" s="1"/>
  <c r="AK103" i="22"/>
  <c r="AL103" i="22" s="1"/>
  <c r="AM103" i="22" s="1"/>
  <c r="AI104" i="22"/>
  <c r="P169" i="26" l="1"/>
  <c r="M169" i="26"/>
  <c r="T169" i="26"/>
  <c r="O170" i="26" s="1"/>
  <c r="AK104" i="22"/>
  <c r="AL104" i="22" s="1"/>
  <c r="AM104" i="22" s="1"/>
  <c r="AI105" i="22"/>
  <c r="P170" i="26" l="1"/>
  <c r="M170" i="26"/>
  <c r="T170" i="26"/>
  <c r="O171" i="26" s="1"/>
  <c r="R169" i="26"/>
  <c r="S169" i="26" s="1"/>
  <c r="Q169" i="26"/>
  <c r="AK105" i="22"/>
  <c r="AL105" i="22" s="1"/>
  <c r="AM105" i="22" s="1"/>
  <c r="AI106" i="22"/>
  <c r="M171" i="26" l="1"/>
  <c r="T171" i="26"/>
  <c r="O172" i="26" s="1"/>
  <c r="P171" i="26"/>
  <c r="Q170" i="26"/>
  <c r="R170" i="26"/>
  <c r="S170" i="26" s="1"/>
  <c r="AK106" i="22"/>
  <c r="AL106" i="22" s="1"/>
  <c r="AM106" i="22" s="1"/>
  <c r="AI107" i="22"/>
  <c r="Q171" i="26" l="1"/>
  <c r="R171" i="26"/>
  <c r="S171" i="26" s="1"/>
  <c r="T172" i="26"/>
  <c r="O173" i="26" s="1"/>
  <c r="P172" i="26"/>
  <c r="M172" i="26"/>
  <c r="AK107" i="22"/>
  <c r="AL107" i="22" s="1"/>
  <c r="AM107" i="22" s="1"/>
  <c r="AI108" i="22"/>
  <c r="R172" i="26" l="1"/>
  <c r="S172" i="26" s="1"/>
  <c r="Q172" i="26"/>
  <c r="P173" i="26"/>
  <c r="M173" i="26"/>
  <c r="T173" i="26"/>
  <c r="O174" i="26" s="1"/>
  <c r="AK108" i="22"/>
  <c r="AL108" i="22" s="1"/>
  <c r="AM108" i="22" s="1"/>
  <c r="AI109" i="22"/>
  <c r="Q173" i="26" l="1"/>
  <c r="R173" i="26"/>
  <c r="S173" i="26" s="1"/>
  <c r="T174" i="26"/>
  <c r="O175" i="26" s="1"/>
  <c r="M174" i="26"/>
  <c r="P174" i="26"/>
  <c r="AK109" i="22"/>
  <c r="AL109" i="22" s="1"/>
  <c r="AM109" i="22" s="1"/>
  <c r="AI110" i="22"/>
  <c r="R174" i="26" l="1"/>
  <c r="S174" i="26" s="1"/>
  <c r="Q174" i="26"/>
  <c r="M175" i="26"/>
  <c r="P175" i="26"/>
  <c r="T175" i="26"/>
  <c r="O176" i="26" s="1"/>
  <c r="AK110" i="22"/>
  <c r="AL110" i="22" s="1"/>
  <c r="AM110" i="22" s="1"/>
  <c r="AI111" i="22"/>
  <c r="M176" i="26" l="1"/>
  <c r="P176" i="26"/>
  <c r="T176" i="26"/>
  <c r="O177" i="26" s="1"/>
  <c r="R175" i="26"/>
  <c r="S175" i="26" s="1"/>
  <c r="Q175" i="26"/>
  <c r="AK111" i="22"/>
  <c r="AL111" i="22" s="1"/>
  <c r="AM111" i="22" s="1"/>
  <c r="AI112" i="22"/>
  <c r="T177" i="26" l="1"/>
  <c r="O178" i="26" s="1"/>
  <c r="P177" i="26"/>
  <c r="M177" i="26"/>
  <c r="Q176" i="26"/>
  <c r="R176" i="26"/>
  <c r="S176" i="26" s="1"/>
  <c r="AK112" i="22"/>
  <c r="AL112" i="22" s="1"/>
  <c r="AM112" i="22" s="1"/>
  <c r="AI113" i="22"/>
  <c r="R177" i="26" l="1"/>
  <c r="S177" i="26" s="1"/>
  <c r="Q177" i="26"/>
  <c r="T178" i="26"/>
  <c r="O179" i="26" s="1"/>
  <c r="P178" i="26"/>
  <c r="M178" i="26"/>
  <c r="AK113" i="22"/>
  <c r="AL113" i="22" s="1"/>
  <c r="AM113" i="22" s="1"/>
  <c r="AI114" i="22"/>
  <c r="R178" i="26" l="1"/>
  <c r="S178" i="26" s="1"/>
  <c r="Q178" i="26"/>
  <c r="T179" i="26"/>
  <c r="O180" i="26" s="1"/>
  <c r="M179" i="26"/>
  <c r="P179" i="26"/>
  <c r="AK114" i="22"/>
  <c r="AL114" i="22" s="1"/>
  <c r="AM114" i="22" s="1"/>
  <c r="AI115" i="22"/>
  <c r="Q179" i="26" l="1"/>
  <c r="R179" i="26"/>
  <c r="S179" i="26" s="1"/>
  <c r="T180" i="26"/>
  <c r="O181" i="26" s="1"/>
  <c r="P180" i="26"/>
  <c r="M180" i="26"/>
  <c r="AK115" i="22"/>
  <c r="AL115" i="22" s="1"/>
  <c r="AM115" i="22" s="1"/>
  <c r="AI116" i="22"/>
  <c r="R180" i="26" l="1"/>
  <c r="S180" i="26" s="1"/>
  <c r="Q180" i="26"/>
  <c r="T181" i="26"/>
  <c r="O182" i="26" s="1"/>
  <c r="M181" i="26"/>
  <c r="P181" i="26"/>
  <c r="AK116" i="22"/>
  <c r="AL116" i="22" s="1"/>
  <c r="AM116" i="22" s="1"/>
  <c r="AI117" i="22"/>
  <c r="R181" i="26" l="1"/>
  <c r="S181" i="26" s="1"/>
  <c r="Q181" i="26"/>
  <c r="T182" i="26"/>
  <c r="O183" i="26" s="1"/>
  <c r="P182" i="26"/>
  <c r="M182" i="26"/>
  <c r="AK117" i="22"/>
  <c r="AL117" i="22" s="1"/>
  <c r="AM117" i="22" s="1"/>
  <c r="AI118" i="22"/>
  <c r="Q182" i="26" l="1"/>
  <c r="R182" i="26"/>
  <c r="S182" i="26" s="1"/>
  <c r="M183" i="26"/>
  <c r="T183" i="26"/>
  <c r="O184" i="26" s="1"/>
  <c r="P183" i="26"/>
  <c r="AK118" i="22"/>
  <c r="AL118" i="22" s="1"/>
  <c r="AM118" i="22" s="1"/>
  <c r="AI119" i="22"/>
  <c r="Q183" i="26" l="1"/>
  <c r="R183" i="26"/>
  <c r="S183" i="26" s="1"/>
  <c r="P184" i="26"/>
  <c r="M184" i="26"/>
  <c r="D78" i="26" s="1"/>
  <c r="H78" i="26" s="1"/>
  <c r="T184" i="26"/>
  <c r="AK119" i="22"/>
  <c r="AL119" i="22" s="1"/>
  <c r="AM119" i="22" s="1"/>
  <c r="AI120" i="22"/>
  <c r="R184" i="26" l="1"/>
  <c r="S184" i="26" s="1"/>
  <c r="Q184" i="26"/>
  <c r="AK120" i="22"/>
  <c r="AL120" i="22" s="1"/>
  <c r="AM120" i="22" s="1"/>
  <c r="AI121" i="22"/>
  <c r="AK121" i="22" l="1"/>
  <c r="AL121" i="22" s="1"/>
  <c r="AM121" i="22" s="1"/>
  <c r="AI122" i="22"/>
  <c r="AK122" i="22" l="1"/>
  <c r="AL122" i="22" s="1"/>
  <c r="AM122" i="22" s="1"/>
  <c r="AI123" i="22"/>
  <c r="AK123" i="22" l="1"/>
  <c r="AL123" i="22" s="1"/>
  <c r="AM123" i="22" s="1"/>
  <c r="AI124" i="22"/>
  <c r="AK124" i="22" l="1"/>
  <c r="AL124" i="22" s="1"/>
  <c r="AM124" i="22" s="1"/>
  <c r="AI125" i="22"/>
  <c r="AK125" i="22" l="1"/>
  <c r="AL125" i="22" s="1"/>
  <c r="AM125" i="22" s="1"/>
  <c r="AI126" i="22"/>
  <c r="AK126" i="22" l="1"/>
  <c r="AL126" i="22" s="1"/>
  <c r="AM126" i="22" s="1"/>
  <c r="AI127" i="22"/>
  <c r="AK127" i="22" l="1"/>
  <c r="AL127" i="22" s="1"/>
  <c r="AM127" i="22" s="1"/>
  <c r="AI128" i="22"/>
  <c r="AK128" i="22" l="1"/>
  <c r="AL128" i="22" s="1"/>
  <c r="AM128" i="22" s="1"/>
  <c r="AI129" i="22"/>
  <c r="AK129" i="22" l="1"/>
  <c r="AL129" i="22" s="1"/>
  <c r="AM129" i="22" s="1"/>
  <c r="AI130" i="22"/>
  <c r="AK130" i="22" l="1"/>
  <c r="AL130" i="22" s="1"/>
  <c r="AM130" i="22" s="1"/>
  <c r="AI131" i="22"/>
  <c r="AK131" i="22" l="1"/>
  <c r="AL131" i="22" s="1"/>
  <c r="AM131" i="22" s="1"/>
  <c r="AI132" i="22"/>
  <c r="AK132" i="22" l="1"/>
  <c r="AL132" i="22" s="1"/>
  <c r="AM132" i="22" s="1"/>
  <c r="AI133" i="22"/>
  <c r="AK133" i="22" l="1"/>
  <c r="AL133" i="22" s="1"/>
  <c r="AM133" i="22" s="1"/>
  <c r="AI134" i="22"/>
  <c r="AK134" i="22" l="1"/>
  <c r="AL134" i="22" s="1"/>
  <c r="AM134" i="22" s="1"/>
  <c r="AI135" i="22"/>
  <c r="AK135" i="22" l="1"/>
  <c r="AL135" i="22" s="1"/>
  <c r="AM135" i="22" s="1"/>
  <c r="AI136" i="22"/>
  <c r="AK136" i="22" l="1"/>
  <c r="AL136" i="22" s="1"/>
  <c r="AM136" i="22" s="1"/>
  <c r="AI137" i="22"/>
  <c r="AK137" i="22" l="1"/>
  <c r="AL137" i="22" s="1"/>
  <c r="AM137" i="22" s="1"/>
  <c r="AI138" i="22"/>
  <c r="AK138" i="22" l="1"/>
  <c r="AL138" i="22" s="1"/>
  <c r="AM138" i="22" s="1"/>
  <c r="AI139" i="22"/>
  <c r="AK139" i="22" l="1"/>
  <c r="AL139" i="22" s="1"/>
  <c r="AM139" i="22" s="1"/>
  <c r="AI140" i="22"/>
  <c r="AK140" i="22" l="1"/>
  <c r="AL140" i="22" s="1"/>
  <c r="AM140" i="22" s="1"/>
  <c r="AI141" i="22"/>
  <c r="AK141" i="22" l="1"/>
  <c r="AL141" i="22" s="1"/>
  <c r="AM141" i="22" s="1"/>
  <c r="AI142" i="22"/>
  <c r="AK142" i="22" l="1"/>
  <c r="AL142" i="22" s="1"/>
  <c r="AM142" i="22" s="1"/>
  <c r="AI143" i="22"/>
  <c r="AK143" i="22" l="1"/>
  <c r="AL143" i="22" s="1"/>
  <c r="AM143" i="22" s="1"/>
  <c r="AI144" i="22"/>
  <c r="AK144" i="22" l="1"/>
  <c r="AL144" i="22" s="1"/>
  <c r="AM144" i="22" s="1"/>
  <c r="AI145" i="22"/>
  <c r="AK145" i="22" l="1"/>
  <c r="AL145" i="22" s="1"/>
  <c r="AM145" i="22" s="1"/>
  <c r="AI146" i="22"/>
  <c r="AK146" i="22" l="1"/>
  <c r="AL146" i="22" s="1"/>
  <c r="AM146" i="22" s="1"/>
  <c r="AI147" i="22"/>
  <c r="AK147" i="22" l="1"/>
  <c r="AL147" i="22" s="1"/>
  <c r="AM147" i="22" s="1"/>
  <c r="AI148" i="22"/>
  <c r="AK148" i="22" l="1"/>
  <c r="AL148" i="22" s="1"/>
  <c r="AM148" i="22" s="1"/>
  <c r="AI149" i="22"/>
  <c r="AK149" i="22" l="1"/>
  <c r="AL149" i="22" s="1"/>
  <c r="AM149" i="22" s="1"/>
  <c r="AI150" i="22"/>
  <c r="AK150" i="22" l="1"/>
  <c r="AL150" i="22" s="1"/>
  <c r="AM150" i="22" s="1"/>
  <c r="AI151" i="22"/>
  <c r="AK151" i="22" l="1"/>
  <c r="AL151" i="22" s="1"/>
  <c r="AM151" i="22" s="1"/>
  <c r="AI152" i="22"/>
  <c r="AK152" i="22" l="1"/>
  <c r="AL152" i="22" s="1"/>
  <c r="AM152" i="22" s="1"/>
  <c r="AI153" i="22"/>
  <c r="AK153" i="22" l="1"/>
  <c r="AL153" i="22" s="1"/>
  <c r="AM153" i="22" s="1"/>
  <c r="AI154" i="22"/>
  <c r="AK154" i="22" l="1"/>
  <c r="AL154" i="22" s="1"/>
  <c r="AM154" i="22" s="1"/>
  <c r="AI155" i="22"/>
  <c r="AK155" i="22" l="1"/>
  <c r="AL155" i="22" s="1"/>
  <c r="AM155" i="22" s="1"/>
  <c r="AI156" i="22"/>
  <c r="AK156" i="22" l="1"/>
  <c r="AL156" i="22" s="1"/>
  <c r="AM156" i="22" s="1"/>
  <c r="AI157" i="22"/>
  <c r="AK157" i="22" l="1"/>
  <c r="AL157" i="22" s="1"/>
  <c r="AM157" i="22" s="1"/>
  <c r="AI158" i="22"/>
  <c r="AK158" i="22" l="1"/>
  <c r="AL158" i="22" s="1"/>
  <c r="AM158" i="22" s="1"/>
  <c r="AI159" i="22"/>
  <c r="AK159" i="22" l="1"/>
  <c r="AL159" i="22" s="1"/>
  <c r="AM159" i="22" s="1"/>
  <c r="AI160" i="22"/>
  <c r="AK160" i="22" l="1"/>
  <c r="AL160" i="22" s="1"/>
  <c r="AM160" i="22" s="1"/>
  <c r="AI161" i="22"/>
  <c r="AK161" i="22" l="1"/>
  <c r="AL161" i="22" s="1"/>
  <c r="AM161" i="22" s="1"/>
  <c r="AI162" i="22"/>
  <c r="AK162" i="22" l="1"/>
  <c r="AL162" i="22" s="1"/>
  <c r="AM162" i="22" s="1"/>
  <c r="AI163" i="22"/>
  <c r="AK163" i="22" l="1"/>
  <c r="AL163" i="22" s="1"/>
  <c r="AM163" i="22" s="1"/>
  <c r="AI164" i="22"/>
  <c r="AK164" i="22" l="1"/>
  <c r="AL164" i="22" s="1"/>
  <c r="AM164" i="22" s="1"/>
  <c r="AI165" i="22"/>
  <c r="AK165" i="22" l="1"/>
  <c r="AL165" i="22" s="1"/>
  <c r="AM165" i="22" s="1"/>
  <c r="AI166" i="22"/>
  <c r="AK166" i="22" l="1"/>
  <c r="AL166" i="22" s="1"/>
  <c r="AM166" i="22" s="1"/>
  <c r="AI167" i="22"/>
  <c r="AK167" i="22" l="1"/>
  <c r="AL167" i="22" s="1"/>
  <c r="AM167" i="22" s="1"/>
  <c r="AI168" i="22"/>
  <c r="AK168" i="22" l="1"/>
  <c r="AL168" i="22" s="1"/>
  <c r="AM168" i="22" s="1"/>
  <c r="AI169" i="22"/>
  <c r="AK169" i="22" l="1"/>
  <c r="AL169" i="22" s="1"/>
  <c r="AM169" i="22" s="1"/>
  <c r="AI170" i="22"/>
  <c r="AK170" i="22" l="1"/>
  <c r="AL170" i="22" s="1"/>
  <c r="AM170" i="22" s="1"/>
  <c r="AI171" i="22"/>
  <c r="AK171" i="22" l="1"/>
  <c r="AL171" i="22" s="1"/>
  <c r="AM171" i="22" s="1"/>
  <c r="AI172" i="22"/>
  <c r="AK172" i="22" l="1"/>
  <c r="AL172" i="22" s="1"/>
  <c r="AM172" i="22" s="1"/>
  <c r="AI173" i="22"/>
  <c r="AK173" i="22" l="1"/>
  <c r="AL173" i="22" s="1"/>
  <c r="AM173" i="22" s="1"/>
  <c r="AI174" i="22"/>
  <c r="AK174" i="22" l="1"/>
  <c r="AL174" i="22" s="1"/>
  <c r="AM174" i="22" s="1"/>
  <c r="AI175" i="22"/>
  <c r="AK175" i="22" l="1"/>
  <c r="AL175" i="22" s="1"/>
  <c r="AM175" i="22" s="1"/>
  <c r="AI176" i="22"/>
  <c r="AK176" i="22" l="1"/>
  <c r="AL176" i="22" s="1"/>
  <c r="AM176" i="22" s="1"/>
  <c r="AI177" i="22"/>
  <c r="AK177" i="22" l="1"/>
  <c r="AL177" i="22" s="1"/>
  <c r="AM177" i="22" s="1"/>
  <c r="AI178" i="22"/>
  <c r="AK178" i="22" l="1"/>
  <c r="AL178" i="22" s="1"/>
  <c r="AM178" i="22" s="1"/>
  <c r="AI179" i="22"/>
  <c r="AK179" i="22" l="1"/>
  <c r="AL179" i="22" s="1"/>
  <c r="AM179" i="22" s="1"/>
  <c r="AI180" i="22"/>
  <c r="AK180" i="22" l="1"/>
  <c r="AL180" i="22" s="1"/>
  <c r="AM180" i="22" s="1"/>
  <c r="AI181" i="22"/>
  <c r="AK181" i="22" l="1"/>
  <c r="AL181" i="22" s="1"/>
  <c r="AM181" i="22" s="1"/>
  <c r="AI182" i="22"/>
  <c r="AK182" i="22" l="1"/>
  <c r="AL182" i="22" s="1"/>
  <c r="AM182" i="22" s="1"/>
  <c r="AI183" i="22"/>
  <c r="AK183" i="22" l="1"/>
  <c r="AL183" i="22" s="1"/>
  <c r="AM183" i="22" s="1"/>
  <c r="AI184" i="22"/>
  <c r="AK184" i="22" l="1"/>
  <c r="AL184" i="22" s="1"/>
  <c r="AM184" i="22" s="1"/>
  <c r="AI185" i="22"/>
  <c r="AK185" i="22" l="1"/>
  <c r="AL185" i="22" s="1"/>
  <c r="AM185" i="22" s="1"/>
  <c r="AI186" i="22"/>
  <c r="AK186" i="22" l="1"/>
  <c r="AL186" i="22" s="1"/>
  <c r="AM186" i="22" s="1"/>
  <c r="AI187" i="22"/>
  <c r="AK187" i="22" l="1"/>
  <c r="AL187" i="22" s="1"/>
  <c r="AM187" i="22" s="1"/>
  <c r="AI188" i="22"/>
  <c r="AK188" i="22" l="1"/>
  <c r="AL188" i="22" s="1"/>
  <c r="AM188" i="22" s="1"/>
  <c r="AI189" i="22"/>
  <c r="AK189" i="22" l="1"/>
  <c r="AL189" i="22" s="1"/>
  <c r="AM189" i="22" s="1"/>
  <c r="AI190" i="22"/>
  <c r="AK190" i="22" l="1"/>
  <c r="AL190" i="22" s="1"/>
  <c r="AM190" i="22" s="1"/>
  <c r="AI191" i="22"/>
  <c r="AK191" i="22" l="1"/>
  <c r="AL191" i="22" s="1"/>
  <c r="AM191" i="22" s="1"/>
  <c r="AI192" i="22"/>
  <c r="AK192" i="22" l="1"/>
  <c r="AL192" i="22" s="1"/>
  <c r="AM192" i="22" s="1"/>
  <c r="AI193" i="22"/>
  <c r="AK193" i="22" l="1"/>
  <c r="AL193" i="22" s="1"/>
  <c r="AM193" i="22" s="1"/>
  <c r="AI194" i="22"/>
  <c r="AK194" i="22" l="1"/>
  <c r="AL194" i="22" s="1"/>
  <c r="AM194" i="22" s="1"/>
  <c r="AI195" i="22"/>
  <c r="AK195" i="22" l="1"/>
  <c r="AL195" i="22" s="1"/>
  <c r="AM195" i="22" s="1"/>
  <c r="AI196" i="22"/>
  <c r="AK196" i="22" l="1"/>
  <c r="AL196" i="22" s="1"/>
  <c r="AM196" i="22" s="1"/>
  <c r="AI197" i="22"/>
  <c r="AK197" i="22" l="1"/>
  <c r="AL197" i="22" s="1"/>
  <c r="AM197" i="22" s="1"/>
  <c r="AI198" i="22"/>
  <c r="AK198" i="22" l="1"/>
  <c r="AL198" i="22" s="1"/>
  <c r="AM198" i="22" s="1"/>
  <c r="AI199" i="22"/>
  <c r="AK199" i="22" l="1"/>
  <c r="AL199" i="22" s="1"/>
  <c r="AM199" i="22" s="1"/>
  <c r="AI200" i="22"/>
  <c r="AK200" i="22" l="1"/>
  <c r="AL200" i="22" s="1"/>
  <c r="AM200" i="22" s="1"/>
  <c r="AI201" i="22"/>
  <c r="AK201" i="22" l="1"/>
  <c r="AL201" i="22" s="1"/>
  <c r="AM201" i="22" s="1"/>
  <c r="AI202" i="22"/>
  <c r="AK202" i="22" l="1"/>
  <c r="AL202" i="22" s="1"/>
  <c r="AM202" i="22" s="1"/>
  <c r="AI203" i="22"/>
  <c r="AK203" i="22" l="1"/>
  <c r="AL203" i="22" s="1"/>
  <c r="AM203" i="22" s="1"/>
  <c r="AI204" i="22"/>
  <c r="AK204" i="22" l="1"/>
  <c r="AL204" i="22" s="1"/>
  <c r="AM204" i="22" s="1"/>
  <c r="AI205" i="22"/>
  <c r="AK205" i="22" l="1"/>
  <c r="AL205" i="22" s="1"/>
  <c r="AM205" i="22" s="1"/>
  <c r="AI206" i="22"/>
  <c r="AK206" i="22" l="1"/>
  <c r="AL206" i="22" s="1"/>
  <c r="AM206" i="22" s="1"/>
  <c r="AI207" i="22"/>
  <c r="AK207" i="22" l="1"/>
  <c r="AL207" i="22" s="1"/>
  <c r="AM207" i="22" s="1"/>
  <c r="AI208" i="22"/>
  <c r="AK208" i="22" l="1"/>
  <c r="AL208" i="22" s="1"/>
  <c r="AM208" i="22" s="1"/>
  <c r="AI209" i="22"/>
  <c r="AK209" i="22" l="1"/>
  <c r="AL209" i="22" s="1"/>
  <c r="AM209" i="22" s="1"/>
  <c r="AI210" i="22"/>
  <c r="AK210" i="22" l="1"/>
  <c r="AL210" i="22" s="1"/>
  <c r="AM210" i="22" s="1"/>
  <c r="AI211" i="22"/>
  <c r="AK211" i="22" l="1"/>
  <c r="AL211" i="22" s="1"/>
  <c r="AM211" i="22" s="1"/>
  <c r="AI212" i="22"/>
  <c r="AK212" i="22" l="1"/>
  <c r="AL212" i="22" s="1"/>
  <c r="AM212" i="22" s="1"/>
  <c r="AI213" i="22"/>
  <c r="AK213" i="22" l="1"/>
  <c r="AL213" i="22" s="1"/>
  <c r="AM213" i="22" s="1"/>
  <c r="AI214" i="22"/>
  <c r="AK214" i="22" l="1"/>
  <c r="AL214" i="22" s="1"/>
  <c r="AM214" i="22" s="1"/>
  <c r="AI215" i="22"/>
  <c r="AK215" i="22" l="1"/>
  <c r="AL215" i="22" s="1"/>
  <c r="AM215" i="22" s="1"/>
  <c r="AI216" i="22"/>
  <c r="AK216" i="22" l="1"/>
  <c r="AL216" i="22" s="1"/>
  <c r="AM216" i="22" s="1"/>
  <c r="AI217" i="22"/>
  <c r="AK217" i="22" l="1"/>
  <c r="AL217" i="22" s="1"/>
  <c r="AM217" i="22" s="1"/>
  <c r="AI218" i="22"/>
  <c r="AK218" i="22" l="1"/>
  <c r="AL218" i="22" s="1"/>
  <c r="AM218" i="22" s="1"/>
  <c r="AI219" i="22"/>
  <c r="AK219" i="22" l="1"/>
  <c r="AL219" i="22" s="1"/>
  <c r="AM219" i="22" s="1"/>
  <c r="AI220" i="22"/>
  <c r="AK220" i="22" l="1"/>
  <c r="AL220" i="22" s="1"/>
  <c r="AM220" i="22" s="1"/>
  <c r="AI221" i="22"/>
  <c r="AK221" i="22" l="1"/>
  <c r="AL221" i="22" s="1"/>
  <c r="AM221" i="22" s="1"/>
  <c r="AI222" i="22"/>
  <c r="AK222" i="22" l="1"/>
  <c r="AL222" i="22" s="1"/>
  <c r="AM222" i="22" s="1"/>
  <c r="AI223" i="22"/>
  <c r="AK223" i="22" l="1"/>
  <c r="AL223" i="22" s="1"/>
  <c r="AM223" i="22" s="1"/>
  <c r="AI224" i="22"/>
  <c r="AK224" i="22" l="1"/>
  <c r="AL224" i="22" s="1"/>
  <c r="AM224" i="22" s="1"/>
  <c r="AI225" i="22"/>
  <c r="AK225" i="22" l="1"/>
  <c r="AL225" i="22" s="1"/>
  <c r="AM225" i="22" s="1"/>
  <c r="AI226" i="22"/>
  <c r="AK226" i="22" l="1"/>
  <c r="AL226" i="22" s="1"/>
  <c r="AM226" i="22" s="1"/>
  <c r="AI227" i="22"/>
  <c r="AK227" i="22" l="1"/>
  <c r="AL227" i="22" s="1"/>
  <c r="AM227" i="22" s="1"/>
  <c r="AI228" i="22"/>
  <c r="AK228" i="22" l="1"/>
  <c r="AL228" i="22" s="1"/>
  <c r="AM228" i="22" s="1"/>
  <c r="AI229" i="22"/>
  <c r="AK229" i="22" l="1"/>
  <c r="AL229" i="22" s="1"/>
  <c r="AM229" i="22" s="1"/>
  <c r="AI230" i="22"/>
  <c r="AK230" i="22" l="1"/>
  <c r="AL230" i="22" s="1"/>
  <c r="AM230" i="22" s="1"/>
  <c r="AI231" i="22"/>
  <c r="AK231" i="22" l="1"/>
  <c r="AL231" i="22" s="1"/>
  <c r="AM231" i="22" s="1"/>
  <c r="AI232" i="22"/>
  <c r="AK232" i="22" l="1"/>
  <c r="AL232" i="22" s="1"/>
  <c r="AM232" i="22" s="1"/>
  <c r="AI233" i="22"/>
  <c r="AK233" i="22" l="1"/>
  <c r="AL233" i="22" s="1"/>
  <c r="AM233" i="22" s="1"/>
  <c r="AI234" i="22"/>
  <c r="AK234" i="22" l="1"/>
  <c r="AL234" i="22" s="1"/>
  <c r="AM234" i="22" s="1"/>
  <c r="AI235" i="22"/>
  <c r="AK235" i="22" l="1"/>
  <c r="AL235" i="22" s="1"/>
  <c r="AM235" i="22" s="1"/>
  <c r="AI236" i="22"/>
  <c r="AK236" i="22" l="1"/>
  <c r="AL236" i="22" s="1"/>
  <c r="AM236" i="22" s="1"/>
  <c r="AI237" i="22"/>
  <c r="AK237" i="22" l="1"/>
  <c r="AL237" i="22" s="1"/>
  <c r="AM237" i="22" s="1"/>
  <c r="AI238" i="22"/>
  <c r="AK238" i="22" l="1"/>
  <c r="AL238" i="22" s="1"/>
  <c r="AM238" i="22" s="1"/>
  <c r="AI239" i="22"/>
  <c r="AK239" i="22" l="1"/>
  <c r="AL239" i="22" s="1"/>
  <c r="AM239" i="22" s="1"/>
  <c r="AI240" i="22"/>
  <c r="AK240" i="22" l="1"/>
  <c r="AL240" i="22" s="1"/>
  <c r="AM240" i="22" s="1"/>
  <c r="AI241" i="22"/>
  <c r="AK241" i="22" l="1"/>
  <c r="AL241" i="22" s="1"/>
  <c r="AM241" i="22" s="1"/>
  <c r="AI242" i="22"/>
  <c r="AK242" i="22" l="1"/>
  <c r="AL242" i="22" s="1"/>
  <c r="AM242" i="22" s="1"/>
  <c r="AI243" i="22"/>
  <c r="AK243" i="22" l="1"/>
  <c r="AL243" i="22" s="1"/>
  <c r="AM243" i="22" s="1"/>
  <c r="AI244" i="22"/>
  <c r="AK244" i="22" l="1"/>
  <c r="AL244" i="22" s="1"/>
  <c r="AM244" i="22" s="1"/>
  <c r="AI245" i="22"/>
  <c r="AK245" i="22" l="1"/>
  <c r="AL245" i="22" s="1"/>
  <c r="AM245" i="22" s="1"/>
  <c r="AI246" i="22"/>
  <c r="AK246" i="22" l="1"/>
  <c r="AL246" i="22" s="1"/>
  <c r="AM246" i="22" s="1"/>
  <c r="AI247" i="22"/>
  <c r="AK247" i="22" l="1"/>
  <c r="AL247" i="22" s="1"/>
  <c r="AM247" i="22" s="1"/>
  <c r="AI248" i="22"/>
  <c r="AK248" i="22" l="1"/>
  <c r="AL248" i="22" s="1"/>
  <c r="AM248" i="22" s="1"/>
  <c r="AI249" i="22"/>
  <c r="AK249" i="22" l="1"/>
  <c r="AL249" i="22" s="1"/>
  <c r="AM249" i="22" s="1"/>
  <c r="AI250" i="22"/>
  <c r="AK250" i="22" l="1"/>
  <c r="AL250" i="22" s="1"/>
  <c r="AM250" i="22" s="1"/>
  <c r="AI251" i="22"/>
  <c r="AK251" i="22" l="1"/>
  <c r="AL251" i="22" s="1"/>
  <c r="AM251" i="22" s="1"/>
  <c r="AI252" i="22"/>
  <c r="AK252" i="22" l="1"/>
  <c r="AL252" i="22" s="1"/>
  <c r="AM252" i="22" s="1"/>
  <c r="AI253" i="22"/>
  <c r="AK253" i="22" l="1"/>
  <c r="AL253" i="22" s="1"/>
  <c r="AM253" i="22" s="1"/>
  <c r="AI254" i="22"/>
  <c r="AK254" i="22" l="1"/>
  <c r="AL254" i="22" s="1"/>
  <c r="AM254" i="22" s="1"/>
  <c r="AI255" i="22"/>
  <c r="AK255" i="22" l="1"/>
  <c r="AL255" i="22" s="1"/>
  <c r="AM255" i="22" s="1"/>
  <c r="AI256" i="22"/>
  <c r="AK256" i="22" l="1"/>
  <c r="AL256" i="22" s="1"/>
  <c r="AM256" i="22" s="1"/>
  <c r="AI257" i="22"/>
  <c r="AK257" i="22" l="1"/>
  <c r="AL257" i="22" s="1"/>
  <c r="AM257" i="22" s="1"/>
  <c r="AI258" i="22"/>
  <c r="AK258" i="22" l="1"/>
  <c r="AL258" i="22" s="1"/>
  <c r="AM258" i="22" s="1"/>
  <c r="AI259" i="22"/>
  <c r="AK259" i="22" l="1"/>
  <c r="AL259" i="22" s="1"/>
  <c r="AM259" i="22" s="1"/>
  <c r="AI260" i="22"/>
  <c r="AK260" i="22" l="1"/>
  <c r="AL260" i="22" s="1"/>
  <c r="AM260" i="22" s="1"/>
  <c r="AI261" i="22"/>
  <c r="AK261" i="22" l="1"/>
  <c r="AL261" i="22" s="1"/>
  <c r="AM261" i="22" s="1"/>
  <c r="AI262" i="22"/>
  <c r="AK262" i="22" l="1"/>
  <c r="AL262" i="22" s="1"/>
  <c r="AM262" i="22" s="1"/>
  <c r="AI263" i="22"/>
  <c r="AK263" i="22" l="1"/>
  <c r="AL263" i="22" s="1"/>
  <c r="AM263" i="22" s="1"/>
  <c r="AI264" i="22"/>
  <c r="AK264" i="22" l="1"/>
  <c r="AL264" i="22" s="1"/>
  <c r="AM264" i="22" s="1"/>
  <c r="AI265" i="22"/>
  <c r="AK265" i="22" l="1"/>
  <c r="AL265" i="22" s="1"/>
  <c r="AM265" i="22" s="1"/>
  <c r="AI266" i="22"/>
  <c r="AK266" i="22" l="1"/>
  <c r="AL266" i="22" s="1"/>
  <c r="AM266" i="22" s="1"/>
  <c r="AI267" i="22"/>
  <c r="AK267" i="22" l="1"/>
  <c r="AL267" i="22" s="1"/>
  <c r="AM267" i="22" s="1"/>
  <c r="AI268" i="22"/>
  <c r="AK268" i="22" l="1"/>
  <c r="AL268" i="22" s="1"/>
  <c r="AM268" i="22" s="1"/>
  <c r="AI269" i="22"/>
  <c r="AK269" i="22" l="1"/>
  <c r="AL269" i="22" s="1"/>
  <c r="AM269" i="22" s="1"/>
  <c r="AI270" i="22"/>
  <c r="AK270" i="22" l="1"/>
  <c r="AL270" i="22" s="1"/>
  <c r="AM270" i="22" s="1"/>
  <c r="AI271" i="22"/>
  <c r="AK271" i="22" l="1"/>
  <c r="AL271" i="22" s="1"/>
  <c r="AM271" i="22" s="1"/>
  <c r="AI272" i="22"/>
  <c r="AK272" i="22" l="1"/>
  <c r="AL272" i="22" s="1"/>
  <c r="AM272" i="22" s="1"/>
  <c r="AI273" i="22"/>
  <c r="AK273" i="22" l="1"/>
  <c r="AL273" i="22" s="1"/>
  <c r="AM273" i="22" s="1"/>
  <c r="AI274" i="22"/>
  <c r="AK274" i="22" l="1"/>
  <c r="AL274" i="22" s="1"/>
  <c r="AM274" i="22" s="1"/>
  <c r="AI275" i="22"/>
  <c r="AK275" i="22" l="1"/>
  <c r="AL275" i="22" s="1"/>
  <c r="AM275" i="22" s="1"/>
  <c r="AI276" i="22"/>
  <c r="AK276" i="22" l="1"/>
  <c r="AL276" i="22" s="1"/>
  <c r="AM276" i="22" s="1"/>
  <c r="AI277" i="22"/>
  <c r="AK277" i="22" l="1"/>
  <c r="AL277" i="22" s="1"/>
  <c r="AM277" i="22" s="1"/>
  <c r="AI278" i="22"/>
  <c r="AK278" i="22" l="1"/>
  <c r="AL278" i="22" s="1"/>
  <c r="AM278" i="22" s="1"/>
  <c r="AI279" i="22"/>
  <c r="AK279" i="22" l="1"/>
  <c r="AL279" i="22" s="1"/>
  <c r="AM279" i="22" s="1"/>
  <c r="AI280" i="22"/>
  <c r="AK280" i="22" l="1"/>
  <c r="AL280" i="22" s="1"/>
  <c r="AM280" i="22" s="1"/>
  <c r="AI281" i="22"/>
  <c r="AK281" i="22" l="1"/>
  <c r="AL281" i="22" s="1"/>
  <c r="AM281" i="22" s="1"/>
  <c r="AI282" i="22"/>
  <c r="AK282" i="22" l="1"/>
  <c r="AL282" i="22" s="1"/>
  <c r="AM282" i="22" s="1"/>
  <c r="AI283" i="22"/>
  <c r="AK283" i="22" l="1"/>
  <c r="AL283" i="22" s="1"/>
  <c r="AM283" i="22" s="1"/>
  <c r="AI284" i="22"/>
  <c r="AK284" i="22" l="1"/>
  <c r="AL284" i="22" s="1"/>
  <c r="AM284" i="22" s="1"/>
  <c r="AI285" i="22"/>
  <c r="AK285" i="22" l="1"/>
  <c r="AL285" i="22" s="1"/>
  <c r="AM285" i="22" s="1"/>
  <c r="AI286" i="22"/>
  <c r="AK286" i="22" l="1"/>
  <c r="AL286" i="22" s="1"/>
  <c r="AM286" i="22" s="1"/>
  <c r="AI287" i="22"/>
  <c r="AK287" i="22" l="1"/>
  <c r="AL287" i="22" s="1"/>
  <c r="AM287" i="22" s="1"/>
  <c r="AI288" i="22"/>
  <c r="AK288" i="22" l="1"/>
  <c r="AL288" i="22" s="1"/>
  <c r="AM288" i="22" s="1"/>
  <c r="AI289" i="22"/>
  <c r="AK289" i="22" l="1"/>
  <c r="AL289" i="22" s="1"/>
  <c r="AM289" i="22" s="1"/>
  <c r="AI290" i="22"/>
  <c r="AK290" i="22" l="1"/>
  <c r="AL290" i="22" s="1"/>
  <c r="AM290" i="22" s="1"/>
  <c r="AI291" i="22"/>
  <c r="AK291" i="22" l="1"/>
  <c r="AL291" i="22" s="1"/>
  <c r="AM291" i="22" s="1"/>
  <c r="AI292" i="22"/>
  <c r="AK292" i="22" l="1"/>
  <c r="AL292" i="22" s="1"/>
  <c r="AM292" i="22" s="1"/>
  <c r="AI293" i="22"/>
  <c r="AK293" i="22" l="1"/>
  <c r="AL293" i="22" s="1"/>
  <c r="AM293" i="22" s="1"/>
  <c r="AI294" i="22"/>
  <c r="AK294" i="22" l="1"/>
  <c r="AL294" i="22" s="1"/>
  <c r="AM294" i="22" s="1"/>
  <c r="AI295" i="22"/>
  <c r="AK295" i="22" l="1"/>
  <c r="AL295" i="22" s="1"/>
  <c r="AM295" i="22" s="1"/>
  <c r="AI296" i="22"/>
  <c r="AK296" i="22" l="1"/>
  <c r="AL296" i="22" s="1"/>
  <c r="AM296" i="22" s="1"/>
  <c r="AI297" i="22"/>
  <c r="AK297" i="22" l="1"/>
  <c r="AL297" i="22" s="1"/>
  <c r="AM297" i="22" s="1"/>
  <c r="AI298" i="22"/>
  <c r="AK298" i="22" l="1"/>
  <c r="AL298" i="22" s="1"/>
  <c r="AM298" i="22" s="1"/>
  <c r="AI299" i="22"/>
  <c r="AK299" i="22" l="1"/>
  <c r="AL299" i="22" s="1"/>
  <c r="AM299" i="22" s="1"/>
  <c r="AI300" i="22"/>
  <c r="AK300" i="22" l="1"/>
  <c r="AL300" i="22" s="1"/>
  <c r="AM300" i="22" s="1"/>
  <c r="AI301" i="22"/>
  <c r="AK301" i="22" l="1"/>
  <c r="AL301" i="22" s="1"/>
  <c r="AM301" i="22" s="1"/>
  <c r="AI302" i="22"/>
  <c r="AK302" i="22" l="1"/>
  <c r="AL302" i="22" s="1"/>
  <c r="AM302" i="22" s="1"/>
  <c r="AI303" i="22"/>
  <c r="AK303" i="22" l="1"/>
  <c r="AL303" i="22" s="1"/>
  <c r="AM303" i="22" s="1"/>
  <c r="AI304" i="22"/>
  <c r="AK304" i="22" l="1"/>
  <c r="AL304" i="22" s="1"/>
  <c r="AM304" i="22" s="1"/>
  <c r="AI305" i="22"/>
  <c r="AK305" i="22" l="1"/>
  <c r="AL305" i="22" s="1"/>
  <c r="AM305" i="22" s="1"/>
  <c r="AI306" i="22"/>
  <c r="AK306" i="22" l="1"/>
  <c r="AL306" i="22" s="1"/>
  <c r="AM306" i="22" s="1"/>
  <c r="AI307" i="22"/>
  <c r="AK307" i="22" l="1"/>
  <c r="AL307" i="22" s="1"/>
  <c r="AM307" i="22" s="1"/>
  <c r="AI308" i="22"/>
  <c r="AK308" i="22" l="1"/>
  <c r="AL308" i="22" s="1"/>
  <c r="AM308" i="22" s="1"/>
  <c r="AI309" i="22"/>
  <c r="AK309" i="22" l="1"/>
  <c r="AL309" i="22" s="1"/>
  <c r="AM309" i="22" s="1"/>
  <c r="AI310" i="22"/>
  <c r="AK310" i="22" l="1"/>
  <c r="AL310" i="22" s="1"/>
  <c r="AM310" i="22" s="1"/>
  <c r="AI311" i="22"/>
  <c r="AK311" i="22" l="1"/>
  <c r="AL311" i="22" s="1"/>
  <c r="AM311" i="22" s="1"/>
  <c r="AI312" i="22"/>
  <c r="AK312" i="22" l="1"/>
  <c r="AL312" i="22" s="1"/>
  <c r="AM312" i="22" s="1"/>
  <c r="AI313" i="22"/>
  <c r="AK313" i="22" l="1"/>
  <c r="AL313" i="22" s="1"/>
  <c r="AM313" i="22" s="1"/>
  <c r="AI314" i="22"/>
  <c r="AK314" i="22" l="1"/>
  <c r="AL314" i="22" s="1"/>
  <c r="AM314" i="22" s="1"/>
  <c r="AI315" i="22"/>
  <c r="AK315" i="22" l="1"/>
  <c r="AL315" i="22" s="1"/>
  <c r="AM315" i="22" s="1"/>
  <c r="AI316" i="22"/>
  <c r="AK316" i="22" l="1"/>
  <c r="AL316" i="22" s="1"/>
  <c r="AM316" i="22" s="1"/>
  <c r="AI317" i="22"/>
  <c r="AK317" i="22" l="1"/>
  <c r="AL317" i="22" s="1"/>
  <c r="AM317" i="22" s="1"/>
  <c r="AI318" i="22"/>
  <c r="AK318" i="22" l="1"/>
  <c r="AL318" i="22" s="1"/>
  <c r="AM318" i="22" s="1"/>
  <c r="AI319" i="22"/>
  <c r="AK319" i="22" l="1"/>
  <c r="AL319" i="22" s="1"/>
  <c r="AM319" i="22" s="1"/>
  <c r="AI320" i="22"/>
  <c r="AK320" i="22" l="1"/>
  <c r="AL320" i="22" s="1"/>
  <c r="AM320" i="22" s="1"/>
  <c r="AI321" i="22"/>
  <c r="AK321" i="22" l="1"/>
  <c r="AL321" i="22" s="1"/>
  <c r="AM321" i="22" s="1"/>
  <c r="AI322" i="22"/>
  <c r="AK322" i="22" l="1"/>
  <c r="AL322" i="22" s="1"/>
  <c r="AM322" i="22" s="1"/>
  <c r="AI323" i="22"/>
  <c r="AK323" i="22" l="1"/>
  <c r="AL323" i="22" s="1"/>
  <c r="AM323" i="22" s="1"/>
  <c r="AI324" i="22"/>
  <c r="AK324" i="22" l="1"/>
  <c r="AL324" i="22" s="1"/>
  <c r="AM324" i="22" s="1"/>
  <c r="AI325" i="22"/>
  <c r="AK325" i="22" l="1"/>
  <c r="AL325" i="22" s="1"/>
  <c r="AM325" i="22" s="1"/>
  <c r="AI326" i="22"/>
  <c r="AK326" i="22" l="1"/>
  <c r="AL326" i="22" s="1"/>
  <c r="AM326" i="22" s="1"/>
  <c r="AI327" i="22"/>
  <c r="AK327" i="22" l="1"/>
  <c r="AL327" i="22" s="1"/>
  <c r="AM327" i="22" s="1"/>
  <c r="AI328" i="22"/>
  <c r="AK328" i="22" l="1"/>
  <c r="AL328" i="22" s="1"/>
  <c r="AM328" i="22" s="1"/>
  <c r="AI329" i="22"/>
  <c r="AK329" i="22" l="1"/>
  <c r="AL329" i="22" s="1"/>
  <c r="AM329" i="22" s="1"/>
  <c r="AI330" i="22"/>
  <c r="AK330" i="22" l="1"/>
  <c r="AL330" i="22" s="1"/>
  <c r="AM330" i="22" s="1"/>
  <c r="AI331" i="22"/>
  <c r="AK331" i="22" l="1"/>
  <c r="AL331" i="22" s="1"/>
  <c r="AM331" i="22" s="1"/>
  <c r="AI332" i="22"/>
  <c r="AK332" i="22" l="1"/>
  <c r="AL332" i="22" s="1"/>
  <c r="AM332" i="22" s="1"/>
  <c r="AI333" i="22"/>
  <c r="AK333" i="22" l="1"/>
  <c r="AL333" i="22" s="1"/>
  <c r="AM333" i="22" s="1"/>
  <c r="AI334" i="22"/>
  <c r="AK334" i="22" l="1"/>
  <c r="AL334" i="22" s="1"/>
  <c r="AM334" i="22" s="1"/>
  <c r="AI335" i="22"/>
  <c r="AK335" i="22" l="1"/>
  <c r="AL335" i="22" s="1"/>
  <c r="AM335" i="22" s="1"/>
  <c r="AI336" i="22"/>
  <c r="AK336" i="22" l="1"/>
  <c r="AL336" i="22" s="1"/>
  <c r="AM336" i="22" s="1"/>
  <c r="AI337" i="22"/>
  <c r="AK337" i="22" l="1"/>
  <c r="AL337" i="22" s="1"/>
  <c r="AM337" i="22" s="1"/>
  <c r="AI338" i="22"/>
  <c r="AK338" i="22" l="1"/>
  <c r="AL338" i="22" s="1"/>
  <c r="AM338" i="22" s="1"/>
  <c r="AI339" i="22"/>
  <c r="AK339" i="22" l="1"/>
  <c r="AL339" i="22" s="1"/>
  <c r="AM339" i="22" s="1"/>
  <c r="AI340" i="22"/>
  <c r="AK340" i="22" l="1"/>
  <c r="AL340" i="22" s="1"/>
  <c r="AM340" i="22" s="1"/>
  <c r="AI341" i="22"/>
  <c r="AK341" i="22" l="1"/>
  <c r="AL341" i="22" s="1"/>
  <c r="AM341" i="22" s="1"/>
  <c r="AI342" i="22"/>
  <c r="AK342" i="22" l="1"/>
  <c r="AL342" i="22" s="1"/>
  <c r="AM342" i="22" s="1"/>
  <c r="AI343" i="22"/>
  <c r="AK343" i="22" l="1"/>
  <c r="AL343" i="22" s="1"/>
  <c r="AM343" i="22" s="1"/>
  <c r="AI344" i="22"/>
  <c r="AK344" i="22" l="1"/>
  <c r="AL344" i="22" s="1"/>
  <c r="AM344" i="22" s="1"/>
  <c r="AI345" i="22"/>
  <c r="AK345" i="22" l="1"/>
  <c r="AL345" i="22" s="1"/>
  <c r="AM345" i="22" s="1"/>
  <c r="AI346" i="22"/>
  <c r="AK346" i="22" l="1"/>
  <c r="AL346" i="22" s="1"/>
  <c r="AM346" i="22" s="1"/>
  <c r="AI347" i="22"/>
  <c r="AK347" i="22" l="1"/>
  <c r="AL347" i="22" s="1"/>
  <c r="AM347" i="22" s="1"/>
  <c r="AI348" i="22"/>
  <c r="AK348" i="22" l="1"/>
  <c r="AL348" i="22" s="1"/>
  <c r="AM348" i="22" s="1"/>
  <c r="AI349" i="22"/>
  <c r="AK349" i="22" l="1"/>
  <c r="AL349" i="22" s="1"/>
  <c r="AM349" i="22" s="1"/>
  <c r="AI350" i="22"/>
  <c r="AK350" i="22" l="1"/>
  <c r="AL350" i="22" s="1"/>
  <c r="AM350" i="22" s="1"/>
  <c r="AI351" i="22"/>
  <c r="AK351" i="22" l="1"/>
  <c r="AL351" i="22" s="1"/>
  <c r="AM351" i="22" s="1"/>
  <c r="AI352" i="22"/>
  <c r="AK352" i="22" l="1"/>
  <c r="AL352" i="22" s="1"/>
  <c r="AM352" i="22" s="1"/>
  <c r="AI353" i="22"/>
  <c r="AK353" i="22" l="1"/>
  <c r="AL353" i="22" s="1"/>
  <c r="AM353" i="22" s="1"/>
  <c r="AI354" i="22"/>
  <c r="AK354" i="22" l="1"/>
  <c r="AL354" i="22" s="1"/>
  <c r="AM354" i="22" s="1"/>
  <c r="AI355" i="22"/>
  <c r="AK355" i="22" l="1"/>
  <c r="AL355" i="22" s="1"/>
  <c r="AM355" i="22" s="1"/>
  <c r="AI356" i="22"/>
  <c r="AK356" i="22" l="1"/>
  <c r="AL356" i="22" s="1"/>
  <c r="AM356" i="22" s="1"/>
  <c r="AI357" i="22"/>
  <c r="AK357" i="22" l="1"/>
  <c r="AL357" i="22" s="1"/>
  <c r="AM357" i="22" s="1"/>
  <c r="AI358" i="22"/>
  <c r="AK358" i="22" l="1"/>
  <c r="AL358" i="22" s="1"/>
  <c r="AM358" i="22" s="1"/>
  <c r="AI359" i="22"/>
  <c r="AK359" i="22" l="1"/>
  <c r="AL359" i="22" s="1"/>
  <c r="AM359" i="22" s="1"/>
  <c r="AI360" i="22"/>
  <c r="AK360" i="22" l="1"/>
  <c r="AL360" i="22" s="1"/>
  <c r="AM360" i="22" s="1"/>
  <c r="AI361" i="22"/>
  <c r="AK361" i="22" l="1"/>
  <c r="AL361" i="22" s="1"/>
  <c r="AM361" i="22" s="1"/>
  <c r="AI362" i="22"/>
  <c r="AK362" i="22" l="1"/>
  <c r="AL362" i="22" s="1"/>
  <c r="AM362" i="22" s="1"/>
  <c r="AI363" i="22"/>
  <c r="AK363" i="22" l="1"/>
  <c r="AL363" i="22" s="1"/>
  <c r="AM363" i="22" s="1"/>
  <c r="AI364" i="22"/>
  <c r="AK364" i="22" l="1"/>
  <c r="AL364" i="22" s="1"/>
  <c r="AM364" i="22" s="1"/>
  <c r="AI365" i="22"/>
  <c r="AK365" i="22" l="1"/>
  <c r="AL365" i="22" s="1"/>
  <c r="AM365" i="22" s="1"/>
  <c r="AI366" i="22"/>
  <c r="AK366" i="22" l="1"/>
  <c r="AL366" i="22" s="1"/>
  <c r="AM366" i="22" s="1"/>
  <c r="AI367" i="22"/>
  <c r="AK367" i="22" l="1"/>
  <c r="AL367" i="22" s="1"/>
  <c r="AM367" i="22" s="1"/>
  <c r="AI368" i="22"/>
  <c r="AK368" i="22" l="1"/>
  <c r="AL368" i="22" s="1"/>
  <c r="AM368" i="22" s="1"/>
  <c r="AI369" i="22"/>
  <c r="AK369" i="22" l="1"/>
  <c r="AL369" i="22" s="1"/>
  <c r="AM369" i="22" s="1"/>
  <c r="AI370" i="22"/>
  <c r="AK370" i="22" l="1"/>
  <c r="AL370" i="22" s="1"/>
  <c r="AM370" i="22" s="1"/>
  <c r="AI371" i="22"/>
  <c r="AK371" i="22" l="1"/>
  <c r="AL371" i="22" s="1"/>
  <c r="AM371" i="22" s="1"/>
  <c r="AI372" i="22"/>
  <c r="AK372" i="22" l="1"/>
  <c r="AL372" i="22" s="1"/>
  <c r="AM372" i="22" s="1"/>
  <c r="AI373" i="22"/>
  <c r="AK373" i="22" l="1"/>
  <c r="AL373" i="22" s="1"/>
  <c r="AM373" i="22" s="1"/>
  <c r="AI374" i="22"/>
  <c r="AK374" i="22" l="1"/>
  <c r="AL374" i="22" s="1"/>
  <c r="AM374" i="22" s="1"/>
  <c r="AI375" i="22"/>
  <c r="AK375" i="22" l="1"/>
  <c r="AL375" i="22" s="1"/>
  <c r="AM375" i="22" s="1"/>
  <c r="AI376" i="22"/>
  <c r="AK376" i="22" l="1"/>
  <c r="AL376" i="22" s="1"/>
  <c r="AM376" i="22" s="1"/>
  <c r="AI377" i="22"/>
  <c r="AK377" i="22" l="1"/>
  <c r="AL377" i="22" s="1"/>
  <c r="AM377" i="22" s="1"/>
  <c r="AI378" i="22"/>
  <c r="AK378" i="22" l="1"/>
  <c r="AL378" i="22" s="1"/>
  <c r="AM378" i="22" s="1"/>
  <c r="AI379" i="22"/>
  <c r="AK379" i="22" l="1"/>
  <c r="AL379" i="22" s="1"/>
  <c r="AM379" i="22" s="1"/>
  <c r="AI380" i="22"/>
  <c r="AK380" i="22" l="1"/>
  <c r="AL380" i="22" s="1"/>
  <c r="AM380" i="22" s="1"/>
  <c r="AI381" i="22"/>
  <c r="AK381" i="22" l="1"/>
  <c r="AL381" i="22" s="1"/>
  <c r="AM381" i="22" s="1"/>
  <c r="AI382" i="22"/>
  <c r="AK382" i="22" l="1"/>
  <c r="AL382" i="22" s="1"/>
  <c r="AM382" i="22" s="1"/>
  <c r="AI383" i="22"/>
  <c r="AK383" i="22" l="1"/>
  <c r="AL383" i="22" s="1"/>
  <c r="AM383" i="22" s="1"/>
  <c r="AI384" i="22"/>
  <c r="AK384" i="22" l="1"/>
  <c r="AL384" i="22" s="1"/>
  <c r="AM384" i="22" s="1"/>
  <c r="AI385" i="22"/>
  <c r="AK385" i="22" l="1"/>
  <c r="AL385" i="22" s="1"/>
  <c r="AM385" i="22" s="1"/>
  <c r="AI386" i="22"/>
  <c r="AK386" i="22" l="1"/>
  <c r="AL386" i="22" s="1"/>
  <c r="AM386" i="22" s="1"/>
  <c r="AI387" i="22"/>
  <c r="AK387" i="22" l="1"/>
  <c r="AL387" i="22" s="1"/>
  <c r="AM387" i="22" s="1"/>
  <c r="AI388" i="22"/>
  <c r="AK388" i="22" l="1"/>
  <c r="AL388" i="22" s="1"/>
  <c r="AM388" i="22" s="1"/>
  <c r="AI389" i="22"/>
  <c r="AK389" i="22" l="1"/>
  <c r="AL389" i="22" s="1"/>
  <c r="AM389" i="22" s="1"/>
  <c r="AI390" i="22"/>
  <c r="AK390" i="22" l="1"/>
  <c r="AL390" i="22" s="1"/>
  <c r="AM390" i="22" s="1"/>
  <c r="AI391" i="22"/>
  <c r="AK391" i="22" l="1"/>
  <c r="AL391" i="22" s="1"/>
  <c r="AM391" i="22" s="1"/>
  <c r="AI392" i="22"/>
  <c r="AK392" i="22" l="1"/>
  <c r="AL392" i="22" s="1"/>
  <c r="AM392" i="22" s="1"/>
  <c r="AI393" i="22"/>
  <c r="AK393" i="22" l="1"/>
  <c r="AL393" i="22" s="1"/>
  <c r="AM393" i="22" s="1"/>
  <c r="AI394" i="22"/>
  <c r="AK394" i="22" l="1"/>
  <c r="AL394" i="22" s="1"/>
  <c r="AM394" i="22" s="1"/>
  <c r="AI395" i="22"/>
  <c r="AK395" i="22" l="1"/>
  <c r="AL395" i="22" s="1"/>
  <c r="AM395" i="22" s="1"/>
  <c r="AI396" i="22"/>
  <c r="AK396" i="22" l="1"/>
  <c r="AL396" i="22" s="1"/>
  <c r="AM396" i="22" s="1"/>
  <c r="AI397" i="22"/>
  <c r="AK397" i="22" l="1"/>
  <c r="AL397" i="22" s="1"/>
  <c r="AM397" i="22" s="1"/>
  <c r="AI398" i="22"/>
  <c r="AK398" i="22" l="1"/>
  <c r="AL398" i="22" s="1"/>
  <c r="AM398" i="22" s="1"/>
  <c r="AI399" i="22"/>
  <c r="AK399" i="22" l="1"/>
  <c r="AL399" i="22" s="1"/>
  <c r="AM399" i="22" s="1"/>
  <c r="AI400" i="22"/>
  <c r="AK400" i="22" l="1"/>
  <c r="AL400" i="22" s="1"/>
  <c r="AM400" i="22" s="1"/>
  <c r="AI401" i="22"/>
  <c r="AK401" i="22" l="1"/>
  <c r="AL401" i="22" s="1"/>
  <c r="AM401" i="22" s="1"/>
  <c r="AI402" i="22"/>
  <c r="AK402" i="22" l="1"/>
  <c r="AL402" i="22" s="1"/>
  <c r="AM402" i="22" s="1"/>
  <c r="AI403" i="22"/>
  <c r="AK403" i="22" l="1"/>
  <c r="AL403" i="22" s="1"/>
  <c r="AM403" i="22" s="1"/>
  <c r="AI404" i="22"/>
  <c r="AK404" i="22" l="1"/>
  <c r="AL404" i="22" s="1"/>
  <c r="AM404" i="22" s="1"/>
  <c r="AI405" i="22"/>
  <c r="AK405" i="22" l="1"/>
  <c r="AL405" i="22" s="1"/>
  <c r="AM405" i="22" s="1"/>
  <c r="AI406" i="22"/>
  <c r="AK406" i="22" l="1"/>
  <c r="AL406" i="22" s="1"/>
  <c r="AM406" i="22" s="1"/>
  <c r="AI407" i="22"/>
  <c r="AK407" i="22" l="1"/>
  <c r="AL407" i="22" s="1"/>
  <c r="AM407" i="22" s="1"/>
  <c r="AI408" i="22"/>
  <c r="AK408" i="22" l="1"/>
  <c r="AL408" i="22" s="1"/>
  <c r="AM408" i="22" s="1"/>
  <c r="AI409" i="22"/>
  <c r="AK409" i="22" l="1"/>
  <c r="AL409" i="22" s="1"/>
  <c r="AM409" i="22" s="1"/>
  <c r="AI410" i="22"/>
  <c r="AK410" i="22" l="1"/>
  <c r="AL410" i="22" s="1"/>
  <c r="AM410" i="22" s="1"/>
  <c r="AI411" i="22"/>
  <c r="AK411" i="22" l="1"/>
  <c r="AL411" i="22" s="1"/>
  <c r="AM411" i="22" s="1"/>
  <c r="AI412" i="22"/>
  <c r="AK412" i="22" l="1"/>
  <c r="AL412" i="22" s="1"/>
  <c r="AM412" i="22" s="1"/>
  <c r="AI413" i="22"/>
  <c r="AK413" i="22" l="1"/>
  <c r="AL413" i="22" s="1"/>
  <c r="AM413" i="22" s="1"/>
  <c r="AI414" i="22"/>
  <c r="AK414" i="22" l="1"/>
  <c r="AL414" i="22" s="1"/>
  <c r="AM414" i="22" s="1"/>
  <c r="AI415" i="22"/>
  <c r="AK415" i="22" l="1"/>
  <c r="AL415" i="22" s="1"/>
  <c r="AM415" i="22" s="1"/>
  <c r="AI416" i="22"/>
  <c r="AK416" i="22" l="1"/>
  <c r="AL416" i="22" s="1"/>
  <c r="AM416" i="22" s="1"/>
  <c r="AI417" i="22"/>
  <c r="AK417" i="22" l="1"/>
  <c r="AL417" i="22" s="1"/>
  <c r="AM417" i="22" s="1"/>
  <c r="AI418" i="22"/>
  <c r="AK418" i="22" l="1"/>
  <c r="AL418" i="22" s="1"/>
  <c r="AM418" i="22" s="1"/>
  <c r="AI419" i="22"/>
  <c r="AK419" i="22" l="1"/>
  <c r="AL419" i="22" s="1"/>
  <c r="AM419" i="22" s="1"/>
  <c r="AI420" i="22"/>
  <c r="AK420" i="22" l="1"/>
  <c r="AL420" i="22" s="1"/>
  <c r="AM420" i="22" s="1"/>
  <c r="AI421" i="22"/>
  <c r="AK421" i="22" l="1"/>
  <c r="AL421" i="22" s="1"/>
  <c r="AM421" i="22" s="1"/>
  <c r="AI422" i="22"/>
  <c r="AK422" i="22" l="1"/>
  <c r="AL422" i="22" s="1"/>
  <c r="AM422" i="22" s="1"/>
  <c r="AI423" i="22"/>
  <c r="AK423" i="22" l="1"/>
  <c r="AL423" i="22" s="1"/>
  <c r="AM423" i="22" s="1"/>
  <c r="AI424" i="22"/>
  <c r="AK424" i="22" l="1"/>
  <c r="AL424" i="22" s="1"/>
  <c r="AM424" i="22" s="1"/>
  <c r="AI425" i="22"/>
  <c r="AK425" i="22" l="1"/>
  <c r="AL425" i="22" s="1"/>
  <c r="AM425" i="22" s="1"/>
  <c r="AI426" i="22"/>
  <c r="AK426" i="22" l="1"/>
  <c r="AL426" i="22" s="1"/>
  <c r="AM426" i="22" s="1"/>
  <c r="AI427" i="22"/>
  <c r="AK427" i="22" l="1"/>
  <c r="AL427" i="22" s="1"/>
  <c r="AM427" i="22" s="1"/>
  <c r="AI428" i="22"/>
  <c r="AK428" i="22" l="1"/>
  <c r="AL428" i="22" s="1"/>
  <c r="AM428" i="22" s="1"/>
  <c r="AI429" i="22"/>
  <c r="AK429" i="22" l="1"/>
  <c r="AL429" i="22" s="1"/>
  <c r="AM429" i="22" s="1"/>
  <c r="AI430" i="22"/>
  <c r="AK430" i="22" l="1"/>
  <c r="AL430" i="22" s="1"/>
  <c r="AM430" i="22" s="1"/>
  <c r="AI431" i="22"/>
  <c r="AK431" i="22" l="1"/>
  <c r="AL431" i="22" s="1"/>
  <c r="AM431" i="22" s="1"/>
  <c r="AI432" i="22"/>
  <c r="AK432" i="22" l="1"/>
  <c r="AL432" i="22" s="1"/>
  <c r="AM432" i="22" s="1"/>
  <c r="AI433" i="22"/>
  <c r="AK433" i="22" l="1"/>
  <c r="AL433" i="22" s="1"/>
  <c r="AM433" i="22" s="1"/>
  <c r="AI434" i="22"/>
  <c r="AK434" i="22" l="1"/>
  <c r="AL434" i="22" s="1"/>
  <c r="AM434" i="22" s="1"/>
  <c r="AI435" i="22"/>
  <c r="AK435" i="22" l="1"/>
  <c r="AL435" i="22" s="1"/>
  <c r="AM435" i="22" s="1"/>
  <c r="AI436" i="22"/>
  <c r="AK436" i="22" l="1"/>
  <c r="AL436" i="22" s="1"/>
  <c r="AM436" i="22" s="1"/>
  <c r="AI437" i="22"/>
  <c r="AK437" i="22" l="1"/>
  <c r="AL437" i="22" s="1"/>
  <c r="AM437" i="22" s="1"/>
  <c r="AI438" i="22"/>
  <c r="AK438" i="22" l="1"/>
  <c r="AL438" i="22" s="1"/>
  <c r="AM438" i="22" s="1"/>
  <c r="AI439" i="22"/>
  <c r="AK439" i="22" l="1"/>
  <c r="AL439" i="22" s="1"/>
  <c r="AM439" i="22" s="1"/>
  <c r="AI440" i="22"/>
  <c r="AK440" i="22" l="1"/>
  <c r="AL440" i="22" s="1"/>
  <c r="AM440" i="22" s="1"/>
  <c r="AI441" i="22"/>
  <c r="AK441" i="22" l="1"/>
  <c r="AL441" i="22" s="1"/>
  <c r="AM441" i="22" s="1"/>
  <c r="AI442" i="22"/>
  <c r="AK442" i="22" l="1"/>
  <c r="AL442" i="22" s="1"/>
  <c r="AM442" i="22" s="1"/>
  <c r="AI443" i="22"/>
  <c r="AK443" i="22" l="1"/>
  <c r="AL443" i="22" s="1"/>
  <c r="AM443" i="22" s="1"/>
  <c r="AI444" i="22"/>
  <c r="AK444" i="22" l="1"/>
  <c r="AL444" i="22" s="1"/>
  <c r="AM444" i="22" s="1"/>
  <c r="AI445" i="22"/>
  <c r="AK445" i="22" l="1"/>
  <c r="AL445" i="22" s="1"/>
  <c r="AM445" i="22" s="1"/>
  <c r="AI446" i="22"/>
  <c r="AK446" i="22" l="1"/>
  <c r="AL446" i="22" s="1"/>
  <c r="AM446" i="22" s="1"/>
  <c r="AI447" i="22"/>
  <c r="AK447" i="22" l="1"/>
  <c r="AL447" i="22" s="1"/>
  <c r="AM447" i="22" s="1"/>
  <c r="AI448" i="22"/>
  <c r="AK448" i="22" l="1"/>
  <c r="AL448" i="22" s="1"/>
  <c r="AM448" i="22" s="1"/>
  <c r="AI449" i="22"/>
  <c r="AK449" i="22" l="1"/>
  <c r="AL449" i="22" s="1"/>
  <c r="AM449" i="22" s="1"/>
  <c r="AI450" i="22"/>
  <c r="AK450" i="22" l="1"/>
  <c r="AL450" i="22" s="1"/>
  <c r="AM450" i="22" s="1"/>
  <c r="AI451" i="22"/>
  <c r="AK451" i="22" l="1"/>
  <c r="AL451" i="22" s="1"/>
  <c r="AM451" i="22" s="1"/>
  <c r="AI452" i="22"/>
  <c r="AK452" i="22" l="1"/>
  <c r="AL452" i="22" s="1"/>
  <c r="AM452" i="22" s="1"/>
  <c r="AI453" i="22"/>
  <c r="AK453" i="22" l="1"/>
  <c r="AL453" i="22" s="1"/>
  <c r="AM453" i="22" s="1"/>
  <c r="AI454" i="22"/>
  <c r="AK454" i="22" l="1"/>
  <c r="AL454" i="22" s="1"/>
  <c r="AM454" i="22" s="1"/>
  <c r="AI455" i="22"/>
  <c r="AK455" i="22" l="1"/>
  <c r="AL455" i="22" s="1"/>
  <c r="AM455" i="22" s="1"/>
  <c r="AI456" i="22"/>
  <c r="AK456" i="22" l="1"/>
  <c r="AL456" i="22" s="1"/>
  <c r="AM456" i="22" s="1"/>
  <c r="AI457" i="22"/>
  <c r="AK457" i="22" l="1"/>
  <c r="AL457" i="22" s="1"/>
  <c r="AM457" i="22" s="1"/>
  <c r="AI458" i="22"/>
  <c r="AK458" i="22" l="1"/>
  <c r="AL458" i="22" s="1"/>
  <c r="AM458" i="22" s="1"/>
  <c r="AI459" i="22"/>
  <c r="AK459" i="22" l="1"/>
  <c r="AL459" i="22" s="1"/>
  <c r="AM459" i="22" s="1"/>
  <c r="AI460" i="22"/>
  <c r="AK460" i="22" l="1"/>
  <c r="AL460" i="22" s="1"/>
  <c r="AM460" i="22" s="1"/>
  <c r="AI461" i="22"/>
  <c r="AK461" i="22" l="1"/>
  <c r="AL461" i="22" s="1"/>
  <c r="AM461" i="22" s="1"/>
  <c r="AI462" i="22"/>
  <c r="AK462" i="22" l="1"/>
  <c r="AL462" i="22" s="1"/>
  <c r="AM462" i="22" s="1"/>
  <c r="AI463" i="22"/>
  <c r="AK463" i="22" l="1"/>
  <c r="AL463" i="22" s="1"/>
  <c r="AM463" i="22" s="1"/>
  <c r="AI464" i="22"/>
  <c r="AK464" i="22" l="1"/>
  <c r="AL464" i="22" s="1"/>
  <c r="AM464" i="22" s="1"/>
  <c r="AI465" i="22"/>
  <c r="AK465" i="22" l="1"/>
  <c r="AL465" i="22" s="1"/>
  <c r="AM465" i="22" s="1"/>
  <c r="AI466" i="22"/>
  <c r="AK466" i="22" l="1"/>
  <c r="AL466" i="22" s="1"/>
  <c r="AM466" i="22" s="1"/>
  <c r="AI467" i="22"/>
  <c r="AK467" i="22" l="1"/>
  <c r="AL467" i="22" s="1"/>
  <c r="AM467" i="22" s="1"/>
  <c r="AI468" i="22"/>
  <c r="AK468" i="22" l="1"/>
  <c r="AL468" i="22" s="1"/>
  <c r="AM468" i="22" s="1"/>
  <c r="AI469" i="22"/>
  <c r="AK469" i="22" l="1"/>
  <c r="AL469" i="22" s="1"/>
  <c r="AM469" i="22" s="1"/>
  <c r="AI470" i="22"/>
  <c r="AK470" i="22" l="1"/>
  <c r="AL470" i="22" s="1"/>
  <c r="AM470" i="22" s="1"/>
  <c r="AI471" i="22"/>
  <c r="AK471" i="22" l="1"/>
  <c r="AL471" i="22" s="1"/>
  <c r="AM471" i="22" s="1"/>
  <c r="AI472" i="22"/>
  <c r="AK472" i="22" l="1"/>
  <c r="AL472" i="22" s="1"/>
  <c r="AM472" i="22" s="1"/>
  <c r="AI473" i="22"/>
  <c r="AK473" i="22" l="1"/>
  <c r="AL473" i="22" s="1"/>
  <c r="AM473" i="22" s="1"/>
  <c r="AI474" i="22"/>
  <c r="AK474" i="22" l="1"/>
  <c r="AL474" i="22" s="1"/>
  <c r="AM474" i="22" s="1"/>
  <c r="AI475" i="22"/>
  <c r="AK475" i="22" l="1"/>
  <c r="AL475" i="22" s="1"/>
  <c r="AM475" i="22" s="1"/>
  <c r="AI476" i="22"/>
  <c r="AK476" i="22" l="1"/>
  <c r="AL476" i="22" s="1"/>
  <c r="AM476" i="22" s="1"/>
  <c r="AI477" i="22"/>
  <c r="AK477" i="22" l="1"/>
  <c r="AL477" i="22" s="1"/>
  <c r="AM477" i="22" s="1"/>
  <c r="AI478" i="22"/>
  <c r="AK478" i="22" l="1"/>
  <c r="AL478" i="22" s="1"/>
  <c r="AM478" i="22" s="1"/>
  <c r="AI479" i="22"/>
  <c r="AK479" i="22" l="1"/>
  <c r="AL479" i="22" s="1"/>
  <c r="AM479" i="22" s="1"/>
  <c r="AI480" i="22"/>
  <c r="AK480" i="22" l="1"/>
  <c r="AL480" i="22" s="1"/>
  <c r="AM480" i="22" s="1"/>
  <c r="AI481" i="22"/>
  <c r="AK481" i="22" l="1"/>
  <c r="AL481" i="22" s="1"/>
  <c r="AM481" i="22" s="1"/>
  <c r="AI482" i="22"/>
  <c r="AK482" i="22" l="1"/>
  <c r="AL482" i="22" s="1"/>
  <c r="AM482" i="22" s="1"/>
  <c r="AI483" i="22"/>
  <c r="AK483" i="22" l="1"/>
  <c r="AL483" i="22" s="1"/>
  <c r="AM483" i="22" s="1"/>
  <c r="AI484" i="22"/>
  <c r="AK484" i="22" l="1"/>
  <c r="AL484" i="22" s="1"/>
  <c r="AM484" i="22" s="1"/>
  <c r="AI485" i="22"/>
  <c r="AK485" i="22" l="1"/>
  <c r="AL485" i="22" s="1"/>
  <c r="AM485" i="22" s="1"/>
  <c r="AI486" i="22"/>
  <c r="AK486" i="22" l="1"/>
  <c r="AL486" i="22" s="1"/>
  <c r="AM486" i="22" s="1"/>
  <c r="AI487" i="22"/>
  <c r="AK487" i="22" l="1"/>
  <c r="AL487" i="22" s="1"/>
  <c r="AM487" i="22" s="1"/>
  <c r="AI488" i="22"/>
  <c r="AK488" i="22" l="1"/>
  <c r="AL488" i="22" s="1"/>
  <c r="AM488" i="22" s="1"/>
  <c r="AI489" i="22"/>
  <c r="AK489" i="22" l="1"/>
  <c r="AL489" i="22" s="1"/>
  <c r="AM489" i="22" s="1"/>
  <c r="AI490" i="22"/>
  <c r="AK490" i="22" l="1"/>
  <c r="AL490" i="22" s="1"/>
  <c r="AM490" i="22" s="1"/>
  <c r="AI491" i="22"/>
  <c r="AK491" i="22" l="1"/>
  <c r="AL491" i="22" s="1"/>
  <c r="AM491" i="22" s="1"/>
  <c r="AI492" i="22"/>
  <c r="AK492" i="22" l="1"/>
  <c r="AL492" i="22" s="1"/>
  <c r="AM492" i="22" s="1"/>
  <c r="AI493" i="22"/>
  <c r="AK493" i="22" l="1"/>
  <c r="AL493" i="22" s="1"/>
  <c r="AM493" i="22" s="1"/>
  <c r="AI494" i="22"/>
  <c r="AK494" i="22" l="1"/>
  <c r="AL494" i="22" s="1"/>
  <c r="AM494" i="22" s="1"/>
  <c r="AI495" i="22"/>
  <c r="AK495" i="22" l="1"/>
  <c r="AL495" i="22" s="1"/>
  <c r="AM495" i="22" s="1"/>
  <c r="AI496" i="22"/>
  <c r="AK496" i="22" l="1"/>
  <c r="AL496" i="22" s="1"/>
  <c r="AM496" i="22" s="1"/>
  <c r="AI497" i="22"/>
  <c r="AK497" i="22" l="1"/>
  <c r="AL497" i="22" s="1"/>
  <c r="AM497" i="22" s="1"/>
  <c r="AI498" i="22"/>
  <c r="AK498" i="22" l="1"/>
  <c r="AL498" i="22" s="1"/>
  <c r="AM498" i="22" s="1"/>
  <c r="AI499" i="22"/>
  <c r="AK499" i="22" l="1"/>
  <c r="AL499" i="22" s="1"/>
  <c r="AM499" i="22" s="1"/>
  <c r="AI500" i="22"/>
  <c r="AK500" i="22" l="1"/>
  <c r="AL500" i="22" s="1"/>
  <c r="AM500" i="22" s="1"/>
  <c r="AI501" i="22"/>
  <c r="AK501" i="22" l="1"/>
  <c r="AL501" i="22" s="1"/>
  <c r="AM501" i="22" s="1"/>
  <c r="AI502" i="22"/>
  <c r="AK502" i="22" l="1"/>
  <c r="AL502" i="22" s="1"/>
  <c r="AM502" i="22" s="1"/>
  <c r="AI503" i="22"/>
  <c r="AK503" i="22" l="1"/>
  <c r="AL503" i="22" s="1"/>
  <c r="AM503" i="22" s="1"/>
  <c r="AI504" i="22"/>
  <c r="AK504" i="22" l="1"/>
  <c r="AL504" i="22" s="1"/>
  <c r="AM504" i="22" s="1"/>
  <c r="AI505" i="22"/>
  <c r="AK505" i="22" l="1"/>
  <c r="AL505" i="22" s="1"/>
  <c r="AM505" i="22" s="1"/>
  <c r="AI506" i="22"/>
  <c r="AK506" i="22" l="1"/>
  <c r="AL506" i="22" s="1"/>
  <c r="AM506" i="22" s="1"/>
  <c r="AI507" i="22"/>
  <c r="AK507" i="22" l="1"/>
  <c r="AL507" i="22" s="1"/>
  <c r="AM507" i="22" s="1"/>
  <c r="AI508" i="22"/>
  <c r="AI509" i="22" s="1"/>
  <c r="AK509" i="22" l="1"/>
  <c r="AL509" i="22" s="1"/>
  <c r="AM509" i="22" s="1"/>
  <c r="AI510" i="22"/>
  <c r="AK508" i="22"/>
  <c r="AL508" i="22" s="1"/>
  <c r="AM508" i="22" s="1"/>
  <c r="AK510" i="22" l="1"/>
  <c r="AL510" i="22" s="1"/>
  <c r="AM510" i="22" s="1"/>
  <c r="AI511" i="22"/>
  <c r="AK511" i="22" l="1"/>
  <c r="AL511" i="22" s="1"/>
  <c r="AM511" i="22" s="1"/>
  <c r="AI512" i="22"/>
  <c r="AK512" i="22" l="1"/>
  <c r="AL512" i="22" s="1"/>
  <c r="AM512" i="22" s="1"/>
  <c r="AI513" i="22"/>
  <c r="AK513" i="22" l="1"/>
  <c r="AL513" i="22" s="1"/>
  <c r="AM513" i="22" s="1"/>
  <c r="AI514" i="22"/>
  <c r="AK514" i="22" l="1"/>
  <c r="AL514" i="22" s="1"/>
  <c r="AM514" i="22" s="1"/>
  <c r="AI515" i="22"/>
  <c r="AK515" i="22" l="1"/>
  <c r="AL515" i="22" s="1"/>
  <c r="AM515" i="22" s="1"/>
  <c r="AI516" i="22"/>
  <c r="AK516" i="22" l="1"/>
  <c r="AL516" i="22" s="1"/>
  <c r="AM516" i="22" s="1"/>
  <c r="AI517" i="22"/>
  <c r="AK517" i="22" l="1"/>
  <c r="AL517" i="22" s="1"/>
  <c r="AM517" i="22" s="1"/>
  <c r="AI518" i="22"/>
  <c r="AK518" i="22" l="1"/>
  <c r="AL518" i="22" s="1"/>
  <c r="AM518" i="22" s="1"/>
  <c r="AI519" i="22"/>
  <c r="AK519" i="22" l="1"/>
  <c r="AL519" i="22" s="1"/>
  <c r="AM519" i="22" s="1"/>
  <c r="AI520" i="22"/>
  <c r="AK520" i="22" l="1"/>
  <c r="AL520" i="22" s="1"/>
  <c r="AM520" i="22" s="1"/>
  <c r="AI521" i="22"/>
  <c r="AK521" i="22" l="1"/>
  <c r="AL521" i="22" s="1"/>
  <c r="AM521" i="22" s="1"/>
  <c r="AI522" i="22"/>
  <c r="AK522" i="22" l="1"/>
  <c r="AL522" i="22" s="1"/>
  <c r="AM522" i="22" s="1"/>
  <c r="AI523" i="22"/>
  <c r="AK523" i="22" l="1"/>
  <c r="AL523" i="22" s="1"/>
  <c r="AM523" i="22" s="1"/>
  <c r="AI524" i="22"/>
  <c r="AK524" i="22" l="1"/>
  <c r="AL524" i="22" s="1"/>
  <c r="AM524" i="22" s="1"/>
  <c r="AI525" i="22"/>
  <c r="AK525" i="22" l="1"/>
  <c r="AL525" i="22" s="1"/>
  <c r="AM525" i="22" s="1"/>
  <c r="AI526" i="22"/>
  <c r="AK526" i="22" l="1"/>
  <c r="AL526" i="22" s="1"/>
  <c r="AM526" i="22" s="1"/>
  <c r="AI527" i="22"/>
  <c r="AK527" i="22" l="1"/>
  <c r="AL527" i="22" s="1"/>
  <c r="AM527" i="22" s="1"/>
  <c r="AI528" i="22"/>
  <c r="AK528" i="22" l="1"/>
  <c r="AL528" i="22" s="1"/>
  <c r="AM528" i="22" s="1"/>
  <c r="AI529" i="22"/>
  <c r="AK529" i="22" l="1"/>
  <c r="AL529" i="22" s="1"/>
  <c r="AM529" i="22" s="1"/>
  <c r="AI530" i="22"/>
  <c r="AK530" i="22" l="1"/>
  <c r="AL530" i="22" s="1"/>
  <c r="AM530" i="22" s="1"/>
  <c r="AI531" i="22"/>
  <c r="AK531" i="22" l="1"/>
  <c r="AL531" i="22" s="1"/>
  <c r="AM531" i="22" s="1"/>
  <c r="AI532" i="22"/>
  <c r="AK532" i="22" l="1"/>
  <c r="AL532" i="22" s="1"/>
  <c r="AM532" i="22" s="1"/>
  <c r="AI533" i="22"/>
  <c r="AK533" i="22" l="1"/>
  <c r="AL533" i="22" s="1"/>
  <c r="AM533" i="22" s="1"/>
  <c r="AI534" i="22"/>
  <c r="AK534" i="22" l="1"/>
  <c r="AL534" i="22" s="1"/>
  <c r="AM534" i="22" s="1"/>
  <c r="AI535" i="22"/>
  <c r="AK535" i="22" l="1"/>
  <c r="AL535" i="22" s="1"/>
  <c r="AM535" i="22" s="1"/>
  <c r="AI536" i="22"/>
  <c r="AK536" i="22" l="1"/>
  <c r="AL536" i="22" s="1"/>
  <c r="AM536" i="22" s="1"/>
  <c r="AI537" i="22"/>
  <c r="AK537" i="22" l="1"/>
  <c r="AL537" i="22" s="1"/>
  <c r="AM537" i="22" s="1"/>
  <c r="AI538" i="22"/>
  <c r="AK538" i="22" l="1"/>
  <c r="AL538" i="22" s="1"/>
  <c r="AM538" i="22" s="1"/>
  <c r="AI539" i="22"/>
  <c r="AK539" i="22" l="1"/>
  <c r="AL539" i="22" s="1"/>
  <c r="AM539" i="22" s="1"/>
  <c r="AI540" i="22"/>
  <c r="AK540" i="22" l="1"/>
  <c r="AL540" i="22" s="1"/>
  <c r="AM540" i="22" s="1"/>
  <c r="AI541" i="22"/>
  <c r="AK541" i="22" l="1"/>
  <c r="AL541" i="22" s="1"/>
  <c r="AM541" i="22" s="1"/>
  <c r="AI542" i="22"/>
  <c r="AK542" i="22" l="1"/>
  <c r="AL542" i="22" s="1"/>
  <c r="AM542" i="22" s="1"/>
  <c r="AI543" i="22"/>
  <c r="AK543" i="22" l="1"/>
  <c r="AL543" i="22" s="1"/>
  <c r="AM543" i="22" s="1"/>
  <c r="AI544" i="22"/>
  <c r="AK544" i="22" l="1"/>
  <c r="AL544" i="22" s="1"/>
  <c r="AM544" i="22" s="1"/>
  <c r="AI545" i="22"/>
  <c r="AK545" i="22" l="1"/>
  <c r="AL545" i="22" s="1"/>
  <c r="AM545" i="22" s="1"/>
  <c r="AI546" i="22"/>
  <c r="AK546" i="22" l="1"/>
  <c r="AL546" i="22" s="1"/>
  <c r="AM546" i="22" s="1"/>
  <c r="AI547" i="22"/>
  <c r="AK547" i="22" l="1"/>
  <c r="AL547" i="22" s="1"/>
  <c r="AM547" i="22" s="1"/>
  <c r="AI548" i="22"/>
  <c r="AK548" i="22" l="1"/>
  <c r="AL548" i="22" s="1"/>
  <c r="AM548" i="22" s="1"/>
  <c r="AI549" i="22"/>
  <c r="AK549" i="22" l="1"/>
  <c r="AL549" i="22" s="1"/>
  <c r="AM549" i="22" s="1"/>
  <c r="AI550" i="22"/>
  <c r="AK550" i="22" l="1"/>
  <c r="AL550" i="22" s="1"/>
  <c r="AM550" i="22" s="1"/>
  <c r="AI551" i="22"/>
  <c r="AK551" i="22" l="1"/>
  <c r="AL551" i="22" s="1"/>
  <c r="AM551" i="22" s="1"/>
  <c r="AI552" i="22"/>
  <c r="AK552" i="22" l="1"/>
  <c r="AL552" i="22" s="1"/>
  <c r="AM552" i="22" s="1"/>
  <c r="AI553" i="22"/>
  <c r="AK553" i="22" l="1"/>
  <c r="AL553" i="22" s="1"/>
  <c r="AM553" i="22" s="1"/>
  <c r="AI554" i="22"/>
  <c r="AK554" i="22" l="1"/>
  <c r="AL554" i="22" s="1"/>
  <c r="AM554" i="22" s="1"/>
  <c r="AI555" i="22"/>
  <c r="AK555" i="22" l="1"/>
  <c r="AL555" i="22" s="1"/>
  <c r="AM555" i="22" s="1"/>
  <c r="AI556" i="22"/>
  <c r="AK556" i="22" l="1"/>
  <c r="AL556" i="22" s="1"/>
  <c r="AM556" i="22" s="1"/>
  <c r="AI557" i="22"/>
  <c r="AK557" i="22" l="1"/>
  <c r="AL557" i="22" s="1"/>
  <c r="AM557" i="22" s="1"/>
  <c r="AI558" i="22"/>
  <c r="AK558" i="22" l="1"/>
  <c r="AL558" i="22" s="1"/>
  <c r="AM558" i="22" s="1"/>
  <c r="AI559" i="22"/>
  <c r="AK559" i="22" l="1"/>
  <c r="AL559" i="22" s="1"/>
  <c r="AM559" i="22" s="1"/>
  <c r="AI560" i="22"/>
  <c r="AK560" i="22" l="1"/>
  <c r="AL560" i="22" s="1"/>
  <c r="AM560" i="22" s="1"/>
  <c r="AI561" i="22"/>
  <c r="AK561" i="22" l="1"/>
  <c r="AL561" i="22" s="1"/>
  <c r="AM561" i="22" s="1"/>
  <c r="AI562" i="22"/>
  <c r="AK562" i="22" l="1"/>
  <c r="AL562" i="22" s="1"/>
  <c r="AM562" i="22" s="1"/>
  <c r="AI563" i="22"/>
  <c r="AK563" i="22" l="1"/>
  <c r="AL563" i="22" s="1"/>
  <c r="AM563" i="22" s="1"/>
  <c r="AI564" i="22"/>
  <c r="AK564" i="22" l="1"/>
  <c r="AL564" i="22" s="1"/>
  <c r="AM564" i="22" s="1"/>
  <c r="AI565" i="22"/>
  <c r="AK565" i="22" l="1"/>
  <c r="AL565" i="22" s="1"/>
  <c r="AM565" i="22" s="1"/>
  <c r="AI566" i="22"/>
  <c r="AK566" i="22" l="1"/>
  <c r="AL566" i="22" s="1"/>
  <c r="AM566" i="22" s="1"/>
  <c r="AI567" i="22"/>
  <c r="AK567" i="22" l="1"/>
  <c r="AL567" i="22" s="1"/>
  <c r="AM567" i="22" s="1"/>
  <c r="AI568" i="22"/>
  <c r="AK568" i="22" l="1"/>
  <c r="AL568" i="22" s="1"/>
  <c r="AM568" i="22" s="1"/>
  <c r="AI569" i="22"/>
  <c r="AK569" i="22" l="1"/>
  <c r="AL569" i="22" s="1"/>
  <c r="AM569" i="22" s="1"/>
  <c r="AI570" i="22"/>
  <c r="AK570" i="22" l="1"/>
  <c r="AL570" i="22" s="1"/>
  <c r="AM570" i="22" s="1"/>
  <c r="AI571" i="22"/>
  <c r="AK571" i="22" l="1"/>
  <c r="AL571" i="22" s="1"/>
  <c r="AM571" i="22" s="1"/>
  <c r="AI572" i="22"/>
  <c r="AK572" i="22" l="1"/>
  <c r="AL572" i="22" s="1"/>
  <c r="AM572" i="22" s="1"/>
  <c r="AI573" i="22"/>
  <c r="AK573" i="22" l="1"/>
  <c r="AL573" i="22" s="1"/>
  <c r="AM573" i="22" s="1"/>
  <c r="AI574" i="22"/>
  <c r="AK574" i="22" l="1"/>
  <c r="AL574" i="22" s="1"/>
  <c r="AM574" i="22" s="1"/>
  <c r="AI575" i="22"/>
  <c r="AK575" i="22" l="1"/>
  <c r="AL575" i="22" s="1"/>
  <c r="AM575" i="22" s="1"/>
  <c r="AI576" i="22"/>
  <c r="AK576" i="22" l="1"/>
  <c r="AL576" i="22" s="1"/>
  <c r="AM576" i="22" s="1"/>
  <c r="AI577" i="22"/>
  <c r="AK577" i="22" l="1"/>
  <c r="AL577" i="22" s="1"/>
  <c r="AM577" i="22" s="1"/>
  <c r="AI578" i="22"/>
  <c r="AK578" i="22" l="1"/>
  <c r="AL578" i="22" s="1"/>
  <c r="AM578" i="22" s="1"/>
  <c r="AI579" i="22"/>
  <c r="AK579" i="22" l="1"/>
  <c r="AL579" i="22" s="1"/>
  <c r="AM579" i="22" s="1"/>
  <c r="AI580" i="22"/>
  <c r="AK580" i="22" l="1"/>
  <c r="AL580" i="22" s="1"/>
  <c r="AM580" i="22" s="1"/>
  <c r="AI581" i="22"/>
  <c r="AK581" i="22" l="1"/>
  <c r="AL581" i="22" s="1"/>
  <c r="AM581" i="22" s="1"/>
  <c r="AI582" i="22"/>
  <c r="AK582" i="22" l="1"/>
  <c r="AL582" i="22" s="1"/>
  <c r="AM582" i="22" s="1"/>
  <c r="AI583" i="22"/>
  <c r="AK583" i="22" l="1"/>
  <c r="AL583" i="22" s="1"/>
  <c r="AM583" i="22" s="1"/>
  <c r="AI584" i="22"/>
  <c r="AK584" i="22" l="1"/>
  <c r="AL584" i="22" s="1"/>
  <c r="AM584" i="22" s="1"/>
  <c r="AI585" i="22"/>
  <c r="AK585" i="22" l="1"/>
  <c r="AL585" i="22" s="1"/>
  <c r="AM585" i="22" s="1"/>
  <c r="AI586" i="22"/>
  <c r="AK586" i="22" l="1"/>
  <c r="AL586" i="22" s="1"/>
  <c r="AM586" i="22" s="1"/>
  <c r="AI587" i="22"/>
  <c r="AK587" i="22" l="1"/>
  <c r="AL587" i="22" s="1"/>
  <c r="AM587" i="22" s="1"/>
  <c r="AI588" i="22"/>
  <c r="AK588" i="22" l="1"/>
  <c r="AL588" i="22" s="1"/>
  <c r="AM588" i="22" s="1"/>
  <c r="AI589" i="22"/>
  <c r="AK589" i="22" l="1"/>
  <c r="AL589" i="22" s="1"/>
  <c r="AM589" i="22" s="1"/>
  <c r="AI590" i="22"/>
  <c r="AK590" i="22" l="1"/>
  <c r="AL590" i="22" s="1"/>
  <c r="AM590" i="22" s="1"/>
  <c r="AI591" i="22"/>
  <c r="AK591" i="22" l="1"/>
  <c r="AL591" i="22" s="1"/>
  <c r="AM591" i="22" s="1"/>
  <c r="AI592" i="22"/>
  <c r="AK592" i="22" l="1"/>
  <c r="AL592" i="22" s="1"/>
  <c r="AM592" i="22" s="1"/>
  <c r="AI593" i="22"/>
  <c r="AK593" i="22" l="1"/>
  <c r="AL593" i="22" s="1"/>
  <c r="AM593" i="22" s="1"/>
  <c r="AI594" i="22"/>
  <c r="AK594" i="22" l="1"/>
  <c r="AL594" i="22" s="1"/>
  <c r="AM594" i="22" s="1"/>
  <c r="AI595" i="22"/>
  <c r="AK595" i="22" l="1"/>
  <c r="AL595" i="22" s="1"/>
  <c r="AM595" i="22" s="1"/>
  <c r="AI596" i="22"/>
  <c r="AK596" i="22" l="1"/>
  <c r="AL596" i="22" s="1"/>
  <c r="AM596" i="22" s="1"/>
  <c r="AI597" i="22"/>
  <c r="AK597" i="22" l="1"/>
  <c r="AL597" i="22" s="1"/>
  <c r="AM597" i="22" s="1"/>
  <c r="AI598" i="22"/>
  <c r="AK598" i="22" l="1"/>
  <c r="AL598" i="22" s="1"/>
  <c r="AM598" i="22" s="1"/>
  <c r="AI599" i="22"/>
  <c r="AK599" i="22" l="1"/>
  <c r="AL599" i="22" s="1"/>
  <c r="AM599" i="22" s="1"/>
  <c r="AI600" i="22"/>
  <c r="AK600" i="22" l="1"/>
  <c r="AL600" i="22" s="1"/>
  <c r="AM600" i="22" s="1"/>
  <c r="AI601" i="22"/>
  <c r="AK601" i="22" l="1"/>
  <c r="AL601" i="22" s="1"/>
  <c r="AM601" i="22" s="1"/>
  <c r="AI602" i="22"/>
  <c r="AK602" i="22" l="1"/>
  <c r="AL602" i="22" s="1"/>
  <c r="AM602" i="22" s="1"/>
  <c r="AI603" i="22"/>
  <c r="AK603" i="22" l="1"/>
  <c r="AL603" i="22" s="1"/>
  <c r="AM603" i="22" s="1"/>
  <c r="AI604" i="22"/>
  <c r="AK604" i="22" l="1"/>
  <c r="AL604" i="22" s="1"/>
  <c r="AM604" i="22" s="1"/>
  <c r="AI605" i="22"/>
  <c r="AK605" i="22" l="1"/>
  <c r="AL605" i="22" s="1"/>
  <c r="AM605" i="22" s="1"/>
  <c r="AI606" i="22"/>
  <c r="AK606" i="22" l="1"/>
  <c r="AL606" i="22" s="1"/>
  <c r="AM606" i="22" s="1"/>
  <c r="AI607" i="22"/>
  <c r="AK607" i="22" l="1"/>
  <c r="AL607" i="22" s="1"/>
  <c r="AM607" i="22" s="1"/>
  <c r="AI608" i="22"/>
  <c r="AK608" i="22" l="1"/>
  <c r="AL608" i="22" s="1"/>
  <c r="AM608" i="22" s="1"/>
  <c r="P111" i="22" s="1"/>
  <c r="D58" i="22"/>
  <c r="R111" i="22" l="1"/>
  <c r="S111" i="22" s="1"/>
  <c r="O112" i="22" s="1"/>
  <c r="P112" i="22" s="1"/>
  <c r="Q111" i="22"/>
  <c r="D62" i="22"/>
  <c r="D65" i="22" s="1"/>
  <c r="H59" i="22"/>
  <c r="D60" i="22"/>
  <c r="D61" i="22" s="1"/>
  <c r="D73" i="22"/>
  <c r="D77" i="22" s="1"/>
  <c r="G78" i="22" s="1"/>
  <c r="Q112" i="22" l="1"/>
  <c r="R112" i="22"/>
  <c r="S112" i="22" s="1"/>
  <c r="O113" i="22" s="1"/>
  <c r="P113" i="22" s="1"/>
  <c r="H61" i="22"/>
  <c r="G61" i="22"/>
  <c r="T112" i="22"/>
  <c r="D78" i="22"/>
  <c r="D79" i="22" s="1"/>
  <c r="G79" i="22"/>
  <c r="D66" i="22"/>
  <c r="D67" i="22"/>
  <c r="D68" i="22" s="1"/>
  <c r="R113" i="22" l="1"/>
  <c r="S113" i="22" s="1"/>
  <c r="Q113" i="22"/>
  <c r="T113" i="22"/>
  <c r="G68" i="22"/>
  <c r="H68" i="22"/>
  <c r="G66" i="22"/>
  <c r="H66" i="22"/>
  <c r="O114" i="22" l="1"/>
  <c r="P114" i="22" s="1"/>
  <c r="R114" i="22" l="1"/>
  <c r="S114" i="22" s="1"/>
  <c r="Q114" i="22"/>
  <c r="T114" i="22"/>
  <c r="M114" i="22"/>
  <c r="O115" i="22" l="1"/>
  <c r="P115" i="22" s="1"/>
  <c r="R115" i="22" l="1"/>
  <c r="S115" i="22" s="1"/>
  <c r="Q115" i="22"/>
  <c r="M115" i="22"/>
  <c r="T115" i="22"/>
  <c r="O116" i="22" l="1"/>
  <c r="P116" i="22" s="1"/>
  <c r="R116" i="22" l="1"/>
  <c r="S116" i="22" s="1"/>
  <c r="Q116" i="22"/>
  <c r="T116" i="22"/>
  <c r="M116" i="22"/>
  <c r="O117" i="22" l="1"/>
  <c r="P117" i="22" s="1"/>
  <c r="R117" i="22" l="1"/>
  <c r="S117" i="22" s="1"/>
  <c r="Q117" i="22"/>
  <c r="M117" i="22"/>
  <c r="T117" i="22"/>
  <c r="O118" i="22" l="1"/>
  <c r="P118" i="22" s="1"/>
  <c r="R118" i="22" l="1"/>
  <c r="S118" i="22" s="1"/>
  <c r="Q118" i="22"/>
  <c r="T118" i="22"/>
  <c r="M118" i="22"/>
  <c r="O119" i="22" l="1"/>
  <c r="P119" i="22" s="1"/>
  <c r="Q119" i="22" l="1"/>
  <c r="R119" i="22"/>
  <c r="S119" i="22" s="1"/>
  <c r="T119" i="22"/>
  <c r="M119" i="22"/>
  <c r="O120" i="22" l="1"/>
  <c r="P120" i="22" s="1"/>
  <c r="Q120" i="22" l="1"/>
  <c r="R120" i="22"/>
  <c r="S120" i="22" s="1"/>
  <c r="T120" i="22"/>
  <c r="M120" i="22"/>
  <c r="O121" i="22" l="1"/>
  <c r="P121" i="22" s="1"/>
  <c r="Q121" i="22" l="1"/>
  <c r="R121" i="22"/>
  <c r="S121" i="22" s="1"/>
  <c r="M121" i="22"/>
  <c r="T121" i="22"/>
  <c r="O122" i="22" l="1"/>
  <c r="P122" i="22" s="1"/>
  <c r="R122" i="22" l="1"/>
  <c r="S122" i="22" s="1"/>
  <c r="Q122" i="22"/>
  <c r="T122" i="22"/>
  <c r="M122" i="22"/>
  <c r="O123" i="22" l="1"/>
  <c r="P123" i="22" s="1"/>
  <c r="R123" i="22" l="1"/>
  <c r="S123" i="22" s="1"/>
  <c r="Q123" i="22"/>
  <c r="M123" i="22"/>
  <c r="T123" i="22"/>
  <c r="O124" i="22" l="1"/>
  <c r="P124" i="22" s="1"/>
  <c r="Q124" i="22" l="1"/>
  <c r="R124" i="22"/>
  <c r="S124" i="22" s="1"/>
  <c r="M124" i="22"/>
  <c r="T124" i="22"/>
  <c r="O125" i="22" l="1"/>
  <c r="P125" i="22" s="1"/>
  <c r="Q125" i="22" l="1"/>
  <c r="R125" i="22"/>
  <c r="S125" i="22" s="1"/>
  <c r="M125" i="22"/>
  <c r="T125" i="22"/>
  <c r="O126" i="22" l="1"/>
  <c r="P126" i="22" s="1"/>
  <c r="R126" i="22" l="1"/>
  <c r="S126" i="22" s="1"/>
  <c r="Q126" i="22"/>
  <c r="M126" i="22"/>
  <c r="T126" i="22"/>
  <c r="O127" i="22" l="1"/>
  <c r="P127" i="22" s="1"/>
  <c r="Q127" i="22" l="1"/>
  <c r="R127" i="22"/>
  <c r="S127" i="22" s="1"/>
  <c r="D83" i="22"/>
  <c r="M127" i="22"/>
  <c r="T127" i="22"/>
  <c r="D84" i="22" l="1"/>
  <c r="H84" i="22" s="1"/>
  <c r="O128" i="22"/>
  <c r="P128" i="22" s="1"/>
  <c r="Q128" i="22" l="1"/>
  <c r="R128" i="22"/>
  <c r="S128" i="22" s="1"/>
  <c r="M128" i="22"/>
  <c r="T128" i="22"/>
  <c r="O129" i="22" l="1"/>
  <c r="P129" i="22" s="1"/>
  <c r="R129" i="22" l="1"/>
  <c r="S129" i="22" s="1"/>
  <c r="Q129" i="22"/>
  <c r="M129" i="22"/>
  <c r="T129" i="22"/>
  <c r="O130" i="22" l="1"/>
  <c r="P130" i="22" s="1"/>
  <c r="R130" i="22" l="1"/>
  <c r="S130" i="22" s="1"/>
  <c r="Q130" i="22"/>
  <c r="T130" i="22"/>
  <c r="M130" i="22"/>
  <c r="O131" i="22" l="1"/>
  <c r="P131" i="22" s="1"/>
  <c r="Q131" i="22" l="1"/>
  <c r="R131" i="22"/>
  <c r="S131" i="22" s="1"/>
  <c r="M131" i="22"/>
  <c r="T131" i="22"/>
  <c r="O132" i="22" l="1"/>
  <c r="P132" i="22" s="1"/>
  <c r="Q132" i="22" l="1"/>
  <c r="R132" i="22"/>
  <c r="S132" i="22" s="1"/>
  <c r="T132" i="22"/>
  <c r="M132" i="22"/>
  <c r="O133" i="22" l="1"/>
  <c r="P133" i="22" s="1"/>
  <c r="R133" i="22" l="1"/>
  <c r="S133" i="22" s="1"/>
  <c r="Q133" i="22"/>
  <c r="M133" i="22"/>
  <c r="T133" i="22"/>
  <c r="O134" i="22" l="1"/>
  <c r="P134" i="22" s="1"/>
  <c r="R134" i="22" l="1"/>
  <c r="S134" i="22" s="1"/>
  <c r="Q134" i="22"/>
  <c r="M134" i="22"/>
  <c r="T134" i="22"/>
  <c r="O135" i="22" l="1"/>
  <c r="P135" i="22" s="1"/>
  <c r="Q135" i="22" l="1"/>
  <c r="R135" i="22"/>
  <c r="S135" i="22" s="1"/>
  <c r="M135" i="22"/>
  <c r="T135" i="22"/>
  <c r="O136" i="22" l="1"/>
  <c r="P136" i="22" s="1"/>
  <c r="Q136" i="22" l="1"/>
  <c r="R136" i="22"/>
  <c r="S136" i="22" s="1"/>
  <c r="T136" i="22"/>
  <c r="M136" i="22"/>
  <c r="O137" i="22" l="1"/>
  <c r="P137" i="22" s="1"/>
  <c r="Q137" i="22" l="1"/>
  <c r="R137" i="22"/>
  <c r="S137" i="22" s="1"/>
  <c r="M137" i="22"/>
  <c r="T137" i="22"/>
  <c r="O138" i="22" l="1"/>
  <c r="P138" i="22" s="1"/>
  <c r="T138" i="22" l="1"/>
  <c r="M138" i="22"/>
  <c r="R138" i="22"/>
  <c r="S138" i="22" s="1"/>
  <c r="Q138" i="22"/>
  <c r="O139" i="22" l="1"/>
  <c r="P139" i="22" s="1"/>
  <c r="R139" i="22" s="1"/>
  <c r="S139" i="22" s="1"/>
  <c r="Q139" i="22" l="1"/>
  <c r="T139" i="22"/>
  <c r="O140" i="22" s="1"/>
  <c r="P140" i="22" s="1"/>
  <c r="R140" i="22" s="1"/>
  <c r="S140" i="22" s="1"/>
  <c r="M139" i="22"/>
  <c r="Q140" i="22" l="1"/>
  <c r="M140" i="22"/>
  <c r="T140" i="22"/>
  <c r="O141" i="22" s="1"/>
  <c r="P141" i="22" s="1"/>
  <c r="R141" i="22" s="1"/>
  <c r="S141" i="22" s="1"/>
  <c r="M141" i="22" l="1"/>
  <c r="Q141" i="22"/>
  <c r="T141" i="22"/>
  <c r="O142" i="22" s="1"/>
  <c r="P142" i="22" l="1"/>
  <c r="T142" i="22"/>
  <c r="M142" i="22"/>
  <c r="R142" i="22" l="1"/>
  <c r="S142" i="22" s="1"/>
  <c r="O143" i="22" s="1"/>
  <c r="Q142" i="22"/>
  <c r="M143" i="22" l="1"/>
  <c r="P143" i="22"/>
  <c r="Q143" i="22" s="1"/>
  <c r="T143" i="22"/>
  <c r="R143" i="22" l="1"/>
  <c r="S143" i="22" s="1"/>
  <c r="O144" i="22" s="1"/>
  <c r="P144" i="22" l="1"/>
  <c r="T144" i="22"/>
  <c r="M144" i="22"/>
  <c r="Q144" i="22" l="1"/>
  <c r="R144" i="22"/>
  <c r="S144" i="22" s="1"/>
  <c r="O145" i="22" s="1"/>
  <c r="M145" i="22" l="1"/>
  <c r="T145" i="22"/>
  <c r="P145" i="22"/>
  <c r="Q145" i="22" l="1"/>
  <c r="R145" i="22"/>
  <c r="S145" i="22" s="1"/>
  <c r="O146" i="22" s="1"/>
  <c r="P146" i="22" l="1"/>
  <c r="T146" i="22"/>
  <c r="M146" i="22"/>
  <c r="R146" i="22" l="1"/>
  <c r="S146" i="22" s="1"/>
  <c r="O147" i="22" s="1"/>
  <c r="Q146" i="22"/>
  <c r="P147" i="22" l="1"/>
  <c r="M147" i="22"/>
  <c r="T147" i="22"/>
  <c r="R147" i="22" l="1"/>
  <c r="S147" i="22" s="1"/>
  <c r="O148" i="22" s="1"/>
  <c r="Q147" i="22"/>
  <c r="P148" i="22" l="1"/>
  <c r="M148" i="22"/>
  <c r="T148" i="22"/>
  <c r="Q148" i="22" l="1"/>
  <c r="R148" i="22"/>
  <c r="S148" i="22" s="1"/>
  <c r="O149" i="22" s="1"/>
  <c r="P149" i="22" l="1"/>
  <c r="T149" i="22"/>
  <c r="M149" i="22"/>
  <c r="R149" i="22" l="1"/>
  <c r="S149" i="22" s="1"/>
  <c r="O150" i="22" s="1"/>
  <c r="Q149" i="22"/>
  <c r="P150" i="22" l="1"/>
  <c r="M150" i="22"/>
  <c r="T150" i="22"/>
  <c r="Q150" i="22" l="1"/>
  <c r="R150" i="22"/>
  <c r="S150" i="22" s="1"/>
  <c r="O151" i="22" s="1"/>
  <c r="P151" i="22" l="1"/>
  <c r="T151" i="22"/>
  <c r="M151" i="22"/>
  <c r="Q151" i="22" l="1"/>
  <c r="R151" i="22"/>
  <c r="S151" i="22" s="1"/>
  <c r="O152" i="22" s="1"/>
  <c r="P152" i="22" l="1"/>
  <c r="M152" i="22"/>
  <c r="T152" i="22"/>
  <c r="R152" i="22" l="1"/>
  <c r="S152" i="22" s="1"/>
  <c r="O153" i="22" s="1"/>
  <c r="Q152" i="22"/>
  <c r="P153" i="22" l="1"/>
  <c r="M153" i="22"/>
  <c r="T153" i="22"/>
  <c r="R153" i="22" l="1"/>
  <c r="S153" i="22" s="1"/>
  <c r="O154" i="22" s="1"/>
  <c r="Q153" i="22"/>
  <c r="P154" i="22" l="1"/>
  <c r="T154" i="22"/>
  <c r="M154" i="22"/>
  <c r="Q154" i="22" l="1"/>
  <c r="R154" i="22"/>
  <c r="S154" i="22" s="1"/>
  <c r="O155" i="22" s="1"/>
  <c r="P155" i="22" l="1"/>
  <c r="T155" i="22"/>
  <c r="M155" i="22"/>
  <c r="R155" i="22" l="1"/>
  <c r="S155" i="22" s="1"/>
  <c r="O156" i="22" s="1"/>
  <c r="Q155" i="22"/>
  <c r="P156" i="22" l="1"/>
  <c r="M156" i="22"/>
  <c r="T156" i="22"/>
  <c r="Q156" i="22" l="1"/>
  <c r="R156" i="22"/>
  <c r="S156" i="22" s="1"/>
  <c r="O157" i="22" s="1"/>
  <c r="P157" i="22" l="1"/>
  <c r="M157" i="22"/>
  <c r="T157" i="22"/>
  <c r="R157" i="22" l="1"/>
  <c r="S157" i="22" s="1"/>
  <c r="O158" i="22" s="1"/>
  <c r="Q157" i="22"/>
  <c r="P158" i="22" l="1"/>
  <c r="T158" i="22"/>
  <c r="M158" i="22"/>
  <c r="Q158" i="22" l="1"/>
  <c r="R158" i="22"/>
  <c r="S158" i="22" s="1"/>
  <c r="O159" i="22" s="1"/>
  <c r="P159" i="22" l="1"/>
  <c r="T159" i="22"/>
  <c r="M159" i="22"/>
  <c r="R159" i="22" l="1"/>
  <c r="S159" i="22" s="1"/>
  <c r="O160" i="22" s="1"/>
  <c r="Q159" i="22"/>
  <c r="P160" i="22" l="1"/>
  <c r="M160" i="22"/>
  <c r="T160" i="22"/>
  <c r="Q160" i="22" l="1"/>
  <c r="R160" i="22"/>
  <c r="S160" i="22" s="1"/>
  <c r="O161" i="22" s="1"/>
  <c r="P161" i="22" l="1"/>
  <c r="M161" i="22"/>
  <c r="T161" i="22"/>
  <c r="R161" i="22" l="1"/>
  <c r="S161" i="22" s="1"/>
  <c r="O162" i="22" s="1"/>
  <c r="Q161" i="22"/>
  <c r="P162" i="22" l="1"/>
  <c r="T162" i="22"/>
  <c r="M162" i="22"/>
  <c r="Q162" i="22" l="1"/>
  <c r="R162" i="22"/>
  <c r="S162" i="22" s="1"/>
  <c r="O163" i="22" s="1"/>
  <c r="P163" i="22" l="1"/>
  <c r="T163" i="22"/>
  <c r="M163" i="22"/>
  <c r="Q163" i="22" l="1"/>
  <c r="R163" i="22"/>
  <c r="S163" i="22" s="1"/>
  <c r="O164" i="22" s="1"/>
  <c r="P164" i="22" l="1"/>
  <c r="M164" i="22"/>
  <c r="T164" i="22"/>
  <c r="R164" i="22" l="1"/>
  <c r="S164" i="22" s="1"/>
  <c r="O165" i="22" s="1"/>
  <c r="Q164" i="22"/>
  <c r="P165" i="22" l="1"/>
  <c r="M165" i="22"/>
  <c r="T165" i="22"/>
  <c r="R165" i="22" l="1"/>
  <c r="S165" i="22" s="1"/>
  <c r="O166" i="22" s="1"/>
  <c r="Q165" i="22"/>
  <c r="P166" i="22" l="1"/>
  <c r="T166" i="22"/>
  <c r="M166" i="22"/>
  <c r="R166" i="22" l="1"/>
  <c r="S166" i="22" s="1"/>
  <c r="O167" i="22" s="1"/>
  <c r="Q166" i="22"/>
  <c r="P167" i="22" l="1"/>
  <c r="T167" i="22"/>
  <c r="M167" i="22"/>
  <c r="R167" i="22" l="1"/>
  <c r="S167" i="22" s="1"/>
  <c r="O168" i="22" s="1"/>
  <c r="Q167" i="22"/>
  <c r="P168" i="22" l="1"/>
  <c r="M168" i="22"/>
  <c r="T168" i="22"/>
  <c r="R168" i="22" l="1"/>
  <c r="S168" i="22" s="1"/>
  <c r="O169" i="22" s="1"/>
  <c r="Q168" i="22"/>
  <c r="P169" i="22" l="1"/>
  <c r="T169" i="22"/>
  <c r="M169" i="22"/>
  <c r="Q169" i="22" l="1"/>
  <c r="R169" i="22"/>
  <c r="S169" i="22" s="1"/>
  <c r="O170" i="22" s="1"/>
  <c r="P170" i="22" l="1"/>
  <c r="T170" i="22"/>
  <c r="M170" i="22"/>
  <c r="R170" i="22" l="1"/>
  <c r="S170" i="22" s="1"/>
  <c r="O171" i="22" s="1"/>
  <c r="Q170" i="22"/>
  <c r="P171" i="22" l="1"/>
  <c r="M171" i="22"/>
  <c r="T171" i="22"/>
  <c r="R171" i="22" l="1"/>
  <c r="S171" i="22" s="1"/>
  <c r="O172" i="22" s="1"/>
  <c r="Q171" i="22"/>
  <c r="P172" i="22" l="1"/>
  <c r="T172" i="22"/>
  <c r="M172" i="22"/>
  <c r="Q172" i="22" l="1"/>
  <c r="R172" i="22"/>
  <c r="S172" i="22" s="1"/>
  <c r="O173" i="22" s="1"/>
  <c r="P173" i="22" l="1"/>
  <c r="M173" i="22"/>
  <c r="T173" i="22"/>
  <c r="Q173" i="22" l="1"/>
  <c r="R173" i="22"/>
  <c r="S173" i="22" s="1"/>
  <c r="O174" i="22" s="1"/>
  <c r="P174" i="22" l="1"/>
  <c r="T174" i="22"/>
  <c r="M174" i="22"/>
  <c r="Q174" i="22" l="1"/>
  <c r="R174" i="22"/>
  <c r="S174" i="22" s="1"/>
  <c r="O175" i="22" s="1"/>
  <c r="P175" i="22" l="1"/>
  <c r="T175" i="22"/>
  <c r="M175" i="22"/>
  <c r="Q175" i="22" l="1"/>
  <c r="R175" i="22"/>
  <c r="S175" i="22" s="1"/>
  <c r="O176" i="22" s="1"/>
  <c r="P176" i="22" l="1"/>
  <c r="M176" i="22"/>
  <c r="T176" i="22"/>
  <c r="Q176" i="22" l="1"/>
  <c r="R176" i="22"/>
  <c r="S176" i="22" s="1"/>
  <c r="O177" i="22" s="1"/>
  <c r="M177" i="22" l="1"/>
  <c r="T177" i="22"/>
  <c r="P177" i="22"/>
  <c r="R177" i="22" l="1"/>
  <c r="S177" i="22" s="1"/>
  <c r="O178" i="22" s="1"/>
  <c r="Q177" i="22"/>
  <c r="P178" i="22" l="1"/>
  <c r="M178" i="22"/>
  <c r="T178" i="22"/>
  <c r="R178" i="22" l="1"/>
  <c r="S178" i="22" s="1"/>
  <c r="O179" i="22" s="1"/>
  <c r="Q178" i="22"/>
  <c r="P179" i="22" l="1"/>
  <c r="M179" i="22"/>
  <c r="T179" i="22"/>
  <c r="Q179" i="22" l="1"/>
  <c r="R179" i="22"/>
  <c r="S179" i="22" s="1"/>
  <c r="O180" i="22" s="1"/>
  <c r="P180" i="22" l="1"/>
  <c r="T180" i="22"/>
  <c r="M180" i="22"/>
  <c r="Q180" i="22" l="1"/>
  <c r="R180" i="22"/>
  <c r="S180" i="22" s="1"/>
  <c r="O181" i="22" s="1"/>
  <c r="P181" i="22" l="1"/>
  <c r="T181" i="22"/>
  <c r="O182" i="22" s="1"/>
  <c r="M181" i="22"/>
  <c r="P182" i="22" l="1"/>
  <c r="T182" i="22"/>
  <c r="O183" i="22" s="1"/>
  <c r="M182" i="22"/>
  <c r="R181" i="22"/>
  <c r="S181" i="22" s="1"/>
  <c r="Q181" i="22"/>
  <c r="P183" i="22" l="1"/>
  <c r="T183" i="22"/>
  <c r="M183" i="22"/>
  <c r="D82" i="22"/>
  <c r="H82" i="22" s="1"/>
  <c r="Q182" i="22"/>
  <c r="R182" i="22"/>
  <c r="S182" i="22" s="1"/>
  <c r="R183" i="22" l="1"/>
  <c r="S183" i="22" s="1"/>
  <c r="Q183" i="22"/>
</calcChain>
</file>

<file path=xl/sharedStrings.xml><?xml version="1.0" encoding="utf-8"?>
<sst xmlns="http://schemas.openxmlformats.org/spreadsheetml/2006/main" count="1537" uniqueCount="463">
  <si>
    <t>Contents</t>
  </si>
  <si>
    <t>Worksheet</t>
  </si>
  <si>
    <t>Bioretention</t>
  </si>
  <si>
    <t>Permeable Pavement - Infiltration</t>
  </si>
  <si>
    <t>Dry Extended Detention Basin</t>
  </si>
  <si>
    <t>=</t>
  </si>
  <si>
    <t>in</t>
  </si>
  <si>
    <t>acres</t>
  </si>
  <si>
    <t>%</t>
  </si>
  <si>
    <t xml:space="preserve">Minimum Filter Bed Area = </t>
  </si>
  <si>
    <t>ft/ft</t>
  </si>
  <si>
    <t>ft</t>
  </si>
  <si>
    <t>hr</t>
  </si>
  <si>
    <r>
      <t>ft</t>
    </r>
    <r>
      <rPr>
        <b/>
        <vertAlign val="superscript"/>
        <sz val="11"/>
        <color theme="1"/>
        <rFont val="Calibri"/>
        <family val="2"/>
        <scheme val="minor"/>
      </rPr>
      <t>2</t>
    </r>
  </si>
  <si>
    <r>
      <t>ft</t>
    </r>
    <r>
      <rPr>
        <b/>
        <vertAlign val="superscript"/>
        <sz val="11"/>
        <color theme="1"/>
        <rFont val="Calibri"/>
        <family val="2"/>
        <scheme val="minor"/>
      </rPr>
      <t>3</t>
    </r>
  </si>
  <si>
    <t>mm/dd/yyyy</t>
  </si>
  <si>
    <t>Name of design engineer</t>
  </si>
  <si>
    <t>Approximate Length to Width Ratio (L:W)</t>
  </si>
  <si>
    <r>
      <t>Surface Storage Volume Provided, V</t>
    </r>
    <r>
      <rPr>
        <b/>
        <vertAlign val="subscript"/>
        <sz val="11"/>
        <color theme="1"/>
        <rFont val="Calibri"/>
        <family val="2"/>
        <scheme val="minor"/>
      </rPr>
      <t>bowl</t>
    </r>
  </si>
  <si>
    <r>
      <t>Representative Filter Bed Length, L</t>
    </r>
    <r>
      <rPr>
        <b/>
        <vertAlign val="subscript"/>
        <sz val="11"/>
        <color theme="1"/>
        <rFont val="Calibri"/>
        <family val="2"/>
        <scheme val="minor"/>
      </rPr>
      <t>filter</t>
    </r>
  </si>
  <si>
    <r>
      <t>Representative Filter Bed Width, W</t>
    </r>
    <r>
      <rPr>
        <b/>
        <vertAlign val="subscript"/>
        <sz val="11"/>
        <color theme="1"/>
        <rFont val="Calibri"/>
        <family val="2"/>
        <scheme val="minor"/>
      </rPr>
      <t>filter</t>
    </r>
  </si>
  <si>
    <t>Infiltration Trench</t>
  </si>
  <si>
    <t>in/hr</t>
  </si>
  <si>
    <t>Street address (or street name and nearest intersection)</t>
  </si>
  <si>
    <t>Minimum area is the greater of these two requirements</t>
  </si>
  <si>
    <r>
      <t>Trench Area/Impervious Area, A</t>
    </r>
    <r>
      <rPr>
        <b/>
        <vertAlign val="subscript"/>
        <sz val="11"/>
        <color theme="1"/>
        <rFont val="Calibri"/>
        <family val="2"/>
        <scheme val="minor"/>
      </rPr>
      <t>trench</t>
    </r>
    <r>
      <rPr>
        <b/>
        <sz val="11"/>
        <color theme="1"/>
        <rFont val="Calibri"/>
        <family val="2"/>
        <scheme val="minor"/>
      </rPr>
      <t>/A</t>
    </r>
    <r>
      <rPr>
        <b/>
        <vertAlign val="subscript"/>
        <sz val="11"/>
        <color theme="1"/>
        <rFont val="Calibri"/>
        <family val="2"/>
        <scheme val="minor"/>
      </rPr>
      <t>imp</t>
    </r>
    <r>
      <rPr>
        <b/>
        <sz val="11"/>
        <color theme="1"/>
        <rFont val="Calibri"/>
        <family val="2"/>
        <scheme val="minor"/>
      </rPr>
      <t xml:space="preserve">  = </t>
    </r>
  </si>
  <si>
    <t>Minimum aggregate depth needed to store WQv</t>
  </si>
  <si>
    <t>Depth of #57 gravel surface filter layer</t>
  </si>
  <si>
    <t>Depth of #2 aggregate storage layer</t>
  </si>
  <si>
    <t>Depth of bottom sand filter layer</t>
  </si>
  <si>
    <t xml:space="preserve">Project Name: </t>
  </si>
  <si>
    <t xml:space="preserve">Project Location: </t>
  </si>
  <si>
    <t xml:space="preserve">NPDES Permit Applicant: </t>
  </si>
  <si>
    <t xml:space="preserve">Submitted by: </t>
  </si>
  <si>
    <t xml:space="preserve">Date: </t>
  </si>
  <si>
    <t xml:space="preserve">Subwatershed ID/Label: </t>
  </si>
  <si>
    <r>
      <t>Subwatershed Drainage Area, A</t>
    </r>
    <r>
      <rPr>
        <b/>
        <vertAlign val="subscript"/>
        <sz val="11"/>
        <color theme="1"/>
        <rFont val="Calibri"/>
        <family val="2"/>
        <scheme val="minor"/>
      </rPr>
      <t>total</t>
    </r>
    <r>
      <rPr>
        <b/>
        <sz val="11"/>
        <color theme="1"/>
        <rFont val="Calibri"/>
        <family val="2"/>
        <scheme val="minor"/>
      </rPr>
      <t xml:space="preserve"> = </t>
    </r>
  </si>
  <si>
    <r>
      <t>Subwatershed Impervious Area, A</t>
    </r>
    <r>
      <rPr>
        <b/>
        <vertAlign val="subscript"/>
        <sz val="11"/>
        <color theme="1"/>
        <rFont val="Calibri"/>
        <family val="2"/>
        <scheme val="minor"/>
      </rPr>
      <t>imp</t>
    </r>
    <r>
      <rPr>
        <b/>
        <sz val="11"/>
        <color theme="1"/>
        <rFont val="Calibri"/>
        <family val="2"/>
        <scheme val="minor"/>
      </rPr>
      <t xml:space="preserve"> = </t>
    </r>
  </si>
  <si>
    <t xml:space="preserve">Water Quality Volume, WQv = </t>
  </si>
  <si>
    <r>
      <t>Subwatershed Impervious Area, A</t>
    </r>
    <r>
      <rPr>
        <b/>
        <vertAlign val="subscript"/>
        <sz val="11"/>
        <color theme="1"/>
        <rFont val="Calibri"/>
        <family val="2"/>
        <scheme val="minor"/>
      </rPr>
      <t>imp</t>
    </r>
    <r>
      <rPr>
        <b/>
        <sz val="11"/>
        <color theme="1"/>
        <rFont val="Calibri"/>
        <family val="2"/>
        <scheme val="minor"/>
      </rPr>
      <t xml:space="preserve"> =  </t>
    </r>
  </si>
  <si>
    <r>
      <t>Subwatershed Drainage Area, A</t>
    </r>
    <r>
      <rPr>
        <b/>
        <vertAlign val="subscript"/>
        <sz val="11"/>
        <color theme="1"/>
        <rFont val="Calibri"/>
        <family val="2"/>
        <scheme val="minor"/>
      </rPr>
      <t>total</t>
    </r>
    <r>
      <rPr>
        <b/>
        <sz val="11"/>
        <color theme="1"/>
        <rFont val="Calibri"/>
        <family val="2"/>
        <scheme val="minor"/>
      </rPr>
      <t xml:space="preserve"> =  </t>
    </r>
  </si>
  <si>
    <t>City, state, zip code</t>
  </si>
  <si>
    <t xml:space="preserve"> Project Details</t>
  </si>
  <si>
    <t xml:space="preserve"> Subwatershed Details</t>
  </si>
  <si>
    <r>
      <t>ft</t>
    </r>
    <r>
      <rPr>
        <b/>
        <vertAlign val="superscript"/>
        <sz val="10"/>
        <color theme="1"/>
        <rFont val="Calibri"/>
        <family val="2"/>
        <scheme val="minor"/>
      </rPr>
      <t>2</t>
    </r>
  </si>
  <si>
    <t xml:space="preserve"> Project Summary</t>
  </si>
  <si>
    <t xml:space="preserve">Soil Series </t>
  </si>
  <si>
    <t xml:space="preserve">Subgrade Soil Texture </t>
  </si>
  <si>
    <t xml:space="preserve">Water Table Depth </t>
  </si>
  <si>
    <r>
      <t>Underlying Soil Hydraulic Conductivity, K</t>
    </r>
    <r>
      <rPr>
        <b/>
        <vertAlign val="subscript"/>
        <sz val="11"/>
        <color theme="1"/>
        <rFont val="Calibri"/>
        <family val="2"/>
        <scheme val="minor"/>
      </rPr>
      <t>fs</t>
    </r>
    <r>
      <rPr>
        <b/>
        <sz val="11"/>
        <color theme="1"/>
        <rFont val="Calibri"/>
        <family val="2"/>
        <scheme val="minor"/>
      </rPr>
      <t xml:space="preserve"> = </t>
    </r>
  </si>
  <si>
    <t xml:space="preserve"> Step 1 - Soil Suitability</t>
  </si>
  <si>
    <t xml:space="preserve">Area that can drain in 48 hr = </t>
  </si>
  <si>
    <t>40% porosity assumed</t>
  </si>
  <si>
    <t xml:space="preserve"> Step 3 - Trench Layer Depths</t>
  </si>
  <si>
    <t xml:space="preserve"> Step 2 - Trench Bottom Area/Dimensions</t>
  </si>
  <si>
    <r>
      <t>Depth of WQv, d</t>
    </r>
    <r>
      <rPr>
        <b/>
        <vertAlign val="subscript"/>
        <sz val="11"/>
        <color theme="1"/>
        <rFont val="Calibri"/>
        <family val="2"/>
        <scheme val="minor"/>
      </rPr>
      <t>WQv</t>
    </r>
    <r>
      <rPr>
        <b/>
        <sz val="11"/>
        <color theme="1"/>
        <rFont val="Calibri"/>
        <family val="2"/>
        <scheme val="minor"/>
      </rPr>
      <t xml:space="preserve"> = </t>
    </r>
  </si>
  <si>
    <r>
      <t>WQv Drawdown Time, t</t>
    </r>
    <r>
      <rPr>
        <b/>
        <vertAlign val="subscript"/>
        <sz val="11"/>
        <color theme="1"/>
        <rFont val="Calibri"/>
        <family val="2"/>
        <scheme val="minor"/>
      </rPr>
      <t>WQv</t>
    </r>
    <r>
      <rPr>
        <b/>
        <sz val="11"/>
        <color theme="1"/>
        <rFont val="Calibri"/>
        <family val="2"/>
        <scheme val="minor"/>
      </rPr>
      <t xml:space="preserve"> = </t>
    </r>
  </si>
  <si>
    <r>
      <t>Trench Width, W</t>
    </r>
    <r>
      <rPr>
        <b/>
        <vertAlign val="subscript"/>
        <sz val="11"/>
        <color theme="1"/>
        <rFont val="Calibri"/>
        <family val="2"/>
        <scheme val="minor"/>
      </rPr>
      <t>trench</t>
    </r>
    <r>
      <rPr>
        <b/>
        <sz val="11"/>
        <color theme="1"/>
        <rFont val="Calibri"/>
        <family val="2"/>
        <scheme val="minor"/>
      </rPr>
      <t xml:space="preserve"> = </t>
    </r>
  </si>
  <si>
    <r>
      <t>Trench Length, L</t>
    </r>
    <r>
      <rPr>
        <b/>
        <vertAlign val="subscript"/>
        <sz val="11"/>
        <color theme="1"/>
        <rFont val="Calibri"/>
        <family val="2"/>
        <scheme val="minor"/>
      </rPr>
      <t>trench</t>
    </r>
    <r>
      <rPr>
        <b/>
        <sz val="11"/>
        <color theme="1"/>
        <rFont val="Calibri"/>
        <family val="2"/>
        <scheme val="minor"/>
      </rPr>
      <t xml:space="preserve"> = </t>
    </r>
  </si>
  <si>
    <t xml:space="preserve">Length to Width Ratio (L:W) = </t>
  </si>
  <si>
    <r>
      <t>Depth of Surface Gravel Filter Layer, d</t>
    </r>
    <r>
      <rPr>
        <b/>
        <vertAlign val="subscript"/>
        <sz val="11"/>
        <color theme="1"/>
        <rFont val="Calibri"/>
        <family val="2"/>
        <scheme val="minor"/>
      </rPr>
      <t>gravel filter</t>
    </r>
    <r>
      <rPr>
        <b/>
        <sz val="11"/>
        <color theme="1"/>
        <rFont val="Calibri"/>
        <family val="2"/>
        <scheme val="minor"/>
      </rPr>
      <t xml:space="preserve"> = </t>
    </r>
  </si>
  <si>
    <r>
      <t>Depth of Bottom Sand Filter Layer, d</t>
    </r>
    <r>
      <rPr>
        <b/>
        <vertAlign val="subscript"/>
        <sz val="11"/>
        <color theme="1"/>
        <rFont val="Calibri"/>
        <family val="2"/>
        <scheme val="minor"/>
      </rPr>
      <t>sand</t>
    </r>
    <r>
      <rPr>
        <b/>
        <sz val="11"/>
        <color theme="1"/>
        <rFont val="Calibri"/>
        <family val="2"/>
        <scheme val="minor"/>
      </rPr>
      <t xml:space="preserve"> = </t>
    </r>
  </si>
  <si>
    <t>Requirement 1:  Must fully drain within 48 hours</t>
  </si>
  <si>
    <t xml:space="preserve">A separate spreadsheet should be completed for each subwatershed or drainage area that discharges to a separate BMP. </t>
  </si>
  <si>
    <t>Bennington</t>
  </si>
  <si>
    <t xml:space="preserve"> Step 3 - Aggregate Storage Layer Depth</t>
  </si>
  <si>
    <r>
      <t>Depth of Aggregate Storage Layer, d</t>
    </r>
    <r>
      <rPr>
        <b/>
        <vertAlign val="subscript"/>
        <sz val="11"/>
        <color theme="1"/>
        <rFont val="Calibri"/>
        <family val="2"/>
        <scheme val="minor"/>
      </rPr>
      <t>storage</t>
    </r>
    <r>
      <rPr>
        <b/>
        <sz val="11"/>
        <color theme="1"/>
        <rFont val="Calibri"/>
        <family val="2"/>
        <scheme val="minor"/>
      </rPr>
      <t xml:space="preserve"> = </t>
    </r>
  </si>
  <si>
    <t xml:space="preserve"> Step 4 - Permeable Pavement Area</t>
  </si>
  <si>
    <t xml:space="preserve"> Step 2 - Subgrade Infiltration Area</t>
  </si>
  <si>
    <t xml:space="preserve">Minimum Subgrade Infiltration Area = </t>
  </si>
  <si>
    <t>Subgrade Infiltration Area =</t>
  </si>
  <si>
    <r>
      <t>Total Pavement Area, A</t>
    </r>
    <r>
      <rPr>
        <b/>
        <vertAlign val="subscript"/>
        <sz val="11"/>
        <color theme="1"/>
        <rFont val="Calibri"/>
        <family val="2"/>
        <scheme val="minor"/>
      </rPr>
      <t>pavement</t>
    </r>
    <r>
      <rPr>
        <b/>
        <sz val="11"/>
        <color theme="1"/>
        <rFont val="Calibri"/>
        <family val="2"/>
        <scheme val="minor"/>
      </rPr>
      <t xml:space="preserve"> = </t>
    </r>
  </si>
  <si>
    <r>
      <t>Permeable Pavement Area, A</t>
    </r>
    <r>
      <rPr>
        <b/>
        <vertAlign val="subscript"/>
        <sz val="11"/>
        <color theme="1"/>
        <rFont val="Calibri"/>
        <family val="2"/>
        <scheme val="minor"/>
      </rPr>
      <t>perm-pave</t>
    </r>
    <r>
      <rPr>
        <b/>
        <sz val="11"/>
        <color theme="1"/>
        <rFont val="Calibri"/>
        <family val="2"/>
        <scheme val="minor"/>
      </rPr>
      <t xml:space="preserve"> = </t>
    </r>
  </si>
  <si>
    <r>
      <t>Minimum Permeable Pavement Area, A</t>
    </r>
    <r>
      <rPr>
        <b/>
        <vertAlign val="subscript"/>
        <sz val="11"/>
        <color theme="1"/>
        <rFont val="Calibri"/>
        <family val="2"/>
        <scheme val="minor"/>
      </rPr>
      <t>perm-pave</t>
    </r>
    <r>
      <rPr>
        <b/>
        <sz val="11"/>
        <color theme="1"/>
        <rFont val="Calibri"/>
        <family val="2"/>
        <scheme val="minor"/>
      </rPr>
      <t xml:space="preserve"> = </t>
    </r>
  </si>
  <si>
    <r>
      <t>Impervious Pavement Area, A</t>
    </r>
    <r>
      <rPr>
        <b/>
        <vertAlign val="subscript"/>
        <sz val="11"/>
        <color theme="1"/>
        <rFont val="Calibri"/>
        <family val="2"/>
        <scheme val="minor"/>
      </rPr>
      <t>imp-pave</t>
    </r>
    <r>
      <rPr>
        <b/>
        <sz val="11"/>
        <color theme="1"/>
        <rFont val="Calibri"/>
        <family val="2"/>
        <scheme val="minor"/>
      </rPr>
      <t xml:space="preserve"> = </t>
    </r>
  </si>
  <si>
    <r>
      <t>Surface Hydrologic Loading Ratio, A</t>
    </r>
    <r>
      <rPr>
        <b/>
        <vertAlign val="subscript"/>
        <sz val="11"/>
        <color theme="1"/>
        <rFont val="Calibri"/>
        <family val="2"/>
        <scheme val="minor"/>
      </rPr>
      <t>imp-pave</t>
    </r>
    <r>
      <rPr>
        <b/>
        <sz val="11"/>
        <color theme="1"/>
        <rFont val="Calibri"/>
        <family val="2"/>
        <scheme val="minor"/>
      </rPr>
      <t>/A</t>
    </r>
    <r>
      <rPr>
        <b/>
        <vertAlign val="subscript"/>
        <sz val="11"/>
        <color theme="1"/>
        <rFont val="Calibri"/>
        <family val="2"/>
        <scheme val="minor"/>
      </rPr>
      <t>perm-pave</t>
    </r>
    <r>
      <rPr>
        <b/>
        <sz val="11"/>
        <color theme="1"/>
        <rFont val="Calibri"/>
        <family val="2"/>
        <scheme val="minor"/>
      </rPr>
      <t xml:space="preserve"> = </t>
    </r>
  </si>
  <si>
    <t>The subgrade infiltration area must exceed the minimum area in the line above</t>
  </si>
  <si>
    <t>&lt; 2.0</t>
  </si>
  <si>
    <t>&lt; 48 hr</t>
  </si>
  <si>
    <t>Permeable pavement area must exceed minimum area in line above</t>
  </si>
  <si>
    <t xml:space="preserve">Surface Hydrologic Loading Ratio (HLR) must be 2 or less; a HLR of 1.0 or less is recommended </t>
  </si>
  <si>
    <t>SHOULD THESE TWO ITEMS (lines 34 &amp; 35) BE FLIPPED</t>
  </si>
  <si>
    <t>Requirements:</t>
  </si>
  <si>
    <t xml:space="preserve">Elevation of Top of WQv = </t>
  </si>
  <si>
    <r>
      <t>Requirement 2:  Surface Hydrologic Loading Ratio (A</t>
    </r>
    <r>
      <rPr>
        <b/>
        <vertAlign val="subscript"/>
        <sz val="11"/>
        <rFont val="Calibri"/>
        <family val="2"/>
        <scheme val="minor"/>
      </rPr>
      <t>imp-pave</t>
    </r>
    <r>
      <rPr>
        <b/>
        <sz val="11"/>
        <rFont val="Calibri"/>
        <family val="2"/>
        <scheme val="minor"/>
      </rPr>
      <t>/A</t>
    </r>
    <r>
      <rPr>
        <b/>
        <vertAlign val="subscript"/>
        <sz val="11"/>
        <rFont val="Calibri"/>
        <family val="2"/>
        <scheme val="minor"/>
      </rPr>
      <t>perm-pave</t>
    </r>
    <r>
      <rPr>
        <b/>
        <sz val="11"/>
        <rFont val="Calibri"/>
        <family val="2"/>
        <scheme val="minor"/>
      </rPr>
      <t xml:space="preserve">) must be 2 or less; a HLR of 1.0 or less is recommended </t>
    </r>
  </si>
  <si>
    <t>ft2</t>
  </si>
  <si>
    <t>If the contributing drainage area is &gt; 2 acres, consider splitting into smaller subwatersheds and multiple bioretention cells</t>
  </si>
  <si>
    <t xml:space="preserve"> Step 2 - Filter Bed Area/Dimensions</t>
  </si>
  <si>
    <t>Representative or average filter bed width</t>
  </si>
  <si>
    <t>Representative or average filter bed length</t>
  </si>
  <si>
    <t xml:space="preserve"> Step 4 - Layer Depths</t>
  </si>
  <si>
    <t xml:space="preserve"> Step 3 -  Bowl Storage and Overflow Height</t>
  </si>
  <si>
    <r>
      <t>Depth of Pea Gravel Choker Course, d</t>
    </r>
    <r>
      <rPr>
        <b/>
        <vertAlign val="subscript"/>
        <sz val="11"/>
        <color theme="1"/>
        <rFont val="Calibri"/>
        <family val="2"/>
        <scheme val="minor"/>
      </rPr>
      <t>pea gravel</t>
    </r>
    <r>
      <rPr>
        <b/>
        <sz val="11"/>
        <color theme="1"/>
        <rFont val="Calibri"/>
        <family val="2"/>
        <scheme val="minor"/>
      </rPr>
      <t xml:space="preserve"> = </t>
    </r>
  </si>
  <si>
    <r>
      <t>Depth of Aggregate Drainage Layer, d</t>
    </r>
    <r>
      <rPr>
        <b/>
        <vertAlign val="subscript"/>
        <sz val="11"/>
        <color theme="1"/>
        <rFont val="Calibri"/>
        <family val="2"/>
        <scheme val="minor"/>
      </rPr>
      <t>drainage</t>
    </r>
    <r>
      <rPr>
        <b/>
        <sz val="11"/>
        <color theme="1"/>
        <rFont val="Calibri"/>
        <family val="2"/>
        <scheme val="minor"/>
      </rPr>
      <t xml:space="preserve"> = </t>
    </r>
  </si>
  <si>
    <r>
      <t>Depth of Sand Filter Layer, d</t>
    </r>
    <r>
      <rPr>
        <b/>
        <vertAlign val="subscript"/>
        <sz val="11"/>
        <color theme="1"/>
        <rFont val="Calibri"/>
        <family val="2"/>
        <scheme val="minor"/>
      </rPr>
      <t>sand</t>
    </r>
    <r>
      <rPr>
        <b/>
        <sz val="11"/>
        <color theme="1"/>
        <rFont val="Calibri"/>
        <family val="2"/>
        <scheme val="minor"/>
      </rPr>
      <t xml:space="preserve"> = </t>
    </r>
  </si>
  <si>
    <t>Elevation</t>
  </si>
  <si>
    <t>Bottom</t>
  </si>
  <si>
    <t>of Layer</t>
  </si>
  <si>
    <t xml:space="preserve">Total Profile Depth = </t>
  </si>
  <si>
    <t xml:space="preserve">Elevation of Filter Bed = </t>
  </si>
  <si>
    <t>Area</t>
  </si>
  <si>
    <t>Volume</t>
  </si>
  <si>
    <t>Incremental</t>
  </si>
  <si>
    <r>
      <t>Filter Bed Area, A</t>
    </r>
    <r>
      <rPr>
        <b/>
        <vertAlign val="subscript"/>
        <sz val="11"/>
        <color theme="1"/>
        <rFont val="Calibri"/>
        <family val="2"/>
        <scheme val="minor"/>
      </rPr>
      <t>filter</t>
    </r>
    <r>
      <rPr>
        <b/>
        <sz val="11"/>
        <color theme="1"/>
        <rFont val="Calibri"/>
        <family val="2"/>
        <scheme val="minor"/>
      </rPr>
      <t xml:space="preserve"> =</t>
    </r>
  </si>
  <si>
    <r>
      <t>A</t>
    </r>
    <r>
      <rPr>
        <b/>
        <vertAlign val="subscript"/>
        <sz val="11"/>
        <color theme="1"/>
        <rFont val="Calibri"/>
        <family val="2"/>
        <scheme val="minor"/>
      </rPr>
      <t>filter</t>
    </r>
    <r>
      <rPr>
        <b/>
        <sz val="11"/>
        <color theme="1"/>
        <rFont val="Calibri"/>
        <family val="2"/>
        <scheme val="minor"/>
      </rPr>
      <t>/A</t>
    </r>
    <r>
      <rPr>
        <b/>
        <vertAlign val="subscript"/>
        <sz val="11"/>
        <color theme="1"/>
        <rFont val="Calibri"/>
        <family val="2"/>
        <scheme val="minor"/>
      </rPr>
      <t>imp</t>
    </r>
    <r>
      <rPr>
        <b/>
        <sz val="11"/>
        <color theme="1"/>
        <rFont val="Calibri"/>
        <family val="2"/>
        <scheme val="minor"/>
      </rPr>
      <t xml:space="preserve"> (x 100) =</t>
    </r>
  </si>
  <si>
    <t>Elev</t>
  </si>
  <si>
    <t>A</t>
  </si>
  <si>
    <t>incr V</t>
  </si>
  <si>
    <t>accum V</t>
  </si>
  <si>
    <t>Diameter*</t>
  </si>
  <si>
    <t xml:space="preserve">Elevation of Overflow = </t>
  </si>
  <si>
    <t>Top</t>
  </si>
  <si>
    <t xml:space="preserve">Surface Basin Overflow Height = </t>
  </si>
  <si>
    <t>&gt;12 in</t>
  </si>
  <si>
    <t>The overflow must be at least as high as the top of the WQv</t>
  </si>
  <si>
    <t>Recommend 12" minimum; if less than 12" provide rationale</t>
  </si>
  <si>
    <t xml:space="preserve"> Step 5 - Drain Outlet Invert &amp; IWS Depth</t>
  </si>
  <si>
    <t xml:space="preserve">Recommended Drain Outlet Invert Elevation = </t>
  </si>
  <si>
    <t xml:space="preserve">Drain Outlet Invert Elevation = </t>
  </si>
  <si>
    <t xml:space="preserve"> Step 2 - Wet ED Basin Volume Requirements</t>
  </si>
  <si>
    <t xml:space="preserve"> Step 3 -  Basin Stage-Storage Relationship</t>
  </si>
  <si>
    <t xml:space="preserve">WQ Orifice Invert Elevation = </t>
  </si>
  <si>
    <t xml:space="preserve"> Step 4 - Outlet (Orifice) Sizing</t>
  </si>
  <si>
    <t>There are very few pond configurations for which a weir outlet will meet the discharge criteria, so an orifice outlet is assumed.  If a weir outlet is proposed, supporting evidence must be provided that the design configuration meets all drawdown criteria.</t>
  </si>
  <si>
    <t>Orifice Coefficient, C =</t>
  </si>
  <si>
    <t>Maximum Hydraulic Head, Hmax =</t>
  </si>
  <si>
    <t xml:space="preserve">Elevation of Top of EDv = </t>
  </si>
  <si>
    <t xml:space="preserve">Extended Detention Volume, EDv = </t>
  </si>
  <si>
    <t>The invert of the WQ orifice corresponds to the top of the permanent pool and the bottom of the EDv.</t>
  </si>
  <si>
    <t>Calculated based on provided stage-area-storage data</t>
  </si>
  <si>
    <t xml:space="preserve">Secondary Outlet Invert Elevation = </t>
  </si>
  <si>
    <t>The invert elevation for the next available (usually peak discharge or flood control) outlet.  This elevation must exceed the elevation of the top of the EDv.</t>
  </si>
  <si>
    <t>The first orifice sizing estimate is based on the procedure outlined in OEPA Post-construction Q&amp;A Memo, #22 - Method 2</t>
  </si>
  <si>
    <r>
      <t>H</t>
    </r>
    <r>
      <rPr>
        <b/>
        <vertAlign val="subscript"/>
        <sz val="11"/>
        <color theme="1"/>
        <rFont val="Calibri"/>
        <family val="2"/>
        <scheme val="minor"/>
      </rPr>
      <t>max</t>
    </r>
    <r>
      <rPr>
        <b/>
        <sz val="11"/>
        <color theme="1"/>
        <rFont val="Calibri"/>
        <family val="2"/>
        <scheme val="minor"/>
      </rPr>
      <t xml:space="preserve"> is the EDv depth measured from the WQ orifice invert to top of the EDv </t>
    </r>
  </si>
  <si>
    <t>The ratio of the treatment volume provided (Vol btw the WQ and secondary outlet inverts) to the required EDv.</t>
  </si>
  <si>
    <t>The WQ treatment volume provided between the elevations of the WQ outlet invert and the secondary outlet invert.</t>
  </si>
  <si>
    <r>
      <t>WQ Treatment Volume Provided, V</t>
    </r>
    <r>
      <rPr>
        <b/>
        <vertAlign val="subscript"/>
        <sz val="11"/>
        <color theme="1"/>
        <rFont val="Calibri"/>
        <family val="2"/>
        <scheme val="minor"/>
      </rPr>
      <t>treatment</t>
    </r>
    <r>
      <rPr>
        <b/>
        <sz val="11"/>
        <color theme="1"/>
        <rFont val="Calibri"/>
        <family val="2"/>
        <scheme val="minor"/>
      </rPr>
      <t xml:space="preserve"> = </t>
    </r>
  </si>
  <si>
    <t>Paramater Name?</t>
  </si>
  <si>
    <t xml:space="preserve">Next </t>
  </si>
  <si>
    <t>Cum Vol</t>
  </si>
  <si>
    <t>Next Elev</t>
  </si>
  <si>
    <t>ac-ft</t>
  </si>
  <si>
    <r>
      <t>Average Discharge, Q</t>
    </r>
    <r>
      <rPr>
        <b/>
        <vertAlign val="subscript"/>
        <sz val="11"/>
        <color theme="1"/>
        <rFont val="Calibri"/>
        <family val="2"/>
        <scheme val="minor"/>
      </rPr>
      <t>avg</t>
    </r>
    <r>
      <rPr>
        <b/>
        <sz val="11"/>
        <color theme="1"/>
        <rFont val="Calibri"/>
        <family val="2"/>
        <scheme val="minor"/>
      </rPr>
      <t xml:space="preserve"> =</t>
    </r>
  </si>
  <si>
    <r>
      <t>Average Hydraulic Head, H</t>
    </r>
    <r>
      <rPr>
        <b/>
        <vertAlign val="subscript"/>
        <sz val="11"/>
        <color theme="1"/>
        <rFont val="Calibri"/>
        <family val="2"/>
        <scheme val="minor"/>
      </rPr>
      <t>avg</t>
    </r>
    <r>
      <rPr>
        <b/>
        <sz val="11"/>
        <color theme="1"/>
        <rFont val="Calibri"/>
        <family val="2"/>
        <scheme val="minor"/>
      </rPr>
      <t xml:space="preserve"> =</t>
    </r>
  </si>
  <si>
    <t>Minimum drawdown time specified by CGP and RLD</t>
  </si>
  <si>
    <t>cfs</t>
  </si>
  <si>
    <r>
      <t>Orifice Area, A</t>
    </r>
    <r>
      <rPr>
        <b/>
        <vertAlign val="subscript"/>
        <sz val="11"/>
        <color theme="1"/>
        <rFont val="Calibri"/>
        <family val="2"/>
        <scheme val="minor"/>
      </rPr>
      <t>orifice</t>
    </r>
    <r>
      <rPr>
        <b/>
        <sz val="11"/>
        <color theme="1"/>
        <rFont val="Calibri"/>
        <family val="2"/>
        <scheme val="minor"/>
      </rPr>
      <t xml:space="preserve"> = Q</t>
    </r>
    <r>
      <rPr>
        <b/>
        <vertAlign val="subscript"/>
        <sz val="11"/>
        <color theme="1"/>
        <rFont val="Calibri"/>
        <family val="2"/>
        <scheme val="minor"/>
      </rPr>
      <t>avg</t>
    </r>
    <r>
      <rPr>
        <b/>
        <sz val="11"/>
        <color theme="1"/>
        <rFont val="Calibri"/>
        <family val="2"/>
        <scheme val="minor"/>
      </rPr>
      <t>/[C(2*g*H</t>
    </r>
    <r>
      <rPr>
        <b/>
        <vertAlign val="subscript"/>
        <sz val="11"/>
        <color theme="1"/>
        <rFont val="Calibri"/>
        <family val="2"/>
        <scheme val="minor"/>
      </rPr>
      <t>avg</t>
    </r>
    <r>
      <rPr>
        <b/>
        <sz val="11"/>
        <color theme="1"/>
        <rFont val="Calibri"/>
        <family val="2"/>
        <scheme val="minor"/>
      </rPr>
      <t>)</t>
    </r>
    <r>
      <rPr>
        <b/>
        <vertAlign val="superscript"/>
        <sz val="11"/>
        <color theme="1"/>
        <rFont val="Calibri"/>
        <family val="2"/>
        <scheme val="minor"/>
      </rPr>
      <t>0.5</t>
    </r>
    <r>
      <rPr>
        <b/>
        <sz val="11"/>
        <color theme="1"/>
        <rFont val="Calibri"/>
        <family val="2"/>
        <scheme val="minor"/>
      </rPr>
      <t>]</t>
    </r>
  </si>
  <si>
    <r>
      <t>in</t>
    </r>
    <r>
      <rPr>
        <b/>
        <vertAlign val="superscript"/>
        <sz val="11"/>
        <rFont val="Calibri"/>
        <family val="2"/>
        <scheme val="minor"/>
      </rPr>
      <t>2</t>
    </r>
  </si>
  <si>
    <t>ID Layer</t>
  </si>
  <si>
    <t>w/WQ outlet</t>
  </si>
  <si>
    <t>Number</t>
  </si>
  <si>
    <t>Layers</t>
  </si>
  <si>
    <t>Mark</t>
  </si>
  <si>
    <t>Cumulative</t>
  </si>
  <si>
    <t>Marker</t>
  </si>
  <si>
    <t>EqDiamtr*</t>
  </si>
  <si>
    <t>EquivZ*</t>
  </si>
  <si>
    <t>EDv + higher</t>
  </si>
  <si>
    <t>From bottom</t>
  </si>
  <si>
    <t>of layer</t>
  </si>
  <si>
    <t>cum V</t>
  </si>
  <si>
    <t>of basin</t>
  </si>
  <si>
    <t>of EDv</t>
  </si>
  <si>
    <t>d-EDv</t>
  </si>
  <si>
    <r>
      <t>Design Orifice Diameter, D</t>
    </r>
    <r>
      <rPr>
        <b/>
        <vertAlign val="subscript"/>
        <sz val="11"/>
        <color theme="1"/>
        <rFont val="Calibri"/>
        <family val="2"/>
        <scheme val="minor"/>
      </rPr>
      <t>orifice</t>
    </r>
    <r>
      <rPr>
        <b/>
        <sz val="11"/>
        <color theme="1"/>
        <rFont val="Calibri"/>
        <family val="2"/>
        <scheme val="minor"/>
      </rPr>
      <t xml:space="preserve"> =</t>
    </r>
  </si>
  <si>
    <t>Q</t>
  </si>
  <si>
    <r>
      <t>Estimated Orifice Area, A</t>
    </r>
    <r>
      <rPr>
        <b/>
        <vertAlign val="subscript"/>
        <sz val="11"/>
        <color theme="1"/>
        <rFont val="Calibri"/>
        <family val="2"/>
        <scheme val="minor"/>
      </rPr>
      <t>orifice</t>
    </r>
    <r>
      <rPr>
        <b/>
        <sz val="11"/>
        <color theme="1"/>
        <rFont val="Calibri"/>
        <family val="2"/>
        <scheme val="minor"/>
      </rPr>
      <t xml:space="preserve"> = </t>
    </r>
  </si>
  <si>
    <r>
      <t>Estimated Orifice Diameter, D</t>
    </r>
    <r>
      <rPr>
        <b/>
        <vertAlign val="subscript"/>
        <sz val="11"/>
        <color theme="1"/>
        <rFont val="Calibri"/>
        <family val="2"/>
        <scheme val="minor"/>
      </rPr>
      <t>orifice</t>
    </r>
    <r>
      <rPr>
        <b/>
        <sz val="11"/>
        <color theme="1"/>
        <rFont val="Calibri"/>
        <family val="2"/>
        <scheme val="minor"/>
      </rPr>
      <t xml:space="preserve"> =</t>
    </r>
  </si>
  <si>
    <r>
      <t>Design Orifice Area, A</t>
    </r>
    <r>
      <rPr>
        <b/>
        <vertAlign val="subscript"/>
        <sz val="11"/>
        <color theme="1"/>
        <rFont val="Calibri"/>
        <family val="2"/>
        <scheme val="minor"/>
      </rPr>
      <t>orifice</t>
    </r>
    <r>
      <rPr>
        <b/>
        <sz val="11"/>
        <color theme="1"/>
        <rFont val="Calibri"/>
        <family val="2"/>
        <scheme val="minor"/>
      </rPr>
      <t xml:space="preserve"> = </t>
    </r>
  </si>
  <si>
    <t>h</t>
  </si>
  <si>
    <t>Time</t>
  </si>
  <si>
    <t>Vol</t>
  </si>
  <si>
    <t>Start at Full EDv</t>
  </si>
  <si>
    <r>
      <t>ft</t>
    </r>
    <r>
      <rPr>
        <vertAlign val="superscript"/>
        <sz val="11"/>
        <color theme="1"/>
        <rFont val="Calibri"/>
        <family val="2"/>
        <scheme val="minor"/>
      </rPr>
      <t>3</t>
    </r>
  </si>
  <si>
    <t>d</t>
  </si>
  <si>
    <t>dV</t>
  </si>
  <si>
    <t>%Drained</t>
  </si>
  <si>
    <t>DRAWDOWN CALCULATIONS TABLE</t>
  </si>
  <si>
    <t xml:space="preserve">% of EDv = </t>
  </si>
  <si>
    <t>must be</t>
  </si>
  <si>
    <t xml:space="preserve">Volume Drained in First 8 hr = </t>
  </si>
  <si>
    <t>Target Drawdown</t>
  </si>
  <si>
    <r>
      <t>Minimum Permanent Micropool Volume, V</t>
    </r>
    <r>
      <rPr>
        <b/>
        <vertAlign val="subscript"/>
        <sz val="11"/>
        <color theme="1"/>
        <rFont val="Calibri"/>
        <family val="2"/>
        <scheme val="minor"/>
      </rPr>
      <t>micropool</t>
    </r>
    <r>
      <rPr>
        <b/>
        <sz val="11"/>
        <color theme="1"/>
        <rFont val="Calibri"/>
        <family val="2"/>
        <scheme val="minor"/>
      </rPr>
      <t xml:space="preserve"> = </t>
    </r>
  </si>
  <si>
    <r>
      <t>Minimum Forebay Volume, V</t>
    </r>
    <r>
      <rPr>
        <b/>
        <vertAlign val="subscript"/>
        <sz val="11"/>
        <color theme="1"/>
        <rFont val="Calibri"/>
        <family val="2"/>
        <scheme val="minor"/>
      </rPr>
      <t>forebay</t>
    </r>
    <r>
      <rPr>
        <b/>
        <sz val="11"/>
        <color theme="1"/>
        <rFont val="Calibri"/>
        <family val="2"/>
        <scheme val="minor"/>
      </rPr>
      <t xml:space="preserve"> = </t>
    </r>
  </si>
  <si>
    <t xml:space="preserve">Bottom of Permanent Micropool = </t>
  </si>
  <si>
    <r>
      <t>Permanent Micropool Volume Provided, V</t>
    </r>
    <r>
      <rPr>
        <b/>
        <vertAlign val="subscript"/>
        <sz val="11"/>
        <color theme="1"/>
        <rFont val="Calibri"/>
        <family val="2"/>
        <scheme val="minor"/>
      </rPr>
      <t>micropool</t>
    </r>
    <r>
      <rPr>
        <b/>
        <sz val="11"/>
        <color theme="1"/>
        <rFont val="Calibri"/>
        <family val="2"/>
        <scheme val="minor"/>
      </rPr>
      <t xml:space="preserve"> = </t>
    </r>
  </si>
  <si>
    <r>
      <t>Ratio V</t>
    </r>
    <r>
      <rPr>
        <b/>
        <vertAlign val="subscript"/>
        <sz val="11"/>
        <rFont val="Calibri"/>
        <family val="2"/>
        <scheme val="minor"/>
      </rPr>
      <t>micropool</t>
    </r>
    <r>
      <rPr>
        <b/>
        <sz val="11"/>
        <rFont val="Calibri"/>
        <family val="2"/>
        <scheme val="minor"/>
      </rPr>
      <t xml:space="preserve"> Provided to V</t>
    </r>
    <r>
      <rPr>
        <b/>
        <vertAlign val="subscript"/>
        <sz val="11"/>
        <rFont val="Calibri"/>
        <family val="2"/>
        <scheme val="minor"/>
      </rPr>
      <t>micropool</t>
    </r>
    <r>
      <rPr>
        <b/>
        <sz val="11"/>
        <rFont val="Calibri"/>
        <family val="2"/>
        <scheme val="minor"/>
      </rPr>
      <t xml:space="preserve"> Required = </t>
    </r>
  </si>
  <si>
    <t xml:space="preserve">Volume Drained in First 16 hr = </t>
  </si>
  <si>
    <t>time (hr)</t>
  </si>
  <si>
    <r>
      <t>vol (ft</t>
    </r>
    <r>
      <rPr>
        <vertAlign val="superscript"/>
        <sz val="11"/>
        <color theme="1"/>
        <rFont val="Calibri"/>
        <family val="2"/>
        <scheme val="minor"/>
      </rPr>
      <t>3</t>
    </r>
    <r>
      <rPr>
        <sz val="11"/>
        <color theme="1"/>
        <rFont val="Calibri"/>
        <family val="2"/>
        <scheme val="minor"/>
      </rPr>
      <t>)</t>
    </r>
  </si>
  <si>
    <r>
      <t>Time to Completely Drain EDv, T</t>
    </r>
    <r>
      <rPr>
        <b/>
        <vertAlign val="subscript"/>
        <sz val="11"/>
        <rFont val="Calibri"/>
        <family val="2"/>
        <scheme val="minor"/>
      </rPr>
      <t>d</t>
    </r>
    <r>
      <rPr>
        <b/>
        <sz val="11"/>
        <rFont val="Calibri"/>
        <family val="2"/>
        <scheme val="minor"/>
      </rPr>
      <t xml:space="preserve"> = </t>
    </r>
  </si>
  <si>
    <r>
      <rPr>
        <b/>
        <u/>
        <sz val="11"/>
        <rFont val="Calibri"/>
        <family val="2"/>
        <scheme val="minor"/>
      </rPr>
      <t>&lt;</t>
    </r>
    <r>
      <rPr>
        <b/>
        <sz val="11"/>
        <rFont val="Calibri"/>
        <family val="2"/>
        <scheme val="minor"/>
      </rPr>
      <t xml:space="preserve"> 50%</t>
    </r>
  </si>
  <si>
    <r>
      <rPr>
        <b/>
        <u/>
        <sz val="11"/>
        <rFont val="Calibri"/>
        <family val="2"/>
        <scheme val="minor"/>
      </rPr>
      <t>&gt;</t>
    </r>
    <r>
      <rPr>
        <b/>
        <sz val="11"/>
        <rFont val="Calibri"/>
        <family val="2"/>
        <scheme val="minor"/>
      </rPr>
      <t xml:space="preserve"> 24 hr</t>
    </r>
  </si>
  <si>
    <r>
      <t>Forebay Volume Provided, V</t>
    </r>
    <r>
      <rPr>
        <b/>
        <vertAlign val="subscript"/>
        <sz val="11"/>
        <rFont val="Calibri"/>
        <family val="2"/>
        <scheme val="minor"/>
      </rPr>
      <t>forebay</t>
    </r>
    <r>
      <rPr>
        <b/>
        <sz val="11"/>
        <rFont val="Calibri"/>
        <family val="2"/>
        <scheme val="minor"/>
      </rPr>
      <t xml:space="preserve"> = </t>
    </r>
  </si>
  <si>
    <r>
      <t>Treatment Vol Provided Relative to EDv, V</t>
    </r>
    <r>
      <rPr>
        <b/>
        <vertAlign val="subscript"/>
        <sz val="11"/>
        <rFont val="Calibri"/>
        <family val="2"/>
        <scheme val="minor"/>
      </rPr>
      <t>treatment</t>
    </r>
    <r>
      <rPr>
        <b/>
        <sz val="11"/>
        <rFont val="Calibri"/>
        <family val="2"/>
        <scheme val="minor"/>
      </rPr>
      <t xml:space="preserve">/Edv = </t>
    </r>
  </si>
  <si>
    <t xml:space="preserve">Permanent Pool Volume Provided, PPv = </t>
  </si>
  <si>
    <r>
      <t>Ratio V</t>
    </r>
    <r>
      <rPr>
        <b/>
        <vertAlign val="subscript"/>
        <sz val="11"/>
        <rFont val="Calibri"/>
        <family val="2"/>
        <scheme val="minor"/>
      </rPr>
      <t>sediment</t>
    </r>
    <r>
      <rPr>
        <b/>
        <sz val="11"/>
        <rFont val="Calibri"/>
        <family val="2"/>
        <scheme val="minor"/>
      </rPr>
      <t xml:space="preserve"> Provided to V</t>
    </r>
    <r>
      <rPr>
        <b/>
        <vertAlign val="subscript"/>
        <sz val="11"/>
        <rFont val="Calibri"/>
        <family val="2"/>
        <scheme val="minor"/>
      </rPr>
      <t>sediment</t>
    </r>
    <r>
      <rPr>
        <b/>
        <sz val="11"/>
        <rFont val="Calibri"/>
        <family val="2"/>
        <scheme val="minor"/>
      </rPr>
      <t xml:space="preserve"> Required = </t>
    </r>
  </si>
  <si>
    <t>Drawdown Calculations Table Documentation</t>
  </si>
  <si>
    <t>The first entry in the Vol column (at time zero) is the EDv from the calcs above</t>
  </si>
  <si>
    <t>Subsequent Vol entries are calculated as the Vol from the cell above (Vol @ t-1) minus dV, the volumn discharging during the previous hour</t>
  </si>
  <si>
    <t>The depth (d) is taken from the stage-storage-discharge vlookup table found elsewhere in this worksheet, using Vol at that time step as the lookup value</t>
  </si>
  <si>
    <t>The head (h) is taken from the same stage-storage-discharge vlookup table, using Vol at that time step as the lookup value</t>
  </si>
  <si>
    <t>The change in volume (dV) or volume discharged during the 1 hour time step is the hourly discharge rate (Q) times 3600 seconds (= 1 hour)</t>
  </si>
  <si>
    <t>The discharge rate (Q) is taken from the same stage-storage-discharge vlookup table, using Vol at that time step as the lookup value</t>
  </si>
  <si>
    <t>Time is hours from the start of the WQ event, assuming the basin is brimfull at the beginning of the event and drains with no additional inflow (no routing)</t>
  </si>
  <si>
    <t>The marker is a way to identify when the EDv has completely drained (Vol = 0) for the purposes of checking that drawdown time exceeds 24 hours</t>
  </si>
  <si>
    <t>NOTES:</t>
  </si>
  <si>
    <t xml:space="preserve">The Vol and Marker columns contain IF functions starting at hour 3. </t>
  </si>
  <si>
    <t xml:space="preserve">     &gt; it was assumed that when the volume drained reached 99.5% the EDv was drained for all practical purposes</t>
  </si>
  <si>
    <t xml:space="preserve">     &gt; the Vol IF function is used to "drain" the last small volumn of water out of the basin, which was not accomplished with the vlookup table</t>
  </si>
  <si>
    <t xml:space="preserve">     &gt; the Vol column IF statement sets Vol = 0 the time step following when %Drained exceeds 99.5</t>
  </si>
  <si>
    <r>
      <t>Maximum Hydraulic Head, H</t>
    </r>
    <r>
      <rPr>
        <b/>
        <vertAlign val="subscript"/>
        <sz val="11"/>
        <rFont val="Calibri"/>
        <family val="2"/>
        <scheme val="minor"/>
      </rPr>
      <t>max</t>
    </r>
    <r>
      <rPr>
        <b/>
        <sz val="11"/>
        <rFont val="Calibri"/>
        <family val="2"/>
        <scheme val="minor"/>
      </rPr>
      <t xml:space="preserve"> =</t>
    </r>
  </si>
  <si>
    <t xml:space="preserve">% of EDv Drained in First 8 hr = </t>
  </si>
  <si>
    <r>
      <t>H</t>
    </r>
    <r>
      <rPr>
        <b/>
        <vertAlign val="subscript"/>
        <sz val="11"/>
        <color theme="1"/>
        <rFont val="Calibri"/>
        <family val="2"/>
        <scheme val="minor"/>
      </rPr>
      <t>avg</t>
    </r>
    <r>
      <rPr>
        <b/>
        <sz val="11"/>
        <color theme="1"/>
        <rFont val="Calibri"/>
        <family val="2"/>
        <scheme val="minor"/>
      </rPr>
      <t xml:space="preserve"> = H</t>
    </r>
    <r>
      <rPr>
        <b/>
        <vertAlign val="subscript"/>
        <sz val="11"/>
        <color theme="1"/>
        <rFont val="Calibri"/>
        <family val="2"/>
        <scheme val="minor"/>
      </rPr>
      <t>max</t>
    </r>
    <r>
      <rPr>
        <b/>
        <sz val="11"/>
        <color theme="1"/>
        <rFont val="Calibri"/>
        <family val="2"/>
        <scheme val="minor"/>
      </rPr>
      <t>/2</t>
    </r>
  </si>
  <si>
    <r>
      <t>Orifice Coefficient, C</t>
    </r>
    <r>
      <rPr>
        <b/>
        <vertAlign val="subscript"/>
        <sz val="11"/>
        <rFont val="Calibri"/>
        <family val="2"/>
        <scheme val="minor"/>
      </rPr>
      <t>orifice</t>
    </r>
    <r>
      <rPr>
        <b/>
        <sz val="11"/>
        <rFont val="Calibri"/>
        <family val="2"/>
        <scheme val="minor"/>
      </rPr>
      <t xml:space="preserve"> =</t>
    </r>
  </si>
  <si>
    <r>
      <t>Orifice equation discharge coefficient, C</t>
    </r>
    <r>
      <rPr>
        <b/>
        <vertAlign val="subscript"/>
        <sz val="11"/>
        <color theme="1"/>
        <rFont val="Calibri"/>
        <family val="2"/>
        <scheme val="minor"/>
      </rPr>
      <t>orifice</t>
    </r>
    <r>
      <rPr>
        <b/>
        <sz val="11"/>
        <color theme="1"/>
        <rFont val="Calibri"/>
        <family val="2"/>
        <scheme val="minor"/>
      </rPr>
      <t xml:space="preserve"> = 0.6 is typical (range 0.59-0.62)</t>
    </r>
  </si>
  <si>
    <t>Enter a design orifice diameter using the estimated diameter as a guide.  Oftentimes the diameter can be slightly increased to meet a standard dimension.</t>
  </si>
  <si>
    <r>
      <t>Target (Minimum)  Draw-down Time, T</t>
    </r>
    <r>
      <rPr>
        <b/>
        <vertAlign val="subscript"/>
        <sz val="11"/>
        <rFont val="Calibri"/>
        <family val="2"/>
        <scheme val="minor"/>
      </rPr>
      <t>d-min</t>
    </r>
    <r>
      <rPr>
        <b/>
        <sz val="11"/>
        <rFont val="Calibri"/>
        <family val="2"/>
        <scheme val="minor"/>
      </rPr>
      <t xml:space="preserve"> = </t>
    </r>
  </si>
  <si>
    <r>
      <t>Q</t>
    </r>
    <r>
      <rPr>
        <b/>
        <vertAlign val="subscript"/>
        <sz val="11"/>
        <color theme="1"/>
        <rFont val="Calibri"/>
        <family val="2"/>
        <scheme val="minor"/>
      </rPr>
      <t>avg</t>
    </r>
    <r>
      <rPr>
        <b/>
        <sz val="11"/>
        <color theme="1"/>
        <rFont val="Calibri"/>
        <family val="2"/>
        <scheme val="minor"/>
      </rPr>
      <t xml:space="preserve"> = EDv/T</t>
    </r>
    <r>
      <rPr>
        <b/>
        <vertAlign val="subscript"/>
        <sz val="11"/>
        <color theme="1"/>
        <rFont val="Calibri"/>
        <family val="2"/>
        <scheme val="minor"/>
      </rPr>
      <t>d-min</t>
    </r>
  </si>
  <si>
    <r>
      <t>The volume drained in the first 0.33*T</t>
    </r>
    <r>
      <rPr>
        <b/>
        <vertAlign val="subscript"/>
        <sz val="11"/>
        <color theme="1"/>
        <rFont val="Calibri"/>
        <family val="2"/>
        <scheme val="minor"/>
      </rPr>
      <t>d-min</t>
    </r>
    <r>
      <rPr>
        <b/>
        <sz val="11"/>
        <color theme="1"/>
        <rFont val="Calibri"/>
        <family val="2"/>
        <scheme val="minor"/>
      </rPr>
      <t xml:space="preserve"> (8 hr) can be no more than one-half (50%) of the EDv</t>
    </r>
  </si>
  <si>
    <t xml:space="preserve"> (2) show the outlet is draining no more than 0.5*EDv in the first 8 hr.</t>
  </si>
  <si>
    <t xml:space="preserve"> (1) meet a minimum drain time of 24 hours; and</t>
  </si>
  <si>
    <t>The table is used by the vlookup table to the right to provide for each layer at or above WQ orifice: (1) bottom and top elevation, (2) bottom and top area</t>
  </si>
  <si>
    <t>Based on those elevations and areas, the vlookup table calculates equivalent diameter and equivalent sideslopes to support calculation of incremental volume</t>
  </si>
  <si>
    <t xml:space="preserve">  &gt; equivalent diameter is a means for normalizing odd shaped (i.e., not rectangular or circular) areas such that the areas can be used in the custom conical volume equation</t>
  </si>
  <si>
    <t>The table below is used to identify the layer that contains the WQ orifice, set that layer to #1, and then number each additional layer with stage-area data</t>
  </si>
  <si>
    <t>Lookup Table Documentation</t>
  </si>
  <si>
    <t>Marker is a number to identify the top and bottom of each layer, starting at the layer that contains the WQ orifice (1 - bottom, 2 - top) and each subsequent layer for which stage-area data was provided</t>
  </si>
  <si>
    <t>Elevation is the top and bottom elevation of each layer, starting at the layer that contains the WQ orifice and each subsequent layer for which stage-area data was provided</t>
  </si>
  <si>
    <t>Equivalent diameter is a means for normalizing odd shaped (i.e., not rectangular or circular) areas such that the areas can be used in the custom conical volume equation</t>
  </si>
  <si>
    <r>
      <t>Equivalent diameter is calculated by d</t>
    </r>
    <r>
      <rPr>
        <vertAlign val="subscript"/>
        <sz val="10"/>
        <rFont val="Calibri"/>
        <family val="2"/>
        <scheme val="minor"/>
      </rPr>
      <t>eq</t>
    </r>
    <r>
      <rPr>
        <sz val="10"/>
        <rFont val="Calibri"/>
        <family val="2"/>
        <scheme val="minor"/>
      </rPr>
      <t xml:space="preserve"> = [(4/pi)*Area]^0.5</t>
    </r>
  </si>
  <si>
    <t>Each layer is divided into 100 sublayers, each with a height of (Top Elevation - Bottom Elevation)/100, for the purposes of determining incremental volume</t>
  </si>
  <si>
    <t>Equivalent sideslope is used to establish an equivalent diameter for each of the 100 sublayers</t>
  </si>
  <si>
    <t>Sublayer number is used to identify each sublayer and to calculate the bottom elevation of each sublayer</t>
  </si>
  <si>
    <t>Equivalent sideslope is estimated from the equivalent diameters of the top and bottom</t>
  </si>
  <si>
    <t>The area (A) of each sublayer is calculated based on the equivalent diameter for that sublayer</t>
  </si>
  <si>
    <t>The incremental volume (incr V) is the area of each sublayer x the height of each sublayer</t>
  </si>
  <si>
    <t>The cumulative volume from the bottom of the layer is the total volume from the bottom of the layer that contains the WQ orifice - this is used for calculating the cumulative volume from the bottom of the basin in the next column</t>
  </si>
  <si>
    <t>The next column calculates the cumulative volume from the bottom of the EDv using the WQ orifice invert elevation as the starting point (0)</t>
  </si>
  <si>
    <t>The d-EDv column starts at a depth of zero at the WQ orifice elevation and adds each sublayer depth</t>
  </si>
  <si>
    <t>The head (h) column is set up to calculate the head as:</t>
  </si>
  <si>
    <t xml:space="preserve">     &gt; the distance from the water surface to the centerpoint of the orifice if depth (d) is greater than the orifice diameter; and </t>
  </si>
  <si>
    <t xml:space="preserve">     &gt; depth/2 if the depth is below the top of the orifice and the outlet is operating as weir flow</t>
  </si>
  <si>
    <t>The discharge rate (Q) uses the design orifice diameter entered and uses the orifice equation to calculate discharge rate for the given head and orifice diameter</t>
  </si>
  <si>
    <t xml:space="preserve"> Step 2 - Wetland ED Basin Volume Requirements</t>
  </si>
  <si>
    <t xml:space="preserve"> Step 2 - Dry ED Basin Volume Requirements</t>
  </si>
  <si>
    <t xml:space="preserve">Is forebay volume below WQ outlet? (Yes or No) </t>
  </si>
  <si>
    <t>Yes</t>
  </si>
  <si>
    <t>No</t>
  </si>
  <si>
    <t>Orifice equation discharge coefficient, Corifice = 0.6 is typical (range 0.59-0.62)</t>
  </si>
  <si>
    <t xml:space="preserve">The drawdown curve must be to the right of the markers (▪) to:  </t>
  </si>
  <si>
    <t xml:space="preserve"> (1) meet a minimum drain time of 48 hours; and</t>
  </si>
  <si>
    <t xml:space="preserve"> (2) show the outlet is draining no more than 0.5*EDv in the first 16 hr.</t>
  </si>
  <si>
    <r>
      <t>Orifice Area, A</t>
    </r>
    <r>
      <rPr>
        <b/>
        <vertAlign val="subscript"/>
        <sz val="11"/>
        <color theme="1"/>
        <rFont val="Calibri"/>
        <family val="2"/>
        <scheme val="minor"/>
      </rPr>
      <t>orifice</t>
    </r>
    <r>
      <rPr>
        <b/>
        <sz val="11"/>
        <color theme="1"/>
        <rFont val="Calibri"/>
        <family val="2"/>
        <scheme val="minor"/>
      </rPr>
      <t xml:space="preserve"> = Q</t>
    </r>
    <r>
      <rPr>
        <b/>
        <vertAlign val="subscript"/>
        <sz val="11"/>
        <color theme="1"/>
        <rFont val="Calibri"/>
        <family val="2"/>
        <scheme val="minor"/>
      </rPr>
      <t>avg</t>
    </r>
    <r>
      <rPr>
        <b/>
        <sz val="11"/>
        <color theme="1"/>
        <rFont val="Calibri"/>
        <family val="2"/>
        <scheme val="minor"/>
      </rPr>
      <t>/[C(2*g*H</t>
    </r>
    <r>
      <rPr>
        <b/>
        <vertAlign val="subscript"/>
        <sz val="11"/>
        <color theme="1"/>
        <rFont val="Calibri"/>
        <family val="2"/>
        <scheme val="minor"/>
      </rPr>
      <t>avg</t>
    </r>
    <r>
      <rPr>
        <b/>
        <sz val="11"/>
        <color theme="1"/>
        <rFont val="Calibri"/>
        <family val="2"/>
        <scheme val="minor"/>
      </rPr>
      <t>)0.5]</t>
    </r>
  </si>
  <si>
    <t>The permanent pool volume (PPv) provided (volume below the WQ outlet invert).</t>
  </si>
  <si>
    <r>
      <t>The ratio of the permanent micropool volume (V</t>
    </r>
    <r>
      <rPr>
        <b/>
        <vertAlign val="subscript"/>
        <sz val="11"/>
        <color theme="1"/>
        <rFont val="Calibri"/>
        <family val="2"/>
        <scheme val="minor"/>
      </rPr>
      <t>micropool</t>
    </r>
    <r>
      <rPr>
        <b/>
        <sz val="11"/>
        <color theme="1"/>
        <rFont val="Calibri"/>
        <family val="2"/>
        <scheme val="minor"/>
      </rPr>
      <t>) provided to the required permanent micropool volume.</t>
    </r>
  </si>
  <si>
    <r>
      <t>The ratio of the forebay volume (V</t>
    </r>
    <r>
      <rPr>
        <b/>
        <vertAlign val="subscript"/>
        <sz val="11"/>
        <color theme="1"/>
        <rFont val="Calibri"/>
        <family val="2"/>
        <scheme val="minor"/>
      </rPr>
      <t>forebay</t>
    </r>
    <r>
      <rPr>
        <b/>
        <sz val="11"/>
        <color theme="1"/>
        <rFont val="Calibri"/>
        <family val="2"/>
        <scheme val="minor"/>
      </rPr>
      <t>) provided to the required forebay volume.</t>
    </r>
  </si>
  <si>
    <r>
      <t>The ratio of the sediment storage volume (V</t>
    </r>
    <r>
      <rPr>
        <b/>
        <vertAlign val="subscript"/>
        <sz val="11"/>
        <color theme="1"/>
        <rFont val="Calibri"/>
        <family val="2"/>
        <scheme val="minor"/>
      </rPr>
      <t>sediment</t>
    </r>
    <r>
      <rPr>
        <b/>
        <sz val="11"/>
        <color theme="1"/>
        <rFont val="Calibri"/>
        <family val="2"/>
        <scheme val="minor"/>
      </rPr>
      <t>) provided to the required sediment storage volume.</t>
    </r>
  </si>
  <si>
    <t>The % drained is the starting Vol (EDv) minus the Vol at that time step divided by the starting Vol (EDv) x 100</t>
  </si>
  <si>
    <t>EDv = WQv</t>
  </si>
  <si>
    <r>
      <t>Minimum Sediment Storage Volume, V</t>
    </r>
    <r>
      <rPr>
        <b/>
        <vertAlign val="subscript"/>
        <sz val="11"/>
        <color theme="1"/>
        <rFont val="Calibri"/>
        <family val="2"/>
        <scheme val="minor"/>
      </rPr>
      <t>sediment</t>
    </r>
    <r>
      <rPr>
        <b/>
        <sz val="11"/>
        <color theme="1"/>
        <rFont val="Calibri"/>
        <family val="2"/>
        <scheme val="minor"/>
      </rPr>
      <t xml:space="preserve"> = </t>
    </r>
  </si>
  <si>
    <r>
      <t>Minimum PPv = 0.4*WQv (PPv will include V</t>
    </r>
    <r>
      <rPr>
        <b/>
        <vertAlign val="subscript"/>
        <sz val="11"/>
        <color theme="1"/>
        <rFont val="Calibri"/>
        <family val="2"/>
        <scheme val="minor"/>
      </rPr>
      <t>forebay</t>
    </r>
    <r>
      <rPr>
        <b/>
        <sz val="11"/>
        <color theme="1"/>
        <rFont val="Calibri"/>
        <family val="2"/>
        <scheme val="minor"/>
      </rPr>
      <t xml:space="preserve"> and V</t>
    </r>
    <r>
      <rPr>
        <b/>
        <vertAlign val="subscript"/>
        <sz val="11"/>
        <color theme="1"/>
        <rFont val="Calibri"/>
        <family val="2"/>
        <scheme val="minor"/>
      </rPr>
      <t>micropool</t>
    </r>
    <r>
      <rPr>
        <b/>
        <sz val="11"/>
        <color theme="1"/>
        <rFont val="Calibri"/>
        <family val="2"/>
        <scheme val="minor"/>
      </rPr>
      <t xml:space="preserve"> plus an additional volume of a least 0.2*WQv)</t>
    </r>
  </si>
  <si>
    <t xml:space="preserve"> - Permanent pool volume (PPv) typically will be between 0.4*WQv and 1.0*WQv</t>
  </si>
  <si>
    <r>
      <t>Sediment Storage Volume Provided, V</t>
    </r>
    <r>
      <rPr>
        <b/>
        <vertAlign val="subscript"/>
        <sz val="11"/>
        <color theme="1"/>
        <rFont val="Calibri"/>
        <family val="2"/>
        <scheme val="minor"/>
      </rPr>
      <t>sediment</t>
    </r>
    <r>
      <rPr>
        <b/>
        <sz val="11"/>
        <color theme="1"/>
        <rFont val="Calibri"/>
        <family val="2"/>
        <scheme val="minor"/>
      </rPr>
      <t xml:space="preserve"> = </t>
    </r>
  </si>
  <si>
    <r>
      <t>Ratio V</t>
    </r>
    <r>
      <rPr>
        <b/>
        <vertAlign val="subscript"/>
        <sz val="11"/>
        <rFont val="Calibri"/>
        <family val="2"/>
        <scheme val="minor"/>
      </rPr>
      <t>forebay</t>
    </r>
    <r>
      <rPr>
        <b/>
        <sz val="11"/>
        <rFont val="Calibri"/>
        <family val="2"/>
        <scheme val="minor"/>
      </rPr>
      <t xml:space="preserve"> Provided to V</t>
    </r>
    <r>
      <rPr>
        <b/>
        <vertAlign val="subscript"/>
        <sz val="11"/>
        <rFont val="Calibri"/>
        <family val="2"/>
        <scheme val="minor"/>
      </rPr>
      <t>forebay</t>
    </r>
    <r>
      <rPr>
        <b/>
        <sz val="11"/>
        <rFont val="Calibri"/>
        <family val="2"/>
        <scheme val="minor"/>
      </rPr>
      <t xml:space="preserve"> Required = </t>
    </r>
  </si>
  <si>
    <r>
      <t>Enter the forebay volume (V</t>
    </r>
    <r>
      <rPr>
        <b/>
        <vertAlign val="subscript"/>
        <sz val="11"/>
        <color theme="1"/>
        <rFont val="Calibri"/>
        <family val="2"/>
        <scheme val="minor"/>
      </rPr>
      <t>forebay</t>
    </r>
    <r>
      <rPr>
        <b/>
        <sz val="11"/>
        <color theme="1"/>
        <rFont val="Calibri"/>
        <family val="2"/>
        <scheme val="minor"/>
      </rPr>
      <t>) provided.</t>
    </r>
  </si>
  <si>
    <r>
      <t>Enter the permanent micropool volume (V</t>
    </r>
    <r>
      <rPr>
        <b/>
        <vertAlign val="subscript"/>
        <sz val="11"/>
        <color theme="1"/>
        <rFont val="Calibri"/>
        <family val="2"/>
        <scheme val="minor"/>
      </rPr>
      <t>micropool</t>
    </r>
    <r>
      <rPr>
        <b/>
        <sz val="11"/>
        <color theme="1"/>
        <rFont val="Calibri"/>
        <family val="2"/>
        <scheme val="minor"/>
      </rPr>
      <t>) provided.</t>
    </r>
  </si>
  <si>
    <t xml:space="preserve">     &gt; There is a second IF statement in the Vol column.  If Vol - dV &lt; 0, the new Vol is set to 0</t>
  </si>
  <si>
    <t>Permeable Pavement with Extended Detention Water Quality Volume Design Tool</t>
  </si>
  <si>
    <t xml:space="preserve"> Step 2 - Perm-Pave ED Volume Requirement</t>
  </si>
  <si>
    <t>Storage layer walls are assumed to be vertical</t>
  </si>
  <si>
    <t xml:space="preserve">Elevation of WQ Orifice Invert = </t>
  </si>
  <si>
    <r>
      <t>Internal Water Storage Layer Depth, d</t>
    </r>
    <r>
      <rPr>
        <b/>
        <vertAlign val="subscript"/>
        <sz val="11"/>
        <color theme="1"/>
        <rFont val="Calibri"/>
        <family val="2"/>
        <scheme val="minor"/>
      </rPr>
      <t>IWS</t>
    </r>
    <r>
      <rPr>
        <b/>
        <sz val="11"/>
        <color theme="1"/>
        <rFont val="Calibri"/>
        <family val="2"/>
        <scheme val="minor"/>
      </rPr>
      <t xml:space="preserve"> = </t>
    </r>
  </si>
  <si>
    <t xml:space="preserve">Aggregate Layer Area = </t>
  </si>
  <si>
    <t xml:space="preserve"> Step 3 - Aggregate Layer Area &amp; Depth</t>
  </si>
  <si>
    <t xml:space="preserve"> Step 5 - Permeable Pavement Area</t>
  </si>
  <si>
    <r>
      <t>Total Depth of Aggregate Layer, d</t>
    </r>
    <r>
      <rPr>
        <b/>
        <vertAlign val="subscript"/>
        <sz val="11"/>
        <color theme="1"/>
        <rFont val="Calibri"/>
        <family val="2"/>
        <scheme val="minor"/>
      </rPr>
      <t>aggregate</t>
    </r>
    <r>
      <rPr>
        <b/>
        <sz val="11"/>
        <color theme="1"/>
        <rFont val="Calibri"/>
        <family val="2"/>
        <scheme val="minor"/>
      </rPr>
      <t xml:space="preserve"> = </t>
    </r>
  </si>
  <si>
    <t xml:space="preserve">Elevation Bottom of Aggregate Layer = </t>
  </si>
  <si>
    <t xml:space="preserve">Elevation Top of Aggregate Layer = </t>
  </si>
  <si>
    <t>For most sites, recommend a 6" Internal Water Storage (IWS) layer be included to promote exfiltration; check list of acceptions</t>
  </si>
  <si>
    <r>
      <t>Depth of EDv, d</t>
    </r>
    <r>
      <rPr>
        <b/>
        <vertAlign val="subscript"/>
        <sz val="11"/>
        <color theme="1"/>
        <rFont val="Calibri"/>
        <family val="2"/>
        <scheme val="minor"/>
      </rPr>
      <t>EDv</t>
    </r>
    <r>
      <rPr>
        <b/>
        <sz val="11"/>
        <color theme="1"/>
        <rFont val="Calibri"/>
        <family val="2"/>
        <scheme val="minor"/>
      </rPr>
      <t xml:space="preserve"> = </t>
    </r>
  </si>
  <si>
    <r>
      <t>Aggregate Adjusted EDv Depth, dED</t>
    </r>
    <r>
      <rPr>
        <b/>
        <vertAlign val="subscript"/>
        <sz val="11"/>
        <color theme="1"/>
        <rFont val="Calibri"/>
        <family val="2"/>
        <scheme val="minor"/>
      </rPr>
      <t>v-aggr</t>
    </r>
    <r>
      <rPr>
        <b/>
        <sz val="11"/>
        <color theme="1"/>
        <rFont val="Calibri"/>
        <family val="2"/>
        <scheme val="minor"/>
      </rPr>
      <t xml:space="preserve"> = </t>
    </r>
  </si>
  <si>
    <t>Minimum aggregate depth needed to store EDv - 40% porosity assumed</t>
  </si>
  <si>
    <t>Check - WQv must drain within 48 hours</t>
  </si>
  <si>
    <r>
      <t>Depth of Planting Soil Layer, d</t>
    </r>
    <r>
      <rPr>
        <b/>
        <vertAlign val="subscript"/>
        <sz val="11"/>
        <color theme="1"/>
        <rFont val="Calibri"/>
        <family val="2"/>
        <scheme val="minor"/>
      </rPr>
      <t>soil</t>
    </r>
    <r>
      <rPr>
        <b/>
        <sz val="11"/>
        <color theme="1"/>
        <rFont val="Calibri"/>
        <family val="2"/>
        <scheme val="minor"/>
      </rPr>
      <t xml:space="preserve"> = </t>
    </r>
  </si>
  <si>
    <t>Report to the nearest 0.01 acre; include any drainage from off-site</t>
  </si>
  <si>
    <t>Identification or label for the specific watershed (or drainage area) that drains to the BMP</t>
  </si>
  <si>
    <t xml:space="preserve">  [must be consistent with an ID on the accompanying watershed map]</t>
  </si>
  <si>
    <t>B</t>
  </si>
  <si>
    <t>C</t>
  </si>
  <si>
    <t>D</t>
  </si>
  <si>
    <r>
      <t>Attach report (or copy) of source for K</t>
    </r>
    <r>
      <rPr>
        <b/>
        <vertAlign val="subscript"/>
        <sz val="11"/>
        <rFont val="Calibri"/>
        <family val="2"/>
        <scheme val="minor"/>
      </rPr>
      <t>fs</t>
    </r>
    <r>
      <rPr>
        <b/>
        <sz val="11"/>
        <rFont val="Calibri"/>
        <family val="2"/>
        <scheme val="minor"/>
      </rPr>
      <t xml:space="preserve"> used (e.g., field K</t>
    </r>
    <r>
      <rPr>
        <b/>
        <vertAlign val="subscript"/>
        <sz val="11"/>
        <rFont val="Calibri"/>
        <family val="2"/>
        <scheme val="minor"/>
      </rPr>
      <t>fs</t>
    </r>
    <r>
      <rPr>
        <b/>
        <sz val="11"/>
        <rFont val="Calibri"/>
        <family val="2"/>
        <scheme val="minor"/>
      </rPr>
      <t xml:space="preserve"> measurements, estimate based on soil texture)</t>
    </r>
  </si>
  <si>
    <t>Texture of the soil at (and below) the proposed depth of excavation from Web Soil Survey or field investigation</t>
  </si>
  <si>
    <t>Depth to seasonal high water table from Web Soil Survey or field investigation</t>
  </si>
  <si>
    <r>
      <t>*if K</t>
    </r>
    <r>
      <rPr>
        <b/>
        <vertAlign val="subscript"/>
        <sz val="11"/>
        <color theme="1"/>
        <rFont val="Calibri"/>
        <family val="2"/>
        <scheme val="minor"/>
      </rPr>
      <t>fs</t>
    </r>
    <r>
      <rPr>
        <b/>
        <sz val="11"/>
        <color theme="1"/>
        <rFont val="Calibri"/>
        <family val="2"/>
        <scheme val="minor"/>
      </rPr>
      <t>&gt;2.0 in/hr, no drain necessary</t>
    </r>
  </si>
  <si>
    <r>
      <t>*if 0.5&lt;K</t>
    </r>
    <r>
      <rPr>
        <b/>
        <vertAlign val="subscript"/>
        <sz val="11"/>
        <color theme="1"/>
        <rFont val="Calibri"/>
        <family val="2"/>
        <scheme val="minor"/>
      </rPr>
      <t>fs</t>
    </r>
    <r>
      <rPr>
        <b/>
        <sz val="11"/>
        <color theme="1"/>
        <rFont val="Calibri"/>
        <family val="2"/>
        <scheme val="minor"/>
      </rPr>
      <t>&lt;2.0 in/hr, drain recommended with outlet 6" above bottom of planting soil layer</t>
    </r>
  </si>
  <si>
    <r>
      <t>*if 0.05&lt;K</t>
    </r>
    <r>
      <rPr>
        <b/>
        <vertAlign val="subscript"/>
        <sz val="11"/>
        <color theme="1"/>
        <rFont val="Calibri"/>
        <family val="2"/>
        <scheme val="minor"/>
      </rPr>
      <t>fs</t>
    </r>
    <r>
      <rPr>
        <b/>
        <sz val="11"/>
        <color theme="1"/>
        <rFont val="Calibri"/>
        <family val="2"/>
        <scheme val="minor"/>
      </rPr>
      <t>&lt;0.5 in/hr, drain required with outlet 6" above bottom of planting soil layer</t>
    </r>
  </si>
  <si>
    <r>
      <t>*if 0.01&lt;K</t>
    </r>
    <r>
      <rPr>
        <b/>
        <vertAlign val="subscript"/>
        <sz val="11"/>
        <color theme="1"/>
        <rFont val="Calibri"/>
        <family val="2"/>
        <scheme val="minor"/>
      </rPr>
      <t>fs</t>
    </r>
    <r>
      <rPr>
        <b/>
        <sz val="11"/>
        <color theme="1"/>
        <rFont val="Calibri"/>
        <family val="2"/>
        <scheme val="minor"/>
      </rPr>
      <t>&lt;0.05 in/hr, drain required - recommend outlet 6" above bottom of planting soil layer</t>
    </r>
  </si>
  <si>
    <t>Recommend 4:1 minimum</t>
  </si>
  <si>
    <t>Minimum aggregate depth needed to store WQv (40% porosity assumed)</t>
  </si>
  <si>
    <t xml:space="preserve">Minimum Infiltration Trench (Bottom) Area = </t>
  </si>
  <si>
    <t>Infiltration Trench (Bottom) Area =</t>
  </si>
  <si>
    <t xml:space="preserve">HSG </t>
  </si>
  <si>
    <r>
      <t>Aggregate Adjusted WQv Depth, d</t>
    </r>
    <r>
      <rPr>
        <b/>
        <vertAlign val="subscript"/>
        <sz val="11"/>
        <color theme="1"/>
        <rFont val="Calibri"/>
        <family val="2"/>
        <scheme val="minor"/>
      </rPr>
      <t>aggr-WQv</t>
    </r>
    <r>
      <rPr>
        <b/>
        <sz val="11"/>
        <color theme="1"/>
        <rFont val="Calibri"/>
        <family val="2"/>
        <scheme val="minor"/>
      </rPr>
      <t xml:space="preserve"> = </t>
    </r>
  </si>
  <si>
    <r>
      <t>Total Depth of Aggregate, d</t>
    </r>
    <r>
      <rPr>
        <b/>
        <vertAlign val="subscript"/>
        <sz val="11"/>
        <color theme="1"/>
        <rFont val="Calibri"/>
        <family val="2"/>
        <scheme val="minor"/>
      </rPr>
      <t>aggregate</t>
    </r>
    <r>
      <rPr>
        <b/>
        <sz val="11"/>
        <color theme="1"/>
        <rFont val="Calibri"/>
        <family val="2"/>
        <scheme val="minor"/>
      </rPr>
      <t xml:space="preserve"> = </t>
    </r>
  </si>
  <si>
    <r>
      <t>Combined thickness of all aggregate storage layers (d</t>
    </r>
    <r>
      <rPr>
        <b/>
        <vertAlign val="subscript"/>
        <sz val="11"/>
        <color theme="1"/>
        <rFont val="Calibri"/>
        <family val="2"/>
        <scheme val="minor"/>
      </rPr>
      <t>gravel filter</t>
    </r>
    <r>
      <rPr>
        <b/>
        <sz val="11"/>
        <color theme="1"/>
        <rFont val="Calibri"/>
        <family val="2"/>
        <scheme val="minor"/>
      </rPr>
      <t xml:space="preserve"> + d</t>
    </r>
    <r>
      <rPr>
        <b/>
        <vertAlign val="subscript"/>
        <sz val="11"/>
        <color theme="1"/>
        <rFont val="Calibri"/>
        <family val="2"/>
        <scheme val="minor"/>
      </rPr>
      <t>storage</t>
    </r>
    <r>
      <rPr>
        <b/>
        <sz val="11"/>
        <color theme="1"/>
        <rFont val="Calibri"/>
        <family val="2"/>
        <scheme val="minor"/>
      </rPr>
      <t xml:space="preserve"> + d</t>
    </r>
    <r>
      <rPr>
        <b/>
        <vertAlign val="subscript"/>
        <sz val="11"/>
        <color theme="1"/>
        <rFont val="Calibri"/>
        <family val="2"/>
        <scheme val="minor"/>
      </rPr>
      <t>sand</t>
    </r>
    <r>
      <rPr>
        <b/>
        <sz val="11"/>
        <color theme="1"/>
        <rFont val="Calibri"/>
        <family val="2"/>
        <scheme val="minor"/>
      </rPr>
      <t>)</t>
    </r>
  </si>
  <si>
    <t>All ED Basin discharge calculations in these worksheets assume free discharge from the outlet (i.e., no tailwater)</t>
  </si>
  <si>
    <t>Soil series and HSG at location of BMP from Web Soil Survey or field investigation</t>
  </si>
  <si>
    <t>MarkerB</t>
  </si>
  <si>
    <t>Max =</t>
  </si>
  <si>
    <t>Identify highest numbered layer with stage, area, volume data</t>
  </si>
  <si>
    <t>Depth to seasonal high water table from Web Soil Survey or field investigation [if less than 3', may need supplemental drainage]</t>
  </si>
  <si>
    <t>Minimum 0.02 in/hr [Minimum 0.01 in/hr may be considered in certain circumstances with MS4 and OEPA approval]</t>
  </si>
  <si>
    <t>Requirement 1:  WQv must fully drain within 48 hours</t>
  </si>
  <si>
    <r>
      <t>Depth of aggregate storage layer must exceed d</t>
    </r>
    <r>
      <rPr>
        <b/>
        <vertAlign val="subscript"/>
        <sz val="11"/>
        <color theme="1"/>
        <rFont val="Calibri"/>
        <family val="2"/>
        <scheme val="minor"/>
      </rPr>
      <t>aggr-WQv</t>
    </r>
    <r>
      <rPr>
        <b/>
        <sz val="11"/>
        <color theme="1"/>
        <rFont val="Calibri"/>
        <family val="2"/>
        <scheme val="minor"/>
      </rPr>
      <t xml:space="preserve"> two lines above [0.5 ft minimum recommended]</t>
    </r>
  </si>
  <si>
    <r>
      <t xml:space="preserve">     Note:  If K</t>
    </r>
    <r>
      <rPr>
        <b/>
        <vertAlign val="subscript"/>
        <sz val="10"/>
        <rFont val="Calibri"/>
        <family val="2"/>
        <scheme val="minor"/>
      </rPr>
      <t>fs</t>
    </r>
    <r>
      <rPr>
        <b/>
        <sz val="10"/>
        <rFont val="Calibri"/>
        <family val="2"/>
        <scheme val="minor"/>
      </rPr>
      <t xml:space="preserve"> of the underlying subgrade exceeds 5.0 in/hr, a sand filter layer (0.33" minimum thickness) must be placed between the subgrade soil and  the aggregate storage layer to mitigate groundwater pollution </t>
    </r>
  </si>
  <si>
    <t>Pavement area - impervious and permeable pavement - draining to the permeable pavement</t>
  </si>
  <si>
    <t xml:space="preserve">Requirement 2:  Surface Hydrologic Loading Ratio (HLR) must be 2 or less; a HLR of 1.0 or less is recommended </t>
  </si>
  <si>
    <t>Requirement 1:  Minimum drawdown time of 24 hr; no more than first 0.5*WQv drains within first 8 hr; must fully drain within 72 hours</t>
  </si>
  <si>
    <t>These calculations assume no change in area across the entire depth of the storage layer;  if the area changes please contact the MS4</t>
  </si>
  <si>
    <r>
      <t>Requirement:  The EDv drawdown time (T</t>
    </r>
    <r>
      <rPr>
        <b/>
        <vertAlign val="subscript"/>
        <sz val="11"/>
        <rFont val="Calibri"/>
        <family val="2"/>
        <scheme val="minor"/>
      </rPr>
      <t>d</t>
    </r>
    <r>
      <rPr>
        <b/>
        <sz val="11"/>
        <rFont val="Calibri"/>
        <family val="2"/>
        <scheme val="minor"/>
      </rPr>
      <t>) must be at least 48 hr for a dry ED basin</t>
    </r>
  </si>
  <si>
    <r>
      <t>Requirement:  The volume drained in the first 0.33*T</t>
    </r>
    <r>
      <rPr>
        <b/>
        <vertAlign val="subscript"/>
        <sz val="11"/>
        <rFont val="Calibri"/>
        <family val="2"/>
        <scheme val="minor"/>
      </rPr>
      <t>d-min</t>
    </r>
    <r>
      <rPr>
        <b/>
        <sz val="11"/>
        <rFont val="Calibri"/>
        <family val="2"/>
        <scheme val="minor"/>
      </rPr>
      <t xml:space="preserve"> (16 hr) can be no more than one-half (50%) of the EDv</t>
    </r>
  </si>
  <si>
    <r>
      <t>Requirement:  The permanent micropool volume (V</t>
    </r>
    <r>
      <rPr>
        <b/>
        <vertAlign val="subscript"/>
        <sz val="11"/>
        <color theme="1"/>
        <rFont val="Calibri"/>
        <family val="2"/>
        <scheme val="minor"/>
      </rPr>
      <t>micropool</t>
    </r>
    <r>
      <rPr>
        <b/>
        <sz val="11"/>
        <color theme="1"/>
        <rFont val="Calibri"/>
        <family val="2"/>
        <scheme val="minor"/>
      </rPr>
      <t>) provided must exceed 0.1*WQv.</t>
    </r>
  </si>
  <si>
    <r>
      <t>The sediment storage volume (V</t>
    </r>
    <r>
      <rPr>
        <b/>
        <vertAlign val="subscript"/>
        <sz val="11"/>
        <color theme="1"/>
        <rFont val="Calibri"/>
        <family val="2"/>
        <scheme val="minor"/>
      </rPr>
      <t>sediment</t>
    </r>
    <r>
      <rPr>
        <b/>
        <sz val="11"/>
        <color theme="1"/>
        <rFont val="Calibri"/>
        <family val="2"/>
        <scheme val="minor"/>
      </rPr>
      <t>) provided must exceed 0.2*WQv.</t>
    </r>
  </si>
  <si>
    <r>
      <t>Enter the forebay volume (V</t>
    </r>
    <r>
      <rPr>
        <b/>
        <vertAlign val="subscript"/>
        <sz val="11"/>
        <color theme="1"/>
        <rFont val="Calibri"/>
        <family val="2"/>
        <scheme val="minor"/>
      </rPr>
      <t>forebay</t>
    </r>
    <r>
      <rPr>
        <b/>
        <sz val="11"/>
        <color theme="1"/>
        <rFont val="Calibri"/>
        <family val="2"/>
        <scheme val="minor"/>
      </rPr>
      <t>) provided; V</t>
    </r>
    <r>
      <rPr>
        <b/>
        <vertAlign val="subscript"/>
        <sz val="11"/>
        <color theme="1"/>
        <rFont val="Calibri"/>
        <family val="2"/>
        <scheme val="minor"/>
      </rPr>
      <t>forebay</t>
    </r>
    <r>
      <rPr>
        <b/>
        <sz val="11"/>
        <color theme="1"/>
        <rFont val="Calibri"/>
        <family val="2"/>
        <scheme val="minor"/>
      </rPr>
      <t xml:space="preserve"> must exceed 0.1*WQv.</t>
    </r>
  </si>
  <si>
    <r>
      <t>Requirement:  Minimum V</t>
    </r>
    <r>
      <rPr>
        <b/>
        <vertAlign val="subscript"/>
        <sz val="11"/>
        <color theme="1"/>
        <rFont val="Calibri"/>
        <family val="2"/>
        <scheme val="minor"/>
      </rPr>
      <t>forebay</t>
    </r>
    <r>
      <rPr>
        <b/>
        <sz val="11"/>
        <color theme="1"/>
        <rFont val="Calibri"/>
        <family val="2"/>
        <scheme val="minor"/>
      </rPr>
      <t xml:space="preserve"> = 0.1*WQv</t>
    </r>
  </si>
  <si>
    <r>
      <t>Requirement:  Minimum V</t>
    </r>
    <r>
      <rPr>
        <b/>
        <vertAlign val="subscript"/>
        <sz val="11"/>
        <color theme="1"/>
        <rFont val="Calibri"/>
        <family val="2"/>
        <scheme val="minor"/>
      </rPr>
      <t>micropool</t>
    </r>
    <r>
      <rPr>
        <b/>
        <sz val="11"/>
        <color theme="1"/>
        <rFont val="Calibri"/>
        <family val="2"/>
        <scheme val="minor"/>
      </rPr>
      <t xml:space="preserve"> = 0.1*WQv</t>
    </r>
  </si>
  <si>
    <t>Requirement:  The EDv drawdown time (Td) must be at least 48 hr for a dry ED basin</t>
  </si>
  <si>
    <t>Requirement:  The volume drained in the first 0.33*Td-min (16 hr) can be no more than one-half (50%) of the EDv</t>
  </si>
  <si>
    <t xml:space="preserve"> Step 5 - Outlet (Orifice) Sizing</t>
  </si>
  <si>
    <t xml:space="preserve"> Step 4 - Outlet Elevations and Storage Volumes</t>
  </si>
  <si>
    <r>
      <t xml:space="preserve">must be </t>
    </r>
    <r>
      <rPr>
        <b/>
        <u/>
        <sz val="11"/>
        <rFont val="Calibri"/>
        <family val="2"/>
        <scheme val="minor"/>
      </rPr>
      <t>&gt;</t>
    </r>
    <r>
      <rPr>
        <b/>
        <sz val="11"/>
        <rFont val="Calibri"/>
        <family val="2"/>
        <scheme val="minor"/>
      </rPr>
      <t xml:space="preserve"> 48 hr  </t>
    </r>
  </si>
  <si>
    <r>
      <t xml:space="preserve">must be </t>
    </r>
    <r>
      <rPr>
        <b/>
        <u/>
        <sz val="11"/>
        <rFont val="Calibri"/>
        <family val="2"/>
        <scheme val="minor"/>
      </rPr>
      <t>&lt;</t>
    </r>
    <r>
      <rPr>
        <b/>
        <sz val="11"/>
        <rFont val="Calibri"/>
        <family val="2"/>
        <scheme val="minor"/>
      </rPr>
      <t xml:space="preserve"> 50%  </t>
    </r>
  </si>
  <si>
    <t xml:space="preserve">Imperviousness fraction, i = </t>
  </si>
  <si>
    <r>
      <t>Area (ft</t>
    </r>
    <r>
      <rPr>
        <b/>
        <vertAlign val="superscript"/>
        <sz val="10"/>
        <color theme="1"/>
        <rFont val="Calibri"/>
        <family val="2"/>
        <scheme val="minor"/>
      </rPr>
      <t>2</t>
    </r>
    <r>
      <rPr>
        <b/>
        <sz val="10"/>
        <color theme="1"/>
        <rFont val="Calibri"/>
        <family val="2"/>
        <scheme val="minor"/>
      </rPr>
      <t>)</t>
    </r>
  </si>
  <si>
    <r>
      <t>Volume (ft</t>
    </r>
    <r>
      <rPr>
        <b/>
        <vertAlign val="superscript"/>
        <sz val="9"/>
        <rFont val="Calibri"/>
        <family val="2"/>
        <scheme val="minor"/>
      </rPr>
      <t>3</t>
    </r>
    <r>
      <rPr>
        <b/>
        <sz val="9"/>
        <rFont val="Calibri"/>
        <family val="2"/>
        <scheme val="minor"/>
      </rPr>
      <t>)</t>
    </r>
  </si>
  <si>
    <t>Recommended minimum 2.5 ft (30"), absolute minimum 2 ft (24") with justification</t>
  </si>
  <si>
    <t>Default outlet invert is 6" above bottom of planting soil layer (typically 24" below soil surface)</t>
  </si>
  <si>
    <t>(Version 2-5-2017)</t>
  </si>
  <si>
    <r>
      <t>Requirement:  Minimum V</t>
    </r>
    <r>
      <rPr>
        <b/>
        <vertAlign val="subscript"/>
        <sz val="11"/>
        <color theme="1"/>
        <rFont val="Calibri"/>
        <family val="2"/>
        <scheme val="minor"/>
      </rPr>
      <t>sediment</t>
    </r>
    <r>
      <rPr>
        <b/>
        <sz val="11"/>
        <color theme="1"/>
        <rFont val="Calibri"/>
        <family val="2"/>
        <scheme val="minor"/>
      </rPr>
      <t xml:space="preserve"> = 0.2*WQv; typically met by providing V</t>
    </r>
    <r>
      <rPr>
        <b/>
        <vertAlign val="subscript"/>
        <sz val="11"/>
        <color theme="1"/>
        <rFont val="Calibri"/>
        <family val="2"/>
        <scheme val="minor"/>
      </rPr>
      <t>forebay</t>
    </r>
    <r>
      <rPr>
        <b/>
        <sz val="11"/>
        <color theme="1"/>
        <rFont val="Calibri"/>
        <family val="2"/>
        <scheme val="minor"/>
      </rPr>
      <t xml:space="preserve"> and V</t>
    </r>
    <r>
      <rPr>
        <b/>
        <vertAlign val="subscript"/>
        <sz val="11"/>
        <color theme="1"/>
        <rFont val="Calibri"/>
        <family val="2"/>
        <scheme val="minor"/>
      </rPr>
      <t>micropool</t>
    </r>
  </si>
  <si>
    <t xml:space="preserve">(include forebay area if below EDv) </t>
  </si>
  <si>
    <t>If the forebay is below the WQ outlet, include combined area of forebay and micropool at each elevation</t>
  </si>
  <si>
    <t>This Worksheet assumes the storage layer is filled with aggregate (#1, #2. #4 or #57 aggregate) and should not be used for pipe, arch or chamber storage systems.</t>
  </si>
  <si>
    <t xml:space="preserve">Depth of internal water storage (IWS) layer - minimum 0.25 ft (=3"); 0.5 ft (6") recommended </t>
  </si>
  <si>
    <r>
      <t>The EDv drawdown time (T</t>
    </r>
    <r>
      <rPr>
        <b/>
        <vertAlign val="subscript"/>
        <sz val="11"/>
        <color theme="1"/>
        <rFont val="Calibri"/>
        <family val="2"/>
        <scheme val="minor"/>
      </rPr>
      <t>d</t>
    </r>
    <r>
      <rPr>
        <b/>
        <sz val="11"/>
        <color theme="1"/>
        <rFont val="Calibri"/>
        <family val="2"/>
        <scheme val="minor"/>
      </rPr>
      <t>) must be at least 24 hr for a extended detention permeable pavement system</t>
    </r>
  </si>
  <si>
    <t>Pavement area - both impervious and permeable pavement - draining to permeable pavement surface</t>
  </si>
  <si>
    <t>Permeable pavement surface area must exceed minimum area in line above</t>
  </si>
  <si>
    <r>
      <t>ft</t>
    </r>
    <r>
      <rPr>
        <vertAlign val="superscript"/>
        <sz val="10"/>
        <rFont val="Calibri"/>
        <family val="2"/>
        <scheme val="minor"/>
      </rPr>
      <t>2</t>
    </r>
  </si>
  <si>
    <r>
      <t>ft</t>
    </r>
    <r>
      <rPr>
        <vertAlign val="superscript"/>
        <sz val="10"/>
        <rFont val="Calibri"/>
        <family val="2"/>
        <scheme val="minor"/>
      </rPr>
      <t>3</t>
    </r>
  </si>
  <si>
    <r>
      <t>Target (Minimum) Draw-down Time, T</t>
    </r>
    <r>
      <rPr>
        <b/>
        <vertAlign val="subscript"/>
        <sz val="11"/>
        <rFont val="Calibri"/>
        <family val="2"/>
        <scheme val="minor"/>
      </rPr>
      <t>d</t>
    </r>
    <r>
      <rPr>
        <b/>
        <sz val="11"/>
        <rFont val="Calibri"/>
        <family val="2"/>
        <scheme val="minor"/>
      </rPr>
      <t xml:space="preserve"> = </t>
    </r>
  </si>
  <si>
    <r>
      <t>Target Average Discharge, Q</t>
    </r>
    <r>
      <rPr>
        <b/>
        <vertAlign val="subscript"/>
        <sz val="11"/>
        <color theme="1"/>
        <rFont val="Calibri"/>
        <family val="2"/>
        <scheme val="minor"/>
      </rPr>
      <t>avg</t>
    </r>
    <r>
      <rPr>
        <b/>
        <sz val="11"/>
        <color theme="1"/>
        <rFont val="Calibri"/>
        <family val="2"/>
        <scheme val="minor"/>
      </rPr>
      <t xml:space="preserve"> =</t>
    </r>
  </si>
  <si>
    <t xml:space="preserve">Project Latitude: </t>
  </si>
  <si>
    <t xml:space="preserve">Project Longitude: </t>
  </si>
  <si>
    <t>Enter longitude at entrance to site in decimal degrees (format: -81.465240)</t>
  </si>
  <si>
    <t>Enter latitude at entrance to site in decimal degrees (format: 40.947544)</t>
  </si>
  <si>
    <t xml:space="preserve">(i.e., at the elevation of the top of the micropool, WQ outlet, and base of the EDv) that the designer insert one more </t>
  </si>
  <si>
    <t xml:space="preserve">stage-area pair at an elevation (e.g., -0.1 ft) slightly below this elevation to more accurately represent the volume </t>
  </si>
  <si>
    <t>provided in the micropool.  Please see guidance for example.]</t>
  </si>
  <si>
    <t>[Note:  It is highly recommended if there is a rapid increase in area at the transition from the micropool to the EDv</t>
  </si>
  <si>
    <r>
      <t>Requirement:  Minimum V</t>
    </r>
    <r>
      <rPr>
        <b/>
        <vertAlign val="subscript"/>
        <sz val="11"/>
        <color theme="1"/>
        <rFont val="Calibri"/>
        <family val="2"/>
        <scheme val="minor"/>
      </rPr>
      <t>sediment</t>
    </r>
    <r>
      <rPr>
        <b/>
        <sz val="11"/>
        <color theme="1"/>
        <rFont val="Calibri"/>
        <family val="2"/>
        <scheme val="minor"/>
      </rPr>
      <t xml:space="preserve"> = 0.2*WQv</t>
    </r>
  </si>
  <si>
    <t>Requirement:  The EDv drawdown time (Td) must be at least 24 hr for a wet ED basin</t>
  </si>
  <si>
    <t>Requirement:  The volume drained in the first 0.33*Td-min (8 hr) can be no more than one-half (50%) of the EDv</t>
  </si>
  <si>
    <r>
      <t>Ratio PPv Provided to PPv</t>
    </r>
    <r>
      <rPr>
        <b/>
        <sz val="11"/>
        <rFont val="Calibri"/>
        <family val="2"/>
        <scheme val="minor"/>
      </rPr>
      <t xml:space="preserve"> Required = </t>
    </r>
  </si>
  <si>
    <r>
      <t>Minimum Permanent Pool Volume, PPv</t>
    </r>
    <r>
      <rPr>
        <b/>
        <sz val="11"/>
        <color theme="1"/>
        <rFont val="Calibri"/>
        <family val="2"/>
        <scheme val="minor"/>
      </rPr>
      <t xml:space="preserve"> = </t>
    </r>
  </si>
  <si>
    <r>
      <t xml:space="preserve">must be </t>
    </r>
    <r>
      <rPr>
        <b/>
        <u/>
        <sz val="11"/>
        <rFont val="Calibri"/>
        <family val="2"/>
        <scheme val="minor"/>
      </rPr>
      <t>&gt;</t>
    </r>
    <r>
      <rPr>
        <b/>
        <sz val="11"/>
        <rFont val="Calibri"/>
        <family val="2"/>
        <scheme val="minor"/>
      </rPr>
      <t xml:space="preserve"> 24 hr  </t>
    </r>
  </si>
  <si>
    <r>
      <t>Requirement:  The volume drained in the first 0.33*T</t>
    </r>
    <r>
      <rPr>
        <b/>
        <vertAlign val="subscript"/>
        <sz val="11"/>
        <rFont val="Calibri"/>
        <family val="2"/>
        <scheme val="minor"/>
      </rPr>
      <t>d-min</t>
    </r>
    <r>
      <rPr>
        <b/>
        <sz val="11"/>
        <rFont val="Calibri"/>
        <family val="2"/>
        <scheme val="minor"/>
      </rPr>
      <t xml:space="preserve"> (8 hr) can be no more than one-half (50%) of the EDv</t>
    </r>
  </si>
  <si>
    <t>The ratio of the PPv provided to the required PPv.</t>
  </si>
  <si>
    <t>Wet Extended Detention Basin</t>
  </si>
  <si>
    <t>Wetland Extended Detention Basin (Constructed Wetland)</t>
  </si>
  <si>
    <r>
      <t>Requirement:  The EDv drawdown time (T</t>
    </r>
    <r>
      <rPr>
        <b/>
        <vertAlign val="subscript"/>
        <sz val="11"/>
        <rFont val="Calibri"/>
        <family val="2"/>
        <scheme val="minor"/>
      </rPr>
      <t>d</t>
    </r>
    <r>
      <rPr>
        <b/>
        <sz val="11"/>
        <rFont val="Calibri"/>
        <family val="2"/>
        <scheme val="minor"/>
      </rPr>
      <t>) must be at least 24 hr for a wetland ED basin</t>
    </r>
  </si>
  <si>
    <r>
      <t>Requirement:  The EDv drawdown time (T</t>
    </r>
    <r>
      <rPr>
        <b/>
        <vertAlign val="subscript"/>
        <sz val="11"/>
        <rFont val="Calibri"/>
        <family val="2"/>
        <scheme val="minor"/>
      </rPr>
      <t>d</t>
    </r>
    <r>
      <rPr>
        <b/>
        <sz val="11"/>
        <rFont val="Calibri"/>
        <family val="2"/>
        <scheme val="minor"/>
      </rPr>
      <t>) must be at least 24 hr for a wet ED basin</t>
    </r>
  </si>
  <si>
    <t>Requirement:  The EDv drawdown time (Td) must be at least 24 hr for a wetland ED basin</t>
  </si>
  <si>
    <t>Introduction</t>
  </si>
  <si>
    <t xml:space="preserve">Volumetric Runoff Coefficient, Rv = </t>
  </si>
  <si>
    <t>Requirement:  Minimum PPv = (WQv + 0.2*WQv) = 1.2*WQv</t>
  </si>
  <si>
    <t>data input cells</t>
  </si>
  <si>
    <t>constant values</t>
  </si>
  <si>
    <t>calculation cells</t>
  </si>
  <si>
    <t xml:space="preserve"> Step 2 - Infiltration Bed Area/Dimensions</t>
  </si>
  <si>
    <t xml:space="preserve">Minimum Infiltration Bed Area = </t>
  </si>
  <si>
    <r>
      <t>Infiltration Bed Area, A</t>
    </r>
    <r>
      <rPr>
        <b/>
        <vertAlign val="subscript"/>
        <sz val="11"/>
        <color theme="1"/>
        <rFont val="Calibri"/>
        <family val="2"/>
        <scheme val="minor"/>
      </rPr>
      <t>inf</t>
    </r>
    <r>
      <rPr>
        <b/>
        <sz val="11"/>
        <color theme="1"/>
        <rFont val="Calibri"/>
        <family val="2"/>
        <scheme val="minor"/>
      </rPr>
      <t xml:space="preserve"> =</t>
    </r>
  </si>
  <si>
    <r>
      <t>A</t>
    </r>
    <r>
      <rPr>
        <b/>
        <vertAlign val="subscript"/>
        <sz val="11"/>
        <color theme="1"/>
        <rFont val="Calibri"/>
        <family val="2"/>
        <scheme val="minor"/>
      </rPr>
      <t>inf</t>
    </r>
    <r>
      <rPr>
        <b/>
        <sz val="11"/>
        <color theme="1"/>
        <rFont val="Calibri"/>
        <family val="2"/>
        <scheme val="minor"/>
      </rPr>
      <t>/A</t>
    </r>
    <r>
      <rPr>
        <b/>
        <vertAlign val="subscript"/>
        <sz val="11"/>
        <color theme="1"/>
        <rFont val="Calibri"/>
        <family val="2"/>
        <scheme val="minor"/>
      </rPr>
      <t>imp</t>
    </r>
    <r>
      <rPr>
        <b/>
        <sz val="11"/>
        <color theme="1"/>
        <rFont val="Calibri"/>
        <family val="2"/>
        <scheme val="minor"/>
      </rPr>
      <t xml:space="preserve"> (x 100) =</t>
    </r>
  </si>
  <si>
    <r>
      <t>A</t>
    </r>
    <r>
      <rPr>
        <b/>
        <vertAlign val="subscript"/>
        <sz val="11"/>
        <color theme="1"/>
        <rFont val="Calibri"/>
        <family val="2"/>
        <scheme val="minor"/>
      </rPr>
      <t>inf</t>
    </r>
    <r>
      <rPr>
        <b/>
        <sz val="11"/>
        <color theme="1"/>
        <rFont val="Calibri"/>
        <family val="2"/>
        <scheme val="minor"/>
      </rPr>
      <t xml:space="preserve"> &gt;= 5% of A</t>
    </r>
    <r>
      <rPr>
        <b/>
        <vertAlign val="subscript"/>
        <sz val="11"/>
        <color theme="1"/>
        <rFont val="Calibri"/>
        <family val="2"/>
        <scheme val="minor"/>
      </rPr>
      <t>imp</t>
    </r>
  </si>
  <si>
    <r>
      <t>Representative Infiltration Bed Width, W</t>
    </r>
    <r>
      <rPr>
        <b/>
        <vertAlign val="subscript"/>
        <sz val="11"/>
        <color theme="1"/>
        <rFont val="Calibri"/>
        <family val="2"/>
        <scheme val="minor"/>
      </rPr>
      <t>inf</t>
    </r>
  </si>
  <si>
    <r>
      <t>Representative Infiltration Bed Length, L</t>
    </r>
    <r>
      <rPr>
        <b/>
        <vertAlign val="subscript"/>
        <sz val="11"/>
        <color theme="1"/>
        <rFont val="Calibri"/>
        <family val="2"/>
        <scheme val="minor"/>
      </rPr>
      <t>inf</t>
    </r>
  </si>
  <si>
    <t xml:space="preserve">Elevation of Infiltration Bed = </t>
  </si>
  <si>
    <r>
      <t>Volume Provided Relative to WQv, V</t>
    </r>
    <r>
      <rPr>
        <b/>
        <vertAlign val="subscript"/>
        <sz val="11"/>
        <rFont val="Calibri"/>
        <family val="2"/>
        <scheme val="minor"/>
      </rPr>
      <t>bowl</t>
    </r>
    <r>
      <rPr>
        <b/>
        <sz val="11"/>
        <rFont val="Calibri"/>
        <family val="2"/>
        <scheme val="minor"/>
      </rPr>
      <t>/WQv</t>
    </r>
  </si>
  <si>
    <t>Minimum 0.50 in/hr; Maximum 4 in/hr [Minimum 0.2 in/hr may be considered in certain circumstances with MS4 and OEPA approval]</t>
  </si>
  <si>
    <r>
      <t>5% of A</t>
    </r>
    <r>
      <rPr>
        <b/>
        <vertAlign val="subscript"/>
        <sz val="11"/>
        <color theme="1"/>
        <rFont val="Calibri"/>
        <family val="2"/>
        <scheme val="minor"/>
      </rPr>
      <t>imp</t>
    </r>
    <r>
      <rPr>
        <b/>
        <sz val="11"/>
        <color theme="1"/>
        <rFont val="Calibri"/>
        <family val="2"/>
        <scheme val="minor"/>
      </rPr>
      <t xml:space="preserve"> = </t>
    </r>
  </si>
  <si>
    <r>
      <t>Requirement 2:  Minimum 5% of A</t>
    </r>
    <r>
      <rPr>
        <b/>
        <vertAlign val="subscript"/>
        <sz val="11"/>
        <color theme="1"/>
        <rFont val="Calibri"/>
        <family val="2"/>
        <scheme val="minor"/>
      </rPr>
      <t>imp</t>
    </r>
  </si>
  <si>
    <t>Check - Must be at least 5%</t>
  </si>
  <si>
    <t>Check - WQv must drain within 24 hours</t>
  </si>
  <si>
    <r>
      <t>Surface Basin Overflow Height, d</t>
    </r>
    <r>
      <rPr>
        <b/>
        <vertAlign val="subscript"/>
        <sz val="11"/>
        <color theme="1"/>
        <rFont val="Calibri"/>
        <family val="2"/>
        <scheme val="minor"/>
      </rPr>
      <t>overflow</t>
    </r>
    <r>
      <rPr>
        <b/>
        <sz val="11"/>
        <color theme="1"/>
        <rFont val="Calibri"/>
        <family val="2"/>
        <scheme val="minor"/>
      </rPr>
      <t xml:space="preserve"> = </t>
    </r>
  </si>
  <si>
    <r>
      <t>Apparent WQv Depth, d</t>
    </r>
    <r>
      <rPr>
        <b/>
        <vertAlign val="subscript"/>
        <sz val="11"/>
        <color theme="1"/>
        <rFont val="Calibri"/>
        <family val="2"/>
        <scheme val="minor"/>
      </rPr>
      <t>WQv-apparent</t>
    </r>
    <r>
      <rPr>
        <b/>
        <sz val="11"/>
        <color theme="1"/>
        <rFont val="Calibri"/>
        <family val="2"/>
        <scheme val="minor"/>
      </rPr>
      <t xml:space="preserve"> = </t>
    </r>
  </si>
  <si>
    <r>
      <t>The infiltration bed will "see" an apparent WQv depth, d</t>
    </r>
    <r>
      <rPr>
        <b/>
        <vertAlign val="subscript"/>
        <sz val="11"/>
        <rFont val="Calibri"/>
        <family val="2"/>
        <scheme val="minor"/>
      </rPr>
      <t>WQv-apparent</t>
    </r>
    <r>
      <rPr>
        <b/>
        <sz val="11"/>
        <rFont val="Calibri"/>
        <family val="2"/>
        <scheme val="minor"/>
      </rPr>
      <t>,  equal to the WQv/A</t>
    </r>
    <r>
      <rPr>
        <b/>
        <vertAlign val="subscript"/>
        <sz val="11"/>
        <rFont val="Calibri"/>
        <family val="2"/>
        <scheme val="minor"/>
      </rPr>
      <t>inf</t>
    </r>
  </si>
  <si>
    <t xml:space="preserve"> Step 4 - Drawdown Check</t>
  </si>
  <si>
    <t>This is the difference in elevation between the top of WQv and the infiltration bed</t>
  </si>
  <si>
    <r>
      <t>Treatment Vol Provided Relative to EDv, V</t>
    </r>
    <r>
      <rPr>
        <b/>
        <vertAlign val="subscript"/>
        <sz val="11"/>
        <rFont val="Calibri"/>
        <family val="2"/>
        <scheme val="minor"/>
      </rPr>
      <t>treatment</t>
    </r>
    <r>
      <rPr>
        <b/>
        <sz val="11"/>
        <rFont val="Calibri"/>
        <family val="2"/>
        <scheme val="minor"/>
      </rPr>
      <t xml:space="preserve">/EDv = </t>
    </r>
  </si>
  <si>
    <t xml:space="preserve">Recommend describing the stage-area (stage-storage) relationship to at least 0.5 ft above </t>
  </si>
  <si>
    <t>the second stage (i.e., bypass or peak discharge) outlet invert</t>
  </si>
  <si>
    <t xml:space="preserve">If the infiltration basin has consistent sideslopes (e.g., 4:1) from infiltration bed </t>
  </si>
  <si>
    <t>Project Details and WQv Calculation</t>
  </si>
  <si>
    <t>Tan highlighted cells perform calculations needed for practice design</t>
  </si>
  <si>
    <t>Entries can only be made in green highlighted cells - all other cells are locked to prevent editing</t>
  </si>
  <si>
    <t>design criteria check</t>
  </si>
  <si>
    <t>Minimum 0.50 in/hr; Maximum 4 in/hr</t>
  </si>
  <si>
    <r>
      <t>A</t>
    </r>
    <r>
      <rPr>
        <b/>
        <vertAlign val="subscript"/>
        <sz val="11"/>
        <color theme="1"/>
        <rFont val="Calibri"/>
        <family val="2"/>
        <scheme val="minor"/>
      </rPr>
      <t>filter</t>
    </r>
    <r>
      <rPr>
        <b/>
        <sz val="11"/>
        <color theme="1"/>
        <rFont val="Calibri"/>
        <family val="2"/>
        <scheme val="minor"/>
      </rPr>
      <t xml:space="preserve"> &gt;= 5% of A</t>
    </r>
    <r>
      <rPr>
        <b/>
        <vertAlign val="subscript"/>
        <sz val="11"/>
        <color theme="1"/>
        <rFont val="Calibri"/>
        <family val="2"/>
        <scheme val="minor"/>
      </rPr>
      <t>imp</t>
    </r>
  </si>
  <si>
    <r>
      <t>Check:  A</t>
    </r>
    <r>
      <rPr>
        <b/>
        <vertAlign val="subscript"/>
        <sz val="11"/>
        <color theme="1"/>
        <rFont val="Calibri"/>
        <family val="2"/>
        <scheme val="minor"/>
      </rPr>
      <t>filter</t>
    </r>
    <r>
      <rPr>
        <b/>
        <sz val="11"/>
        <color theme="1"/>
        <rFont val="Calibri"/>
        <family val="2"/>
        <scheme val="minor"/>
      </rPr>
      <t xml:space="preserve"> &gt;= 5% of A</t>
    </r>
    <r>
      <rPr>
        <b/>
        <vertAlign val="subscript"/>
        <sz val="11"/>
        <color theme="1"/>
        <rFont val="Calibri"/>
        <family val="2"/>
        <scheme val="minor"/>
      </rPr>
      <t>imp</t>
    </r>
  </si>
  <si>
    <t>in addition to the infiltration bed stage-area may suffice</t>
  </si>
  <si>
    <t>to an elevation 0.5-ft above the second stage outlet, then one stage-area entry</t>
  </si>
  <si>
    <r>
      <t xml:space="preserve">   If drawdown time is &gt; 24 hr, increase the infiltration bed area, A</t>
    </r>
    <r>
      <rPr>
        <b/>
        <vertAlign val="subscript"/>
        <sz val="11"/>
        <rFont val="Calibri"/>
        <family val="2"/>
        <scheme val="minor"/>
      </rPr>
      <t>inf</t>
    </r>
  </si>
  <si>
    <t>Red hashed cells show whether key design criteria have (OKAY) or have not (NOT MET) been met</t>
  </si>
  <si>
    <t>Infiltration Basin</t>
  </si>
  <si>
    <t>Wet Extended Detention Basin WQv Compliance Tool</t>
  </si>
  <si>
    <t>Wetland Extended Detention Basin WQv Compliance Tool</t>
  </si>
  <si>
    <t>Dry Extended Detention Basin WQv Compliance Tool</t>
  </si>
  <si>
    <t>Infiltration Basin WQv Compliance Tool</t>
  </si>
  <si>
    <t>Bioretention WQv Compliance Tool</t>
  </si>
  <si>
    <t>Infiltration Trench WQv Compliance Tool</t>
  </si>
  <si>
    <t>Permeable Pavement with Infiltration WQv Compliance Tool</t>
  </si>
  <si>
    <t>Project and Watershed Information; WQv Calculation</t>
  </si>
  <si>
    <t>Justin Reinhart, Ohio EPA</t>
  </si>
  <si>
    <t>About These Worksheets</t>
  </si>
  <si>
    <t>The original version of this spreadsheet tool was developed by the Summit Soil and Water Conservation District.</t>
  </si>
  <si>
    <t>Yellow highlighted cells are constant values (e.g., equation coefficient, min. required drawdown time)</t>
  </si>
  <si>
    <t>Jay Dorsey, Ohio State University</t>
  </si>
  <si>
    <t>Worksheet Instructions</t>
  </si>
  <si>
    <t>Complete the "Project Info &amp; WQv Calculation" Tab. The remainder of the workbook will utilize the information entered here.</t>
  </si>
  <si>
    <t>• Supporting documentation (e.g., soils field investigation summary) as necessary to justify input data.</t>
  </si>
  <si>
    <t>These spreadsheets are intended to (1) help designers and reviewers confirm project compliance with the post-construction requirements of the NPDES Construction Storm Water Permit #OHC00005; (2) ensure consistancy with state design guidence [Rainwater and Land Development Manual]; and (3) facilitate communication between designer and MS4. This spreadsheet is not intended for design purposes or to be used to show compliance with any local peak discharge or flood control regulations.</t>
  </si>
  <si>
    <t>Please report any problems or errors to the contacts below. We welcome suggestions for ways to improve the spreadsheet.</t>
  </si>
  <si>
    <t>Utilize the appropriate BMP tab to evaluate the design parameters.</t>
  </si>
  <si>
    <t>• Site map that delineates each subwatershed (or drainage area) that drains to a distinct stormwater BMP.  Each watershed must have a unique identifying label.  It is recommended the map include total drainage area and impervious drainage area for each subwatershed.</t>
  </si>
  <si>
    <t>dorsey.2@osu.edu</t>
  </si>
  <si>
    <t>justin.reinhart@epa.ohio.gov</t>
  </si>
  <si>
    <t>Cell Key</t>
  </si>
  <si>
    <t>VERSION ID</t>
  </si>
  <si>
    <t>DATE PUBLISHED</t>
  </si>
  <si>
    <t>EDITOR</t>
  </si>
  <si>
    <t>CHANGES MADE</t>
  </si>
  <si>
    <t>JWR</t>
  </si>
  <si>
    <t xml:space="preserve">Water Quality Volume BMP Compliance Worksheets </t>
  </si>
  <si>
    <t>• Project Info &amp; WQv Calculation worksheet.</t>
  </si>
  <si>
    <t>• BMP worksheet.</t>
  </si>
  <si>
    <t>Created update log, Revised introduction page, added version # to print area of each BMP tab.</t>
  </si>
  <si>
    <t>TAB</t>
  </si>
  <si>
    <t>LAST PUBLISHED</t>
  </si>
  <si>
    <t>Project Info @ WQV Calc</t>
  </si>
  <si>
    <t>Wet Basin</t>
  </si>
  <si>
    <t>Wetland Basin</t>
  </si>
  <si>
    <t>Dry Basin</t>
  </si>
  <si>
    <t xml:space="preserve">A copy of this spreadsheet may be included in a Storm Water Pollution Prevention Plan or compliance report. Its is recommended the following be prepared for each subwatershed/BMP: </t>
  </si>
  <si>
    <t>Rv = 0.05 + 0.9*i</t>
  </si>
  <si>
    <t>WQv = Rv*P*A/12, P = 0.90"</t>
  </si>
  <si>
    <t>Wesley Sluga, Ohio EPA</t>
  </si>
  <si>
    <t>wesley.sluga@epa.ohio.gov</t>
  </si>
  <si>
    <r>
      <t>Enter a design orifice diameter using the estimated diameter as a guide (often the diameter is slightly increased or decreased to the largest standard dimension meeting the T</t>
    </r>
    <r>
      <rPr>
        <b/>
        <vertAlign val="subscript"/>
        <sz val="11"/>
        <color theme="1"/>
        <rFont val="Calibri"/>
        <family val="2"/>
        <scheme val="minor"/>
      </rPr>
      <t>d</t>
    </r>
    <r>
      <rPr>
        <b/>
        <sz val="11"/>
        <color theme="1"/>
        <rFont val="Calibri"/>
        <family val="2"/>
        <scheme val="minor"/>
      </rPr>
      <t>).</t>
    </r>
  </si>
  <si>
    <t>Enter a design orifice diameter using the estimated diameter as a guide (often the diameter is slightly increased or decreased to the largest standard dimension meeting the Td).</t>
  </si>
  <si>
    <t xml:space="preserve"> </t>
  </si>
  <si>
    <t>The aggregate drainage layer should generally be 10" to 12" thick.</t>
  </si>
  <si>
    <t>removed under development bmps, add Wes contact
allowed user input to aggregate layer in Bioretention
fixed intro formulas, added wqv in ac-ft
changed language on the design orifice
adjusted bioretention design for 18"</t>
  </si>
  <si>
    <t>Recommend 12", to a maximum of 18".  If less than 12" provide rationale</t>
  </si>
  <si>
    <t xml:space="preserve"> version 3.2 2020-07-07</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</si>
</sst>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0.0%"/>
  </numFmts>
  <fonts count="5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rgb="FF006100"/>
      <name val="Calibri"/>
      <family val="2"/>
      <scheme val="minor"/>
    </font>
    <font>
      <sz val="11"/>
      <color rgb="FF3F3F76"/>
      <name val="Calibri"/>
      <family val="2"/>
      <scheme val="minor"/>
    </font>
    <font>
      <sz val="10"/>
      <name val="Arial"/>
      <family val="2"/>
    </font>
    <font>
      <sz val="11"/>
      <name val="Calibri"/>
      <family val="2"/>
      <scheme val="minor"/>
    </font>
    <font>
      <b/>
      <sz val="11"/>
      <color theme="1"/>
      <name val="Calibri"/>
      <family val="2"/>
      <scheme val="minor"/>
    </font>
    <font>
      <b/>
      <vertAlign val="superscript"/>
      <sz val="11"/>
      <color theme="1"/>
      <name val="Calibri"/>
      <family val="2"/>
      <scheme val="minor"/>
    </font>
    <font>
      <b/>
      <sz val="11"/>
      <name val="Calibri"/>
      <family val="2"/>
      <scheme val="minor"/>
    </font>
    <font>
      <b/>
      <vertAlign val="subscript"/>
      <sz val="11"/>
      <color theme="1"/>
      <name val="Calibri"/>
      <family val="2"/>
      <scheme val="minor"/>
    </font>
    <font>
      <b/>
      <sz val="14"/>
      <name val="Calibri"/>
      <family val="2"/>
      <scheme val="minor"/>
    </font>
    <font>
      <b/>
      <sz val="12"/>
      <name val="Calibri"/>
      <family val="2"/>
      <scheme val="minor"/>
    </font>
    <font>
      <b/>
      <sz val="11"/>
      <color rgb="FFFF0000"/>
      <name val="Calibri"/>
      <family val="2"/>
      <scheme val="minor"/>
    </font>
    <font>
      <sz val="11"/>
      <color theme="0"/>
      <name val="Calibri"/>
      <family val="2"/>
      <scheme val="minor"/>
    </font>
    <font>
      <b/>
      <sz val="12"/>
      <color rgb="FFFF0000"/>
      <name val="Calibri"/>
      <family val="2"/>
      <scheme val="minor"/>
    </font>
    <font>
      <sz val="10"/>
      <name val="Calibri"/>
      <family val="2"/>
      <scheme val="minor"/>
    </font>
    <font>
      <b/>
      <sz val="10"/>
      <name val="Calibri"/>
      <family val="2"/>
      <scheme val="minor"/>
    </font>
    <font>
      <sz val="10"/>
      <color rgb="FFFF0000"/>
      <name val="Calibri"/>
      <family val="2"/>
      <scheme val="minor"/>
    </font>
    <font>
      <b/>
      <sz val="10"/>
      <color theme="1"/>
      <name val="Calibri"/>
      <family val="2"/>
      <scheme val="minor"/>
    </font>
    <font>
      <b/>
      <sz val="12"/>
      <color theme="0"/>
      <name val="Calibri"/>
      <family val="2"/>
      <scheme val="minor"/>
    </font>
    <font>
      <b/>
      <sz val="13"/>
      <color theme="0"/>
      <name val="Calibri"/>
      <family val="2"/>
      <scheme val="minor"/>
    </font>
    <font>
      <b/>
      <vertAlign val="superscript"/>
      <sz val="10"/>
      <color theme="1"/>
      <name val="Calibri"/>
      <family val="2"/>
      <scheme val="minor"/>
    </font>
    <font>
      <sz val="12"/>
      <name val="Calibri"/>
      <family val="2"/>
      <scheme val="minor"/>
    </font>
    <font>
      <b/>
      <sz val="11"/>
      <color rgb="FFC00000"/>
      <name val="Calibri"/>
      <family val="2"/>
      <scheme val="minor"/>
    </font>
    <font>
      <b/>
      <sz val="10"/>
      <color rgb="FFFF0000"/>
      <name val="Calibri"/>
      <family val="2"/>
      <scheme val="minor"/>
    </font>
    <font>
      <b/>
      <vertAlign val="subscript"/>
      <sz val="11"/>
      <name val="Calibri"/>
      <family val="2"/>
      <scheme val="minor"/>
    </font>
    <font>
      <sz val="11"/>
      <color rgb="FFFF0000"/>
      <name val="Calibri"/>
      <family val="2"/>
      <scheme val="minor"/>
    </font>
    <font>
      <b/>
      <sz val="9"/>
      <color theme="1"/>
      <name val="Calibri"/>
      <family val="2"/>
      <scheme val="minor"/>
    </font>
    <font>
      <b/>
      <sz val="9"/>
      <name val="Calibri"/>
      <family val="2"/>
      <scheme val="minor"/>
    </font>
    <font>
      <b/>
      <vertAlign val="subscript"/>
      <sz val="10"/>
      <name val="Calibri"/>
      <family val="2"/>
      <scheme val="minor"/>
    </font>
    <font>
      <vertAlign val="subscript"/>
      <sz val="10"/>
      <name val="Calibri"/>
      <family val="2"/>
      <scheme val="minor"/>
    </font>
    <font>
      <b/>
      <vertAlign val="superscript"/>
      <sz val="11"/>
      <name val="Calibri"/>
      <family val="2"/>
      <scheme val="minor"/>
    </font>
    <font>
      <vertAlign val="superscript"/>
      <sz val="11"/>
      <color theme="1"/>
      <name val="Calibri"/>
      <family val="2"/>
      <scheme val="minor"/>
    </font>
    <font>
      <b/>
      <u/>
      <sz val="11"/>
      <name val="Calibri"/>
      <family val="2"/>
      <scheme val="minor"/>
    </font>
    <font>
      <b/>
      <sz val="10"/>
      <color rgb="FFC00000"/>
      <name val="Calibri"/>
      <family val="2"/>
      <scheme val="minor"/>
    </font>
    <font>
      <sz val="10"/>
      <color theme="1"/>
      <name val="Calibri"/>
      <family val="2"/>
      <scheme val="minor"/>
    </font>
    <font>
      <b/>
      <vertAlign val="superscript"/>
      <sz val="9"/>
      <name val="Calibri"/>
      <family val="2"/>
      <scheme val="minor"/>
    </font>
    <font>
      <vertAlign val="superscript"/>
      <sz val="10"/>
      <name val="Calibri"/>
      <family val="2"/>
      <scheme val="minor"/>
    </font>
    <font>
      <b/>
      <u/>
      <sz val="12"/>
      <name val="Calibri"/>
      <family val="2"/>
      <scheme val="minor"/>
    </font>
    <font>
      <b/>
      <sz val="12"/>
      <color rgb="FFD60093"/>
      <name val="Calibri"/>
      <family val="2"/>
      <scheme val="minor"/>
    </font>
    <font>
      <i/>
      <sz val="12"/>
      <name val="Calibri"/>
      <family val="2"/>
      <scheme val="minor"/>
    </font>
    <font>
      <b/>
      <sz val="12"/>
      <color theme="4" tint="-0.499984740745262"/>
      <name val="Calibri"/>
      <family val="2"/>
      <scheme val="minor"/>
    </font>
    <font>
      <sz val="12"/>
      <color theme="4" tint="-0.499984740745262"/>
      <name val="Calibri"/>
      <family val="2"/>
      <scheme val="minor"/>
    </font>
    <font>
      <b/>
      <sz val="10"/>
      <name val="Arial"/>
      <family val="2"/>
    </font>
  </fonts>
  <fills count="14">
    <fill>
      <patternFill patternType="none"/>
    </fill>
    <fill>
      <patternFill patternType="gray125"/>
    </fill>
    <fill>
      <patternFill patternType="solid">
        <fgColor rgb="FFC6EFCE"/>
      </patternFill>
    </fill>
    <fill>
      <patternFill patternType="solid">
        <fgColor rgb="FFFFCC99"/>
      </patternFill>
    </fill>
    <fill>
      <patternFill patternType="solid">
        <fgColor theme="2" tint="-9.9978637043366805E-2"/>
        <bgColor indexed="64"/>
      </patternFill>
    </fill>
    <fill>
      <patternFill patternType="solid">
        <fgColor theme="0"/>
        <bgColor indexed="64"/>
      </patternFill>
    </fill>
    <fill>
      <patternFill patternType="solid">
        <fgColor theme="3" tint="-0.249977111117893"/>
        <bgColor indexed="64"/>
      </patternFill>
    </fill>
    <fill>
      <patternFill patternType="lightDown">
        <fgColor theme="5"/>
        <bgColor theme="0"/>
      </patternFill>
    </fill>
    <fill>
      <patternFill patternType="solid">
        <fgColor theme="6" tint="0.39997558519241921"/>
        <bgColor indexed="64"/>
      </patternFill>
    </fill>
    <fill>
      <patternFill patternType="lightDown">
        <fgColor theme="5"/>
      </patternFill>
    </fill>
    <fill>
      <patternFill patternType="solid">
        <fgColor rgb="FFC4F868"/>
        <bgColor indexed="64"/>
      </patternFill>
    </fill>
    <fill>
      <patternFill patternType="solid">
        <fgColor rgb="FFFFFF66"/>
        <bgColor indexed="64"/>
      </patternFill>
    </fill>
    <fill>
      <patternFill patternType="solid">
        <fgColor theme="4" tint="0.59999389629810485"/>
        <bgColor indexed="64"/>
      </patternFill>
    </fill>
    <fill>
      <patternFill patternType="solid">
        <fgColor theme="3" tint="0.79998168889431442"/>
        <bgColor indexed="64"/>
      </patternFill>
    </fill>
  </fills>
  <borders count="18">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9">
    <xf numFmtId="0" fontId="0" fillId="0" borderId="0"/>
    <xf numFmtId="0" fontId="14" fillId="2" borderId="0" applyNumberFormat="0" applyBorder="0" applyAlignment="0" applyProtection="0"/>
    <xf numFmtId="0" fontId="15" fillId="3" borderId="1" applyNumberFormat="0" applyAlignment="0" applyProtection="0"/>
    <xf numFmtId="0" fontId="11" fillId="0" borderId="0"/>
    <xf numFmtId="0" fontId="16" fillId="0" borderId="0"/>
    <xf numFmtId="9" fontId="16" fillId="0" borderId="0" applyFont="0" applyFill="0" applyBorder="0" applyAlignment="0" applyProtection="0"/>
    <xf numFmtId="0" fontId="6" fillId="0" borderId="0"/>
    <xf numFmtId="0" fontId="13" fillId="0" borderId="0"/>
    <xf numFmtId="9" fontId="13" fillId="0" borderId="0" applyFont="0" applyFill="0" applyBorder="0" applyAlignment="0" applyProtection="0"/>
  </cellStyleXfs>
  <cellXfs count="479">
    <xf numFmtId="0" fontId="0" fillId="0" borderId="0" xfId="0"/>
    <xf numFmtId="0" fontId="18" fillId="0" borderId="0" xfId="0" applyFont="1"/>
    <xf numFmtId="0" fontId="18" fillId="0" borderId="0" xfId="0" applyFont="1" applyAlignment="1">
      <alignment horizontal="center"/>
    </xf>
    <xf numFmtId="165" fontId="18" fillId="0" borderId="0" xfId="0" applyNumberFormat="1" applyFont="1"/>
    <xf numFmtId="2" fontId="18" fillId="0" borderId="0" xfId="0" applyNumberFormat="1" applyFont="1"/>
    <xf numFmtId="0" fontId="18" fillId="0" borderId="0" xfId="0" applyFont="1" applyAlignment="1">
      <alignment horizontal="right"/>
    </xf>
    <xf numFmtId="2" fontId="20" fillId="4" borderId="2" xfId="0" applyNumberFormat="1" applyFont="1" applyFill="1" applyBorder="1"/>
    <xf numFmtId="0" fontId="18" fillId="0" borderId="0" xfId="0" applyFont="1" applyAlignment="1">
      <alignment horizontal="left"/>
    </xf>
    <xf numFmtId="0" fontId="22" fillId="0" borderId="0" xfId="0" applyFont="1"/>
    <xf numFmtId="0" fontId="23" fillId="0" borderId="0" xfId="0" applyFont="1"/>
    <xf numFmtId="164" fontId="23" fillId="0" borderId="0" xfId="0" applyNumberFormat="1" applyFont="1"/>
    <xf numFmtId="0" fontId="20" fillId="0" borderId="0" xfId="0" applyFont="1"/>
    <xf numFmtId="0" fontId="20" fillId="0" borderId="0" xfId="0" applyFont="1" applyAlignment="1">
      <alignment horizontal="right"/>
    </xf>
    <xf numFmtId="164" fontId="20" fillId="0" borderId="0" xfId="0" applyNumberFormat="1" applyFont="1"/>
    <xf numFmtId="0" fontId="20" fillId="0" borderId="0" xfId="0" applyFont="1" applyAlignment="1">
      <alignment horizontal="center"/>
    </xf>
    <xf numFmtId="0" fontId="17" fillId="0" borderId="0" xfId="0" applyFont="1"/>
    <xf numFmtId="0" fontId="17" fillId="0" borderId="0" xfId="0" applyFont="1" applyAlignment="1">
      <alignment horizontal="right"/>
    </xf>
    <xf numFmtId="0" fontId="24" fillId="0" borderId="0" xfId="0" applyFont="1"/>
    <xf numFmtId="0" fontId="26" fillId="0" borderId="0" xfId="0" applyFont="1"/>
    <xf numFmtId="0" fontId="20" fillId="0" borderId="14" xfId="0" applyFont="1" applyBorder="1"/>
    <xf numFmtId="0" fontId="20" fillId="0" borderId="4" xfId="0" applyFont="1" applyBorder="1"/>
    <xf numFmtId="0" fontId="20" fillId="0" borderId="8" xfId="0" applyFont="1" applyBorder="1" applyAlignment="1">
      <alignment horizontal="center"/>
    </xf>
    <xf numFmtId="0" fontId="20" fillId="0" borderId="5" xfId="0" applyFont="1" applyBorder="1"/>
    <xf numFmtId="0" fontId="20" fillId="0" borderId="0" xfId="0" applyFont="1" applyBorder="1"/>
    <xf numFmtId="0" fontId="20" fillId="0" borderId="0" xfId="0" applyFont="1" applyBorder="1" applyAlignment="1">
      <alignment horizontal="center"/>
    </xf>
    <xf numFmtId="0" fontId="20" fillId="0" borderId="0" xfId="0" applyFont="1" applyBorder="1" applyAlignment="1">
      <alignment horizontal="right"/>
    </xf>
    <xf numFmtId="0" fontId="20" fillId="0" borderId="8" xfId="0" applyFont="1" applyBorder="1"/>
    <xf numFmtId="0" fontId="20" fillId="0" borderId="13" xfId="0" applyFont="1" applyBorder="1"/>
    <xf numFmtId="0" fontId="27" fillId="0" borderId="0" xfId="0" applyFont="1"/>
    <xf numFmtId="0" fontId="27" fillId="0" borderId="11" xfId="0" applyFont="1" applyBorder="1"/>
    <xf numFmtId="0" fontId="27" fillId="0" borderId="12" xfId="0" applyFont="1" applyBorder="1"/>
    <xf numFmtId="0" fontId="27" fillId="0" borderId="0" xfId="0" applyFont="1" applyBorder="1"/>
    <xf numFmtId="0" fontId="29" fillId="0" borderId="0" xfId="0" applyFont="1"/>
    <xf numFmtId="0" fontId="27" fillId="0" borderId="14" xfId="0" applyFont="1" applyBorder="1"/>
    <xf numFmtId="0" fontId="23" fillId="0" borderId="0" xfId="0" applyFont="1" applyAlignment="1">
      <alignment horizontal="right"/>
    </xf>
    <xf numFmtId="0" fontId="30" fillId="0" borderId="0" xfId="0" applyFont="1"/>
    <xf numFmtId="0" fontId="27" fillId="0" borderId="0" xfId="0" applyFont="1" applyAlignment="1">
      <alignment horizontal="right"/>
    </xf>
    <xf numFmtId="0" fontId="27" fillId="0" borderId="13" xfId="0" applyFont="1" applyBorder="1"/>
    <xf numFmtId="0" fontId="20" fillId="0" borderId="11" xfId="0" applyFont="1" applyBorder="1" applyAlignment="1">
      <alignment horizontal="center"/>
    </xf>
    <xf numFmtId="0" fontId="20" fillId="0" borderId="12" xfId="0" applyFont="1" applyBorder="1"/>
    <xf numFmtId="0" fontId="27" fillId="0" borderId="0" xfId="0" applyFont="1" applyBorder="1" applyAlignment="1">
      <alignment horizontal="right"/>
    </xf>
    <xf numFmtId="0" fontId="18" fillId="0" borderId="13" xfId="0" applyFont="1" applyBorder="1" applyAlignment="1">
      <alignment horizontal="center"/>
    </xf>
    <xf numFmtId="0" fontId="18" fillId="0" borderId="0" xfId="0" applyFont="1" applyBorder="1" applyAlignment="1">
      <alignment horizontal="right"/>
    </xf>
    <xf numFmtId="0" fontId="18" fillId="0" borderId="0" xfId="0" applyFont="1" applyBorder="1"/>
    <xf numFmtId="1" fontId="18" fillId="0" borderId="0" xfId="0" applyNumberFormat="1" applyFont="1" applyBorder="1"/>
    <xf numFmtId="0" fontId="18" fillId="0" borderId="14" xfId="0" applyFont="1" applyBorder="1"/>
    <xf numFmtId="0" fontId="18" fillId="0" borderId="4" xfId="0" applyFont="1" applyBorder="1" applyAlignment="1">
      <alignment horizontal="center"/>
    </xf>
    <xf numFmtId="0" fontId="27" fillId="0" borderId="8" xfId="0" applyFont="1" applyBorder="1" applyAlignment="1">
      <alignment horizontal="right"/>
    </xf>
    <xf numFmtId="0" fontId="27" fillId="0" borderId="8" xfId="0" applyFont="1" applyBorder="1"/>
    <xf numFmtId="0" fontId="27" fillId="0" borderId="5" xfId="0" applyFont="1" applyBorder="1"/>
    <xf numFmtId="0" fontId="27" fillId="0" borderId="11" xfId="0" applyFont="1" applyBorder="1" applyAlignment="1">
      <alignment horizontal="right"/>
    </xf>
    <xf numFmtId="0" fontId="20" fillId="0" borderId="8" xfId="0" applyFont="1" applyBorder="1" applyAlignment="1">
      <alignment horizontal="right"/>
    </xf>
    <xf numFmtId="0" fontId="20" fillId="0" borderId="11" xfId="0" applyFont="1" applyBorder="1" applyAlignment="1">
      <alignment horizontal="right"/>
    </xf>
    <xf numFmtId="3" fontId="18" fillId="0" borderId="0" xfId="0" applyNumberFormat="1" applyFont="1" applyBorder="1"/>
    <xf numFmtId="0" fontId="18" fillId="0" borderId="0" xfId="0" applyFont="1" applyBorder="1" applyAlignment="1">
      <alignment horizontal="center"/>
    </xf>
    <xf numFmtId="0" fontId="18" fillId="0" borderId="8" xfId="0" applyFont="1" applyBorder="1" applyAlignment="1">
      <alignment horizontal="center"/>
    </xf>
    <xf numFmtId="0" fontId="31" fillId="6" borderId="10" xfId="0" applyFont="1" applyFill="1" applyBorder="1"/>
    <xf numFmtId="0" fontId="31" fillId="6" borderId="11" xfId="0" applyFont="1" applyFill="1" applyBorder="1"/>
    <xf numFmtId="0" fontId="31" fillId="6" borderId="10" xfId="0" applyFont="1" applyFill="1" applyBorder="1" applyAlignment="1">
      <alignment horizontal="left"/>
    </xf>
    <xf numFmtId="0" fontId="31" fillId="6" borderId="11" xfId="0" applyFont="1" applyFill="1" applyBorder="1" applyAlignment="1">
      <alignment horizontal="left"/>
    </xf>
    <xf numFmtId="0" fontId="28" fillId="0" borderId="0" xfId="0" applyFont="1" applyAlignment="1">
      <alignment horizontal="right"/>
    </xf>
    <xf numFmtId="0" fontId="30" fillId="0" borderId="0" xfId="0" applyFont="1" applyAlignment="1">
      <alignment vertical="center"/>
    </xf>
    <xf numFmtId="0" fontId="25" fillId="6" borderId="11" xfId="0" applyFont="1" applyFill="1" applyBorder="1"/>
    <xf numFmtId="0" fontId="17" fillId="0" borderId="11" xfId="0" applyFont="1" applyBorder="1" applyAlignment="1">
      <alignment horizontal="right"/>
    </xf>
    <xf numFmtId="0" fontId="17" fillId="0" borderId="11" xfId="0" applyFont="1" applyBorder="1"/>
    <xf numFmtId="0" fontId="17" fillId="0" borderId="12" xfId="0" applyFont="1" applyBorder="1"/>
    <xf numFmtId="0" fontId="17" fillId="0" borderId="13" xfId="0" applyFont="1" applyBorder="1"/>
    <xf numFmtId="0" fontId="17" fillId="0" borderId="0" xfId="0" applyFont="1" applyBorder="1"/>
    <xf numFmtId="0" fontId="17" fillId="0" borderId="14" xfId="0" applyFont="1" applyBorder="1"/>
    <xf numFmtId="0" fontId="17" fillId="0" borderId="0" xfId="0" applyFont="1" applyBorder="1" applyAlignment="1">
      <alignment horizontal="right"/>
    </xf>
    <xf numFmtId="0" fontId="30" fillId="0" borderId="14" xfId="0" applyFont="1" applyBorder="1" applyAlignment="1">
      <alignment vertical="center"/>
    </xf>
    <xf numFmtId="0" fontId="18" fillId="0" borderId="13" xfId="0" applyFont="1" applyBorder="1"/>
    <xf numFmtId="0" fontId="18" fillId="0" borderId="4" xfId="0" applyFont="1" applyBorder="1"/>
    <xf numFmtId="0" fontId="18" fillId="0" borderId="8" xfId="0" applyFont="1" applyBorder="1"/>
    <xf numFmtId="0" fontId="18" fillId="0" borderId="8" xfId="0" applyFont="1" applyBorder="1" applyAlignment="1">
      <alignment horizontal="right"/>
    </xf>
    <xf numFmtId="0" fontId="18" fillId="0" borderId="5" xfId="0" applyFont="1" applyBorder="1"/>
    <xf numFmtId="0" fontId="20" fillId="0" borderId="0" xfId="0" applyFont="1" applyAlignment="1">
      <alignment horizontal="left"/>
    </xf>
    <xf numFmtId="0" fontId="18" fillId="6" borderId="11" xfId="0" applyFont="1" applyFill="1" applyBorder="1" applyAlignment="1">
      <alignment horizontal="center"/>
    </xf>
    <xf numFmtId="0" fontId="18" fillId="0" borderId="11" xfId="0" applyFont="1" applyBorder="1" applyAlignment="1">
      <alignment horizontal="right"/>
    </xf>
    <xf numFmtId="0" fontId="18" fillId="0" borderId="11" xfId="0" applyFont="1" applyBorder="1"/>
    <xf numFmtId="0" fontId="18" fillId="0" borderId="12" xfId="0" applyFont="1" applyBorder="1"/>
    <xf numFmtId="0" fontId="17" fillId="0" borderId="4" xfId="0" applyFont="1" applyBorder="1"/>
    <xf numFmtId="0" fontId="17" fillId="0" borderId="8" xfId="0" applyFont="1" applyBorder="1"/>
    <xf numFmtId="0" fontId="17" fillId="6" borderId="11" xfId="0" applyFont="1" applyFill="1" applyBorder="1"/>
    <xf numFmtId="0" fontId="17" fillId="0" borderId="8" xfId="0" applyFont="1" applyBorder="1" applyAlignment="1">
      <alignment horizontal="right"/>
    </xf>
    <xf numFmtId="165" fontId="18" fillId="0" borderId="8" xfId="0" applyNumberFormat="1" applyFont="1" applyBorder="1"/>
    <xf numFmtId="0" fontId="17" fillId="0" borderId="5" xfId="0" applyFont="1" applyBorder="1"/>
    <xf numFmtId="0" fontId="30" fillId="0" borderId="0" xfId="0" applyFont="1" applyBorder="1" applyAlignment="1">
      <alignment vertical="center"/>
    </xf>
    <xf numFmtId="14" fontId="18" fillId="0" borderId="0" xfId="0" applyNumberFormat="1" applyFont="1" applyBorder="1"/>
    <xf numFmtId="14" fontId="18" fillId="0" borderId="0" xfId="0" applyNumberFormat="1" applyFont="1" applyBorder="1" applyAlignment="1">
      <alignment horizontal="left"/>
    </xf>
    <xf numFmtId="2" fontId="18" fillId="0" borderId="0" xfId="0" applyNumberFormat="1" applyFont="1" applyBorder="1"/>
    <xf numFmtId="2" fontId="18" fillId="4" borderId="2" xfId="0" applyNumberFormat="1" applyFont="1" applyFill="1" applyBorder="1"/>
    <xf numFmtId="0" fontId="18" fillId="6" borderId="11" xfId="0" applyFont="1" applyFill="1" applyBorder="1" applyAlignment="1">
      <alignment horizontal="right"/>
    </xf>
    <xf numFmtId="14" fontId="18" fillId="0" borderId="0" xfId="0" applyNumberFormat="1" applyFont="1" applyBorder="1" applyAlignment="1">
      <alignment horizontal="center"/>
    </xf>
    <xf numFmtId="0" fontId="36" fillId="0" borderId="0" xfId="0" applyFont="1"/>
    <xf numFmtId="3" fontId="18" fillId="4" borderId="2" xfId="0" applyNumberFormat="1" applyFont="1" applyFill="1" applyBorder="1"/>
    <xf numFmtId="3" fontId="20" fillId="4" borderId="2" xfId="0" applyNumberFormat="1" applyFont="1" applyFill="1" applyBorder="1"/>
    <xf numFmtId="3" fontId="20" fillId="5" borderId="0" xfId="0" applyNumberFormat="1" applyFont="1" applyFill="1" applyBorder="1"/>
    <xf numFmtId="0" fontId="18" fillId="0" borderId="0" xfId="0" applyFont="1" applyFill="1" applyBorder="1"/>
    <xf numFmtId="0" fontId="28" fillId="0" borderId="0" xfId="0" applyFont="1"/>
    <xf numFmtId="2" fontId="27" fillId="0" borderId="0" xfId="0" applyNumberFormat="1" applyFont="1"/>
    <xf numFmtId="1" fontId="28" fillId="0" borderId="0" xfId="0" applyNumberFormat="1" applyFont="1"/>
    <xf numFmtId="165" fontId="27" fillId="0" borderId="0" xfId="0" applyNumberFormat="1" applyFont="1"/>
    <xf numFmtId="0" fontId="27" fillId="0" borderId="0" xfId="0" applyFont="1" applyAlignment="1">
      <alignment horizontal="center"/>
    </xf>
    <xf numFmtId="0" fontId="28" fillId="0" borderId="0" xfId="0" applyFont="1" applyAlignment="1">
      <alignment horizontal="center"/>
    </xf>
    <xf numFmtId="0" fontId="40" fillId="0" borderId="11" xfId="0" applyFont="1" applyBorder="1" applyAlignment="1">
      <alignment horizontal="center"/>
    </xf>
    <xf numFmtId="0" fontId="28" fillId="0" borderId="0" xfId="0" applyFont="1" applyBorder="1" applyAlignment="1">
      <alignment horizontal="center"/>
    </xf>
    <xf numFmtId="165" fontId="27" fillId="0" borderId="0" xfId="0" applyNumberFormat="1" applyFont="1" applyAlignment="1">
      <alignment horizontal="center"/>
    </xf>
    <xf numFmtId="0" fontId="39" fillId="0" borderId="11" xfId="0" applyFont="1" applyBorder="1" applyAlignment="1">
      <alignment horizontal="center"/>
    </xf>
    <xf numFmtId="2" fontId="18" fillId="0" borderId="0" xfId="0" applyNumberFormat="1" applyFont="1" applyBorder="1" applyAlignment="1">
      <alignment horizontal="center"/>
    </xf>
    <xf numFmtId="2" fontId="28" fillId="0" borderId="0" xfId="0" applyNumberFormat="1" applyFont="1" applyBorder="1" applyAlignment="1">
      <alignment horizontal="center"/>
    </xf>
    <xf numFmtId="165" fontId="18" fillId="0" borderId="0" xfId="0" applyNumberFormat="1" applyFont="1" applyAlignment="1">
      <alignment horizontal="center"/>
    </xf>
    <xf numFmtId="164" fontId="27" fillId="0" borderId="0" xfId="0" applyNumberFormat="1" applyFont="1"/>
    <xf numFmtId="0" fontId="18" fillId="0" borderId="2" xfId="0" applyFont="1" applyBorder="1"/>
    <xf numFmtId="165" fontId="20" fillId="0" borderId="0" xfId="0" applyNumberFormat="1" applyFont="1"/>
    <xf numFmtId="0" fontId="38" fillId="0" borderId="0" xfId="0" applyFont="1"/>
    <xf numFmtId="1" fontId="27" fillId="0" borderId="0" xfId="0" applyNumberFormat="1" applyFont="1"/>
    <xf numFmtId="2" fontId="27" fillId="0" borderId="0" xfId="0" applyNumberFormat="1" applyFont="1" applyAlignment="1">
      <alignment horizontal="center"/>
    </xf>
    <xf numFmtId="1" fontId="20" fillId="0" borderId="0" xfId="0" applyNumberFormat="1" applyFont="1"/>
    <xf numFmtId="0" fontId="10" fillId="0" borderId="0" xfId="3" applyFont="1" applyAlignment="1">
      <alignment horizontal="center"/>
    </xf>
    <xf numFmtId="2" fontId="10" fillId="0" borderId="0" xfId="3" applyNumberFormat="1" applyFont="1" applyAlignment="1">
      <alignment horizontal="center"/>
    </xf>
    <xf numFmtId="165" fontId="10" fillId="0" borderId="0" xfId="3" applyNumberFormat="1" applyFont="1" applyAlignment="1">
      <alignment horizontal="center"/>
    </xf>
    <xf numFmtId="1" fontId="10" fillId="0" borderId="0" xfId="3" applyNumberFormat="1" applyFont="1" applyAlignment="1">
      <alignment horizontal="center"/>
    </xf>
    <xf numFmtId="165" fontId="10" fillId="0" borderId="0" xfId="3" applyNumberFormat="1" applyFont="1"/>
    <xf numFmtId="0" fontId="10" fillId="0" borderId="0" xfId="3" applyFont="1"/>
    <xf numFmtId="2" fontId="10" fillId="0" borderId="0" xfId="3" applyNumberFormat="1" applyFont="1"/>
    <xf numFmtId="1" fontId="10" fillId="0" borderId="0" xfId="3" applyNumberFormat="1" applyFont="1"/>
    <xf numFmtId="2" fontId="20" fillId="0" borderId="0" xfId="0" applyNumberFormat="1" applyFont="1" applyBorder="1" applyAlignment="1">
      <alignment horizontal="left"/>
    </xf>
    <xf numFmtId="165" fontId="9" fillId="0" borderId="0" xfId="3" applyNumberFormat="1" applyFont="1" applyAlignment="1">
      <alignment horizontal="center"/>
    </xf>
    <xf numFmtId="1" fontId="17" fillId="0" borderId="0" xfId="0" applyNumberFormat="1" applyFont="1"/>
    <xf numFmtId="2" fontId="17" fillId="0" borderId="0" xfId="0" applyNumberFormat="1" applyFont="1"/>
    <xf numFmtId="164" fontId="17" fillId="0" borderId="0" xfId="0" applyNumberFormat="1" applyFont="1"/>
    <xf numFmtId="1" fontId="9" fillId="0" borderId="0" xfId="0" applyNumberFormat="1" applyFont="1"/>
    <xf numFmtId="2" fontId="9" fillId="0" borderId="0" xfId="0" applyNumberFormat="1" applyFont="1"/>
    <xf numFmtId="0" fontId="8" fillId="0" borderId="0" xfId="0" applyFont="1"/>
    <xf numFmtId="0" fontId="46" fillId="0" borderId="0" xfId="0" applyFont="1"/>
    <xf numFmtId="0" fontId="47" fillId="0" borderId="0" xfId="0" applyFont="1"/>
    <xf numFmtId="0" fontId="35" fillId="0" borderId="0" xfId="0" applyFont="1"/>
    <xf numFmtId="0" fontId="17" fillId="0" borderId="0" xfId="0" applyFont="1" applyAlignment="1">
      <alignment horizontal="center"/>
    </xf>
    <xf numFmtId="2" fontId="20" fillId="4" borderId="16" xfId="0" applyNumberFormat="1" applyFont="1" applyFill="1" applyBorder="1"/>
    <xf numFmtId="2" fontId="20" fillId="4" borderId="3" xfId="0" applyNumberFormat="1" applyFont="1" applyFill="1" applyBorder="1"/>
    <xf numFmtId="0" fontId="34" fillId="0" borderId="0" xfId="0" applyFont="1"/>
    <xf numFmtId="2" fontId="18" fillId="0" borderId="0" xfId="1" applyNumberFormat="1" applyFont="1" applyFill="1" applyBorder="1"/>
    <xf numFmtId="2" fontId="18" fillId="0" borderId="0" xfId="0" applyNumberFormat="1" applyFont="1" applyFill="1" applyBorder="1"/>
    <xf numFmtId="3" fontId="18" fillId="0" borderId="15" xfId="0" applyNumberFormat="1" applyFont="1" applyBorder="1"/>
    <xf numFmtId="3" fontId="18" fillId="0" borderId="0" xfId="0" applyNumberFormat="1" applyFont="1"/>
    <xf numFmtId="0" fontId="20" fillId="9" borderId="0" xfId="0" applyFont="1" applyFill="1" applyBorder="1" applyAlignment="1">
      <alignment horizontal="center"/>
    </xf>
    <xf numFmtId="0" fontId="18" fillId="0" borderId="0" xfId="0" applyFont="1" applyFill="1" applyBorder="1" applyAlignment="1">
      <alignment horizontal="center"/>
    </xf>
    <xf numFmtId="0" fontId="18" fillId="0" borderId="10" xfId="0" applyFont="1" applyFill="1" applyBorder="1" applyAlignment="1">
      <alignment horizontal="left"/>
    </xf>
    <xf numFmtId="0" fontId="18" fillId="0" borderId="8" xfId="0" applyFont="1" applyFill="1" applyBorder="1"/>
    <xf numFmtId="0" fontId="17" fillId="0" borderId="0" xfId="0" applyFont="1" applyFill="1" applyBorder="1"/>
    <xf numFmtId="165" fontId="18" fillId="0" borderId="0" xfId="0" applyNumberFormat="1" applyFont="1" applyFill="1" applyBorder="1"/>
    <xf numFmtId="0" fontId="27" fillId="0" borderId="0" xfId="0" applyFont="1" applyFill="1" applyBorder="1" applyAlignment="1">
      <alignment horizontal="center"/>
    </xf>
    <xf numFmtId="0" fontId="18" fillId="0" borderId="0" xfId="0" applyFont="1" applyFill="1"/>
    <xf numFmtId="0" fontId="27" fillId="0" borderId="8" xfId="0" applyFont="1" applyFill="1" applyBorder="1"/>
    <xf numFmtId="2" fontId="18" fillId="0" borderId="0" xfId="0" applyNumberFormat="1" applyFont="1" applyFill="1"/>
    <xf numFmtId="0" fontId="27" fillId="0" borderId="0" xfId="0" applyFont="1" applyFill="1" applyBorder="1"/>
    <xf numFmtId="0" fontId="20" fillId="0" borderId="0" xfId="0" applyFont="1" applyFill="1" applyBorder="1" applyAlignment="1">
      <alignment horizontal="center"/>
    </xf>
    <xf numFmtId="0" fontId="31" fillId="0" borderId="11" xfId="0" applyFont="1" applyFill="1" applyBorder="1"/>
    <xf numFmtId="0" fontId="23" fillId="0" borderId="0" xfId="0" applyFont="1" applyFill="1" applyBorder="1"/>
    <xf numFmtId="0" fontId="31" fillId="0" borderId="11" xfId="0" applyFont="1" applyFill="1" applyBorder="1" applyAlignment="1">
      <alignment horizontal="left"/>
    </xf>
    <xf numFmtId="0" fontId="27" fillId="0" borderId="0" xfId="0" applyFont="1" applyFill="1" applyBorder="1" applyAlignment="1">
      <alignment horizontal="right"/>
    </xf>
    <xf numFmtId="0" fontId="17" fillId="0" borderId="11" xfId="0" applyFont="1" applyBorder="1" applyAlignment="1">
      <alignment horizontal="center"/>
    </xf>
    <xf numFmtId="0" fontId="17" fillId="0" borderId="0" xfId="0" applyFont="1" applyBorder="1" applyAlignment="1">
      <alignment horizontal="center"/>
    </xf>
    <xf numFmtId="0" fontId="18" fillId="0" borderId="11" xfId="0" applyFont="1" applyBorder="1" applyAlignment="1">
      <alignment horizontal="center"/>
    </xf>
    <xf numFmtId="0" fontId="17" fillId="0" borderId="0" xfId="0" applyFont="1" applyFill="1" applyBorder="1" applyAlignment="1">
      <alignment horizontal="center"/>
    </xf>
    <xf numFmtId="0" fontId="17" fillId="0" borderId="8" xfId="0" applyFont="1" applyBorder="1" applyAlignment="1">
      <alignment horizontal="center"/>
    </xf>
    <xf numFmtId="0" fontId="27" fillId="0" borderId="8" xfId="0" applyFont="1" applyBorder="1" applyAlignment="1">
      <alignment horizontal="center"/>
    </xf>
    <xf numFmtId="0" fontId="17" fillId="0" borderId="8" xfId="0" applyFont="1" applyFill="1" applyBorder="1" applyAlignment="1">
      <alignment horizontal="right"/>
    </xf>
    <xf numFmtId="3" fontId="18" fillId="0" borderId="0" xfId="0" applyNumberFormat="1" applyFont="1" applyBorder="1" applyAlignment="1">
      <alignment vertical="center"/>
    </xf>
    <xf numFmtId="0" fontId="18" fillId="0" borderId="0" xfId="0" applyFont="1" applyBorder="1" applyAlignment="1">
      <alignment vertical="center"/>
    </xf>
    <xf numFmtId="3" fontId="28" fillId="0" borderId="0" xfId="0" applyNumberFormat="1" applyFont="1"/>
    <xf numFmtId="3" fontId="28" fillId="0" borderId="0" xfId="0" applyNumberFormat="1" applyFont="1" applyBorder="1"/>
    <xf numFmtId="3" fontId="20" fillId="0" borderId="0" xfId="0" applyNumberFormat="1" applyFont="1" applyFill="1" applyBorder="1"/>
    <xf numFmtId="0" fontId="27" fillId="0" borderId="0" xfId="0" applyFont="1" applyProtection="1"/>
    <xf numFmtId="165" fontId="27" fillId="0" borderId="0" xfId="0" applyNumberFormat="1" applyFont="1" applyProtection="1"/>
    <xf numFmtId="164" fontId="27" fillId="0" borderId="0" xfId="0" applyNumberFormat="1" applyFont="1" applyProtection="1"/>
    <xf numFmtId="165" fontId="27" fillId="0" borderId="0" xfId="0" applyNumberFormat="1" applyFont="1" applyAlignment="1" applyProtection="1">
      <alignment horizontal="center"/>
    </xf>
    <xf numFmtId="0" fontId="11" fillId="0" borderId="0" xfId="3" applyAlignment="1" applyProtection="1">
      <alignment horizontal="center"/>
    </xf>
    <xf numFmtId="165" fontId="11" fillId="0" borderId="0" xfId="3" applyNumberFormat="1" applyAlignment="1" applyProtection="1">
      <alignment horizontal="center"/>
    </xf>
    <xf numFmtId="1" fontId="11" fillId="0" borderId="0" xfId="3" applyNumberFormat="1" applyAlignment="1" applyProtection="1">
      <alignment horizontal="center"/>
    </xf>
    <xf numFmtId="164" fontId="27" fillId="0" borderId="0" xfId="0" applyNumberFormat="1" applyFont="1" applyAlignment="1" applyProtection="1">
      <alignment horizontal="center"/>
    </xf>
    <xf numFmtId="2" fontId="27" fillId="0" borderId="0" xfId="0" applyNumberFormat="1" applyFont="1" applyProtection="1"/>
    <xf numFmtId="165" fontId="11" fillId="0" borderId="0" xfId="3" applyNumberFormat="1" applyProtection="1"/>
    <xf numFmtId="0" fontId="11" fillId="0" borderId="0" xfId="3" applyProtection="1"/>
    <xf numFmtId="2" fontId="11" fillId="0" borderId="0" xfId="3" applyNumberFormat="1" applyProtection="1"/>
    <xf numFmtId="1" fontId="11" fillId="0" borderId="0" xfId="3" applyNumberFormat="1" applyProtection="1"/>
    <xf numFmtId="2" fontId="20" fillId="0" borderId="0" xfId="0" applyNumberFormat="1" applyFont="1" applyFill="1" applyBorder="1"/>
    <xf numFmtId="0" fontId="20" fillId="0" borderId="0" xfId="0" applyFont="1" applyFill="1" applyBorder="1"/>
    <xf numFmtId="2" fontId="18" fillId="0" borderId="0" xfId="0" applyNumberFormat="1" applyFont="1" applyFill="1" applyBorder="1" applyAlignment="1">
      <alignment horizontal="right"/>
    </xf>
    <xf numFmtId="0" fontId="27" fillId="0" borderId="0" xfId="0" applyFont="1" applyFill="1"/>
    <xf numFmtId="0" fontId="17" fillId="0" borderId="0" xfId="0" applyFont="1" applyFill="1" applyAlignment="1">
      <alignment horizontal="right"/>
    </xf>
    <xf numFmtId="0" fontId="28" fillId="8" borderId="2" xfId="0" applyFont="1" applyFill="1" applyBorder="1" applyAlignment="1" applyProtection="1">
      <alignment horizontal="center"/>
      <protection locked="0"/>
    </xf>
    <xf numFmtId="0" fontId="17" fillId="0" borderId="0" xfId="0" applyFont="1" applyFill="1"/>
    <xf numFmtId="4" fontId="20" fillId="0" borderId="0" xfId="0" applyNumberFormat="1" applyFont="1" applyFill="1" applyBorder="1"/>
    <xf numFmtId="0" fontId="30" fillId="0" borderId="0" xfId="0" applyFont="1" applyFill="1" applyBorder="1" applyAlignment="1">
      <alignment vertical="center"/>
    </xf>
    <xf numFmtId="0" fontId="18" fillId="0" borderId="8" xfId="0" applyFont="1" applyFill="1" applyBorder="1" applyAlignment="1">
      <alignment horizontal="right"/>
    </xf>
    <xf numFmtId="3" fontId="20" fillId="0" borderId="11" xfId="0" applyNumberFormat="1" applyFont="1" applyFill="1" applyBorder="1"/>
    <xf numFmtId="0" fontId="17" fillId="0" borderId="0" xfId="0" applyFont="1" applyFill="1" applyBorder="1" applyAlignment="1">
      <alignment horizontal="right"/>
    </xf>
    <xf numFmtId="0" fontId="18" fillId="0" borderId="0" xfId="0" applyFont="1" applyFill="1" applyBorder="1" applyAlignment="1">
      <alignment horizontal="left"/>
    </xf>
    <xf numFmtId="2" fontId="20" fillId="0" borderId="9" xfId="0" applyNumberFormat="1" applyFont="1" applyFill="1" applyBorder="1"/>
    <xf numFmtId="164" fontId="18" fillId="0" borderId="0" xfId="0" applyNumberFormat="1" applyFont="1" applyFill="1" applyBorder="1"/>
    <xf numFmtId="0" fontId="18" fillId="9" borderId="2" xfId="0" applyFont="1" applyFill="1" applyBorder="1" applyAlignment="1">
      <alignment horizontal="center"/>
    </xf>
    <xf numFmtId="3" fontId="20" fillId="0" borderId="8" xfId="0" applyNumberFormat="1" applyFont="1" applyFill="1" applyBorder="1"/>
    <xf numFmtId="0" fontId="18" fillId="0" borderId="4" xfId="0" applyFont="1" applyFill="1" applyBorder="1" applyAlignment="1">
      <alignment horizontal="center"/>
    </xf>
    <xf numFmtId="0" fontId="27" fillId="0" borderId="0" xfId="0" applyFont="1" applyAlignment="1">
      <alignment vertical="center"/>
    </xf>
    <xf numFmtId="0" fontId="20" fillId="0" borderId="0" xfId="0" applyFont="1" applyAlignment="1">
      <alignment horizontal="right" vertical="center"/>
    </xf>
    <xf numFmtId="2" fontId="17" fillId="0" borderId="8" xfId="0" applyNumberFormat="1" applyFont="1" applyFill="1" applyBorder="1" applyProtection="1"/>
    <xf numFmtId="3" fontId="10" fillId="0" borderId="8" xfId="0" applyNumberFormat="1" applyFont="1" applyFill="1" applyBorder="1" applyProtection="1"/>
    <xf numFmtId="2" fontId="17" fillId="0" borderId="0" xfId="0" applyNumberFormat="1" applyFont="1" applyFill="1" applyBorder="1" applyProtection="1"/>
    <xf numFmtId="3" fontId="10" fillId="0" borderId="0" xfId="0" applyNumberFormat="1" applyFont="1" applyFill="1" applyBorder="1" applyProtection="1"/>
    <xf numFmtId="0" fontId="30" fillId="0" borderId="0" xfId="0" applyFont="1" applyAlignment="1">
      <alignment horizontal="center"/>
    </xf>
    <xf numFmtId="0" fontId="40" fillId="0" borderId="0" xfId="0" applyFont="1" applyBorder="1" applyAlignment="1">
      <alignment horizontal="center"/>
    </xf>
    <xf numFmtId="0" fontId="18" fillId="0" borderId="0" xfId="0" applyFont="1" applyBorder="1" applyAlignment="1"/>
    <xf numFmtId="0" fontId="18" fillId="0" borderId="0" xfId="0" applyFont="1" applyAlignment="1"/>
    <xf numFmtId="0" fontId="18" fillId="0" borderId="13" xfId="0" applyFont="1" applyBorder="1" applyAlignment="1"/>
    <xf numFmtId="0" fontId="18" fillId="0" borderId="14" xfId="0" applyFont="1" applyBorder="1" applyAlignment="1"/>
    <xf numFmtId="0" fontId="20" fillId="0" borderId="0" xfId="0" applyFont="1" applyAlignment="1"/>
    <xf numFmtId="0" fontId="17" fillId="0" borderId="0" xfId="0" applyFont="1" applyAlignment="1"/>
    <xf numFmtId="0" fontId="20" fillId="9" borderId="0" xfId="0" applyFont="1" applyFill="1" applyAlignment="1">
      <alignment horizontal="center"/>
    </xf>
    <xf numFmtId="164" fontId="27" fillId="0" borderId="0" xfId="0" applyNumberFormat="1" applyFont="1" applyAlignment="1">
      <alignment horizontal="center"/>
    </xf>
    <xf numFmtId="0" fontId="9" fillId="0" borderId="0" xfId="0" applyFont="1" applyAlignment="1">
      <alignment horizontal="center"/>
    </xf>
    <xf numFmtId="0" fontId="9" fillId="0" borderId="0" xfId="0" applyFont="1" applyBorder="1" applyAlignment="1">
      <alignment horizontal="center"/>
    </xf>
    <xf numFmtId="0" fontId="18" fillId="0" borderId="0" xfId="0" applyNumberFormat="1" applyFont="1" applyBorder="1" applyAlignment="1">
      <alignment horizontal="left"/>
    </xf>
    <xf numFmtId="0" fontId="18" fillId="0" borderId="0" xfId="0" applyFont="1"/>
    <xf numFmtId="0" fontId="18" fillId="0" borderId="0" xfId="0" applyFont="1" applyAlignment="1">
      <alignment horizontal="center"/>
    </xf>
    <xf numFmtId="165" fontId="18" fillId="0" borderId="0" xfId="0" applyNumberFormat="1" applyFont="1"/>
    <xf numFmtId="0" fontId="18" fillId="0" borderId="0" xfId="0" applyFont="1" applyAlignment="1">
      <alignment horizontal="right"/>
    </xf>
    <xf numFmtId="0" fontId="18" fillId="0" borderId="0" xfId="0" applyFont="1" applyAlignment="1">
      <alignment horizontal="left"/>
    </xf>
    <xf numFmtId="0" fontId="20" fillId="0" borderId="0" xfId="0" applyFont="1"/>
    <xf numFmtId="0" fontId="20" fillId="0" borderId="0" xfId="0" applyFont="1" applyAlignment="1">
      <alignment horizontal="right"/>
    </xf>
    <xf numFmtId="0" fontId="20" fillId="0" borderId="0" xfId="0" applyFont="1" applyAlignment="1">
      <alignment horizontal="center"/>
    </xf>
    <xf numFmtId="0" fontId="17" fillId="0" borderId="0" xfId="0" applyFont="1"/>
    <xf numFmtId="0" fontId="17" fillId="0" borderId="0" xfId="0" applyFont="1" applyAlignment="1">
      <alignment horizontal="right"/>
    </xf>
    <xf numFmtId="0" fontId="24" fillId="0" borderId="0" xfId="0" applyFont="1"/>
    <xf numFmtId="0" fontId="20" fillId="0" borderId="14" xfId="0" applyFont="1" applyBorder="1"/>
    <xf numFmtId="0" fontId="20" fillId="0" borderId="0" xfId="0" applyFont="1" applyBorder="1"/>
    <xf numFmtId="0" fontId="20" fillId="0" borderId="0" xfId="0" applyFont="1" applyBorder="1" applyAlignment="1">
      <alignment horizontal="center"/>
    </xf>
    <xf numFmtId="0" fontId="20" fillId="0" borderId="0" xfId="0" applyFont="1" applyBorder="1" applyAlignment="1">
      <alignment horizontal="right"/>
    </xf>
    <xf numFmtId="0" fontId="20" fillId="0" borderId="13" xfId="0" applyFont="1" applyBorder="1"/>
    <xf numFmtId="0" fontId="27" fillId="0" borderId="0" xfId="0" applyFont="1"/>
    <xf numFmtId="0" fontId="27" fillId="0" borderId="11" xfId="0" applyFont="1" applyBorder="1"/>
    <xf numFmtId="0" fontId="27" fillId="0" borderId="12" xfId="0" applyFont="1" applyBorder="1"/>
    <xf numFmtId="0" fontId="27" fillId="0" borderId="0" xfId="0" applyFont="1" applyBorder="1"/>
    <xf numFmtId="0" fontId="29" fillId="0" borderId="0" xfId="0" applyFont="1"/>
    <xf numFmtId="0" fontId="27" fillId="0" borderId="14" xfId="0" applyFont="1" applyBorder="1"/>
    <xf numFmtId="0" fontId="27" fillId="0" borderId="0" xfId="0" applyFont="1" applyAlignment="1">
      <alignment horizontal="right"/>
    </xf>
    <xf numFmtId="0" fontId="27" fillId="0" borderId="13" xfId="0" applyFont="1" applyBorder="1"/>
    <xf numFmtId="0" fontId="18" fillId="0" borderId="13" xfId="0" applyFont="1" applyBorder="1" applyAlignment="1">
      <alignment horizontal="center"/>
    </xf>
    <xf numFmtId="0" fontId="18" fillId="0" borderId="0" xfId="0" applyFont="1" applyBorder="1" applyAlignment="1">
      <alignment horizontal="right"/>
    </xf>
    <xf numFmtId="0" fontId="18" fillId="0" borderId="0" xfId="0" applyFont="1" applyBorder="1"/>
    <xf numFmtId="1" fontId="18" fillId="0" borderId="0" xfId="0" applyNumberFormat="1" applyFont="1" applyBorder="1"/>
    <xf numFmtId="0" fontId="18" fillId="0" borderId="14" xfId="0" applyFont="1" applyBorder="1"/>
    <xf numFmtId="0" fontId="18" fillId="0" borderId="4" xfId="0" applyFont="1" applyBorder="1" applyAlignment="1">
      <alignment horizontal="center"/>
    </xf>
    <xf numFmtId="0" fontId="27" fillId="0" borderId="8" xfId="0" applyFont="1" applyBorder="1" applyAlignment="1">
      <alignment horizontal="right"/>
    </xf>
    <xf numFmtId="0" fontId="27" fillId="0" borderId="8" xfId="0" applyFont="1" applyBorder="1"/>
    <xf numFmtId="0" fontId="18" fillId="0" borderId="0" xfId="0" applyFont="1" applyBorder="1" applyAlignment="1">
      <alignment horizontal="center"/>
    </xf>
    <xf numFmtId="0" fontId="18" fillId="0" borderId="8" xfId="0" applyFont="1" applyBorder="1" applyAlignment="1">
      <alignment horizontal="center"/>
    </xf>
    <xf numFmtId="0" fontId="31" fillId="6" borderId="10" xfId="0" applyFont="1" applyFill="1" applyBorder="1"/>
    <xf numFmtId="0" fontId="31" fillId="6" borderId="10" xfId="0" applyFont="1" applyFill="1" applyBorder="1" applyAlignment="1">
      <alignment horizontal="left"/>
    </xf>
    <xf numFmtId="0" fontId="25" fillId="6" borderId="11" xfId="0" applyFont="1" applyFill="1" applyBorder="1"/>
    <xf numFmtId="0" fontId="17" fillId="0" borderId="11" xfId="0" applyFont="1" applyBorder="1" applyAlignment="1">
      <alignment horizontal="right"/>
    </xf>
    <xf numFmtId="0" fontId="17" fillId="0" borderId="11" xfId="0" applyFont="1" applyBorder="1"/>
    <xf numFmtId="0" fontId="17" fillId="0" borderId="12" xfId="0" applyFont="1" applyBorder="1"/>
    <xf numFmtId="0" fontId="17" fillId="0" borderId="13" xfId="0" applyFont="1" applyBorder="1"/>
    <xf numFmtId="0" fontId="17" fillId="0" borderId="0" xfId="0" applyFont="1" applyBorder="1"/>
    <xf numFmtId="0" fontId="17" fillId="0" borderId="14" xfId="0" applyFont="1" applyBorder="1"/>
    <xf numFmtId="0" fontId="17" fillId="0" borderId="0" xfId="0" applyFont="1" applyBorder="1" applyAlignment="1">
      <alignment horizontal="right"/>
    </xf>
    <xf numFmtId="0" fontId="30" fillId="0" borderId="14" xfId="0" applyFont="1" applyBorder="1" applyAlignment="1">
      <alignment vertical="center"/>
    </xf>
    <xf numFmtId="0" fontId="18" fillId="0" borderId="13" xfId="0" applyFont="1" applyBorder="1"/>
    <xf numFmtId="0" fontId="18" fillId="0" borderId="4" xfId="0" applyFont="1" applyBorder="1"/>
    <xf numFmtId="0" fontId="18" fillId="0" borderId="8" xfId="0" applyFont="1" applyBorder="1"/>
    <xf numFmtId="0" fontId="18" fillId="0" borderId="8" xfId="0" applyFont="1" applyBorder="1" applyAlignment="1">
      <alignment horizontal="right"/>
    </xf>
    <xf numFmtId="0" fontId="18" fillId="0" borderId="5" xfId="0" applyFont="1" applyBorder="1"/>
    <xf numFmtId="0" fontId="18" fillId="0" borderId="11" xfId="0" applyFont="1" applyBorder="1"/>
    <xf numFmtId="0" fontId="18" fillId="0" borderId="12" xfId="0" applyFont="1" applyBorder="1"/>
    <xf numFmtId="0" fontId="17" fillId="0" borderId="4" xfId="0" applyFont="1" applyBorder="1"/>
    <xf numFmtId="0" fontId="17" fillId="0" borderId="8" xfId="0" applyFont="1" applyBorder="1"/>
    <xf numFmtId="0" fontId="17" fillId="6" borderId="11" xfId="0" applyFont="1" applyFill="1" applyBorder="1"/>
    <xf numFmtId="0" fontId="17" fillId="0" borderId="8" xfId="0" applyFont="1" applyBorder="1" applyAlignment="1">
      <alignment horizontal="right"/>
    </xf>
    <xf numFmtId="165" fontId="18" fillId="0" borderId="8" xfId="0" applyNumberFormat="1" applyFont="1" applyBorder="1"/>
    <xf numFmtId="0" fontId="17" fillId="0" borderId="5" xfId="0" applyFont="1" applyBorder="1"/>
    <xf numFmtId="2" fontId="18" fillId="0" borderId="0" xfId="0" applyNumberFormat="1" applyFont="1" applyBorder="1"/>
    <xf numFmtId="0" fontId="18" fillId="6" borderId="11" xfId="0" applyFont="1" applyFill="1" applyBorder="1" applyAlignment="1">
      <alignment horizontal="right"/>
    </xf>
    <xf numFmtId="14" fontId="18" fillId="0" borderId="0" xfId="0" applyNumberFormat="1" applyFont="1" applyBorder="1" applyAlignment="1">
      <alignment horizontal="center"/>
    </xf>
    <xf numFmtId="0" fontId="36" fillId="0" borderId="0" xfId="0" applyFont="1"/>
    <xf numFmtId="0" fontId="34" fillId="0" borderId="0" xfId="0" applyFont="1"/>
    <xf numFmtId="0" fontId="28" fillId="0" borderId="0" xfId="0" applyFont="1"/>
    <xf numFmtId="2" fontId="27" fillId="0" borderId="0" xfId="0" applyNumberFormat="1" applyFont="1"/>
    <xf numFmtId="1" fontId="28" fillId="0" borderId="0" xfId="0" applyNumberFormat="1" applyFont="1"/>
    <xf numFmtId="165" fontId="27" fillId="0" borderId="0" xfId="0" applyNumberFormat="1" applyFont="1"/>
    <xf numFmtId="0" fontId="27" fillId="0" borderId="0" xfId="0" applyFont="1" applyAlignment="1">
      <alignment horizontal="center"/>
    </xf>
    <xf numFmtId="0" fontId="40" fillId="0" borderId="11" xfId="0" applyFont="1" applyBorder="1" applyAlignment="1">
      <alignment horizontal="center"/>
    </xf>
    <xf numFmtId="165" fontId="27" fillId="0" borderId="0" xfId="0" applyNumberFormat="1" applyFont="1" applyAlignment="1">
      <alignment horizontal="center"/>
    </xf>
    <xf numFmtId="0" fontId="39" fillId="0" borderId="11" xfId="0" applyFont="1" applyBorder="1" applyAlignment="1">
      <alignment horizontal="center"/>
    </xf>
    <xf numFmtId="9" fontId="18" fillId="0" borderId="0" xfId="0" applyNumberFormat="1" applyFont="1" applyAlignment="1">
      <alignment horizontal="center"/>
    </xf>
    <xf numFmtId="164" fontId="27" fillId="0" borderId="0" xfId="0" applyNumberFormat="1" applyFont="1"/>
    <xf numFmtId="0" fontId="18" fillId="0" borderId="2" xfId="0" applyFont="1" applyBorder="1"/>
    <xf numFmtId="0" fontId="38" fillId="0" borderId="0" xfId="0" applyFont="1"/>
    <xf numFmtId="1" fontId="27" fillId="0" borderId="0" xfId="0" applyNumberFormat="1" applyFont="1"/>
    <xf numFmtId="2" fontId="27" fillId="0" borderId="0" xfId="0" applyNumberFormat="1" applyFont="1" applyAlignment="1">
      <alignment horizontal="center"/>
    </xf>
    <xf numFmtId="2" fontId="20" fillId="0" borderId="0" xfId="0" applyNumberFormat="1" applyFont="1" applyBorder="1" applyAlignment="1">
      <alignment horizontal="left"/>
    </xf>
    <xf numFmtId="1" fontId="17" fillId="0" borderId="0" xfId="0" applyNumberFormat="1" applyFont="1"/>
    <xf numFmtId="2" fontId="17" fillId="0" borderId="0" xfId="0" applyNumberFormat="1" applyFont="1"/>
    <xf numFmtId="164" fontId="17" fillId="0" borderId="0" xfId="0" applyNumberFormat="1" applyFont="1"/>
    <xf numFmtId="0" fontId="46" fillId="0" borderId="0" xfId="0" applyFont="1"/>
    <xf numFmtId="0" fontId="47" fillId="0" borderId="0" xfId="0" applyFont="1"/>
    <xf numFmtId="0" fontId="35" fillId="0" borderId="0" xfId="0" applyFont="1"/>
    <xf numFmtId="0" fontId="18" fillId="0" borderId="0" xfId="0" applyFont="1" applyFill="1" applyBorder="1" applyAlignment="1">
      <alignment horizontal="center"/>
    </xf>
    <xf numFmtId="0" fontId="18" fillId="0" borderId="8" xfId="0" applyFont="1" applyFill="1" applyBorder="1"/>
    <xf numFmtId="0" fontId="18" fillId="0" borderId="0" xfId="0" applyFont="1" applyFill="1"/>
    <xf numFmtId="0" fontId="27" fillId="0" borderId="8" xfId="0" applyFont="1" applyFill="1" applyBorder="1"/>
    <xf numFmtId="0" fontId="17" fillId="0" borderId="8" xfId="0" applyFont="1" applyFill="1" applyBorder="1" applyAlignment="1">
      <alignment horizontal="right"/>
    </xf>
    <xf numFmtId="0" fontId="18" fillId="9" borderId="2" xfId="0" applyFont="1" applyFill="1" applyBorder="1" applyAlignment="1">
      <alignment horizontal="center"/>
    </xf>
    <xf numFmtId="3" fontId="20" fillId="0" borderId="8" xfId="0" applyNumberFormat="1" applyFont="1" applyFill="1" applyBorder="1"/>
    <xf numFmtId="0" fontId="18" fillId="0" borderId="4" xfId="0" applyFont="1" applyFill="1" applyBorder="1" applyAlignment="1">
      <alignment horizontal="center"/>
    </xf>
    <xf numFmtId="0" fontId="27" fillId="0" borderId="0" xfId="0" applyFont="1" applyAlignment="1">
      <alignment vertical="center"/>
    </xf>
    <xf numFmtId="0" fontId="20" fillId="0" borderId="0" xfId="0" applyFont="1" applyAlignment="1">
      <alignment horizontal="right" vertical="center"/>
    </xf>
    <xf numFmtId="2" fontId="17" fillId="0" borderId="8" xfId="0" applyNumberFormat="1" applyFont="1" applyFill="1" applyBorder="1" applyProtection="1"/>
    <xf numFmtId="164" fontId="27" fillId="0" borderId="0" xfId="0" applyNumberFormat="1" applyFont="1" applyAlignment="1">
      <alignment horizontal="center"/>
    </xf>
    <xf numFmtId="1" fontId="18" fillId="0" borderId="0" xfId="0" applyNumberFormat="1" applyFont="1"/>
    <xf numFmtId="0" fontId="20" fillId="0" borderId="0" xfId="0" applyFont="1"/>
    <xf numFmtId="0" fontId="18" fillId="0" borderId="0" xfId="0" applyFont="1" applyAlignment="1">
      <alignment horizontal="right"/>
    </xf>
    <xf numFmtId="0" fontId="18" fillId="0" borderId="0" xfId="0" applyFont="1"/>
    <xf numFmtId="0" fontId="27" fillId="0" borderId="0" xfId="0" applyFont="1" applyBorder="1"/>
    <xf numFmtId="0" fontId="27" fillId="0" borderId="14" xfId="0" applyFont="1" applyBorder="1"/>
    <xf numFmtId="0" fontId="27" fillId="0" borderId="13" xfId="0" applyFont="1" applyBorder="1"/>
    <xf numFmtId="0" fontId="18" fillId="0" borderId="0" xfId="0" applyFont="1" applyBorder="1"/>
    <xf numFmtId="0" fontId="17" fillId="0" borderId="13" xfId="0" applyFont="1" applyBorder="1"/>
    <xf numFmtId="0" fontId="17" fillId="0" borderId="0" xfId="0" applyFont="1" applyBorder="1"/>
    <xf numFmtId="0" fontId="17" fillId="0" borderId="14" xfId="0" applyFont="1" applyBorder="1"/>
    <xf numFmtId="0" fontId="18" fillId="0" borderId="0" xfId="0" applyFont="1"/>
    <xf numFmtId="0" fontId="18" fillId="0" borderId="0" xfId="0" applyFont="1" applyAlignment="1">
      <alignment horizontal="center"/>
    </xf>
    <xf numFmtId="0" fontId="18" fillId="0" borderId="0" xfId="0" applyFont="1" applyAlignment="1">
      <alignment horizontal="right"/>
    </xf>
    <xf numFmtId="0" fontId="20" fillId="0" borderId="0" xfId="0" applyFont="1" applyAlignment="1">
      <alignment horizontal="right"/>
    </xf>
    <xf numFmtId="0" fontId="18" fillId="0" borderId="0" xfId="0" applyFont="1"/>
    <xf numFmtId="0" fontId="18" fillId="9" borderId="2" xfId="0" applyFont="1" applyFill="1" applyBorder="1" applyAlignment="1">
      <alignment horizontal="center"/>
    </xf>
    <xf numFmtId="2" fontId="18" fillId="4" borderId="2" xfId="1" applyNumberFormat="1" applyFont="1" applyFill="1" applyBorder="1"/>
    <xf numFmtId="1" fontId="18" fillId="4" borderId="2" xfId="0" applyNumberFormat="1" applyFont="1" applyFill="1" applyBorder="1"/>
    <xf numFmtId="0" fontId="28" fillId="10" borderId="2" xfId="0" applyFont="1" applyFill="1" applyBorder="1" applyAlignment="1" applyProtection="1">
      <alignment horizontal="center"/>
      <protection locked="0"/>
    </xf>
    <xf numFmtId="2" fontId="18" fillId="10" borderId="2" xfId="0" applyNumberFormat="1" applyFont="1" applyFill="1" applyBorder="1" applyProtection="1">
      <protection locked="0"/>
    </xf>
    <xf numFmtId="2" fontId="20" fillId="10" borderId="2" xfId="0" applyNumberFormat="1" applyFont="1" applyFill="1" applyBorder="1" applyProtection="1">
      <protection locked="0"/>
    </xf>
    <xf numFmtId="0" fontId="18" fillId="10" borderId="6" xfId="0" applyFont="1" applyFill="1" applyBorder="1" applyAlignment="1" applyProtection="1">
      <alignment horizontal="right"/>
      <protection locked="0"/>
    </xf>
    <xf numFmtId="2" fontId="18" fillId="10" borderId="3" xfId="0" applyNumberFormat="1" applyFont="1" applyFill="1" applyBorder="1" applyProtection="1">
      <protection locked="0"/>
    </xf>
    <xf numFmtId="3" fontId="18" fillId="10" borderId="2" xfId="0" applyNumberFormat="1" applyFont="1" applyFill="1" applyBorder="1" applyProtection="1">
      <protection locked="0"/>
    </xf>
    <xf numFmtId="165" fontId="18" fillId="10" borderId="2" xfId="0" applyNumberFormat="1" applyFont="1" applyFill="1" applyBorder="1" applyProtection="1">
      <protection locked="0"/>
    </xf>
    <xf numFmtId="165" fontId="18" fillId="4" borderId="2" xfId="0" applyNumberFormat="1" applyFont="1" applyFill="1" applyBorder="1"/>
    <xf numFmtId="0" fontId="18" fillId="4" borderId="2" xfId="0" applyFont="1" applyFill="1" applyBorder="1"/>
    <xf numFmtId="9" fontId="18" fillId="4" borderId="2" xfId="0" applyNumberFormat="1" applyFont="1" applyFill="1" applyBorder="1" applyAlignment="1">
      <alignment horizontal="center"/>
    </xf>
    <xf numFmtId="0" fontId="18" fillId="10" borderId="2" xfId="0" applyFont="1" applyFill="1" applyBorder="1" applyAlignment="1" applyProtection="1">
      <alignment horizontal="center"/>
      <protection locked="0"/>
    </xf>
    <xf numFmtId="166" fontId="18" fillId="4" borderId="2" xfId="0" applyNumberFormat="1" applyFont="1" applyFill="1" applyBorder="1"/>
    <xf numFmtId="3" fontId="18" fillId="4" borderId="2" xfId="0" applyNumberFormat="1" applyFont="1" applyFill="1" applyBorder="1" applyAlignment="1"/>
    <xf numFmtId="0" fontId="18" fillId="10" borderId="2" xfId="0" applyFont="1" applyFill="1" applyBorder="1" applyAlignment="1" applyProtection="1">
      <alignment horizontal="right"/>
      <protection locked="0"/>
    </xf>
    <xf numFmtId="3" fontId="20" fillId="10" borderId="2" xfId="0" applyNumberFormat="1" applyFont="1" applyFill="1" applyBorder="1" applyProtection="1">
      <protection locked="0"/>
    </xf>
    <xf numFmtId="4" fontId="20" fillId="4" borderId="2" xfId="0" applyNumberFormat="1" applyFont="1" applyFill="1" applyBorder="1"/>
    <xf numFmtId="2" fontId="17" fillId="10" borderId="2" xfId="0" applyNumberFormat="1" applyFont="1" applyFill="1" applyBorder="1" applyProtection="1">
      <protection locked="0"/>
    </xf>
    <xf numFmtId="3" fontId="10" fillId="10" borderId="2" xfId="0" applyNumberFormat="1" applyFont="1" applyFill="1" applyBorder="1" applyProtection="1">
      <protection locked="0"/>
    </xf>
    <xf numFmtId="3" fontId="17" fillId="10" borderId="2" xfId="0" applyNumberFormat="1" applyFont="1" applyFill="1" applyBorder="1" applyProtection="1">
      <protection locked="0"/>
    </xf>
    <xf numFmtId="3" fontId="17" fillId="4" borderId="2" xfId="0" applyNumberFormat="1" applyFont="1" applyFill="1" applyBorder="1"/>
    <xf numFmtId="0" fontId="18" fillId="9" borderId="7" xfId="0" applyFont="1" applyFill="1" applyBorder="1" applyAlignment="1">
      <alignment horizontal="center"/>
    </xf>
    <xf numFmtId="2" fontId="28" fillId="4" borderId="2" xfId="0" applyNumberFormat="1" applyFont="1" applyFill="1" applyBorder="1" applyAlignment="1">
      <alignment horizontal="center"/>
    </xf>
    <xf numFmtId="9" fontId="28" fillId="4" borderId="2" xfId="0" applyNumberFormat="1" applyFont="1" applyFill="1" applyBorder="1" applyAlignment="1">
      <alignment horizontal="center"/>
    </xf>
    <xf numFmtId="2" fontId="18" fillId="4" borderId="2" xfId="0" applyNumberFormat="1" applyFont="1" applyFill="1" applyBorder="1" applyAlignment="1">
      <alignment horizontal="right"/>
    </xf>
    <xf numFmtId="164" fontId="18" fillId="4" borderId="2" xfId="0" applyNumberFormat="1" applyFont="1" applyFill="1" applyBorder="1"/>
    <xf numFmtId="0" fontId="20" fillId="4" borderId="2" xfId="0" applyFont="1" applyFill="1" applyBorder="1" applyAlignment="1">
      <alignment horizontal="right"/>
    </xf>
    <xf numFmtId="165" fontId="20" fillId="4" borderId="2" xfId="0" applyNumberFormat="1" applyFont="1" applyFill="1" applyBorder="1"/>
    <xf numFmtId="0" fontId="20" fillId="10" borderId="2" xfId="0" applyFont="1" applyFill="1" applyBorder="1" applyProtection="1">
      <protection locked="0"/>
    </xf>
    <xf numFmtId="165" fontId="17" fillId="0" borderId="0" xfId="0" applyNumberFormat="1" applyFont="1" applyProtection="1"/>
    <xf numFmtId="0" fontId="4" fillId="0" borderId="0" xfId="3" applyFont="1" applyProtection="1"/>
    <xf numFmtId="165" fontId="4" fillId="0" borderId="0" xfId="3" applyNumberFormat="1" applyFont="1" applyProtection="1"/>
    <xf numFmtId="1" fontId="4" fillId="0" borderId="0" xfId="3" applyNumberFormat="1" applyFont="1" applyProtection="1"/>
    <xf numFmtId="164" fontId="17" fillId="0" borderId="0" xfId="0" applyNumberFormat="1" applyFont="1" applyProtection="1"/>
    <xf numFmtId="0" fontId="20" fillId="0" borderId="0" xfId="0" applyFont="1" applyFill="1"/>
    <xf numFmtId="2" fontId="20" fillId="0" borderId="0" xfId="0" applyNumberFormat="1" applyFont="1"/>
    <xf numFmtId="3" fontId="20" fillId="0" borderId="0" xfId="0" applyNumberFormat="1" applyFont="1"/>
    <xf numFmtId="3" fontId="20" fillId="0" borderId="0" xfId="0" applyNumberFormat="1" applyFont="1" applyBorder="1"/>
    <xf numFmtId="2" fontId="17" fillId="0" borderId="0" xfId="0" applyNumberFormat="1" applyFont="1" applyProtection="1"/>
    <xf numFmtId="165" fontId="3" fillId="0" borderId="0" xfId="3" applyNumberFormat="1" applyFont="1" applyProtection="1"/>
    <xf numFmtId="0" fontId="3" fillId="0" borderId="0" xfId="3" applyFont="1" applyProtection="1"/>
    <xf numFmtId="1" fontId="3" fillId="0" borderId="0" xfId="3" applyNumberFormat="1" applyFont="1" applyProtection="1"/>
    <xf numFmtId="2" fontId="3" fillId="0" borderId="0" xfId="3" applyNumberFormat="1" applyFont="1" applyProtection="1"/>
    <xf numFmtId="2" fontId="11" fillId="0" borderId="0" xfId="3" applyNumberFormat="1" applyAlignment="1" applyProtection="1">
      <alignment horizontal="center"/>
    </xf>
    <xf numFmtId="2" fontId="4" fillId="0" borderId="0" xfId="3" applyNumberFormat="1" applyFont="1" applyProtection="1"/>
    <xf numFmtId="0" fontId="31" fillId="0" borderId="0" xfId="0" applyFont="1" applyFill="1" applyBorder="1" applyAlignment="1">
      <alignment horizontal="left"/>
    </xf>
    <xf numFmtId="0" fontId="18" fillId="0" borderId="0" xfId="0" applyFont="1" applyFill="1" applyBorder="1" applyAlignment="1">
      <alignment horizontal="right"/>
    </xf>
    <xf numFmtId="2" fontId="18" fillId="0" borderId="0" xfId="0" applyNumberFormat="1" applyFont="1" applyFill="1" applyBorder="1" applyProtection="1">
      <protection locked="0"/>
    </xf>
    <xf numFmtId="0" fontId="20" fillId="11" borderId="2" xfId="0" applyFont="1" applyFill="1" applyBorder="1"/>
    <xf numFmtId="0" fontId="20" fillId="9" borderId="2" xfId="0" applyFont="1" applyFill="1" applyBorder="1" applyAlignment="1">
      <alignment horizontal="center"/>
    </xf>
    <xf numFmtId="0" fontId="18" fillId="7" borderId="2" xfId="0" applyFont="1" applyFill="1" applyBorder="1" applyAlignment="1">
      <alignment horizontal="center"/>
    </xf>
    <xf numFmtId="164" fontId="11" fillId="0" borderId="0" xfId="3" applyNumberFormat="1" applyAlignment="1" applyProtection="1">
      <alignment horizontal="center"/>
    </xf>
    <xf numFmtId="164" fontId="3" fillId="0" borderId="0" xfId="3" applyNumberFormat="1" applyFont="1" applyProtection="1"/>
    <xf numFmtId="164" fontId="11" fillId="0" borderId="0" xfId="3" applyNumberFormat="1" applyProtection="1"/>
    <xf numFmtId="164" fontId="4" fillId="0" borderId="0" xfId="3" applyNumberFormat="1" applyFont="1" applyProtection="1"/>
    <xf numFmtId="1" fontId="27" fillId="0" borderId="0" xfId="0" applyNumberFormat="1" applyFont="1" applyProtection="1"/>
    <xf numFmtId="1" fontId="27" fillId="0" borderId="0" xfId="0" applyNumberFormat="1" applyFont="1" applyAlignment="1">
      <alignment horizontal="center"/>
    </xf>
    <xf numFmtId="1" fontId="27" fillId="0" borderId="0" xfId="0" applyNumberFormat="1" applyFont="1" applyAlignment="1" applyProtection="1">
      <alignment horizontal="center"/>
    </xf>
    <xf numFmtId="1" fontId="17" fillId="0" borderId="0" xfId="0" applyNumberFormat="1" applyFont="1" applyProtection="1"/>
    <xf numFmtId="1" fontId="2" fillId="0" borderId="0" xfId="0" applyNumberFormat="1" applyFont="1"/>
    <xf numFmtId="2" fontId="18" fillId="0" borderId="0" xfId="0" applyNumberFormat="1" applyFont="1" applyProtection="1"/>
    <xf numFmtId="2" fontId="36" fillId="0" borderId="0" xfId="0" applyNumberFormat="1" applyFont="1" applyProtection="1"/>
    <xf numFmtId="2" fontId="27" fillId="0" borderId="0" xfId="0" applyNumberFormat="1" applyFont="1" applyAlignment="1" applyProtection="1">
      <alignment horizontal="center"/>
    </xf>
    <xf numFmtId="166" fontId="18" fillId="4" borderId="2" xfId="0" applyNumberFormat="1" applyFont="1" applyFill="1" applyBorder="1" applyAlignment="1">
      <alignment horizontal="center"/>
    </xf>
    <xf numFmtId="0" fontId="17" fillId="10" borderId="2" xfId="0" applyFont="1" applyFill="1" applyBorder="1" applyProtection="1">
      <protection locked="0"/>
    </xf>
    <xf numFmtId="1" fontId="17" fillId="10" borderId="2" xfId="0" applyNumberFormat="1" applyFont="1" applyFill="1" applyBorder="1" applyProtection="1">
      <protection locked="0"/>
    </xf>
    <xf numFmtId="1" fontId="10" fillId="10" borderId="2" xfId="0" applyNumberFormat="1" applyFont="1" applyFill="1" applyBorder="1" applyProtection="1">
      <protection locked="0"/>
    </xf>
    <xf numFmtId="0" fontId="34" fillId="5" borderId="0" xfId="0" applyFont="1" applyFill="1" applyAlignment="1">
      <alignment horizontal="center"/>
    </xf>
    <xf numFmtId="0" fontId="34" fillId="5" borderId="0" xfId="0" applyFont="1" applyFill="1"/>
    <xf numFmtId="0" fontId="34" fillId="5" borderId="16" xfId="0" applyFont="1" applyFill="1" applyBorder="1" applyAlignment="1">
      <alignment horizontal="center" vertical="center"/>
    </xf>
    <xf numFmtId="0" fontId="34" fillId="5" borderId="17" xfId="0" applyFont="1" applyFill="1" applyBorder="1"/>
    <xf numFmtId="0" fontId="34" fillId="5" borderId="0" xfId="0" applyFont="1" applyFill="1" applyBorder="1"/>
    <xf numFmtId="0" fontId="34" fillId="5" borderId="3" xfId="0" applyFont="1" applyFill="1" applyBorder="1"/>
    <xf numFmtId="0" fontId="23" fillId="5" borderId="0" xfId="0" applyFont="1" applyFill="1"/>
    <xf numFmtId="0" fontId="34" fillId="5" borderId="0" xfId="0" applyFont="1" applyFill="1" applyAlignment="1">
      <alignment vertical="top" wrapText="1"/>
    </xf>
    <xf numFmtId="0" fontId="50" fillId="5" borderId="0" xfId="0" applyFont="1" applyFill="1"/>
    <xf numFmtId="0" fontId="50" fillId="5" borderId="0" xfId="0" applyFont="1" applyFill="1" applyAlignment="1">
      <alignment horizontal="center"/>
    </xf>
    <xf numFmtId="0" fontId="51" fillId="5" borderId="0" xfId="0" applyFont="1" applyFill="1"/>
    <xf numFmtId="0" fontId="20" fillId="10" borderId="2" xfId="0" applyFont="1" applyFill="1" applyBorder="1" applyAlignment="1" applyProtection="1">
      <alignment horizontal="center" vertical="center"/>
    </xf>
    <xf numFmtId="2" fontId="20" fillId="11" borderId="2" xfId="0" applyNumberFormat="1" applyFont="1" applyFill="1" applyBorder="1" applyAlignment="1" applyProtection="1">
      <alignment horizontal="center" vertical="center"/>
    </xf>
    <xf numFmtId="0" fontId="20" fillId="4" borderId="2" xfId="0" applyFont="1" applyFill="1" applyBorder="1" applyAlignment="1" applyProtection="1">
      <alignment horizontal="center" vertical="center"/>
    </xf>
    <xf numFmtId="0" fontId="34" fillId="5" borderId="13" xfId="0" applyFont="1" applyFill="1" applyBorder="1" applyAlignment="1">
      <alignment horizontal="left" vertical="top" wrapText="1"/>
    </xf>
    <xf numFmtId="0" fontId="34" fillId="5" borderId="14" xfId="0" applyFont="1" applyFill="1" applyBorder="1" applyAlignment="1">
      <alignment horizontal="left" vertical="top" wrapText="1"/>
    </xf>
    <xf numFmtId="0" fontId="34" fillId="5" borderId="4" xfId="0" applyFont="1" applyFill="1" applyBorder="1"/>
    <xf numFmtId="0" fontId="34" fillId="5" borderId="13" xfId="0" applyFont="1" applyFill="1" applyBorder="1"/>
    <xf numFmtId="0" fontId="34" fillId="5" borderId="17" xfId="0" applyFont="1" applyFill="1" applyBorder="1" applyAlignment="1">
      <alignment horizontal="center" vertical="center"/>
    </xf>
    <xf numFmtId="0" fontId="52" fillId="5" borderId="0" xfId="0" applyFont="1" applyFill="1"/>
    <xf numFmtId="0" fontId="52" fillId="5" borderId="0" xfId="0" applyFont="1" applyFill="1" applyAlignment="1">
      <alignment horizontal="center"/>
    </xf>
    <xf numFmtId="0" fontId="34" fillId="5" borderId="16" xfId="0" applyFont="1" applyFill="1" applyBorder="1" applyAlignment="1">
      <alignment horizontal="center"/>
    </xf>
    <xf numFmtId="0" fontId="34" fillId="5" borderId="2" xfId="0" applyFont="1" applyFill="1" applyBorder="1" applyAlignment="1">
      <alignment horizontal="center"/>
    </xf>
    <xf numFmtId="0" fontId="34" fillId="5" borderId="6" xfId="0" applyFont="1" applyFill="1" applyBorder="1"/>
    <xf numFmtId="0" fontId="34" fillId="5" borderId="7" xfId="0" applyFont="1" applyFill="1" applyBorder="1"/>
    <xf numFmtId="0" fontId="40" fillId="0" borderId="0" xfId="0" applyFont="1" applyAlignment="1">
      <alignment horizontal="right" vertical="top"/>
    </xf>
    <xf numFmtId="0" fontId="34" fillId="5" borderId="0" xfId="0" applyFont="1" applyFill="1" applyAlignment="1">
      <alignment vertical="top" wrapText="1"/>
    </xf>
    <xf numFmtId="0" fontId="53" fillId="5" borderId="0" xfId="0" applyFont="1" applyFill="1"/>
    <xf numFmtId="0" fontId="54" fillId="5" borderId="0" xfId="0" applyFont="1" applyFill="1"/>
    <xf numFmtId="0" fontId="31" fillId="6" borderId="0" xfId="0" applyFont="1" applyFill="1" applyAlignment="1"/>
    <xf numFmtId="0" fontId="55" fillId="12" borderId="2" xfId="0" applyFont="1" applyFill="1" applyBorder="1" applyAlignment="1">
      <alignment horizontal="center" vertical="center" wrapText="1"/>
    </xf>
    <xf numFmtId="0" fontId="0" fillId="0" borderId="0" xfId="0" applyAlignment="1">
      <alignment vertical="center" wrapText="1"/>
    </xf>
    <xf numFmtId="0" fontId="0" fillId="0" borderId="2" xfId="0" applyBorder="1" applyAlignment="1">
      <alignment vertical="center" wrapText="1"/>
    </xf>
    <xf numFmtId="0" fontId="0" fillId="0" borderId="2" xfId="0" applyBorder="1" applyAlignment="1">
      <alignment horizontal="center" vertical="center" wrapText="1"/>
    </xf>
    <xf numFmtId="0" fontId="13" fillId="0" borderId="2" xfId="0" applyFont="1" applyBorder="1" applyAlignment="1">
      <alignment horizontal="center" vertical="center" wrapText="1"/>
    </xf>
    <xf numFmtId="0" fontId="13" fillId="0" borderId="2" xfId="0" applyFont="1" applyBorder="1" applyAlignment="1">
      <alignment vertical="center" wrapText="1"/>
    </xf>
    <xf numFmtId="0" fontId="55" fillId="13" borderId="2" xfId="0" applyFont="1" applyFill="1" applyBorder="1" applyAlignment="1">
      <alignment vertical="center" wrapText="1"/>
    </xf>
    <xf numFmtId="14" fontId="0" fillId="0" borderId="2" xfId="0" applyNumberFormat="1" applyBorder="1" applyAlignment="1">
      <alignment horizontal="center" vertical="center" wrapText="1"/>
    </xf>
    <xf numFmtId="0" fontId="40" fillId="0" borderId="0" xfId="0" applyFont="1" applyAlignment="1">
      <alignment horizontal="center"/>
    </xf>
    <xf numFmtId="14" fontId="13" fillId="0" borderId="2" xfId="0" applyNumberFormat="1" applyFont="1" applyBorder="1" applyAlignment="1">
      <alignment horizontal="center" vertical="center" wrapText="1"/>
    </xf>
    <xf numFmtId="0" fontId="13"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55" fillId="13" borderId="2" xfId="0" applyFont="1" applyFill="1" applyBorder="1" applyAlignment="1">
      <alignment horizontal="center" vertical="center" wrapText="1"/>
    </xf>
    <xf numFmtId="0" fontId="34" fillId="5" borderId="0" xfId="0" applyFont="1" applyFill="1" applyBorder="1" applyAlignment="1">
      <alignment horizontal="left" vertical="top" wrapText="1"/>
    </xf>
    <xf numFmtId="0" fontId="34" fillId="5" borderId="14" xfId="0" applyFont="1" applyFill="1" applyBorder="1" applyAlignment="1">
      <alignment horizontal="left" vertical="top" wrapText="1"/>
    </xf>
    <xf numFmtId="0" fontId="34" fillId="5" borderId="5" xfId="0" applyFont="1" applyFill="1" applyBorder="1" applyAlignment="1">
      <alignment horizontal="left" vertical="top" wrapText="1"/>
    </xf>
    <xf numFmtId="0" fontId="31" fillId="6" borderId="0" xfId="0" applyFont="1" applyFill="1" applyAlignment="1">
      <alignment horizontal="center"/>
    </xf>
    <xf numFmtId="0" fontId="34" fillId="5" borderId="11" xfId="0" applyFont="1" applyFill="1" applyBorder="1" applyAlignment="1">
      <alignment horizontal="left" wrapText="1"/>
    </xf>
    <xf numFmtId="0" fontId="34" fillId="5" borderId="12" xfId="0" applyFont="1" applyFill="1" applyBorder="1" applyAlignment="1">
      <alignment horizontal="left" wrapText="1"/>
    </xf>
    <xf numFmtId="0" fontId="34" fillId="5" borderId="8" xfId="0" applyFont="1" applyFill="1" applyBorder="1" applyAlignment="1">
      <alignment horizontal="left" wrapText="1"/>
    </xf>
    <xf numFmtId="0" fontId="34" fillId="5" borderId="5" xfId="0" applyFont="1" applyFill="1" applyBorder="1" applyAlignment="1">
      <alignment horizontal="left" wrapText="1"/>
    </xf>
    <xf numFmtId="0" fontId="34" fillId="5" borderId="10" xfId="0" applyFont="1" applyFill="1" applyBorder="1" applyAlignment="1">
      <alignment horizontal="left" vertical="top" wrapText="1"/>
    </xf>
    <xf numFmtId="0" fontId="34" fillId="5" borderId="12" xfId="0" applyFont="1" applyFill="1" applyBorder="1" applyAlignment="1">
      <alignment horizontal="left" vertical="top" wrapText="1"/>
    </xf>
    <xf numFmtId="0" fontId="34" fillId="5" borderId="4" xfId="0" applyFont="1" applyFill="1" applyBorder="1" applyAlignment="1">
      <alignment horizontal="left" vertical="top" wrapText="1"/>
    </xf>
    <xf numFmtId="0" fontId="34" fillId="5" borderId="13" xfId="0" applyFont="1" applyFill="1" applyBorder="1" applyAlignment="1">
      <alignment horizontal="left" vertical="top" wrapText="1"/>
    </xf>
    <xf numFmtId="0" fontId="34" fillId="5" borderId="14" xfId="0" applyFont="1" applyFill="1" applyBorder="1" applyAlignment="1">
      <alignment horizontal="left" wrapText="1"/>
    </xf>
    <xf numFmtId="0" fontId="34" fillId="5" borderId="0" xfId="0" applyFont="1" applyFill="1" applyAlignment="1">
      <alignment horizontal="left" vertical="top" wrapText="1"/>
    </xf>
    <xf numFmtId="0" fontId="7" fillId="10" borderId="6" xfId="2" applyFont="1" applyFill="1" applyBorder="1" applyAlignment="1" applyProtection="1">
      <alignment horizontal="center"/>
      <protection locked="0"/>
    </xf>
    <xf numFmtId="0" fontId="12" fillId="10" borderId="9" xfId="2" applyFont="1" applyFill="1" applyBorder="1" applyAlignment="1" applyProtection="1">
      <alignment horizontal="center"/>
      <protection locked="0"/>
    </xf>
    <xf numFmtId="0" fontId="12" fillId="10" borderId="7" xfId="2" applyFont="1" applyFill="1" applyBorder="1" applyAlignment="1" applyProtection="1">
      <alignment horizontal="center"/>
      <protection locked="0"/>
    </xf>
    <xf numFmtId="14" fontId="12" fillId="10" borderId="6" xfId="2" applyNumberFormat="1" applyFont="1" applyFill="1" applyBorder="1" applyAlignment="1" applyProtection="1">
      <alignment horizontal="center"/>
      <protection locked="0"/>
    </xf>
    <xf numFmtId="14" fontId="12" fillId="10" borderId="9" xfId="2" applyNumberFormat="1" applyFont="1" applyFill="1" applyBorder="1" applyAlignment="1" applyProtection="1">
      <alignment horizontal="center"/>
      <protection locked="0"/>
    </xf>
    <xf numFmtId="14" fontId="12" fillId="10" borderId="7" xfId="2" applyNumberFormat="1" applyFont="1" applyFill="1" applyBorder="1" applyAlignment="1" applyProtection="1">
      <alignment horizontal="center"/>
      <protection locked="0"/>
    </xf>
    <xf numFmtId="0" fontId="5" fillId="10" borderId="6" xfId="2" applyFont="1" applyFill="1" applyBorder="1" applyAlignment="1" applyProtection="1">
      <alignment horizontal="center"/>
      <protection locked="0"/>
    </xf>
    <xf numFmtId="0" fontId="32" fillId="6" borderId="0" xfId="0" applyFont="1" applyFill="1" applyAlignment="1">
      <alignment horizontal="center"/>
    </xf>
    <xf numFmtId="0" fontId="5" fillId="10" borderId="2" xfId="2" applyFont="1" applyFill="1" applyBorder="1" applyAlignment="1" applyProtection="1">
      <alignment horizontal="center"/>
      <protection locked="0"/>
    </xf>
    <xf numFmtId="0" fontId="12" fillId="10" borderId="2" xfId="2" applyFont="1" applyFill="1" applyBorder="1" applyAlignment="1" applyProtection="1">
      <alignment horizontal="center"/>
      <protection locked="0"/>
    </xf>
    <xf numFmtId="0" fontId="5" fillId="10" borderId="3" xfId="2" applyFont="1" applyFill="1" applyBorder="1" applyAlignment="1" applyProtection="1">
      <alignment horizontal="center"/>
      <protection locked="0"/>
    </xf>
    <xf numFmtId="0" fontId="12" fillId="10" borderId="3" xfId="2" applyFont="1" applyFill="1" applyBorder="1" applyAlignment="1" applyProtection="1">
      <alignment horizontal="center"/>
      <protection locked="0"/>
    </xf>
    <xf numFmtId="0" fontId="12" fillId="10" borderId="6" xfId="2" applyFont="1" applyFill="1" applyBorder="1" applyAlignment="1" applyProtection="1">
      <alignment horizontal="center"/>
      <protection locked="0"/>
    </xf>
    <xf numFmtId="0" fontId="18" fillId="10" borderId="6" xfId="0" applyFont="1" applyFill="1" applyBorder="1" applyAlignment="1" applyProtection="1">
      <alignment horizontal="center"/>
      <protection locked="0"/>
    </xf>
    <xf numFmtId="0" fontId="18" fillId="10" borderId="7" xfId="0" applyFont="1" applyFill="1" applyBorder="1" applyAlignment="1" applyProtection="1">
      <alignment horizontal="center"/>
      <protection locked="0"/>
    </xf>
    <xf numFmtId="0" fontId="18" fillId="4" borderId="6" xfId="0" applyFont="1" applyFill="1" applyBorder="1" applyAlignment="1">
      <alignment horizontal="center"/>
    </xf>
    <xf numFmtId="0" fontId="18" fillId="4" borderId="7" xfId="0" applyFont="1" applyFill="1" applyBorder="1" applyAlignment="1">
      <alignment horizontal="center"/>
    </xf>
  </cellXfs>
  <cellStyles count="9">
    <cellStyle name="Good" xfId="1" builtinId="26"/>
    <cellStyle name="Input" xfId="2" builtinId="20"/>
    <cellStyle name="Normal" xfId="0" builtinId="0"/>
    <cellStyle name="Normal 2" xfId="3"/>
    <cellStyle name="Normal 2 2" xfId="6"/>
    <cellStyle name="Normal 3" xfId="4"/>
    <cellStyle name="Normal 3 2" xfId="7"/>
    <cellStyle name="Percent 2" xfId="5"/>
    <cellStyle name="Percent 2 2" xfId="8"/>
  </cellStyles>
  <dxfs count="0"/>
  <tableStyles count="0" defaultTableStyle="TableStyleMedium2" defaultPivotStyle="PivotStyleLight16"/>
  <colors>
    <mruColors>
      <color rgb="FFC4F868"/>
      <color rgb="FFD60093"/>
      <color rgb="FFFFFF66"/>
      <color rgb="FFFFFF99"/>
      <color rgb="FF99F868"/>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Wet Basin - EDv Drawdown vs Time</a:t>
            </a:r>
          </a:p>
        </c:rich>
      </c:tx>
      <c:overlay val="0"/>
    </c:title>
    <c:autoTitleDeleted val="0"/>
    <c:plotArea>
      <c:layout/>
      <c:scatterChart>
        <c:scatterStyle val="lineMarker"/>
        <c:varyColors val="0"/>
        <c:ser>
          <c:idx val="0"/>
          <c:order val="0"/>
          <c:tx>
            <c:v>Basin Volume</c:v>
          </c:tx>
          <c:spPr>
            <a:ln w="19050">
              <a:solidFill>
                <a:schemeClr val="accent1"/>
              </a:solidFill>
              <a:prstDash val="solid"/>
            </a:ln>
          </c:spPr>
          <c:marker>
            <c:symbol val="diamond"/>
            <c:size val="5"/>
          </c:marker>
          <c:xVal>
            <c:numRef>
              <c:f>'Wet Basin'!$N$112:$N$184</c:f>
              <c:numCache>
                <c:formatCode>General</c:formatCode>
                <c:ptCount val="73"/>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numCache>
            </c:numRef>
          </c:xVal>
          <c:yVal>
            <c:numRef>
              <c:f>'Wet Basin'!$O$112:$O$184</c:f>
              <c:numCache>
                <c:formatCode>0</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numCache>
            </c:numRef>
          </c:yVal>
          <c:smooth val="0"/>
          <c:extLst xmlns:c16r2="http://schemas.microsoft.com/office/drawing/2015/06/chart">
            <c:ext xmlns:c16="http://schemas.microsoft.com/office/drawing/2014/chart" uri="{C3380CC4-5D6E-409C-BE32-E72D297353CC}">
              <c16:uniqueId val="{00000000-2EFA-4922-B086-9084978A55DA}"/>
            </c:ext>
          </c:extLst>
        </c:ser>
        <c:ser>
          <c:idx val="1"/>
          <c:order val="1"/>
          <c:tx>
            <c:v>Drawdown Target</c:v>
          </c:tx>
          <c:spPr>
            <a:ln w="28575">
              <a:noFill/>
            </a:ln>
          </c:spPr>
          <c:marker>
            <c:symbol val="star"/>
            <c:size val="6"/>
            <c:spPr>
              <a:solidFill>
                <a:schemeClr val="tx1">
                  <a:lumMod val="95000"/>
                  <a:lumOff val="5000"/>
                </a:schemeClr>
              </a:solidFill>
              <a:ln>
                <a:solidFill>
                  <a:schemeClr val="tx1"/>
                </a:solidFill>
              </a:ln>
            </c:spPr>
          </c:marker>
          <c:xVal>
            <c:numRef>
              <c:f>'Wet Basin'!$D$125:$D$126</c:f>
              <c:numCache>
                <c:formatCode>General</c:formatCode>
                <c:ptCount val="2"/>
                <c:pt idx="0">
                  <c:v>8</c:v>
                </c:pt>
                <c:pt idx="1">
                  <c:v>24</c:v>
                </c:pt>
              </c:numCache>
            </c:numRef>
          </c:xVal>
          <c:yVal>
            <c:numRef>
              <c:f>'Wet Basin'!$E$125:$E$126</c:f>
              <c:numCache>
                <c:formatCode>General</c:formatCode>
                <c:ptCount val="2"/>
                <c:pt idx="0" formatCode="0">
                  <c:v>0</c:v>
                </c:pt>
                <c:pt idx="1">
                  <c:v>0</c:v>
                </c:pt>
              </c:numCache>
            </c:numRef>
          </c:yVal>
          <c:smooth val="0"/>
          <c:extLst xmlns:c16r2="http://schemas.microsoft.com/office/drawing/2015/06/chart">
            <c:ext xmlns:c16="http://schemas.microsoft.com/office/drawing/2014/chart" uri="{C3380CC4-5D6E-409C-BE32-E72D297353CC}">
              <c16:uniqueId val="{00000001-2EFA-4922-B086-9084978A55DA}"/>
            </c:ext>
          </c:extLst>
        </c:ser>
        <c:dLbls>
          <c:showLegendKey val="0"/>
          <c:showVal val="0"/>
          <c:showCatName val="0"/>
          <c:showSerName val="0"/>
          <c:showPercent val="0"/>
          <c:showBubbleSize val="0"/>
        </c:dLbls>
        <c:axId val="151186816"/>
        <c:axId val="151725952"/>
      </c:scatterChart>
      <c:valAx>
        <c:axId val="151186816"/>
        <c:scaling>
          <c:orientation val="minMax"/>
          <c:max val="50"/>
        </c:scaling>
        <c:delete val="0"/>
        <c:axPos val="b"/>
        <c:title>
          <c:tx>
            <c:rich>
              <a:bodyPr/>
              <a:lstStyle/>
              <a:p>
                <a:pPr>
                  <a:defRPr sz="1200"/>
                </a:pPr>
                <a:r>
                  <a:rPr lang="en-US" sz="1200"/>
                  <a:t>Time (hr)</a:t>
                </a:r>
              </a:p>
            </c:rich>
          </c:tx>
          <c:overlay val="0"/>
        </c:title>
        <c:numFmt formatCode="General" sourceLinked="1"/>
        <c:majorTickMark val="out"/>
        <c:minorTickMark val="none"/>
        <c:tickLblPos val="nextTo"/>
        <c:crossAx val="151725952"/>
        <c:crosses val="autoZero"/>
        <c:crossBetween val="midCat"/>
      </c:valAx>
      <c:valAx>
        <c:axId val="151725952"/>
        <c:scaling>
          <c:orientation val="minMax"/>
        </c:scaling>
        <c:delete val="0"/>
        <c:axPos val="l"/>
        <c:majorGridlines/>
        <c:title>
          <c:tx>
            <c:rich>
              <a:bodyPr rot="-5400000" vert="horz"/>
              <a:lstStyle/>
              <a:p>
                <a:pPr>
                  <a:defRPr sz="1200"/>
                </a:pPr>
                <a:r>
                  <a:rPr lang="en-US" sz="1200"/>
                  <a:t>Volume (ft</a:t>
                </a:r>
                <a:r>
                  <a:rPr lang="en-US" sz="1200" baseline="30000"/>
                  <a:t>3</a:t>
                </a:r>
                <a:r>
                  <a:rPr lang="en-US" sz="1200"/>
                  <a:t>)</a:t>
                </a:r>
              </a:p>
            </c:rich>
          </c:tx>
          <c:overlay val="0"/>
        </c:title>
        <c:numFmt formatCode="0" sourceLinked="1"/>
        <c:majorTickMark val="out"/>
        <c:minorTickMark val="none"/>
        <c:tickLblPos val="nextTo"/>
        <c:crossAx val="151186816"/>
        <c:crosses val="autoZero"/>
        <c:crossBetween val="midCat"/>
      </c:valAx>
    </c:plotArea>
    <c:plotVisOnly val="0"/>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Wetland Basin - EDv Drawdown vs Time</a:t>
            </a:r>
          </a:p>
        </c:rich>
      </c:tx>
      <c:overlay val="0"/>
    </c:title>
    <c:autoTitleDeleted val="0"/>
    <c:plotArea>
      <c:layout/>
      <c:scatterChart>
        <c:scatterStyle val="lineMarker"/>
        <c:varyColors val="0"/>
        <c:ser>
          <c:idx val="0"/>
          <c:order val="0"/>
          <c:tx>
            <c:v>Basin Volume</c:v>
          </c:tx>
          <c:spPr>
            <a:ln w="19050">
              <a:solidFill>
                <a:schemeClr val="accent1"/>
              </a:solidFill>
              <a:prstDash val="solid"/>
            </a:ln>
          </c:spPr>
          <c:marker>
            <c:symbol val="diamond"/>
            <c:size val="5"/>
          </c:marker>
          <c:xVal>
            <c:numRef>
              <c:f>'Wetland Basin'!$N$111:$N$183</c:f>
              <c:numCache>
                <c:formatCode>General</c:formatCode>
                <c:ptCount val="73"/>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numCache>
            </c:numRef>
          </c:xVal>
          <c:yVal>
            <c:numRef>
              <c:f>'Wetland Basin'!$O$111:$O$183</c:f>
              <c:numCache>
                <c:formatCode>0</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numCache>
            </c:numRef>
          </c:yVal>
          <c:smooth val="0"/>
          <c:extLst xmlns:c16r2="http://schemas.microsoft.com/office/drawing/2015/06/chart">
            <c:ext xmlns:c16="http://schemas.microsoft.com/office/drawing/2014/chart" uri="{C3380CC4-5D6E-409C-BE32-E72D297353CC}">
              <c16:uniqueId val="{00000000-11E0-414D-B3A5-E071F93BE5FF}"/>
            </c:ext>
          </c:extLst>
        </c:ser>
        <c:ser>
          <c:idx val="1"/>
          <c:order val="1"/>
          <c:tx>
            <c:v>Drawdown Target</c:v>
          </c:tx>
          <c:spPr>
            <a:ln w="28575">
              <a:noFill/>
            </a:ln>
          </c:spPr>
          <c:marker>
            <c:symbol val="star"/>
            <c:size val="6"/>
            <c:spPr>
              <a:solidFill>
                <a:schemeClr val="tx1">
                  <a:lumMod val="95000"/>
                  <a:lumOff val="5000"/>
                </a:schemeClr>
              </a:solidFill>
              <a:ln>
                <a:solidFill>
                  <a:schemeClr val="tx1"/>
                </a:solidFill>
              </a:ln>
            </c:spPr>
          </c:marker>
          <c:xVal>
            <c:numRef>
              <c:f>'Wetland Basin'!$D$124:$D$125</c:f>
              <c:numCache>
                <c:formatCode>General</c:formatCode>
                <c:ptCount val="2"/>
                <c:pt idx="0">
                  <c:v>8</c:v>
                </c:pt>
                <c:pt idx="1">
                  <c:v>24</c:v>
                </c:pt>
              </c:numCache>
            </c:numRef>
          </c:xVal>
          <c:yVal>
            <c:numRef>
              <c:f>'Wetland Basin'!$E$124:$E$125</c:f>
              <c:numCache>
                <c:formatCode>General</c:formatCode>
                <c:ptCount val="2"/>
                <c:pt idx="0" formatCode="0">
                  <c:v>0</c:v>
                </c:pt>
                <c:pt idx="1">
                  <c:v>0</c:v>
                </c:pt>
              </c:numCache>
            </c:numRef>
          </c:yVal>
          <c:smooth val="0"/>
          <c:extLst xmlns:c16r2="http://schemas.microsoft.com/office/drawing/2015/06/chart">
            <c:ext xmlns:c16="http://schemas.microsoft.com/office/drawing/2014/chart" uri="{C3380CC4-5D6E-409C-BE32-E72D297353CC}">
              <c16:uniqueId val="{00000001-11E0-414D-B3A5-E071F93BE5FF}"/>
            </c:ext>
          </c:extLst>
        </c:ser>
        <c:dLbls>
          <c:showLegendKey val="0"/>
          <c:showVal val="0"/>
          <c:showCatName val="0"/>
          <c:showSerName val="0"/>
          <c:showPercent val="0"/>
          <c:showBubbleSize val="0"/>
        </c:dLbls>
        <c:axId val="67768704"/>
        <c:axId val="67771008"/>
      </c:scatterChart>
      <c:valAx>
        <c:axId val="67768704"/>
        <c:scaling>
          <c:orientation val="minMax"/>
          <c:max val="50"/>
        </c:scaling>
        <c:delete val="0"/>
        <c:axPos val="b"/>
        <c:title>
          <c:tx>
            <c:rich>
              <a:bodyPr/>
              <a:lstStyle/>
              <a:p>
                <a:pPr>
                  <a:defRPr sz="1200"/>
                </a:pPr>
                <a:r>
                  <a:rPr lang="en-US" sz="1200"/>
                  <a:t>Time (hr)</a:t>
                </a:r>
              </a:p>
            </c:rich>
          </c:tx>
          <c:overlay val="0"/>
        </c:title>
        <c:numFmt formatCode="General" sourceLinked="1"/>
        <c:majorTickMark val="out"/>
        <c:minorTickMark val="none"/>
        <c:tickLblPos val="nextTo"/>
        <c:crossAx val="67771008"/>
        <c:crosses val="autoZero"/>
        <c:crossBetween val="midCat"/>
      </c:valAx>
      <c:valAx>
        <c:axId val="67771008"/>
        <c:scaling>
          <c:orientation val="minMax"/>
        </c:scaling>
        <c:delete val="0"/>
        <c:axPos val="l"/>
        <c:majorGridlines/>
        <c:title>
          <c:tx>
            <c:rich>
              <a:bodyPr rot="-5400000" vert="horz"/>
              <a:lstStyle/>
              <a:p>
                <a:pPr>
                  <a:defRPr sz="1200"/>
                </a:pPr>
                <a:r>
                  <a:rPr lang="en-US" sz="1200"/>
                  <a:t>Volume (ft</a:t>
                </a:r>
                <a:r>
                  <a:rPr lang="en-US" sz="1200" baseline="30000"/>
                  <a:t>3</a:t>
                </a:r>
                <a:r>
                  <a:rPr lang="en-US" sz="1200"/>
                  <a:t>)</a:t>
                </a:r>
              </a:p>
            </c:rich>
          </c:tx>
          <c:overlay val="0"/>
        </c:title>
        <c:numFmt formatCode="0" sourceLinked="1"/>
        <c:majorTickMark val="out"/>
        <c:minorTickMark val="none"/>
        <c:tickLblPos val="nextTo"/>
        <c:crossAx val="67768704"/>
        <c:crosses val="autoZero"/>
        <c:crossBetween val="midCat"/>
      </c:valAx>
    </c:plotArea>
    <c:plotVisOnly val="0"/>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Dry Basin - EDv Drawdown vs Time</a:t>
            </a:r>
          </a:p>
        </c:rich>
      </c:tx>
      <c:overlay val="0"/>
    </c:title>
    <c:autoTitleDeleted val="0"/>
    <c:plotArea>
      <c:layout/>
      <c:scatterChart>
        <c:scatterStyle val="lineMarker"/>
        <c:varyColors val="0"/>
        <c:ser>
          <c:idx val="0"/>
          <c:order val="0"/>
          <c:tx>
            <c:v>Basin Volume</c:v>
          </c:tx>
          <c:spPr>
            <a:ln w="19050">
              <a:solidFill>
                <a:schemeClr val="accent1"/>
              </a:solidFill>
              <a:prstDash val="solid"/>
            </a:ln>
          </c:spPr>
          <c:marker>
            <c:symbol val="diamond"/>
            <c:size val="5"/>
          </c:marker>
          <c:xVal>
            <c:numRef>
              <c:f>'Dry Basin'!$N$111:$N$183</c:f>
              <c:numCache>
                <c:formatCode>General</c:formatCode>
                <c:ptCount val="73"/>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numCache>
            </c:numRef>
          </c:xVal>
          <c:yVal>
            <c:numRef>
              <c:f>'Dry Basin'!$O$111:$O$183</c:f>
              <c:numCache>
                <c:formatCode>0</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numCache>
            </c:numRef>
          </c:yVal>
          <c:smooth val="0"/>
          <c:extLst xmlns:c16r2="http://schemas.microsoft.com/office/drawing/2015/06/chart">
            <c:ext xmlns:c16="http://schemas.microsoft.com/office/drawing/2014/chart" uri="{C3380CC4-5D6E-409C-BE32-E72D297353CC}">
              <c16:uniqueId val="{00000000-B973-4C91-B8CC-F219861CEC69}"/>
            </c:ext>
          </c:extLst>
        </c:ser>
        <c:ser>
          <c:idx val="1"/>
          <c:order val="1"/>
          <c:tx>
            <c:v>Drawdown Target</c:v>
          </c:tx>
          <c:spPr>
            <a:ln w="28575">
              <a:noFill/>
            </a:ln>
          </c:spPr>
          <c:marker>
            <c:symbol val="star"/>
            <c:size val="6"/>
            <c:spPr>
              <a:solidFill>
                <a:schemeClr val="tx1">
                  <a:lumMod val="95000"/>
                  <a:lumOff val="5000"/>
                </a:schemeClr>
              </a:solidFill>
              <a:ln>
                <a:solidFill>
                  <a:schemeClr val="tx1"/>
                </a:solidFill>
              </a:ln>
            </c:spPr>
          </c:marker>
          <c:xVal>
            <c:numRef>
              <c:f>'Dry Basin'!$D$124:$D$125</c:f>
              <c:numCache>
                <c:formatCode>General</c:formatCode>
                <c:ptCount val="2"/>
                <c:pt idx="0">
                  <c:v>16</c:v>
                </c:pt>
                <c:pt idx="1">
                  <c:v>48</c:v>
                </c:pt>
              </c:numCache>
            </c:numRef>
          </c:xVal>
          <c:yVal>
            <c:numRef>
              <c:f>'Dry Basin'!$E$124:$E$125</c:f>
              <c:numCache>
                <c:formatCode>General</c:formatCode>
                <c:ptCount val="2"/>
                <c:pt idx="0" formatCode="0">
                  <c:v>0</c:v>
                </c:pt>
                <c:pt idx="1">
                  <c:v>0</c:v>
                </c:pt>
              </c:numCache>
            </c:numRef>
          </c:yVal>
          <c:smooth val="0"/>
          <c:extLst xmlns:c16r2="http://schemas.microsoft.com/office/drawing/2015/06/chart">
            <c:ext xmlns:c16="http://schemas.microsoft.com/office/drawing/2014/chart" uri="{C3380CC4-5D6E-409C-BE32-E72D297353CC}">
              <c16:uniqueId val="{00000001-B973-4C91-B8CC-F219861CEC69}"/>
            </c:ext>
          </c:extLst>
        </c:ser>
        <c:dLbls>
          <c:showLegendKey val="0"/>
          <c:showVal val="0"/>
          <c:showCatName val="0"/>
          <c:showSerName val="0"/>
          <c:showPercent val="0"/>
          <c:showBubbleSize val="0"/>
        </c:dLbls>
        <c:axId val="187544704"/>
        <c:axId val="187547008"/>
      </c:scatterChart>
      <c:valAx>
        <c:axId val="187544704"/>
        <c:scaling>
          <c:orientation val="minMax"/>
          <c:max val="70"/>
        </c:scaling>
        <c:delete val="0"/>
        <c:axPos val="b"/>
        <c:title>
          <c:tx>
            <c:rich>
              <a:bodyPr/>
              <a:lstStyle/>
              <a:p>
                <a:pPr>
                  <a:defRPr sz="1200"/>
                </a:pPr>
                <a:r>
                  <a:rPr lang="en-US" sz="1200"/>
                  <a:t>Time (hr)</a:t>
                </a:r>
              </a:p>
            </c:rich>
          </c:tx>
          <c:overlay val="0"/>
        </c:title>
        <c:numFmt formatCode="General" sourceLinked="1"/>
        <c:majorTickMark val="out"/>
        <c:minorTickMark val="none"/>
        <c:tickLblPos val="nextTo"/>
        <c:crossAx val="187547008"/>
        <c:crosses val="autoZero"/>
        <c:crossBetween val="midCat"/>
      </c:valAx>
      <c:valAx>
        <c:axId val="187547008"/>
        <c:scaling>
          <c:orientation val="minMax"/>
        </c:scaling>
        <c:delete val="0"/>
        <c:axPos val="l"/>
        <c:majorGridlines/>
        <c:title>
          <c:tx>
            <c:rich>
              <a:bodyPr rot="-5400000" vert="horz"/>
              <a:lstStyle/>
              <a:p>
                <a:pPr>
                  <a:defRPr sz="1200"/>
                </a:pPr>
                <a:r>
                  <a:rPr lang="en-US" sz="1200"/>
                  <a:t>Volume (ft</a:t>
                </a:r>
                <a:r>
                  <a:rPr lang="en-US" sz="1200" baseline="30000"/>
                  <a:t>3</a:t>
                </a:r>
                <a:r>
                  <a:rPr lang="en-US" sz="1200"/>
                  <a:t>)</a:t>
                </a:r>
              </a:p>
            </c:rich>
          </c:tx>
          <c:overlay val="0"/>
        </c:title>
        <c:numFmt formatCode="0" sourceLinked="1"/>
        <c:majorTickMark val="out"/>
        <c:minorTickMark val="none"/>
        <c:tickLblPos val="nextTo"/>
        <c:crossAx val="187544704"/>
        <c:crosses val="autoZero"/>
        <c:crossBetween val="midCat"/>
      </c:valAx>
    </c:plotArea>
    <c:plotVisOnly val="0"/>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15240</xdr:colOff>
      <xdr:row>82</xdr:row>
      <xdr:rowOff>11430</xdr:rowOff>
    </xdr:from>
    <xdr:to>
      <xdr:col>8</xdr:col>
      <xdr:colOff>327660</xdr:colOff>
      <xdr:row>103</xdr:row>
      <xdr:rowOff>116840</xdr:rowOff>
    </xdr:to>
    <xdr:graphicFrame macro="">
      <xdr:nvGraphicFramePr>
        <xdr:cNvPr id="2" name="Chart 1">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3</xdr:col>
      <xdr:colOff>445770</xdr:colOff>
      <xdr:row>87</xdr:row>
      <xdr:rowOff>59055</xdr:rowOff>
    </xdr:from>
    <xdr:ext cx="2667000" cy="1094274"/>
    <xdr:sp macro="" textlink="">
      <xdr:nvSpPr>
        <xdr:cNvPr id="3" name="TextBox 2">
          <a:extLst>
            <a:ext uri="{FF2B5EF4-FFF2-40B4-BE49-F238E27FC236}">
              <a16:creationId xmlns:a16="http://schemas.microsoft.com/office/drawing/2014/main" xmlns="" id="{00000000-0008-0000-0200-000003000000}"/>
            </a:ext>
          </a:extLst>
        </xdr:cNvPr>
        <xdr:cNvSpPr txBox="1"/>
      </xdr:nvSpPr>
      <xdr:spPr>
        <a:xfrm>
          <a:off x="4103370" y="17706975"/>
          <a:ext cx="2667000" cy="1094274"/>
        </a:xfrm>
        <a:prstGeom prst="rect">
          <a:avLst/>
        </a:prstGeom>
        <a:solidFill>
          <a:schemeClr val="bg2">
            <a:lumMod val="9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200" b="1"/>
            <a:t>The drawdown curve must be to the right of the markers (</a:t>
          </a:r>
          <a:r>
            <a:rPr lang="en-US" sz="1600" b="1">
              <a:latin typeface="Calibri"/>
            </a:rPr>
            <a:t>▪</a:t>
          </a:r>
          <a:r>
            <a:rPr lang="en-US" sz="1200" b="1">
              <a:latin typeface="Calibri"/>
            </a:rPr>
            <a:t>) </a:t>
          </a:r>
          <a:r>
            <a:rPr lang="en-US" sz="1200" b="1"/>
            <a:t>to:  (1) meet a minimum drain time of 24 hours; and (2) show the outlet is draining no more than 0.5*EDv in the first</a:t>
          </a:r>
          <a:r>
            <a:rPr lang="en-US" sz="1200" b="1" baseline="0"/>
            <a:t> 8 hr.</a:t>
          </a:r>
          <a:endParaRPr lang="en-US" sz="1200" b="1"/>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7620</xdr:colOff>
      <xdr:row>86</xdr:row>
      <xdr:rowOff>49530</xdr:rowOff>
    </xdr:from>
    <xdr:to>
      <xdr:col>8</xdr:col>
      <xdr:colOff>320040</xdr:colOff>
      <xdr:row>107</xdr:row>
      <xdr:rowOff>121920</xdr:rowOff>
    </xdr:to>
    <xdr:graphicFrame macro="">
      <xdr:nvGraphicFramePr>
        <xdr:cNvPr id="2" name="Chart 1">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3</xdr:col>
      <xdr:colOff>445770</xdr:colOff>
      <xdr:row>91</xdr:row>
      <xdr:rowOff>59055</xdr:rowOff>
    </xdr:from>
    <xdr:ext cx="2667000" cy="1094274"/>
    <xdr:sp macro="" textlink="">
      <xdr:nvSpPr>
        <xdr:cNvPr id="3" name="TextBox 2">
          <a:extLst>
            <a:ext uri="{FF2B5EF4-FFF2-40B4-BE49-F238E27FC236}">
              <a16:creationId xmlns:a16="http://schemas.microsoft.com/office/drawing/2014/main" xmlns="" id="{00000000-0008-0000-0300-000003000000}"/>
            </a:ext>
          </a:extLst>
        </xdr:cNvPr>
        <xdr:cNvSpPr txBox="1"/>
      </xdr:nvSpPr>
      <xdr:spPr>
        <a:xfrm>
          <a:off x="4103370" y="17308830"/>
          <a:ext cx="2667000" cy="1094274"/>
        </a:xfrm>
        <a:prstGeom prst="rect">
          <a:avLst/>
        </a:prstGeom>
        <a:solidFill>
          <a:schemeClr val="bg2">
            <a:lumMod val="9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200" b="1"/>
            <a:t>The drawdown curve must be to the right of the markers (</a:t>
          </a:r>
          <a:r>
            <a:rPr lang="en-US" sz="1600" b="1">
              <a:latin typeface="Calibri"/>
            </a:rPr>
            <a:t>▪</a:t>
          </a:r>
          <a:r>
            <a:rPr lang="en-US" sz="1200" b="1">
              <a:latin typeface="Calibri"/>
            </a:rPr>
            <a:t>) </a:t>
          </a:r>
          <a:r>
            <a:rPr lang="en-US" sz="1200" b="1"/>
            <a:t>to:  (1) meet a minimum drain time of 24 hours; and (2) show the outlet is draining no more than 0.5*EDv in the first</a:t>
          </a:r>
          <a:r>
            <a:rPr lang="en-US" sz="1200" b="1" baseline="0"/>
            <a:t> 8 hr.</a:t>
          </a:r>
          <a:endParaRPr lang="en-US" sz="1200" b="1"/>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15240</xdr:colOff>
      <xdr:row>86</xdr:row>
      <xdr:rowOff>11430</xdr:rowOff>
    </xdr:from>
    <xdr:to>
      <xdr:col>8</xdr:col>
      <xdr:colOff>327660</xdr:colOff>
      <xdr:row>105</xdr:row>
      <xdr:rowOff>137160</xdr:rowOff>
    </xdr:to>
    <xdr:graphicFrame macro="">
      <xdr:nvGraphicFramePr>
        <xdr:cNvPr id="2" name="Chart 1">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3</xdr:col>
      <xdr:colOff>445770</xdr:colOff>
      <xdr:row>91</xdr:row>
      <xdr:rowOff>59055</xdr:rowOff>
    </xdr:from>
    <xdr:ext cx="2667000" cy="1094274"/>
    <xdr:sp macro="" textlink="">
      <xdr:nvSpPr>
        <xdr:cNvPr id="3" name="TextBox 2">
          <a:extLst>
            <a:ext uri="{FF2B5EF4-FFF2-40B4-BE49-F238E27FC236}">
              <a16:creationId xmlns:a16="http://schemas.microsoft.com/office/drawing/2014/main" xmlns="" id="{00000000-0008-0000-0400-000003000000}"/>
            </a:ext>
          </a:extLst>
        </xdr:cNvPr>
        <xdr:cNvSpPr txBox="1"/>
      </xdr:nvSpPr>
      <xdr:spPr>
        <a:xfrm>
          <a:off x="4103370" y="18019395"/>
          <a:ext cx="2667000" cy="1094274"/>
        </a:xfrm>
        <a:prstGeom prst="rect">
          <a:avLst/>
        </a:prstGeom>
        <a:solidFill>
          <a:schemeClr val="bg2">
            <a:lumMod val="9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200" b="1"/>
            <a:t>The drawdown curve must be to the right of the markers (</a:t>
          </a:r>
          <a:r>
            <a:rPr lang="en-US" sz="1600" b="1">
              <a:latin typeface="Calibri"/>
            </a:rPr>
            <a:t>▪</a:t>
          </a:r>
          <a:r>
            <a:rPr lang="en-US" sz="1200" b="1">
              <a:latin typeface="Calibri"/>
            </a:rPr>
            <a:t>) </a:t>
          </a:r>
          <a:r>
            <a:rPr lang="en-US" sz="1200" b="1"/>
            <a:t>to:  (1) meet a minimum drain time of 48 hours; and (2) show the outlet is draining no more than 0.5*EDv in the first</a:t>
          </a:r>
          <a:r>
            <a:rPr lang="en-US" sz="1200" b="1" baseline="0"/>
            <a:t> 16 hr.</a:t>
          </a:r>
          <a:endParaRPr lang="en-US" sz="1200" b="1"/>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4"/>
  <sheetViews>
    <sheetView workbookViewId="0">
      <selection activeCell="D7" sqref="D7"/>
    </sheetView>
  </sheetViews>
  <sheetFormatPr defaultColWidth="46.7109375" defaultRowHeight="12.75" x14ac:dyDescent="0.2"/>
  <cols>
    <col min="1" max="1" width="13.140625" style="436" customWidth="1"/>
    <col min="2" max="2" width="17" style="436" customWidth="1"/>
    <col min="3" max="3" width="18.140625" style="436" customWidth="1"/>
    <col min="4" max="4" width="50.85546875" style="436" customWidth="1"/>
    <col min="5" max="5" width="2.5703125" style="436" customWidth="1"/>
    <col min="6" max="6" width="28.5703125" style="436" customWidth="1"/>
    <col min="7" max="16384" width="46.7109375" style="436"/>
  </cols>
  <sheetData>
    <row r="1" spans="1:4" x14ac:dyDescent="0.2">
      <c r="A1" s="447" t="s">
        <v>445</v>
      </c>
      <c r="B1" s="447"/>
      <c r="C1" s="441" t="s">
        <v>446</v>
      </c>
    </row>
    <row r="2" spans="1:4" x14ac:dyDescent="0.2">
      <c r="A2" s="446" t="s">
        <v>372</v>
      </c>
      <c r="B2" s="446"/>
      <c r="C2" s="442">
        <v>43997</v>
      </c>
    </row>
    <row r="3" spans="1:4" x14ac:dyDescent="0.2">
      <c r="A3" s="446" t="s">
        <v>447</v>
      </c>
      <c r="B3" s="446"/>
      <c r="C3" s="442">
        <v>43997</v>
      </c>
    </row>
    <row r="4" spans="1:4" x14ac:dyDescent="0.2">
      <c r="A4" s="446" t="s">
        <v>448</v>
      </c>
      <c r="B4" s="446"/>
      <c r="C4" s="442">
        <v>43997</v>
      </c>
    </row>
    <row r="5" spans="1:4" x14ac:dyDescent="0.2">
      <c r="A5" s="446" t="s">
        <v>449</v>
      </c>
      <c r="B5" s="446"/>
      <c r="C5" s="442">
        <v>43997</v>
      </c>
    </row>
    <row r="6" spans="1:4" x14ac:dyDescent="0.2">
      <c r="A6" s="446" t="s">
        <v>450</v>
      </c>
      <c r="B6" s="446"/>
      <c r="C6" s="442">
        <v>43997</v>
      </c>
    </row>
    <row r="7" spans="1:4" x14ac:dyDescent="0.2">
      <c r="A7" s="446" t="s">
        <v>412</v>
      </c>
      <c r="B7" s="446"/>
      <c r="C7" s="442">
        <v>43404</v>
      </c>
    </row>
    <row r="8" spans="1:4" x14ac:dyDescent="0.2">
      <c r="A8" s="446" t="s">
        <v>2</v>
      </c>
      <c r="B8" s="446"/>
      <c r="C8" s="442">
        <v>43404</v>
      </c>
    </row>
    <row r="9" spans="1:4" x14ac:dyDescent="0.2">
      <c r="A9" s="446" t="s">
        <v>21</v>
      </c>
      <c r="B9" s="446"/>
      <c r="C9" s="442">
        <v>43404</v>
      </c>
    </row>
    <row r="10" spans="1:4" x14ac:dyDescent="0.2">
      <c r="A10" s="446" t="s">
        <v>3</v>
      </c>
      <c r="B10" s="446"/>
      <c r="C10" s="442">
        <v>43404</v>
      </c>
    </row>
    <row r="13" spans="1:4" ht="25.5" x14ac:dyDescent="0.2">
      <c r="A13" s="435" t="s">
        <v>436</v>
      </c>
      <c r="B13" s="435" t="s">
        <v>437</v>
      </c>
      <c r="C13" s="435" t="s">
        <v>438</v>
      </c>
      <c r="D13" s="435" t="s">
        <v>439</v>
      </c>
    </row>
    <row r="14" spans="1:4" x14ac:dyDescent="0.2">
      <c r="A14" s="437"/>
      <c r="B14" s="437"/>
      <c r="C14" s="437"/>
      <c r="D14" s="437"/>
    </row>
    <row r="15" spans="1:4" ht="25.5" x14ac:dyDescent="0.2">
      <c r="A15" s="438">
        <v>3.1</v>
      </c>
      <c r="B15" s="444">
        <v>43404</v>
      </c>
      <c r="C15" s="439" t="s">
        <v>440</v>
      </c>
      <c r="D15" s="440" t="s">
        <v>444</v>
      </c>
    </row>
    <row r="16" spans="1:4" ht="90" customHeight="1" x14ac:dyDescent="0.2">
      <c r="A16" s="438">
        <v>3.2</v>
      </c>
      <c r="B16" s="440"/>
      <c r="C16" s="445" t="s">
        <v>440</v>
      </c>
      <c r="D16" s="440" t="s">
        <v>460</v>
      </c>
    </row>
    <row r="17" spans="1:4" x14ac:dyDescent="0.2">
      <c r="A17" s="437"/>
      <c r="B17" s="440"/>
      <c r="C17" s="440"/>
      <c r="D17" s="440"/>
    </row>
    <row r="18" spans="1:4" x14ac:dyDescent="0.2">
      <c r="A18" s="437"/>
      <c r="B18" s="437"/>
      <c r="C18" s="437"/>
      <c r="D18" s="437"/>
    </row>
    <row r="19" spans="1:4" x14ac:dyDescent="0.2">
      <c r="A19" s="437"/>
      <c r="B19" s="437"/>
      <c r="C19" s="437"/>
      <c r="D19" s="437"/>
    </row>
    <row r="20" spans="1:4" x14ac:dyDescent="0.2">
      <c r="A20" s="437"/>
      <c r="B20" s="437"/>
      <c r="C20" s="437"/>
      <c r="D20" s="437"/>
    </row>
    <row r="21" spans="1:4" x14ac:dyDescent="0.2">
      <c r="A21" s="437"/>
      <c r="B21" s="437"/>
      <c r="C21" s="437"/>
      <c r="D21" s="437"/>
    </row>
    <row r="22" spans="1:4" x14ac:dyDescent="0.2">
      <c r="A22" s="437"/>
      <c r="B22" s="437"/>
      <c r="C22" s="437"/>
      <c r="D22" s="437"/>
    </row>
    <row r="23" spans="1:4" x14ac:dyDescent="0.2">
      <c r="A23" s="437"/>
      <c r="B23" s="437"/>
      <c r="C23" s="437"/>
      <c r="D23" s="437"/>
    </row>
    <row r="24" spans="1:4" x14ac:dyDescent="0.2">
      <c r="A24" s="437"/>
      <c r="B24" s="437"/>
      <c r="C24" s="437"/>
      <c r="D24" s="437"/>
    </row>
    <row r="25" spans="1:4" x14ac:dyDescent="0.2">
      <c r="A25" s="437"/>
      <c r="B25" s="437"/>
      <c r="C25" s="437"/>
      <c r="D25" s="437"/>
    </row>
    <row r="26" spans="1:4" x14ac:dyDescent="0.2">
      <c r="A26" s="437"/>
      <c r="B26" s="437"/>
      <c r="C26" s="437"/>
      <c r="D26" s="437"/>
    </row>
    <row r="27" spans="1:4" x14ac:dyDescent="0.2">
      <c r="A27" s="437"/>
      <c r="B27" s="437"/>
      <c r="C27" s="437"/>
      <c r="D27" s="437"/>
    </row>
    <row r="28" spans="1:4" x14ac:dyDescent="0.2">
      <c r="A28" s="437"/>
      <c r="B28" s="437"/>
      <c r="C28" s="437"/>
      <c r="D28" s="437"/>
    </row>
    <row r="29" spans="1:4" x14ac:dyDescent="0.2">
      <c r="A29" s="437"/>
      <c r="B29" s="437"/>
      <c r="C29" s="437"/>
      <c r="D29" s="437"/>
    </row>
    <row r="30" spans="1:4" x14ac:dyDescent="0.2">
      <c r="A30" s="437"/>
      <c r="B30" s="437"/>
      <c r="C30" s="437"/>
      <c r="D30" s="437"/>
    </row>
    <row r="31" spans="1:4" x14ac:dyDescent="0.2">
      <c r="A31" s="437"/>
      <c r="B31" s="437"/>
      <c r="C31" s="437"/>
      <c r="D31" s="437"/>
    </row>
    <row r="32" spans="1:4" x14ac:dyDescent="0.2">
      <c r="A32" s="437"/>
      <c r="B32" s="437"/>
      <c r="C32" s="437"/>
      <c r="D32" s="437"/>
    </row>
    <row r="33" spans="1:4" x14ac:dyDescent="0.2">
      <c r="A33" s="437"/>
      <c r="B33" s="437"/>
      <c r="C33" s="437"/>
      <c r="D33" s="437"/>
    </row>
    <row r="34" spans="1:4" x14ac:dyDescent="0.2">
      <c r="A34" s="437"/>
      <c r="B34" s="437"/>
      <c r="C34" s="437"/>
      <c r="D34" s="437"/>
    </row>
    <row r="35" spans="1:4" x14ac:dyDescent="0.2">
      <c r="A35" s="437"/>
      <c r="B35" s="437"/>
      <c r="C35" s="437"/>
      <c r="D35" s="437"/>
    </row>
    <row r="36" spans="1:4" x14ac:dyDescent="0.2">
      <c r="A36" s="437"/>
      <c r="B36" s="437"/>
      <c r="C36" s="437"/>
      <c r="D36" s="437"/>
    </row>
    <row r="37" spans="1:4" x14ac:dyDescent="0.2">
      <c r="A37" s="437"/>
      <c r="B37" s="437"/>
      <c r="C37" s="437"/>
      <c r="D37" s="437"/>
    </row>
    <row r="38" spans="1:4" x14ac:dyDescent="0.2">
      <c r="A38" s="437"/>
      <c r="B38" s="437"/>
      <c r="C38" s="437"/>
      <c r="D38" s="437"/>
    </row>
    <row r="39" spans="1:4" x14ac:dyDescent="0.2">
      <c r="A39" s="437"/>
      <c r="B39" s="437"/>
      <c r="C39" s="437"/>
      <c r="D39" s="437"/>
    </row>
    <row r="40" spans="1:4" x14ac:dyDescent="0.2">
      <c r="A40" s="437"/>
      <c r="B40" s="437"/>
      <c r="C40" s="437"/>
      <c r="D40" s="437"/>
    </row>
    <row r="41" spans="1:4" x14ac:dyDescent="0.2">
      <c r="A41" s="437"/>
      <c r="B41" s="437"/>
      <c r="C41" s="437"/>
      <c r="D41" s="437"/>
    </row>
    <row r="42" spans="1:4" x14ac:dyDescent="0.2">
      <c r="A42" s="437"/>
      <c r="B42" s="437"/>
      <c r="C42" s="437"/>
      <c r="D42" s="437"/>
    </row>
    <row r="43" spans="1:4" x14ac:dyDescent="0.2">
      <c r="A43" s="437"/>
      <c r="B43" s="437"/>
      <c r="C43" s="437"/>
      <c r="D43" s="437"/>
    </row>
    <row r="44" spans="1:4" x14ac:dyDescent="0.2">
      <c r="A44" s="437"/>
      <c r="B44" s="437"/>
      <c r="C44" s="437"/>
      <c r="D44" s="437"/>
    </row>
    <row r="45" spans="1:4" x14ac:dyDescent="0.2">
      <c r="A45" s="437"/>
      <c r="B45" s="437"/>
      <c r="C45" s="437"/>
      <c r="D45" s="437"/>
    </row>
    <row r="46" spans="1:4" x14ac:dyDescent="0.2">
      <c r="A46" s="437"/>
      <c r="B46" s="437"/>
      <c r="C46" s="437"/>
      <c r="D46" s="437"/>
    </row>
    <row r="47" spans="1:4" x14ac:dyDescent="0.2">
      <c r="A47" s="437"/>
      <c r="B47" s="437"/>
      <c r="C47" s="437"/>
      <c r="D47" s="437"/>
    </row>
    <row r="48" spans="1:4" x14ac:dyDescent="0.2">
      <c r="A48" s="437"/>
      <c r="B48" s="437"/>
      <c r="C48" s="437"/>
      <c r="D48" s="437"/>
    </row>
    <row r="49" spans="1:4" x14ac:dyDescent="0.2">
      <c r="A49" s="437"/>
      <c r="B49" s="437"/>
      <c r="C49" s="437"/>
      <c r="D49" s="437"/>
    </row>
    <row r="50" spans="1:4" x14ac:dyDescent="0.2">
      <c r="A50" s="437"/>
      <c r="B50" s="437"/>
      <c r="C50" s="437"/>
      <c r="D50" s="437"/>
    </row>
    <row r="51" spans="1:4" x14ac:dyDescent="0.2">
      <c r="A51" s="437"/>
      <c r="B51" s="437"/>
      <c r="C51" s="437"/>
      <c r="D51" s="437"/>
    </row>
    <row r="52" spans="1:4" x14ac:dyDescent="0.2">
      <c r="A52" s="437"/>
      <c r="B52" s="437"/>
      <c r="C52" s="437"/>
      <c r="D52" s="437"/>
    </row>
    <row r="53" spans="1:4" x14ac:dyDescent="0.2">
      <c r="A53" s="437"/>
      <c r="B53" s="437"/>
      <c r="C53" s="437"/>
      <c r="D53" s="437"/>
    </row>
    <row r="54" spans="1:4" x14ac:dyDescent="0.2">
      <c r="A54" s="437"/>
      <c r="B54" s="437"/>
      <c r="C54" s="437"/>
      <c r="D54" s="437"/>
    </row>
  </sheetData>
  <mergeCells count="10">
    <mergeCell ref="A1:B1"/>
    <mergeCell ref="A2:B2"/>
    <mergeCell ref="A3:B3"/>
    <mergeCell ref="A5:B5"/>
    <mergeCell ref="A6:B6"/>
    <mergeCell ref="A7:B7"/>
    <mergeCell ref="A4:B4"/>
    <mergeCell ref="A10:B10"/>
    <mergeCell ref="A9:B9"/>
    <mergeCell ref="A8:B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9"/>
  <sheetViews>
    <sheetView zoomScaleNormal="100" workbookViewId="0">
      <selection activeCell="D18" sqref="D18:E18"/>
    </sheetView>
  </sheetViews>
  <sheetFormatPr defaultColWidth="0" defaultRowHeight="15" zeroHeight="1" x14ac:dyDescent="0.25"/>
  <cols>
    <col min="1" max="1" width="5.28515625" style="232" customWidth="1"/>
    <col min="2" max="2" width="3.42578125" style="232" customWidth="1"/>
    <col min="3" max="3" width="44.7109375" style="232" customWidth="1"/>
    <col min="4" max="4" width="10.7109375" style="233" customWidth="1"/>
    <col min="5" max="5" width="7.140625" style="232" customWidth="1"/>
    <col min="6" max="6" width="3.42578125" style="232" customWidth="1"/>
    <col min="7" max="7" width="10.85546875" style="232" customWidth="1"/>
    <col min="8" max="8" width="9.140625" style="232" customWidth="1"/>
    <col min="9" max="9" width="4.140625" style="232" customWidth="1"/>
    <col min="10" max="10" width="5.7109375" style="232" customWidth="1"/>
    <col min="11" max="11" width="176.85546875" style="232" customWidth="1"/>
    <col min="12" max="12" width="19.5703125" style="232" customWidth="1"/>
    <col min="13" max="13" width="9.140625" style="232" hidden="1" customWidth="1"/>
    <col min="14" max="20" width="0" style="232" hidden="1" customWidth="1"/>
    <col min="21" max="16384" width="9.140625" style="232" hidden="1"/>
  </cols>
  <sheetData>
    <row r="1" spans="1:20" ht="17.25" x14ac:dyDescent="0.3">
      <c r="B1" s="469" t="s">
        <v>419</v>
      </c>
      <c r="C1" s="469"/>
      <c r="D1" s="469"/>
      <c r="E1" s="469"/>
      <c r="F1" s="469"/>
      <c r="G1" s="469"/>
      <c r="H1" s="469"/>
      <c r="I1" s="469"/>
      <c r="K1" s="286"/>
    </row>
    <row r="2" spans="1:20" x14ac:dyDescent="0.25">
      <c r="I2" s="430" t="str">
        <f>Introduction!B2</f>
        <v xml:space="preserve"> version 3.2 2020-07-07</v>
      </c>
    </row>
    <row r="3" spans="1:20" ht="15.75" x14ac:dyDescent="0.25">
      <c r="B3" s="258" t="s">
        <v>45</v>
      </c>
      <c r="C3" s="260"/>
      <c r="D3" s="261"/>
      <c r="E3" s="262"/>
      <c r="F3" s="262"/>
      <c r="G3" s="262"/>
      <c r="H3" s="262"/>
      <c r="I3" s="263"/>
    </row>
    <row r="4" spans="1:20" x14ac:dyDescent="0.25">
      <c r="B4" s="328"/>
      <c r="C4" s="329"/>
      <c r="D4" s="329"/>
      <c r="E4" s="329"/>
      <c r="F4" s="329"/>
      <c r="G4" s="329"/>
      <c r="H4" s="329"/>
      <c r="I4" s="330"/>
    </row>
    <row r="5" spans="1:20" x14ac:dyDescent="0.25">
      <c r="B5" s="328"/>
      <c r="C5" s="238" t="s">
        <v>30</v>
      </c>
      <c r="D5" s="223" t="str">
        <f>IF('Project Info &amp; WQv Calc'!E5="","",'Project Info &amp; WQv Calc'!E5)</f>
        <v/>
      </c>
      <c r="E5" s="88"/>
      <c r="F5" s="329"/>
      <c r="G5" s="329"/>
      <c r="H5" s="329"/>
      <c r="I5" s="330"/>
    </row>
    <row r="6" spans="1:20" x14ac:dyDescent="0.25">
      <c r="B6" s="328"/>
      <c r="C6" s="238" t="s">
        <v>35</v>
      </c>
      <c r="D6" s="223" t="str">
        <f>IF('Project Info &amp; WQv Calc'!E17="","",'Project Info &amp; WQv Calc'!E17)</f>
        <v/>
      </c>
      <c r="E6" s="88"/>
      <c r="F6" s="329"/>
      <c r="G6" s="329"/>
      <c r="H6" s="329"/>
      <c r="I6" s="330"/>
    </row>
    <row r="7" spans="1:20" x14ac:dyDescent="0.25">
      <c r="B7" s="328"/>
      <c r="C7" s="238" t="s">
        <v>33</v>
      </c>
      <c r="D7" s="223" t="str">
        <f>IF('Project Info &amp; WQv Calc'!E11="","",'Project Info &amp; WQv Calc'!E11)</f>
        <v/>
      </c>
      <c r="E7" s="88"/>
      <c r="F7" s="329"/>
      <c r="G7" s="329"/>
      <c r="H7" s="329"/>
      <c r="I7" s="330"/>
      <c r="M7" s="335"/>
      <c r="N7" s="335"/>
      <c r="O7" s="335"/>
    </row>
    <row r="8" spans="1:20" x14ac:dyDescent="0.25">
      <c r="B8" s="328"/>
      <c r="C8" s="238" t="s">
        <v>34</v>
      </c>
      <c r="D8" s="89" t="str">
        <f>IF('Project Info &amp; WQv Calc'!E12="","",'Project Info &amp; WQv Calc'!E12)</f>
        <v/>
      </c>
      <c r="E8" s="89"/>
      <c r="F8" s="329"/>
      <c r="G8" s="329"/>
      <c r="H8" s="329"/>
      <c r="I8" s="330"/>
    </row>
    <row r="9" spans="1:20" x14ac:dyDescent="0.25">
      <c r="B9" s="328"/>
      <c r="C9" s="267"/>
      <c r="E9" s="327"/>
      <c r="F9" s="329"/>
      <c r="G9" s="329"/>
      <c r="H9" s="329"/>
      <c r="I9" s="330"/>
      <c r="K9" s="234"/>
    </row>
    <row r="10" spans="1:20" ht="18" x14ac:dyDescent="0.35">
      <c r="B10" s="328"/>
      <c r="C10" s="249" t="s">
        <v>36</v>
      </c>
      <c r="D10" s="91">
        <f>'Project Info &amp; WQv Calc'!E19</f>
        <v>0</v>
      </c>
      <c r="E10" s="327" t="s">
        <v>7</v>
      </c>
      <c r="F10" s="256" t="s">
        <v>5</v>
      </c>
      <c r="G10" s="95">
        <f>D10*43560</f>
        <v>0</v>
      </c>
      <c r="H10" s="87" t="s">
        <v>44</v>
      </c>
      <c r="I10" s="268"/>
      <c r="J10" s="61"/>
    </row>
    <row r="11" spans="1:20" ht="18" x14ac:dyDescent="0.35">
      <c r="B11" s="328"/>
      <c r="C11" s="249" t="s">
        <v>37</v>
      </c>
      <c r="D11" s="91">
        <f>'Project Info &amp; WQv Calc'!E20</f>
        <v>0</v>
      </c>
      <c r="E11" s="327" t="s">
        <v>7</v>
      </c>
      <c r="F11" s="256" t="s">
        <v>5</v>
      </c>
      <c r="G11" s="95">
        <f>D11*43560</f>
        <v>0</v>
      </c>
      <c r="H11" s="87" t="s">
        <v>44</v>
      </c>
      <c r="I11" s="268"/>
      <c r="J11" s="61"/>
      <c r="K11" s="321" t="s">
        <v>82</v>
      </c>
    </row>
    <row r="12" spans="1:20" x14ac:dyDescent="0.25">
      <c r="B12" s="328"/>
      <c r="C12" s="249" t="s">
        <v>333</v>
      </c>
      <c r="D12" s="91" t="str">
        <f>'Project Info &amp; WQv Calc'!E21</f>
        <v/>
      </c>
      <c r="E12" s="329"/>
      <c r="F12" s="329"/>
      <c r="G12" s="338" t="str">
        <f>IF(D12="","",D12*100)</f>
        <v/>
      </c>
      <c r="H12" s="327" t="s">
        <v>8</v>
      </c>
      <c r="I12" s="252"/>
      <c r="J12" s="335"/>
      <c r="K12" s="335" t="s">
        <v>62</v>
      </c>
    </row>
    <row r="13" spans="1:20" s="218" customFormat="1" ht="18.75" x14ac:dyDescent="0.35">
      <c r="A13" s="214"/>
      <c r="B13" s="215"/>
      <c r="C13" s="249" t="s">
        <v>38</v>
      </c>
      <c r="D13" s="351" t="str">
        <f>'Project Info &amp; WQv Calc'!E24</f>
        <v/>
      </c>
      <c r="E13" s="327" t="s">
        <v>14</v>
      </c>
      <c r="F13" s="213"/>
      <c r="G13" s="213"/>
      <c r="H13" s="213"/>
      <c r="I13" s="216"/>
      <c r="J13" s="214"/>
      <c r="K13" s="217" t="s">
        <v>84</v>
      </c>
      <c r="L13" s="214"/>
      <c r="M13" s="214"/>
      <c r="N13" s="214"/>
      <c r="O13" s="214"/>
      <c r="P13" s="214"/>
      <c r="Q13" s="214"/>
      <c r="R13" s="214"/>
      <c r="S13" s="214"/>
      <c r="T13" s="214"/>
    </row>
    <row r="14" spans="1:20" x14ac:dyDescent="0.25">
      <c r="A14" s="335"/>
      <c r="B14" s="270"/>
      <c r="C14" s="271"/>
      <c r="D14" s="272"/>
      <c r="E14" s="271"/>
      <c r="F14" s="271"/>
      <c r="G14" s="271"/>
      <c r="H14" s="271"/>
      <c r="I14" s="273"/>
      <c r="J14" s="335"/>
      <c r="K14" s="335"/>
      <c r="L14" s="335"/>
      <c r="M14" s="335"/>
      <c r="N14" s="335"/>
      <c r="O14" s="335"/>
      <c r="P14" s="335"/>
      <c r="Q14" s="335"/>
      <c r="R14" s="335"/>
      <c r="S14" s="335"/>
      <c r="T14" s="335"/>
    </row>
    <row r="15" spans="1:20" x14ac:dyDescent="0.25">
      <c r="D15" s="333"/>
      <c r="E15" s="335"/>
      <c r="F15" s="335"/>
      <c r="G15" s="335"/>
      <c r="H15" s="335"/>
      <c r="I15" s="335"/>
      <c r="J15" s="335"/>
      <c r="K15" s="335"/>
      <c r="L15" s="335"/>
      <c r="M15" s="335"/>
      <c r="N15" s="335"/>
      <c r="O15" s="335"/>
      <c r="P15" s="335"/>
      <c r="Q15" s="335"/>
      <c r="R15" s="335"/>
      <c r="S15" s="335"/>
      <c r="T15" s="335"/>
    </row>
    <row r="16" spans="1:20" ht="15.75" x14ac:dyDescent="0.25">
      <c r="A16" s="332"/>
      <c r="B16" s="259" t="s">
        <v>50</v>
      </c>
      <c r="C16" s="77"/>
      <c r="D16" s="78"/>
      <c r="E16" s="274"/>
      <c r="F16" s="274"/>
      <c r="G16" s="274"/>
      <c r="H16" s="274"/>
      <c r="I16" s="275"/>
      <c r="J16" s="335"/>
      <c r="K16" s="335"/>
      <c r="L16" s="335"/>
      <c r="M16" s="335"/>
      <c r="N16" s="335"/>
      <c r="O16" s="335"/>
      <c r="P16" s="335"/>
      <c r="Q16" s="335"/>
      <c r="R16" s="335"/>
      <c r="S16" s="335"/>
      <c r="T16" s="335"/>
    </row>
    <row r="17" spans="1:20" x14ac:dyDescent="0.25">
      <c r="A17" s="332"/>
      <c r="B17" s="248"/>
      <c r="C17" s="256"/>
      <c r="D17" s="267"/>
      <c r="E17" s="329"/>
      <c r="F17" s="329"/>
      <c r="G17" s="329"/>
      <c r="H17" s="329"/>
      <c r="I17" s="330"/>
      <c r="P17" s="335"/>
      <c r="Q17" s="335"/>
      <c r="R17" s="335"/>
      <c r="S17" s="335"/>
      <c r="T17" s="335"/>
    </row>
    <row r="18" spans="1:20" x14ac:dyDescent="0.25">
      <c r="B18" s="328"/>
      <c r="C18" s="238" t="s">
        <v>46</v>
      </c>
      <c r="D18" s="475"/>
      <c r="E18" s="476"/>
      <c r="F18" s="308"/>
      <c r="G18" s="249" t="s">
        <v>302</v>
      </c>
      <c r="H18" s="339"/>
      <c r="I18" s="252"/>
      <c r="J18" s="335"/>
      <c r="K18" s="228" t="s">
        <v>307</v>
      </c>
      <c r="L18" s="335"/>
      <c r="M18" s="335"/>
      <c r="N18" s="335"/>
      <c r="O18" s="335"/>
      <c r="P18" s="335"/>
      <c r="Q18" s="335"/>
      <c r="R18" s="335"/>
      <c r="S18" s="335"/>
      <c r="T18" s="335"/>
    </row>
    <row r="19" spans="1:20" x14ac:dyDescent="0.25">
      <c r="B19" s="328"/>
      <c r="C19" s="249" t="s">
        <v>47</v>
      </c>
      <c r="D19" s="475"/>
      <c r="E19" s="476"/>
      <c r="F19" s="308"/>
      <c r="G19" s="327"/>
      <c r="I19" s="252"/>
      <c r="J19" s="335"/>
      <c r="K19" s="321" t="s">
        <v>292</v>
      </c>
      <c r="L19" s="335"/>
      <c r="M19" s="335" t="s">
        <v>106</v>
      </c>
      <c r="N19" s="335"/>
      <c r="O19" s="335"/>
      <c r="P19" s="335"/>
      <c r="Q19" s="335"/>
      <c r="R19" s="335"/>
      <c r="S19" s="335"/>
      <c r="T19" s="335"/>
    </row>
    <row r="20" spans="1:20" x14ac:dyDescent="0.25">
      <c r="B20" s="328"/>
      <c r="C20" s="249" t="s">
        <v>48</v>
      </c>
      <c r="D20" s="352"/>
      <c r="E20" s="199" t="s">
        <v>11</v>
      </c>
      <c r="F20" s="308"/>
      <c r="G20" s="327"/>
      <c r="H20" s="387" t="str">
        <f>IF(D20="","",IF(D20&gt;3,"","CHECK"))</f>
        <v/>
      </c>
      <c r="I20" s="252"/>
      <c r="J20" s="335"/>
      <c r="K20" s="321" t="s">
        <v>311</v>
      </c>
      <c r="L20" s="335"/>
      <c r="M20" s="335" t="s">
        <v>288</v>
      </c>
      <c r="N20" s="335"/>
      <c r="O20" s="335"/>
      <c r="P20" s="335"/>
      <c r="Q20" s="335"/>
      <c r="R20" s="335"/>
      <c r="S20" s="335"/>
      <c r="T20" s="335"/>
    </row>
    <row r="21" spans="1:20" ht="18" x14ac:dyDescent="0.35">
      <c r="B21" s="328"/>
      <c r="C21" s="249" t="s">
        <v>49</v>
      </c>
      <c r="D21" s="343"/>
      <c r="E21" s="98" t="s">
        <v>22</v>
      </c>
      <c r="F21" s="98"/>
      <c r="H21" s="387" t="str">
        <f>IF(D21="","",IF(D21&gt;5,"CHECK",IF(D21&gt;0.0199,"OKAY","NOT MET")))</f>
        <v/>
      </c>
      <c r="I21" s="330"/>
      <c r="K21" s="321" t="s">
        <v>312</v>
      </c>
      <c r="M21" s="232" t="s">
        <v>289</v>
      </c>
      <c r="O21" s="335"/>
      <c r="P21" s="335"/>
      <c r="Q21" s="335"/>
      <c r="R21" s="335"/>
      <c r="S21" s="335"/>
      <c r="T21" s="335"/>
    </row>
    <row r="22" spans="1:20" x14ac:dyDescent="0.25">
      <c r="B22" s="276"/>
      <c r="C22" s="277"/>
      <c r="D22" s="272"/>
      <c r="E22" s="271"/>
      <c r="F22" s="271"/>
      <c r="G22" s="271"/>
      <c r="H22" s="271"/>
      <c r="I22" s="273"/>
      <c r="J22" s="335"/>
      <c r="K22" s="287" t="s">
        <v>315</v>
      </c>
      <c r="L22" s="335"/>
      <c r="M22" s="335" t="s">
        <v>290</v>
      </c>
      <c r="N22" s="335"/>
      <c r="O22" s="335"/>
      <c r="P22" s="335"/>
      <c r="Q22" s="335"/>
      <c r="R22" s="335"/>
      <c r="S22" s="335"/>
      <c r="T22" s="335"/>
    </row>
    <row r="23" spans="1:20" ht="18" x14ac:dyDescent="0.35">
      <c r="D23" s="333"/>
      <c r="E23" s="335"/>
      <c r="F23" s="335"/>
      <c r="G23" s="335"/>
      <c r="H23" s="335"/>
      <c r="I23" s="335"/>
      <c r="J23" s="335"/>
      <c r="K23" s="321" t="s">
        <v>291</v>
      </c>
      <c r="L23" s="335"/>
      <c r="M23" s="335"/>
      <c r="N23" s="335"/>
      <c r="O23" s="335"/>
      <c r="P23" s="234"/>
      <c r="Q23" s="335"/>
      <c r="R23" s="335"/>
      <c r="S23" s="335"/>
      <c r="T23" s="335"/>
    </row>
    <row r="24" spans="1:20" ht="15.75" x14ac:dyDescent="0.25">
      <c r="B24" s="259" t="s">
        <v>68</v>
      </c>
      <c r="C24" s="278"/>
      <c r="D24" s="78"/>
      <c r="E24" s="274"/>
      <c r="F24" s="274"/>
      <c r="G24" s="274"/>
      <c r="H24" s="274"/>
      <c r="I24" s="275"/>
      <c r="J24" s="335"/>
      <c r="K24" s="234"/>
      <c r="L24" s="335"/>
      <c r="M24" s="335"/>
      <c r="N24" s="335"/>
      <c r="O24" s="335"/>
      <c r="P24" s="335"/>
      <c r="Q24" s="335"/>
      <c r="R24" s="335"/>
      <c r="S24" s="335"/>
      <c r="T24" s="335"/>
    </row>
    <row r="25" spans="1:20" x14ac:dyDescent="0.25">
      <c r="A25" s="332"/>
      <c r="B25" s="248"/>
      <c r="C25" s="256"/>
      <c r="D25" s="329"/>
      <c r="E25" s="327"/>
      <c r="F25" s="327"/>
      <c r="G25" s="98"/>
      <c r="H25" s="327"/>
      <c r="I25" s="252"/>
      <c r="J25" s="335"/>
      <c r="K25" s="321"/>
      <c r="L25" s="335"/>
      <c r="M25" s="335"/>
      <c r="N25" s="335"/>
      <c r="O25" s="335"/>
      <c r="P25" s="335"/>
      <c r="Q25" s="335"/>
      <c r="R25" s="335"/>
      <c r="S25" s="335"/>
      <c r="T25" s="335"/>
    </row>
    <row r="26" spans="1:20" ht="17.25" x14ac:dyDescent="0.25">
      <c r="B26" s="328"/>
      <c r="C26" s="249" t="s">
        <v>69</v>
      </c>
      <c r="D26" s="95" t="str">
        <f>IF(D21="","",(D13/(D21*48))*12)</f>
        <v/>
      </c>
      <c r="E26" s="327" t="s">
        <v>13</v>
      </c>
      <c r="F26" s="327"/>
      <c r="G26" s="98"/>
      <c r="I26" s="252"/>
      <c r="J26" s="335"/>
      <c r="M26" s="335"/>
      <c r="N26" s="335"/>
      <c r="O26" s="335"/>
      <c r="P26" s="335"/>
      <c r="Q26" s="335"/>
      <c r="R26" s="335"/>
      <c r="S26" s="335"/>
      <c r="T26" s="335"/>
    </row>
    <row r="27" spans="1:20" x14ac:dyDescent="0.25">
      <c r="B27" s="328"/>
      <c r="C27" s="249" t="s">
        <v>70</v>
      </c>
      <c r="D27" s="344"/>
      <c r="E27" s="87" t="s">
        <v>44</v>
      </c>
      <c r="F27" s="327"/>
      <c r="G27" s="193"/>
      <c r="H27" s="387" t="str">
        <f>IF(OR(D26="",D27=""),"",IF(D27&lt;D26,"NOT MET","OKAY"))</f>
        <v/>
      </c>
      <c r="I27" s="252"/>
      <c r="J27" s="335"/>
      <c r="K27" s="335" t="s">
        <v>76</v>
      </c>
      <c r="L27" s="335"/>
      <c r="M27" s="335"/>
      <c r="N27" s="335"/>
      <c r="O27" s="335"/>
      <c r="P27" s="335"/>
      <c r="Q27" s="335"/>
      <c r="R27" s="335"/>
      <c r="S27" s="335"/>
      <c r="T27" s="335"/>
    </row>
    <row r="28" spans="1:20" x14ac:dyDescent="0.25">
      <c r="B28" s="276"/>
      <c r="C28" s="277"/>
      <c r="D28" s="196"/>
      <c r="E28" s="309"/>
      <c r="F28" s="309"/>
      <c r="G28" s="271"/>
      <c r="H28" s="271"/>
      <c r="I28" s="273"/>
      <c r="J28" s="335"/>
      <c r="K28" s="335"/>
      <c r="L28" s="335"/>
      <c r="M28" s="335"/>
      <c r="N28" s="335"/>
      <c r="O28" s="335"/>
      <c r="P28" s="335"/>
      <c r="Q28" s="335"/>
      <c r="R28" s="335"/>
      <c r="S28" s="335"/>
      <c r="T28" s="335"/>
    </row>
    <row r="29" spans="1:20" x14ac:dyDescent="0.25">
      <c r="A29" s="332"/>
      <c r="B29" s="332"/>
      <c r="C29" s="332"/>
      <c r="D29" s="232"/>
      <c r="H29" s="335"/>
      <c r="I29" s="335"/>
      <c r="J29" s="335"/>
      <c r="K29" s="234"/>
      <c r="L29" s="335"/>
      <c r="M29" s="335"/>
      <c r="N29" s="335"/>
      <c r="O29" s="335"/>
      <c r="P29" s="335"/>
      <c r="Q29" s="335"/>
      <c r="R29" s="335"/>
      <c r="S29" s="335"/>
      <c r="T29" s="335"/>
    </row>
    <row r="30" spans="1:20" ht="15.75" x14ac:dyDescent="0.25">
      <c r="A30" s="332"/>
      <c r="B30" s="259" t="s">
        <v>65</v>
      </c>
      <c r="C30" s="77"/>
      <c r="D30" s="262"/>
      <c r="E30" s="262"/>
      <c r="F30" s="262"/>
      <c r="G30" s="262"/>
      <c r="H30" s="274"/>
      <c r="I30" s="275"/>
      <c r="J30" s="335"/>
      <c r="K30" s="234"/>
      <c r="L30" s="335"/>
      <c r="M30" s="335"/>
      <c r="N30" s="335"/>
      <c r="O30" s="335"/>
      <c r="P30" s="335"/>
      <c r="Q30" s="335"/>
      <c r="R30" s="335"/>
      <c r="S30" s="335"/>
      <c r="T30" s="335"/>
    </row>
    <row r="31" spans="1:20" x14ac:dyDescent="0.25">
      <c r="A31" s="332"/>
      <c r="B31" s="248"/>
      <c r="C31" s="256"/>
      <c r="D31" s="198"/>
      <c r="E31" s="329"/>
      <c r="F31" s="329"/>
      <c r="G31" s="329"/>
      <c r="H31" s="327"/>
      <c r="I31" s="252"/>
      <c r="J31" s="335"/>
      <c r="K31" s="234"/>
      <c r="L31" s="335"/>
      <c r="M31" s="335"/>
      <c r="N31" s="335"/>
      <c r="O31" s="335"/>
      <c r="P31" s="335"/>
      <c r="Q31" s="335"/>
      <c r="R31" s="335"/>
      <c r="S31" s="335"/>
      <c r="T31" s="335"/>
    </row>
    <row r="32" spans="1:20" ht="18" x14ac:dyDescent="0.35">
      <c r="A32" s="332"/>
      <c r="B32" s="248"/>
      <c r="C32" s="249" t="s">
        <v>55</v>
      </c>
      <c r="D32" s="91" t="str">
        <f>IF(D27="","",D13/D27)</f>
        <v/>
      </c>
      <c r="E32" s="327" t="s">
        <v>11</v>
      </c>
      <c r="F32" s="327"/>
      <c r="G32" s="329"/>
      <c r="I32" s="330"/>
      <c r="N32" s="335"/>
      <c r="O32" s="335"/>
      <c r="P32" s="335"/>
      <c r="Q32" s="335"/>
      <c r="R32" s="335"/>
      <c r="S32" s="335"/>
      <c r="T32" s="335"/>
    </row>
    <row r="33" spans="1:20" ht="18" x14ac:dyDescent="0.35">
      <c r="A33" s="332"/>
      <c r="B33" s="248"/>
      <c r="C33" s="249" t="s">
        <v>303</v>
      </c>
      <c r="D33" s="91" t="str">
        <f>IF(D32="","",D32/0.4)</f>
        <v/>
      </c>
      <c r="E33" s="327" t="s">
        <v>11</v>
      </c>
      <c r="F33" s="327"/>
      <c r="G33" s="329"/>
      <c r="I33" s="330"/>
      <c r="K33" s="321" t="s">
        <v>26</v>
      </c>
      <c r="N33" s="335"/>
      <c r="O33" s="335"/>
      <c r="P33" s="335"/>
      <c r="Q33" s="335" t="s">
        <v>52</v>
      </c>
      <c r="R33" s="335"/>
      <c r="S33" s="335"/>
      <c r="T33" s="335"/>
    </row>
    <row r="34" spans="1:20" ht="18" x14ac:dyDescent="0.35">
      <c r="B34" s="328"/>
      <c r="C34" s="249" t="s">
        <v>56</v>
      </c>
      <c r="D34" s="346" t="str">
        <f>IF(D32="","",D32/D21*12)</f>
        <v/>
      </c>
      <c r="E34" s="327" t="s">
        <v>12</v>
      </c>
      <c r="F34" s="327"/>
      <c r="G34" s="321" t="s">
        <v>78</v>
      </c>
      <c r="H34" s="387" t="str">
        <f>IF(D34="","",IF(D34&gt;48,"NOT MET","OKAY"))</f>
        <v/>
      </c>
      <c r="I34" s="330"/>
      <c r="K34" s="335" t="s">
        <v>313</v>
      </c>
      <c r="N34" s="335"/>
      <c r="O34" s="335"/>
      <c r="P34" s="335"/>
      <c r="Q34" s="234" t="s">
        <v>81</v>
      </c>
      <c r="R34" s="335"/>
      <c r="S34" s="335"/>
      <c r="T34" s="335"/>
    </row>
    <row r="35" spans="1:20" ht="18" x14ac:dyDescent="0.35">
      <c r="B35" s="328"/>
      <c r="C35" s="249" t="s">
        <v>66</v>
      </c>
      <c r="D35" s="340"/>
      <c r="E35" s="327" t="s">
        <v>11</v>
      </c>
      <c r="F35" s="327"/>
      <c r="H35" s="387" t="str">
        <f>IF(D35="","",IF(D35&lt;D33,"NOT MET",IF(D35&lt;0.5,"CHECK","OKAY")))</f>
        <v/>
      </c>
      <c r="I35" s="252"/>
      <c r="J35" s="335"/>
      <c r="K35" s="335" t="s">
        <v>314</v>
      </c>
      <c r="L35" s="335"/>
      <c r="M35" s="335"/>
      <c r="N35" s="335"/>
      <c r="O35" s="335"/>
      <c r="P35" s="335"/>
      <c r="Q35" s="335"/>
      <c r="R35" s="335"/>
      <c r="S35" s="335"/>
      <c r="T35" s="335"/>
    </row>
    <row r="36" spans="1:20" x14ac:dyDescent="0.25">
      <c r="A36" s="332"/>
      <c r="B36" s="253"/>
      <c r="C36" s="257"/>
      <c r="D36" s="279"/>
      <c r="E36" s="280"/>
      <c r="F36" s="277"/>
      <c r="G36" s="277"/>
      <c r="H36" s="277"/>
      <c r="I36" s="281"/>
      <c r="K36" s="335"/>
      <c r="L36" s="335"/>
      <c r="M36" s="335"/>
      <c r="N36" s="335"/>
      <c r="O36" s="335"/>
      <c r="P36" s="335"/>
      <c r="Q36" s="335"/>
      <c r="R36" s="335"/>
      <c r="S36" s="335"/>
      <c r="T36" s="335"/>
    </row>
    <row r="37" spans="1:20" x14ac:dyDescent="0.25"/>
    <row r="38" spans="1:20" s="233" customFormat="1" ht="15.75" x14ac:dyDescent="0.25">
      <c r="A38" s="332"/>
      <c r="B38" s="259" t="s">
        <v>67</v>
      </c>
      <c r="C38" s="278"/>
      <c r="D38" s="78"/>
      <c r="E38" s="274"/>
      <c r="F38" s="274"/>
      <c r="G38" s="274"/>
      <c r="H38" s="274"/>
      <c r="I38" s="275"/>
      <c r="J38" s="232"/>
      <c r="K38" s="232"/>
      <c r="L38" s="232"/>
      <c r="M38" s="232"/>
      <c r="N38" s="232"/>
      <c r="O38" s="232"/>
      <c r="P38" s="232"/>
      <c r="Q38" s="232"/>
      <c r="R38" s="232"/>
      <c r="S38" s="232"/>
      <c r="T38" s="232"/>
    </row>
    <row r="39" spans="1:20" x14ac:dyDescent="0.25">
      <c r="B39" s="248"/>
      <c r="C39" s="256"/>
      <c r="D39" s="329"/>
      <c r="E39" s="327"/>
      <c r="F39" s="327"/>
      <c r="G39" s="327"/>
      <c r="H39" s="327"/>
      <c r="I39" s="252"/>
    </row>
    <row r="40" spans="1:20" ht="18.75" x14ac:dyDescent="0.35">
      <c r="B40" s="248"/>
      <c r="C40" s="249" t="s">
        <v>71</v>
      </c>
      <c r="D40" s="353"/>
      <c r="E40" s="327" t="s">
        <v>13</v>
      </c>
      <c r="F40" s="327"/>
      <c r="G40" s="327"/>
      <c r="H40" s="327"/>
      <c r="I40" s="252"/>
      <c r="K40" s="321" t="s">
        <v>316</v>
      </c>
    </row>
    <row r="41" spans="1:20" ht="18" x14ac:dyDescent="0.35">
      <c r="B41" s="248"/>
      <c r="C41" s="249" t="s">
        <v>73</v>
      </c>
      <c r="D41" s="96" t="str">
        <f>IF(D40="","",0.33334*D40)</f>
        <v/>
      </c>
      <c r="E41" s="87" t="s">
        <v>44</v>
      </c>
      <c r="F41" s="327"/>
      <c r="G41" s="327"/>
      <c r="H41" s="327"/>
      <c r="I41" s="252"/>
      <c r="K41" s="321"/>
    </row>
    <row r="42" spans="1:20" ht="18" x14ac:dyDescent="0.35">
      <c r="B42" s="248"/>
      <c r="C42" s="249" t="s">
        <v>72</v>
      </c>
      <c r="D42" s="353"/>
      <c r="E42" s="87" t="s">
        <v>44</v>
      </c>
      <c r="F42" s="327"/>
      <c r="I42" s="252"/>
      <c r="K42" s="321" t="s">
        <v>79</v>
      </c>
    </row>
    <row r="43" spans="1:20" ht="18" x14ac:dyDescent="0.35">
      <c r="B43" s="248"/>
      <c r="C43" s="249" t="s">
        <v>74</v>
      </c>
      <c r="D43" s="96" t="str">
        <f>IF(OR(D40="",D42=""),"",D40-D42)</f>
        <v/>
      </c>
      <c r="E43" s="87" t="s">
        <v>44</v>
      </c>
      <c r="F43" s="327"/>
      <c r="G43" s="327"/>
      <c r="H43" s="327"/>
      <c r="I43" s="252"/>
    </row>
    <row r="44" spans="1:20" ht="18" x14ac:dyDescent="0.35">
      <c r="B44" s="248"/>
      <c r="C44" s="249" t="s">
        <v>75</v>
      </c>
      <c r="D44" s="354" t="str">
        <f>IF(D43="","",D43/D42)</f>
        <v/>
      </c>
      <c r="E44" s="195"/>
      <c r="F44" s="98"/>
      <c r="G44" s="327" t="s">
        <v>77</v>
      </c>
      <c r="H44" s="387" t="str">
        <f>IF(D44="","",IF(D44&gt;2,"NOT MET",IF(D44&lt;=1,"OKAY","CHECK")))</f>
        <v/>
      </c>
      <c r="I44" s="252"/>
      <c r="K44" s="321" t="s">
        <v>317</v>
      </c>
    </row>
    <row r="45" spans="1:20" x14ac:dyDescent="0.25">
      <c r="B45" s="276"/>
      <c r="C45" s="277"/>
      <c r="D45" s="196"/>
      <c r="E45" s="309"/>
      <c r="F45" s="309"/>
      <c r="G45" s="271"/>
      <c r="H45" s="271"/>
      <c r="I45" s="273"/>
    </row>
    <row r="46" spans="1:20" x14ac:dyDescent="0.25"/>
    <row r="47" spans="1:20" hidden="1" x14ac:dyDescent="0.25">
      <c r="K47" s="234"/>
    </row>
    <row r="48" spans="1:20" hidden="1" x14ac:dyDescent="0.25">
      <c r="D48" s="232"/>
    </row>
    <row r="49" spans="2:9" hidden="1" x14ac:dyDescent="0.25">
      <c r="B49" s="287"/>
      <c r="I49" s="60"/>
    </row>
  </sheetData>
  <sheetProtection algorithmName="SHA-512" hashValue="AQTTgfWOB/OmureunfwKm939z5CVnhjKFiXrwnB7OFZ42VIv6s/WNIWxLgYNAOZAZg7plk5gssrZO6APNlBxSw==" saltValue="uc3yme3k+yDBccUIzT6i8g==" spinCount="100000" sheet="1" selectLockedCells="1"/>
  <mergeCells count="3">
    <mergeCell ref="D19:E19"/>
    <mergeCell ref="D18:E18"/>
    <mergeCell ref="B1:I1"/>
  </mergeCells>
  <dataValidations count="1">
    <dataValidation type="list" allowBlank="1" showInputMessage="1" showErrorMessage="1" sqref="H18">
      <formula1>$M$19:$M$22</formula1>
    </dataValidation>
  </dataValidations>
  <pageMargins left="0.7" right="0.7" top="0.75" bottom="0.75" header="0.3" footer="0.3"/>
  <pageSetup scale="87"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67"/>
  <sheetViews>
    <sheetView zoomScale="125" zoomScaleNormal="125" workbookViewId="0"/>
  </sheetViews>
  <sheetFormatPr defaultColWidth="9.140625" defaultRowHeight="15" x14ac:dyDescent="0.25"/>
  <cols>
    <col min="1" max="1" width="5.28515625" style="15" customWidth="1"/>
    <col min="2" max="2" width="3.42578125" style="15" customWidth="1"/>
    <col min="3" max="3" width="44.7109375" style="15" customWidth="1"/>
    <col min="4" max="4" width="10.7109375" style="16" customWidth="1"/>
    <col min="5" max="5" width="7.140625" style="15" customWidth="1"/>
    <col min="6" max="6" width="3.42578125" style="15" customWidth="1"/>
    <col min="7" max="7" width="10.85546875" style="15" customWidth="1"/>
    <col min="8" max="8" width="9.140625" style="15"/>
    <col min="9" max="9" width="4.140625" style="15" customWidth="1"/>
    <col min="10" max="10" width="5.7109375" style="15" customWidth="1"/>
    <col min="11" max="11" width="94" style="15" customWidth="1"/>
    <col min="12" max="16384" width="9.140625" style="15"/>
  </cols>
  <sheetData>
    <row r="1" spans="1:20" ht="17.25" x14ac:dyDescent="0.3">
      <c r="B1" s="469" t="s">
        <v>268</v>
      </c>
      <c r="C1" s="469"/>
      <c r="D1" s="469"/>
      <c r="E1" s="469"/>
      <c r="F1" s="469"/>
      <c r="G1" s="469"/>
      <c r="H1" s="469"/>
      <c r="I1" s="469"/>
      <c r="K1" s="141" t="s">
        <v>338</v>
      </c>
    </row>
    <row r="3" spans="1:20" ht="15.75" x14ac:dyDescent="0.25">
      <c r="B3" s="56" t="s">
        <v>45</v>
      </c>
      <c r="C3" s="62"/>
      <c r="D3" s="63"/>
      <c r="E3" s="64"/>
      <c r="F3" s="64"/>
      <c r="G3" s="64"/>
      <c r="H3" s="64"/>
      <c r="I3" s="65"/>
    </row>
    <row r="4" spans="1:20" x14ac:dyDescent="0.25">
      <c r="B4" s="66"/>
      <c r="C4" s="67"/>
      <c r="D4" s="67"/>
      <c r="E4" s="67"/>
      <c r="F4" s="67"/>
      <c r="G4" s="67"/>
      <c r="H4" s="67"/>
      <c r="I4" s="68"/>
    </row>
    <row r="5" spans="1:20" x14ac:dyDescent="0.25">
      <c r="B5" s="66"/>
      <c r="C5" s="25" t="s">
        <v>30</v>
      </c>
      <c r="D5" s="223" t="str">
        <f>IF('Project Info &amp; WQv Calc'!E5="","",'Project Info &amp; WQv Calc'!E5)</f>
        <v/>
      </c>
      <c r="E5" s="88"/>
      <c r="F5" s="67"/>
      <c r="G5" s="67"/>
      <c r="H5" s="67"/>
      <c r="I5" s="68"/>
    </row>
    <row r="6" spans="1:20" x14ac:dyDescent="0.25">
      <c r="B6" s="66"/>
      <c r="C6" s="25" t="s">
        <v>35</v>
      </c>
      <c r="D6" s="223" t="str">
        <f>IF('Project Info &amp; WQv Calc'!E17="","",'Project Info &amp; WQv Calc'!E17)</f>
        <v/>
      </c>
      <c r="E6" s="88"/>
      <c r="F6" s="67"/>
      <c r="G6" s="67"/>
      <c r="H6" s="67"/>
      <c r="I6" s="68"/>
    </row>
    <row r="7" spans="1:20" x14ac:dyDescent="0.25">
      <c r="B7" s="66"/>
      <c r="C7" s="25" t="s">
        <v>33</v>
      </c>
      <c r="D7" s="223" t="str">
        <f>IF('Project Info &amp; WQv Calc'!E11="","",'Project Info &amp; WQv Calc'!E11)</f>
        <v/>
      </c>
      <c r="E7" s="88"/>
      <c r="F7" s="67"/>
      <c r="G7" s="67"/>
      <c r="H7" s="67"/>
      <c r="I7" s="68"/>
      <c r="M7" s="1"/>
      <c r="N7" s="1"/>
      <c r="O7" s="1"/>
    </row>
    <row r="8" spans="1:20" x14ac:dyDescent="0.25">
      <c r="B8" s="66"/>
      <c r="C8" s="25" t="s">
        <v>34</v>
      </c>
      <c r="D8" s="89" t="str">
        <f>IF('Project Info &amp; WQv Calc'!E12="","",'Project Info &amp; WQv Calc'!E12)</f>
        <v/>
      </c>
      <c r="E8" s="89"/>
      <c r="F8" s="67"/>
      <c r="G8" s="67"/>
      <c r="H8" s="67"/>
      <c r="I8" s="68"/>
    </row>
    <row r="9" spans="1:20" x14ac:dyDescent="0.25">
      <c r="B9" s="66"/>
      <c r="C9" s="69"/>
      <c r="E9" s="43"/>
      <c r="F9" s="67"/>
      <c r="G9" s="67"/>
      <c r="H9" s="67"/>
      <c r="I9" s="68"/>
      <c r="K9" s="17"/>
    </row>
    <row r="10" spans="1:20" ht="18" x14ac:dyDescent="0.35">
      <c r="B10" s="66"/>
      <c r="C10" s="42" t="s">
        <v>36</v>
      </c>
      <c r="D10" s="90">
        <f>'Project Info &amp; WQv Calc'!E19</f>
        <v>0</v>
      </c>
      <c r="E10" s="43" t="s">
        <v>7</v>
      </c>
      <c r="F10" s="54" t="s">
        <v>5</v>
      </c>
      <c r="G10" s="53">
        <f>D10*43560</f>
        <v>0</v>
      </c>
      <c r="H10" s="87" t="s">
        <v>44</v>
      </c>
      <c r="I10" s="70"/>
      <c r="J10" s="61"/>
    </row>
    <row r="11" spans="1:20" ht="18" x14ac:dyDescent="0.35">
      <c r="B11" s="66"/>
      <c r="C11" s="42" t="s">
        <v>37</v>
      </c>
      <c r="D11" s="90">
        <f>'Project Info &amp; WQv Calc'!E20</f>
        <v>0</v>
      </c>
      <c r="E11" s="43" t="s">
        <v>7</v>
      </c>
      <c r="F11" s="54" t="s">
        <v>5</v>
      </c>
      <c r="G11" s="53">
        <f>D11*43560</f>
        <v>0</v>
      </c>
      <c r="H11" s="87" t="s">
        <v>44</v>
      </c>
      <c r="I11" s="70"/>
      <c r="J11" s="61"/>
      <c r="K11" s="11" t="s">
        <v>82</v>
      </c>
    </row>
    <row r="12" spans="1:20" ht="15.75" thickBot="1" x14ac:dyDescent="0.3">
      <c r="B12" s="66"/>
      <c r="C12" s="42" t="s">
        <v>333</v>
      </c>
      <c r="D12" s="90" t="str">
        <f>'Project Info &amp; WQv Calc'!E21</f>
        <v/>
      </c>
      <c r="E12" s="67"/>
      <c r="F12" s="67"/>
      <c r="G12" s="44" t="str">
        <f>IF(D12="","",D12*100)</f>
        <v/>
      </c>
      <c r="H12" s="43" t="s">
        <v>8</v>
      </c>
      <c r="I12" s="45"/>
      <c r="J12" s="1"/>
      <c r="K12" s="1" t="s">
        <v>318</v>
      </c>
    </row>
    <row r="13" spans="1:20" ht="19.5" thickBot="1" x14ac:dyDescent="0.4">
      <c r="A13" s="1"/>
      <c r="B13" s="71"/>
      <c r="C13" s="42" t="s">
        <v>38</v>
      </c>
      <c r="D13" s="144" t="str">
        <f>'Project Info &amp; WQv Calc'!E24</f>
        <v/>
      </c>
      <c r="E13" s="43" t="s">
        <v>14</v>
      </c>
      <c r="F13" s="43"/>
      <c r="G13" s="43"/>
      <c r="H13" s="43"/>
      <c r="I13" s="45"/>
      <c r="J13" s="1"/>
      <c r="K13" s="11" t="s">
        <v>84</v>
      </c>
      <c r="L13" s="1"/>
      <c r="M13" s="1"/>
      <c r="N13" s="1"/>
      <c r="O13" s="1"/>
      <c r="P13" s="1"/>
      <c r="Q13" s="1"/>
      <c r="R13" s="1"/>
      <c r="S13" s="1"/>
      <c r="T13" s="1"/>
    </row>
    <row r="14" spans="1:20" x14ac:dyDescent="0.25">
      <c r="A14" s="1"/>
      <c r="B14" s="72"/>
      <c r="C14" s="73"/>
      <c r="D14" s="74"/>
      <c r="E14" s="73"/>
      <c r="F14" s="73"/>
      <c r="G14" s="73"/>
      <c r="H14" s="73"/>
      <c r="I14" s="75"/>
      <c r="J14" s="1"/>
      <c r="K14" s="1"/>
      <c r="L14" s="1"/>
      <c r="M14" s="1"/>
      <c r="N14" s="1"/>
      <c r="O14" s="1"/>
      <c r="P14" s="1"/>
      <c r="Q14" s="1"/>
      <c r="R14" s="1"/>
      <c r="S14" s="1"/>
      <c r="T14" s="1"/>
    </row>
    <row r="15" spans="1:20" x14ac:dyDescent="0.25">
      <c r="D15" s="5"/>
      <c r="E15" s="1"/>
      <c r="F15" s="1"/>
      <c r="G15" s="1"/>
      <c r="H15" s="1"/>
      <c r="I15" s="1"/>
      <c r="J15" s="1"/>
      <c r="K15" s="1"/>
      <c r="L15" s="1"/>
      <c r="M15" s="1"/>
      <c r="N15" s="1"/>
      <c r="O15" s="1"/>
      <c r="P15" s="1"/>
      <c r="Q15" s="1"/>
      <c r="R15" s="1"/>
      <c r="S15" s="1"/>
      <c r="T15" s="1"/>
    </row>
    <row r="16" spans="1:20" ht="15.75" x14ac:dyDescent="0.25">
      <c r="A16" s="2"/>
      <c r="B16" s="58" t="s">
        <v>50</v>
      </c>
      <c r="C16" s="77"/>
      <c r="D16" s="78"/>
      <c r="E16" s="79"/>
      <c r="F16" s="79"/>
      <c r="G16" s="79"/>
      <c r="H16" s="79"/>
      <c r="I16" s="80"/>
      <c r="J16" s="1"/>
      <c r="K16" s="1"/>
      <c r="L16" s="1"/>
      <c r="M16" s="1"/>
      <c r="N16" s="1"/>
      <c r="O16" s="1"/>
      <c r="P16" s="1"/>
      <c r="Q16" s="1"/>
      <c r="R16" s="1"/>
      <c r="S16" s="1"/>
      <c r="T16" s="1"/>
    </row>
    <row r="17" spans="1:41" x14ac:dyDescent="0.25">
      <c r="A17" s="2"/>
      <c r="B17" s="41"/>
      <c r="C17" s="54"/>
      <c r="D17" s="69"/>
      <c r="E17" s="67"/>
      <c r="F17" s="150"/>
      <c r="G17" s="67"/>
      <c r="H17" s="67"/>
      <c r="I17" s="68"/>
      <c r="P17" s="1"/>
      <c r="Q17" s="1"/>
      <c r="R17" s="1"/>
      <c r="S17" s="1"/>
      <c r="T17" s="1"/>
    </row>
    <row r="18" spans="1:41" x14ac:dyDescent="0.25">
      <c r="B18" s="66"/>
      <c r="C18" s="25" t="s">
        <v>46</v>
      </c>
      <c r="D18" s="477" t="s">
        <v>64</v>
      </c>
      <c r="E18" s="478"/>
      <c r="F18" s="147"/>
      <c r="G18" s="42" t="s">
        <v>302</v>
      </c>
      <c r="H18" s="192"/>
      <c r="I18" s="45"/>
      <c r="J18" s="1"/>
      <c r="K18" s="7" t="s">
        <v>307</v>
      </c>
      <c r="L18" s="1"/>
      <c r="M18" s="1"/>
      <c r="N18" s="1"/>
      <c r="O18" s="1"/>
      <c r="P18" s="1"/>
      <c r="Q18" s="1"/>
      <c r="R18" s="1"/>
      <c r="S18" s="1"/>
      <c r="T18" s="1"/>
    </row>
    <row r="19" spans="1:41" x14ac:dyDescent="0.25">
      <c r="B19" s="81"/>
      <c r="C19" s="82"/>
      <c r="D19" s="74"/>
      <c r="E19" s="73"/>
      <c r="F19" s="73"/>
      <c r="G19" s="73"/>
      <c r="H19" s="73"/>
      <c r="I19" s="75"/>
      <c r="J19" s="1"/>
      <c r="K19" s="99"/>
      <c r="L19" s="1"/>
      <c r="M19" s="1"/>
      <c r="N19" s="1"/>
      <c r="O19" s="1"/>
      <c r="P19" s="1"/>
      <c r="Q19" s="1"/>
      <c r="R19" s="1"/>
      <c r="S19" s="1"/>
      <c r="T19" s="1"/>
    </row>
    <row r="20" spans="1:41" x14ac:dyDescent="0.25">
      <c r="D20" s="5"/>
      <c r="E20" s="1"/>
      <c r="F20" s="1"/>
      <c r="G20" s="1"/>
      <c r="H20" s="1"/>
      <c r="I20" s="1"/>
      <c r="J20" s="1"/>
      <c r="L20" s="1"/>
      <c r="M20" s="1"/>
      <c r="N20" s="1"/>
      <c r="O20" s="1"/>
      <c r="P20" s="17"/>
      <c r="Q20" s="1"/>
      <c r="R20" s="1"/>
      <c r="S20" s="1"/>
      <c r="T20" s="1"/>
    </row>
    <row r="21" spans="1:41" s="28" customFormat="1" ht="15.75" x14ac:dyDescent="0.25">
      <c r="A21" s="15"/>
      <c r="B21" s="58" t="s">
        <v>269</v>
      </c>
      <c r="C21" s="92"/>
      <c r="D21" s="79"/>
      <c r="E21" s="79"/>
      <c r="F21" s="79"/>
      <c r="G21" s="79"/>
      <c r="H21" s="29"/>
      <c r="I21" s="80"/>
      <c r="J21" s="1"/>
      <c r="K21" s="1"/>
      <c r="L21" s="1"/>
      <c r="M21" s="1"/>
      <c r="N21" s="1"/>
      <c r="O21" s="1"/>
      <c r="P21" s="1"/>
      <c r="Q21" s="1"/>
      <c r="R21" s="1"/>
      <c r="S21" s="1"/>
      <c r="T21" s="1"/>
      <c r="U21" s="1"/>
      <c r="V21" s="1"/>
      <c r="X21" s="32"/>
      <c r="Y21" s="32"/>
      <c r="Z21" s="102"/>
      <c r="AA21" s="102"/>
      <c r="AB21" s="124"/>
      <c r="AC21" s="125"/>
      <c r="AD21" s="123"/>
      <c r="AE21" s="126"/>
      <c r="AF21" s="123"/>
      <c r="AG21" s="126"/>
      <c r="AH21" s="129"/>
      <c r="AI21" s="129"/>
      <c r="AJ21" s="100"/>
      <c r="AK21" s="130"/>
      <c r="AL21" s="130"/>
      <c r="AM21" s="131"/>
    </row>
    <row r="22" spans="1:41" s="28" customFormat="1" x14ac:dyDescent="0.25">
      <c r="A22" s="2"/>
      <c r="B22" s="41"/>
      <c r="C22" s="67"/>
      <c r="D22" s="43"/>
      <c r="E22" s="43"/>
      <c r="F22" s="43"/>
      <c r="G22" s="43"/>
      <c r="H22" s="31"/>
      <c r="I22" s="45"/>
      <c r="J22" s="1"/>
      <c r="K22" s="1"/>
      <c r="L22" s="1"/>
      <c r="M22" s="137"/>
      <c r="N22" s="1"/>
      <c r="O22" s="1"/>
      <c r="P22" s="1"/>
      <c r="Q22" s="1"/>
      <c r="R22" s="1"/>
      <c r="S22" s="1"/>
      <c r="T22" s="1"/>
      <c r="U22" s="1"/>
      <c r="V22" s="1"/>
      <c r="Z22" s="102"/>
      <c r="AA22" s="102"/>
      <c r="AB22" s="124"/>
      <c r="AC22" s="125"/>
      <c r="AD22" s="123"/>
      <c r="AE22" s="126"/>
      <c r="AF22" s="123"/>
      <c r="AG22" s="126"/>
      <c r="AH22" s="129"/>
      <c r="AI22" s="129"/>
      <c r="AJ22" s="100"/>
      <c r="AK22" s="130"/>
      <c r="AL22" s="130"/>
      <c r="AM22" s="131"/>
      <c r="AO22" s="135"/>
    </row>
    <row r="23" spans="1:41" s="28" customFormat="1" ht="17.25" x14ac:dyDescent="0.25">
      <c r="A23" s="2"/>
      <c r="B23" s="41"/>
      <c r="C23" s="25" t="s">
        <v>127</v>
      </c>
      <c r="D23" s="44" t="str">
        <f>D13</f>
        <v/>
      </c>
      <c r="E23" s="43" t="s">
        <v>14</v>
      </c>
      <c r="F23" s="43"/>
      <c r="G23" s="43"/>
      <c r="H23" s="31"/>
      <c r="I23" s="45"/>
      <c r="J23" s="1"/>
      <c r="K23" s="1" t="s">
        <v>259</v>
      </c>
      <c r="L23" s="1"/>
      <c r="P23" s="1"/>
      <c r="Q23" s="1"/>
      <c r="R23" s="1"/>
      <c r="S23" s="1"/>
      <c r="T23" s="1"/>
      <c r="U23" s="1"/>
      <c r="V23" s="1"/>
      <c r="Z23" s="102"/>
      <c r="AA23" s="102"/>
      <c r="AB23" s="124"/>
      <c r="AC23" s="125"/>
      <c r="AD23" s="123"/>
      <c r="AE23" s="126"/>
      <c r="AF23" s="123"/>
      <c r="AG23" s="126"/>
      <c r="AH23" s="129"/>
      <c r="AI23" s="129"/>
      <c r="AJ23" s="100"/>
      <c r="AK23" s="130"/>
      <c r="AL23" s="130"/>
      <c r="AM23" s="131"/>
    </row>
    <row r="24" spans="1:41" s="28" customFormat="1" x14ac:dyDescent="0.25">
      <c r="A24" s="2"/>
      <c r="B24" s="46"/>
      <c r="C24" s="47"/>
      <c r="D24" s="48"/>
      <c r="E24" s="48"/>
      <c r="F24" s="73"/>
      <c r="G24" s="73"/>
      <c r="H24" s="48"/>
      <c r="I24" s="75"/>
      <c r="J24" s="1"/>
      <c r="K24" s="1"/>
      <c r="L24" s="1"/>
      <c r="N24" s="1"/>
      <c r="O24" s="1"/>
      <c r="P24" s="1"/>
      <c r="Q24" s="1"/>
      <c r="R24" s="1"/>
      <c r="S24" s="1"/>
      <c r="T24" s="1"/>
      <c r="U24" s="1"/>
      <c r="V24" s="1"/>
      <c r="Z24" s="102"/>
      <c r="AA24" s="102"/>
      <c r="AB24" s="124"/>
      <c r="AC24" s="125"/>
      <c r="AD24" s="123"/>
      <c r="AE24" s="126"/>
      <c r="AF24" s="123"/>
      <c r="AG24" s="126"/>
      <c r="AH24" s="129"/>
      <c r="AI24" s="129"/>
      <c r="AJ24" s="100"/>
      <c r="AK24" s="130"/>
      <c r="AL24" s="130"/>
      <c r="AM24" s="131"/>
    </row>
    <row r="25" spans="1:41" x14ac:dyDescent="0.25">
      <c r="D25" s="5"/>
      <c r="E25" s="1"/>
      <c r="F25" s="1"/>
      <c r="G25" s="1"/>
      <c r="H25" s="1"/>
      <c r="I25" s="1"/>
      <c r="J25" s="1"/>
      <c r="K25" s="17"/>
      <c r="L25" s="1"/>
      <c r="M25" s="1"/>
      <c r="N25" s="1"/>
      <c r="O25" s="1"/>
      <c r="P25" s="17"/>
      <c r="Q25" s="1"/>
      <c r="R25" s="1"/>
      <c r="S25" s="1"/>
      <c r="T25" s="1"/>
    </row>
    <row r="26" spans="1:41" ht="15.75" x14ac:dyDescent="0.25">
      <c r="B26" s="58" t="s">
        <v>274</v>
      </c>
      <c r="C26" s="83"/>
      <c r="D26" s="78"/>
      <c r="E26" s="79"/>
      <c r="F26" s="79"/>
      <c r="G26" s="79"/>
      <c r="H26" s="79"/>
      <c r="I26" s="80"/>
      <c r="J26" s="1"/>
      <c r="K26" s="17"/>
      <c r="L26" s="1"/>
      <c r="M26" s="1"/>
      <c r="N26" s="1"/>
      <c r="O26" s="1"/>
      <c r="P26" s="1"/>
      <c r="Q26" s="1"/>
      <c r="R26" s="1"/>
      <c r="S26" s="1"/>
      <c r="T26" s="1"/>
    </row>
    <row r="27" spans="1:41" x14ac:dyDescent="0.25">
      <c r="A27" s="2"/>
      <c r="B27" s="41"/>
      <c r="C27" s="54"/>
      <c r="D27" s="67"/>
      <c r="E27" s="43"/>
      <c r="F27" s="43"/>
      <c r="G27" s="98"/>
      <c r="H27" s="43"/>
      <c r="I27" s="45"/>
      <c r="J27" s="1"/>
      <c r="K27" s="11"/>
      <c r="L27" s="1"/>
      <c r="M27" s="1"/>
      <c r="N27" s="1"/>
      <c r="O27" s="1"/>
      <c r="P27" s="1"/>
      <c r="Q27" s="1"/>
      <c r="R27" s="1"/>
      <c r="S27" s="1"/>
      <c r="T27" s="1"/>
    </row>
    <row r="28" spans="1:41" x14ac:dyDescent="0.25">
      <c r="B28" s="66"/>
      <c r="C28" s="42" t="s">
        <v>273</v>
      </c>
      <c r="D28" s="95"/>
      <c r="E28" s="87" t="s">
        <v>44</v>
      </c>
      <c r="F28" s="43"/>
      <c r="G28" s="98"/>
      <c r="I28" s="45"/>
      <c r="J28" s="1"/>
      <c r="K28" s="11" t="s">
        <v>270</v>
      </c>
      <c r="M28" s="1"/>
      <c r="N28" s="1"/>
      <c r="O28" s="1"/>
      <c r="P28" s="1"/>
      <c r="Q28" s="1"/>
      <c r="R28" s="1"/>
      <c r="S28" s="1"/>
      <c r="T28" s="1"/>
    </row>
    <row r="29" spans="1:41" ht="18" x14ac:dyDescent="0.35">
      <c r="B29" s="66"/>
      <c r="C29" s="42" t="s">
        <v>280</v>
      </c>
      <c r="D29" s="143" t="str">
        <f>IF(D28="","",D23/D28)</f>
        <v/>
      </c>
      <c r="E29" s="43" t="s">
        <v>11</v>
      </c>
      <c r="F29" s="43"/>
      <c r="G29" s="150"/>
      <c r="I29" s="68"/>
      <c r="J29" s="1"/>
      <c r="K29" s="11" t="s">
        <v>342</v>
      </c>
      <c r="L29" s="1"/>
      <c r="M29" s="1"/>
      <c r="N29" s="1"/>
      <c r="O29" s="1"/>
      <c r="P29" s="1"/>
      <c r="Q29" s="1"/>
      <c r="R29" s="1"/>
      <c r="S29" s="1"/>
      <c r="T29" s="1"/>
    </row>
    <row r="30" spans="1:41" ht="18" x14ac:dyDescent="0.35">
      <c r="B30" s="66"/>
      <c r="C30" s="42" t="s">
        <v>281</v>
      </c>
      <c r="D30" s="143" t="str">
        <f>IF(D29="","",D29/0.4)</f>
        <v/>
      </c>
      <c r="E30" s="43" t="s">
        <v>11</v>
      </c>
      <c r="F30" s="43"/>
      <c r="G30" s="67"/>
      <c r="I30" s="45"/>
      <c r="J30" s="1"/>
      <c r="K30" s="11" t="s">
        <v>282</v>
      </c>
      <c r="L30" s="1"/>
      <c r="M30" s="1"/>
      <c r="N30" s="1"/>
      <c r="O30" s="1"/>
      <c r="P30" s="1"/>
      <c r="Q30" s="1"/>
      <c r="R30" s="1"/>
      <c r="S30" s="1"/>
      <c r="T30" s="1"/>
    </row>
    <row r="31" spans="1:41" x14ac:dyDescent="0.25">
      <c r="B31" s="66"/>
      <c r="C31" s="42" t="s">
        <v>277</v>
      </c>
      <c r="D31" s="6"/>
      <c r="E31" s="43"/>
      <c r="F31" s="43"/>
      <c r="G31" s="67"/>
      <c r="I31" s="45"/>
      <c r="J31" s="1"/>
      <c r="L31" s="1"/>
      <c r="M31" s="1"/>
      <c r="N31" s="1"/>
      <c r="O31" s="1"/>
      <c r="P31" s="1"/>
      <c r="Q31" s="1"/>
      <c r="R31" s="1"/>
      <c r="S31" s="1"/>
      <c r="T31" s="1"/>
    </row>
    <row r="32" spans="1:41" x14ac:dyDescent="0.25">
      <c r="B32" s="66"/>
      <c r="C32" s="12" t="s">
        <v>278</v>
      </c>
      <c r="D32" s="139"/>
      <c r="E32" s="43"/>
      <c r="F32" s="43"/>
      <c r="G32" s="67"/>
      <c r="I32" s="45"/>
      <c r="J32" s="1"/>
      <c r="L32" s="1"/>
      <c r="M32" s="1"/>
      <c r="N32" s="1"/>
      <c r="O32" s="1"/>
      <c r="P32" s="1"/>
      <c r="Q32" s="1"/>
      <c r="R32" s="1"/>
      <c r="S32" s="1"/>
      <c r="T32" s="1"/>
    </row>
    <row r="33" spans="1:20" ht="18" x14ac:dyDescent="0.35">
      <c r="B33" s="66"/>
      <c r="C33" s="42" t="s">
        <v>276</v>
      </c>
      <c r="D33" s="200" t="str">
        <f>IF(OR(D31="",D32=""),"",D32-D31)</f>
        <v/>
      </c>
      <c r="E33" s="43" t="s">
        <v>11</v>
      </c>
      <c r="F33" s="43"/>
      <c r="G33" s="67"/>
      <c r="I33" s="45"/>
      <c r="J33" s="1"/>
      <c r="L33" s="1"/>
      <c r="M33" s="1"/>
      <c r="N33" s="1"/>
      <c r="O33" s="1"/>
      <c r="P33" s="1"/>
      <c r="Q33" s="1"/>
      <c r="R33" s="1"/>
      <c r="S33" s="1"/>
      <c r="T33" s="1"/>
    </row>
    <row r="34" spans="1:20" x14ac:dyDescent="0.25">
      <c r="B34" s="66"/>
      <c r="C34" s="42" t="s">
        <v>271</v>
      </c>
      <c r="D34" s="140"/>
      <c r="E34" s="43"/>
      <c r="F34" s="43"/>
      <c r="G34" s="67"/>
      <c r="I34" s="45"/>
      <c r="J34" s="1"/>
      <c r="K34" s="11" t="s">
        <v>279</v>
      </c>
      <c r="L34" s="1"/>
      <c r="M34" s="1"/>
      <c r="N34" s="1"/>
      <c r="O34" s="1"/>
      <c r="P34" s="1"/>
      <c r="Q34" s="1"/>
      <c r="R34" s="1"/>
      <c r="S34" s="1"/>
      <c r="T34" s="1"/>
    </row>
    <row r="35" spans="1:20" ht="18" x14ac:dyDescent="0.35">
      <c r="B35" s="66"/>
      <c r="C35" s="42" t="s">
        <v>272</v>
      </c>
      <c r="D35" s="143" t="str">
        <f>IF(OR(D31="",D34=""),"",D34-D31)</f>
        <v/>
      </c>
      <c r="E35" s="43" t="s">
        <v>11</v>
      </c>
      <c r="F35" s="43"/>
      <c r="G35" s="67"/>
      <c r="H35" s="219" t="str">
        <f>IF(D35="","",IF(D35&lt;0.5,"CHECK","OKAY"))</f>
        <v/>
      </c>
      <c r="I35" s="45"/>
      <c r="J35" s="1"/>
      <c r="K35" s="1" t="s">
        <v>343</v>
      </c>
      <c r="L35" s="1"/>
      <c r="M35" s="1"/>
      <c r="N35" s="1"/>
      <c r="O35" s="1"/>
      <c r="P35" s="1"/>
      <c r="Q35" s="1"/>
      <c r="R35" s="1"/>
      <c r="S35" s="1"/>
      <c r="T35" s="1"/>
    </row>
    <row r="36" spans="1:20" x14ac:dyDescent="0.25">
      <c r="B36" s="66"/>
      <c r="C36" s="42" t="s">
        <v>126</v>
      </c>
      <c r="D36" s="155" t="str">
        <f>IF(OR(D30="",D34=""),"",D34+D30)</f>
        <v/>
      </c>
      <c r="E36" s="43"/>
      <c r="F36" s="43"/>
      <c r="G36" s="67"/>
      <c r="I36" s="45"/>
      <c r="J36" s="1"/>
      <c r="K36" s="1"/>
      <c r="L36" s="1"/>
      <c r="M36" s="1"/>
      <c r="N36" s="1"/>
      <c r="O36" s="1"/>
      <c r="P36" s="1"/>
      <c r="Q36" s="1"/>
      <c r="R36" s="1"/>
      <c r="S36" s="1"/>
      <c r="T36" s="1"/>
    </row>
    <row r="37" spans="1:20" x14ac:dyDescent="0.25">
      <c r="B37" s="66"/>
      <c r="C37" s="12" t="s">
        <v>130</v>
      </c>
      <c r="D37" s="6"/>
      <c r="E37" s="98"/>
      <c r="F37" s="43"/>
      <c r="G37" s="67"/>
      <c r="H37" s="146" t="str">
        <f>IF(D37="","",IF(D37&lt;D36,"NOT MET","OKAY"))</f>
        <v/>
      </c>
      <c r="I37" s="45"/>
      <c r="J37" s="1"/>
      <c r="K37" s="1" t="s">
        <v>131</v>
      </c>
      <c r="L37" s="1"/>
      <c r="M37" s="1"/>
      <c r="N37" s="1"/>
      <c r="O37" s="1"/>
      <c r="P37" s="1"/>
      <c r="Q37" s="1"/>
      <c r="R37" s="1"/>
      <c r="S37" s="1"/>
      <c r="T37" s="1"/>
    </row>
    <row r="38" spans="1:20" x14ac:dyDescent="0.25">
      <c r="B38" s="81"/>
      <c r="C38" s="82"/>
      <c r="D38" s="74"/>
      <c r="E38" s="149"/>
      <c r="F38" s="73"/>
      <c r="G38" s="73"/>
      <c r="H38" s="73"/>
      <c r="I38" s="75"/>
      <c r="J38" s="1"/>
      <c r="K38" s="17"/>
      <c r="L38" s="1"/>
      <c r="M38" s="1"/>
      <c r="N38" s="1"/>
      <c r="O38" s="1"/>
      <c r="P38" s="1"/>
      <c r="Q38" s="1"/>
      <c r="R38" s="1"/>
      <c r="S38" s="1"/>
      <c r="T38" s="1"/>
    </row>
    <row r="39" spans="1:20" x14ac:dyDescent="0.25">
      <c r="A39" s="2"/>
      <c r="B39" s="2"/>
      <c r="C39" s="2"/>
      <c r="D39" s="15"/>
      <c r="H39" s="1"/>
      <c r="I39" s="1"/>
      <c r="J39" s="1"/>
      <c r="K39" s="11" t="s">
        <v>319</v>
      </c>
      <c r="L39" s="1"/>
      <c r="M39" s="1"/>
      <c r="N39" s="1"/>
      <c r="O39" s="1"/>
      <c r="P39" s="1"/>
      <c r="Q39" s="1"/>
      <c r="R39" s="1"/>
      <c r="S39" s="1"/>
      <c r="T39" s="1"/>
    </row>
    <row r="40" spans="1:20" ht="15.75" x14ac:dyDescent="0.25">
      <c r="A40" s="2"/>
      <c r="B40" s="58" t="s">
        <v>122</v>
      </c>
      <c r="C40" s="77"/>
      <c r="D40" s="64"/>
      <c r="E40" s="64"/>
      <c r="F40" s="64"/>
      <c r="G40" s="64"/>
      <c r="H40" s="79"/>
      <c r="I40" s="80"/>
      <c r="J40" s="1"/>
      <c r="K40" s="1"/>
      <c r="L40" s="1"/>
      <c r="M40" s="1"/>
      <c r="N40" s="1"/>
      <c r="O40" s="1"/>
      <c r="P40" s="1"/>
      <c r="Q40" s="1"/>
      <c r="R40" s="1"/>
      <c r="S40" s="1"/>
      <c r="T40" s="1"/>
    </row>
    <row r="41" spans="1:20" x14ac:dyDescent="0.25">
      <c r="A41" s="2"/>
      <c r="B41" s="41"/>
      <c r="C41" s="54"/>
      <c r="D41" s="69"/>
      <c r="E41" s="67"/>
      <c r="F41" s="67"/>
      <c r="G41" s="67"/>
      <c r="H41" s="43"/>
      <c r="I41" s="45"/>
      <c r="J41" s="1"/>
      <c r="K41" s="1" t="s">
        <v>132</v>
      </c>
      <c r="L41" s="1"/>
      <c r="M41" s="1"/>
      <c r="N41" s="1"/>
      <c r="O41" s="1"/>
      <c r="P41" s="1"/>
      <c r="Q41" s="1"/>
      <c r="R41" s="1"/>
      <c r="S41" s="1"/>
      <c r="T41" s="1"/>
    </row>
    <row r="42" spans="1:20" ht="18" x14ac:dyDescent="0.35">
      <c r="A42" s="2"/>
      <c r="B42" s="41"/>
      <c r="C42" s="25" t="s">
        <v>211</v>
      </c>
      <c r="D42" s="187" t="str">
        <f>IF(D30="","",D30)</f>
        <v/>
      </c>
      <c r="E42" s="23" t="s">
        <v>11</v>
      </c>
      <c r="F42" s="67"/>
      <c r="G42" s="24"/>
      <c r="H42" s="24"/>
      <c r="I42" s="45"/>
      <c r="J42" s="1"/>
      <c r="K42" s="1" t="s">
        <v>133</v>
      </c>
      <c r="L42" s="1"/>
      <c r="M42" s="1"/>
      <c r="N42" s="1"/>
      <c r="O42" s="1"/>
      <c r="P42" s="1"/>
      <c r="Q42" s="1"/>
      <c r="R42" s="1"/>
      <c r="S42" s="1"/>
      <c r="T42" s="1"/>
    </row>
    <row r="43" spans="1:20" ht="18" x14ac:dyDescent="0.35">
      <c r="A43" s="2"/>
      <c r="B43" s="41"/>
      <c r="C43" s="25" t="s">
        <v>214</v>
      </c>
      <c r="D43" s="188">
        <v>0.6</v>
      </c>
      <c r="E43" s="23"/>
      <c r="F43" s="67"/>
      <c r="G43" s="24"/>
      <c r="H43" s="24"/>
      <c r="I43" s="45"/>
      <c r="J43" s="1"/>
      <c r="K43" s="1" t="s">
        <v>215</v>
      </c>
      <c r="L43" s="1"/>
      <c r="M43" s="1"/>
      <c r="N43" s="1"/>
      <c r="O43" s="1"/>
      <c r="P43" s="1"/>
      <c r="Q43" s="1"/>
      <c r="R43" s="1"/>
      <c r="S43" s="1"/>
      <c r="T43" s="1"/>
    </row>
    <row r="44" spans="1:20" ht="18" x14ac:dyDescent="0.35">
      <c r="A44" s="2"/>
      <c r="B44" s="41"/>
      <c r="C44" s="25" t="s">
        <v>217</v>
      </c>
      <c r="D44" s="188">
        <v>24</v>
      </c>
      <c r="E44" s="23" t="s">
        <v>12</v>
      </c>
      <c r="F44" s="67"/>
      <c r="G44" s="24"/>
      <c r="H44" s="24"/>
      <c r="I44" s="45"/>
      <c r="J44" s="1"/>
      <c r="K44" s="1" t="s">
        <v>144</v>
      </c>
      <c r="L44" s="1"/>
      <c r="M44" s="1"/>
      <c r="N44" s="1"/>
      <c r="O44" s="1"/>
      <c r="P44" s="1"/>
      <c r="Q44" s="1"/>
      <c r="R44" s="1"/>
      <c r="S44" s="1"/>
      <c r="T44" s="1"/>
    </row>
    <row r="45" spans="1:20" ht="18" x14ac:dyDescent="0.35">
      <c r="A45" s="2"/>
      <c r="B45" s="41"/>
      <c r="C45" s="42" t="s">
        <v>142</v>
      </c>
      <c r="D45" s="143" t="str">
        <f>IF(D23="","",D23/D44/3600)</f>
        <v/>
      </c>
      <c r="E45" s="43" t="s">
        <v>145</v>
      </c>
      <c r="F45" s="43"/>
      <c r="G45" s="28"/>
      <c r="H45" s="28"/>
      <c r="I45" s="45"/>
      <c r="J45" s="1"/>
      <c r="K45" s="1" t="s">
        <v>218</v>
      </c>
      <c r="L45" s="1"/>
      <c r="M45" s="1"/>
      <c r="N45" s="1"/>
      <c r="O45" s="1"/>
      <c r="P45" s="1"/>
      <c r="Q45" s="1"/>
      <c r="R45" s="1"/>
      <c r="S45" s="1"/>
      <c r="T45" s="1"/>
    </row>
    <row r="46" spans="1:20" ht="18" x14ac:dyDescent="0.35">
      <c r="A46" s="2"/>
      <c r="B46" s="41"/>
      <c r="C46" s="42" t="s">
        <v>143</v>
      </c>
      <c r="D46" s="143" t="str">
        <f>IF(D42="","",D42/2)</f>
        <v/>
      </c>
      <c r="E46" s="43" t="s">
        <v>11</v>
      </c>
      <c r="F46" s="43"/>
      <c r="G46" s="28"/>
      <c r="H46" s="28"/>
      <c r="I46" s="45"/>
      <c r="J46" s="1"/>
      <c r="K46" s="1" t="s">
        <v>213</v>
      </c>
      <c r="L46" s="1"/>
      <c r="M46" s="1"/>
      <c r="N46" s="1"/>
      <c r="O46" s="1"/>
      <c r="P46" s="1"/>
      <c r="Q46" s="1"/>
      <c r="R46" s="1"/>
      <c r="S46" s="1"/>
      <c r="T46" s="1"/>
    </row>
    <row r="47" spans="1:20" ht="18.75" x14ac:dyDescent="0.35">
      <c r="A47" s="2"/>
      <c r="B47" s="41"/>
      <c r="C47" s="42" t="s">
        <v>166</v>
      </c>
      <c r="D47" s="189" t="str">
        <f>IF(G47="","",G47*144)</f>
        <v/>
      </c>
      <c r="E47" s="127" t="s">
        <v>147</v>
      </c>
      <c r="F47" s="54" t="s">
        <v>5</v>
      </c>
      <c r="G47" s="201" t="str">
        <f>IF(OR(D45="",D46=""),"",D45/(D43*(2*32.2*D46)^0.5))</f>
        <v/>
      </c>
      <c r="H47" s="43" t="s">
        <v>13</v>
      </c>
      <c r="I47" s="45"/>
      <c r="J47" s="1"/>
      <c r="K47" s="1" t="s">
        <v>146</v>
      </c>
      <c r="L47" s="1"/>
      <c r="M47" s="1"/>
      <c r="N47" s="1"/>
      <c r="O47" s="1"/>
      <c r="P47" s="1"/>
      <c r="Q47" s="1"/>
      <c r="R47" s="1"/>
      <c r="S47" s="1"/>
      <c r="T47" s="1"/>
    </row>
    <row r="48" spans="1:20" ht="18" x14ac:dyDescent="0.35">
      <c r="A48" s="2"/>
      <c r="B48" s="41"/>
      <c r="C48" s="42" t="s">
        <v>167</v>
      </c>
      <c r="D48" s="189" t="str">
        <f>IF(G48="","",(4*D47/3.1415)^0.5)</f>
        <v/>
      </c>
      <c r="E48" s="127" t="s">
        <v>6</v>
      </c>
      <c r="F48" s="54" t="s">
        <v>5</v>
      </c>
      <c r="G48" s="143" t="str">
        <f>IF(G47="","",(4*G47/3.1415)^0.5)</f>
        <v/>
      </c>
      <c r="H48" s="43" t="s">
        <v>11</v>
      </c>
      <c r="I48" s="45"/>
      <c r="J48" s="1"/>
      <c r="K48" s="1"/>
      <c r="L48" s="1"/>
      <c r="M48" s="1"/>
      <c r="N48" s="1"/>
      <c r="O48" s="1"/>
      <c r="P48" s="1"/>
      <c r="Q48" s="1"/>
      <c r="R48" s="1"/>
      <c r="S48" s="1"/>
      <c r="T48" s="1"/>
    </row>
    <row r="49" spans="1:20" x14ac:dyDescent="0.25">
      <c r="A49" s="2"/>
      <c r="B49" s="41"/>
      <c r="C49" s="36"/>
      <c r="D49" s="190"/>
      <c r="E49" s="28"/>
      <c r="F49" s="28"/>
      <c r="G49" s="190"/>
      <c r="H49" s="28"/>
      <c r="I49" s="45"/>
      <c r="J49" s="1"/>
      <c r="K49" s="28"/>
      <c r="L49" s="1"/>
      <c r="M49" s="1"/>
      <c r="N49" s="1"/>
      <c r="O49" s="1"/>
      <c r="P49" s="1"/>
      <c r="Q49" s="1"/>
      <c r="R49" s="1"/>
      <c r="S49" s="1"/>
      <c r="T49" s="1"/>
    </row>
    <row r="50" spans="1:20" ht="18" x14ac:dyDescent="0.35">
      <c r="A50" s="2"/>
      <c r="B50" s="41"/>
      <c r="C50" s="42" t="s">
        <v>164</v>
      </c>
      <c r="D50" s="91"/>
      <c r="E50" s="127" t="s">
        <v>6</v>
      </c>
      <c r="F50" s="54" t="s">
        <v>5</v>
      </c>
      <c r="G50" s="143" t="str">
        <f>IF(D50="","",D50/12)</f>
        <v/>
      </c>
      <c r="H50" s="43" t="s">
        <v>11</v>
      </c>
      <c r="I50" s="45"/>
      <c r="J50" s="1"/>
      <c r="K50" s="1" t="s">
        <v>216</v>
      </c>
      <c r="L50" s="1"/>
      <c r="M50" s="1"/>
      <c r="N50" s="1"/>
      <c r="O50" s="1"/>
      <c r="P50" s="1"/>
      <c r="Q50" s="1"/>
      <c r="R50" s="1"/>
      <c r="S50" s="1"/>
      <c r="T50" s="1"/>
    </row>
    <row r="51" spans="1:20" ht="18.75" x14ac:dyDescent="0.35">
      <c r="A51" s="2"/>
      <c r="B51" s="41"/>
      <c r="C51" s="42" t="s">
        <v>168</v>
      </c>
      <c r="D51" s="143" t="str">
        <f>IF(D50="","",3.1215*D50^2/4)</f>
        <v/>
      </c>
      <c r="E51" s="127" t="s">
        <v>147</v>
      </c>
      <c r="F51" s="54" t="s">
        <v>5</v>
      </c>
      <c r="G51" s="201" t="str">
        <f>IF(D51="","",D51/144)</f>
        <v/>
      </c>
      <c r="H51" s="43" t="s">
        <v>13</v>
      </c>
      <c r="I51" s="45"/>
      <c r="J51" s="1"/>
      <c r="K51" s="1"/>
      <c r="L51" s="1"/>
      <c r="M51" s="1"/>
      <c r="N51" s="1"/>
      <c r="O51" s="1"/>
      <c r="P51" s="1"/>
      <c r="Q51" s="1"/>
      <c r="R51" s="1"/>
      <c r="S51" s="1"/>
      <c r="T51" s="1"/>
    </row>
    <row r="52" spans="1:20" x14ac:dyDescent="0.25">
      <c r="A52" s="2"/>
      <c r="B52" s="41"/>
      <c r="D52" s="191"/>
      <c r="I52" s="45"/>
      <c r="J52" s="1"/>
      <c r="K52" s="17"/>
      <c r="L52" s="1"/>
      <c r="M52" s="1"/>
      <c r="N52" s="1"/>
      <c r="O52" s="1"/>
      <c r="P52" s="1"/>
      <c r="Q52" s="1"/>
      <c r="R52" s="1"/>
      <c r="S52" s="1"/>
      <c r="T52" s="1"/>
    </row>
    <row r="53" spans="1:20" ht="18" x14ac:dyDescent="0.35">
      <c r="A53" s="2"/>
      <c r="B53" s="41"/>
      <c r="C53" s="12" t="s">
        <v>190</v>
      </c>
      <c r="D53" s="12" t="e">
        <f>IF(O125&gt;0,"&gt;48",VLOOKUP("Td",M77:N149,2))</f>
        <v>#N/A</v>
      </c>
      <c r="E53" s="11" t="s">
        <v>12</v>
      </c>
      <c r="F53" s="28"/>
      <c r="G53" s="11" t="s">
        <v>179</v>
      </c>
      <c r="H53" s="28"/>
      <c r="I53" s="45"/>
      <c r="J53" s="1"/>
      <c r="K53" s="1" t="s">
        <v>344</v>
      </c>
      <c r="L53" s="1"/>
      <c r="M53" s="1"/>
      <c r="N53" s="1"/>
      <c r="O53" s="1"/>
      <c r="P53" s="1"/>
      <c r="Q53" s="1"/>
      <c r="R53" s="1"/>
      <c r="S53" s="1"/>
      <c r="T53" s="1"/>
    </row>
    <row r="54" spans="1:20" x14ac:dyDescent="0.25">
      <c r="A54" s="2"/>
      <c r="B54" s="41"/>
      <c r="C54" s="36"/>
      <c r="D54" s="28"/>
      <c r="E54" s="28"/>
      <c r="F54" s="28"/>
      <c r="G54" s="11" t="s">
        <v>192</v>
      </c>
      <c r="H54" s="1" t="e">
        <f>IF(D53&lt;24,"FAIL","OKAY")</f>
        <v>#N/A</v>
      </c>
      <c r="I54" s="68"/>
      <c r="K54" s="1"/>
      <c r="N54" s="1"/>
      <c r="O54" s="1"/>
      <c r="P54" s="1"/>
      <c r="Q54" s="1"/>
      <c r="R54" s="1"/>
      <c r="S54" s="1"/>
      <c r="T54" s="1"/>
    </row>
    <row r="55" spans="1:20" ht="18.75" x14ac:dyDescent="0.35">
      <c r="A55" s="2"/>
      <c r="B55" s="41"/>
      <c r="C55" s="12" t="s">
        <v>180</v>
      </c>
      <c r="D55" s="118">
        <f>O77-O85</f>
        <v>0</v>
      </c>
      <c r="E55" s="1" t="s">
        <v>14</v>
      </c>
      <c r="F55" s="11"/>
      <c r="G55" s="11" t="s">
        <v>179</v>
      </c>
      <c r="H55" s="11"/>
      <c r="I55" s="68"/>
      <c r="K55" s="1" t="s">
        <v>219</v>
      </c>
      <c r="N55" s="1"/>
      <c r="O55" s="1"/>
      <c r="P55" s="1"/>
      <c r="Q55" s="1"/>
      <c r="R55" s="1"/>
      <c r="S55" s="1"/>
      <c r="T55" s="1"/>
    </row>
    <row r="56" spans="1:20" x14ac:dyDescent="0.25">
      <c r="B56" s="66"/>
      <c r="C56" s="12" t="s">
        <v>212</v>
      </c>
      <c r="D56" s="114">
        <f>T85</f>
        <v>0</v>
      </c>
      <c r="E56" s="11" t="s">
        <v>8</v>
      </c>
      <c r="F56" s="11"/>
      <c r="G56" s="11" t="s">
        <v>191</v>
      </c>
      <c r="H56" s="1" t="str">
        <f>IF(D56&gt;50,"FAIL","OKAY")</f>
        <v>OKAY</v>
      </c>
      <c r="I56" s="68"/>
      <c r="K56" s="1"/>
      <c r="N56" s="1"/>
      <c r="O56" s="1"/>
      <c r="P56" s="1"/>
      <c r="Q56" s="17"/>
      <c r="R56" s="1"/>
      <c r="S56" s="1"/>
      <c r="T56" s="1"/>
    </row>
    <row r="57" spans="1:20" x14ac:dyDescent="0.25">
      <c r="B57" s="66"/>
      <c r="D57" s="15"/>
      <c r="I57" s="45"/>
      <c r="J57" s="1"/>
      <c r="L57" s="1"/>
      <c r="M57" s="1"/>
      <c r="N57" s="1"/>
      <c r="O57" s="1"/>
      <c r="P57" s="1"/>
      <c r="Q57" s="1"/>
      <c r="R57" s="1"/>
      <c r="S57" s="1"/>
      <c r="T57" s="1"/>
    </row>
    <row r="58" spans="1:20" x14ac:dyDescent="0.25">
      <c r="A58" s="2"/>
      <c r="B58" s="46"/>
      <c r="C58" s="55"/>
      <c r="D58" s="84"/>
      <c r="E58" s="85"/>
      <c r="F58" s="82"/>
      <c r="G58" s="82"/>
      <c r="H58" s="82"/>
      <c r="I58" s="86"/>
      <c r="L58" s="1"/>
      <c r="M58" s="1"/>
      <c r="N58" s="1"/>
      <c r="O58" s="1"/>
      <c r="P58" s="1"/>
      <c r="Q58" s="1"/>
      <c r="R58" s="1"/>
      <c r="S58" s="1"/>
      <c r="T58" s="1"/>
    </row>
    <row r="60" spans="1:20" s="16" customFormat="1" ht="15.75" x14ac:dyDescent="0.25">
      <c r="A60" s="2"/>
      <c r="B60" s="58" t="s">
        <v>275</v>
      </c>
      <c r="C60" s="83"/>
      <c r="D60" s="78"/>
      <c r="E60" s="79"/>
      <c r="F60" s="79"/>
      <c r="G60" s="79"/>
      <c r="H60" s="79"/>
      <c r="I60" s="80"/>
      <c r="J60" s="15"/>
      <c r="K60" s="15"/>
      <c r="L60" s="15"/>
      <c r="M60" s="15"/>
      <c r="N60" s="15"/>
      <c r="O60" s="15"/>
      <c r="P60" s="15"/>
      <c r="Q60" s="15"/>
      <c r="R60" s="15"/>
      <c r="S60" s="15"/>
      <c r="T60" s="15"/>
    </row>
    <row r="61" spans="1:20" x14ac:dyDescent="0.25">
      <c r="B61" s="41"/>
      <c r="C61" s="54"/>
      <c r="D61" s="67"/>
      <c r="E61" s="43"/>
      <c r="F61" s="43"/>
      <c r="G61" s="43"/>
      <c r="H61" s="43"/>
      <c r="I61" s="45"/>
    </row>
    <row r="62" spans="1:20" ht="18.75" x14ac:dyDescent="0.35">
      <c r="B62" s="41"/>
      <c r="C62" s="42" t="s">
        <v>71</v>
      </c>
      <c r="D62" s="96"/>
      <c r="E62" s="43" t="s">
        <v>13</v>
      </c>
      <c r="F62" s="43"/>
      <c r="G62" s="43"/>
      <c r="H62" s="43"/>
      <c r="I62" s="45"/>
      <c r="K62" s="11" t="s">
        <v>345</v>
      </c>
    </row>
    <row r="63" spans="1:20" ht="18" x14ac:dyDescent="0.35">
      <c r="B63" s="41"/>
      <c r="C63" s="42" t="s">
        <v>73</v>
      </c>
      <c r="D63" s="97" t="str">
        <f>IF(D62="","",0.33334*D62)</f>
        <v/>
      </c>
      <c r="E63" s="87" t="s">
        <v>44</v>
      </c>
      <c r="F63" s="43"/>
      <c r="G63" s="43"/>
      <c r="H63" s="43"/>
      <c r="I63" s="45"/>
      <c r="K63" s="11"/>
    </row>
    <row r="64" spans="1:20" ht="18" x14ac:dyDescent="0.35">
      <c r="B64" s="41"/>
      <c r="C64" s="42" t="s">
        <v>72</v>
      </c>
      <c r="D64" s="96"/>
      <c r="E64" s="87" t="s">
        <v>44</v>
      </c>
      <c r="F64" s="43"/>
      <c r="I64" s="45"/>
      <c r="K64" s="11" t="s">
        <v>346</v>
      </c>
    </row>
    <row r="65" spans="2:11" ht="18" x14ac:dyDescent="0.35">
      <c r="B65" s="41"/>
      <c r="C65" s="42" t="s">
        <v>74</v>
      </c>
      <c r="D65" s="197" t="str">
        <f>IF(OR(D62="",D64=""),"",D62-D64)</f>
        <v/>
      </c>
      <c r="E65" s="195"/>
      <c r="F65" s="43"/>
      <c r="G65" s="43"/>
      <c r="H65" s="43"/>
      <c r="I65" s="45"/>
    </row>
    <row r="66" spans="2:11" ht="18" x14ac:dyDescent="0.35">
      <c r="B66" s="41"/>
      <c r="C66" s="42" t="s">
        <v>75</v>
      </c>
      <c r="D66" s="194" t="str">
        <f>IF(D65="","",D65/D64)</f>
        <v/>
      </c>
      <c r="E66" s="195"/>
      <c r="F66" s="43"/>
      <c r="G66" s="43" t="s">
        <v>77</v>
      </c>
      <c r="H66" s="146" t="str">
        <f>IF(D66="","",IF(D66&gt;2,"NOT MET",IF(D66&lt;=1,"OKAY","CHECK")))</f>
        <v/>
      </c>
      <c r="I66" s="45"/>
      <c r="K66" s="11" t="s">
        <v>80</v>
      </c>
    </row>
    <row r="67" spans="2:11" x14ac:dyDescent="0.25">
      <c r="B67" s="81"/>
      <c r="C67" s="82"/>
      <c r="D67" s="74"/>
      <c r="E67" s="149"/>
      <c r="F67" s="73"/>
      <c r="G67" s="73"/>
      <c r="H67" s="73"/>
      <c r="I67" s="75"/>
    </row>
  </sheetData>
  <mergeCells count="2">
    <mergeCell ref="B1:I1"/>
    <mergeCell ref="D18:E18"/>
  </mergeCells>
  <dataValidations disablePrompts="1" count="1">
    <dataValidation type="list" allowBlank="1" showInputMessage="1" showErrorMessage="1" sqref="H18">
      <formula1>$M$19:$M$19</formula1>
    </dataValidation>
  </dataValidations>
  <pageMargins left="0.7" right="0.7" top="0.75" bottom="0.75" header="0.3" footer="0.3"/>
  <pageSetup scale="3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6"/>
  <sheetViews>
    <sheetView tabSelected="1" zoomScale="80" zoomScaleNormal="80" workbookViewId="0">
      <selection activeCell="D12" sqref="D12"/>
    </sheetView>
  </sheetViews>
  <sheetFormatPr defaultColWidth="0" defaultRowHeight="15.75" zeroHeight="1" x14ac:dyDescent="0.25"/>
  <cols>
    <col min="1" max="1" width="3.5703125" style="406" customWidth="1"/>
    <col min="2" max="2" width="11.7109375" style="406" customWidth="1"/>
    <col min="3" max="3" width="2.85546875" style="406" customWidth="1"/>
    <col min="4" max="4" width="70.5703125" style="406" customWidth="1"/>
    <col min="5" max="5" width="3.42578125" style="406" customWidth="1"/>
    <col min="6" max="6" width="18.7109375" style="406" customWidth="1"/>
    <col min="7" max="7" width="3" style="406" customWidth="1"/>
    <col min="8" max="8" width="14" style="406" customWidth="1"/>
    <col min="9" max="9" width="38.42578125" style="406" customWidth="1"/>
    <col min="10" max="10" width="40.140625" style="406" customWidth="1"/>
    <col min="11" max="11" width="9.140625" style="406" customWidth="1"/>
    <col min="12" max="14" width="9.140625" style="406" hidden="1" customWidth="1"/>
    <col min="15" max="16384" width="9.140625" style="406" hidden="1"/>
  </cols>
  <sheetData>
    <row r="1" spans="2:11" s="411" customFormat="1" x14ac:dyDescent="0.25">
      <c r="B1" s="451" t="s">
        <v>441</v>
      </c>
      <c r="C1" s="451"/>
      <c r="D1" s="451"/>
      <c r="E1" s="451"/>
      <c r="F1" s="451"/>
      <c r="G1" s="451"/>
      <c r="H1" s="451"/>
      <c r="I1" s="451"/>
      <c r="J1" s="451"/>
      <c r="K1" s="451"/>
    </row>
    <row r="2" spans="2:11" s="411" customFormat="1" ht="18" customHeight="1" x14ac:dyDescent="0.25">
      <c r="B2" s="451" t="s">
        <v>462</v>
      </c>
      <c r="C2" s="451"/>
      <c r="D2" s="451"/>
      <c r="E2" s="451"/>
      <c r="F2" s="451"/>
      <c r="G2" s="451"/>
      <c r="H2" s="451"/>
      <c r="I2" s="451"/>
      <c r="J2" s="451"/>
      <c r="K2" s="434"/>
    </row>
    <row r="3" spans="2:11" x14ac:dyDescent="0.25">
      <c r="B3" s="414" t="s">
        <v>1</v>
      </c>
      <c r="C3" s="413" t="s">
        <v>0</v>
      </c>
      <c r="D3" s="411"/>
      <c r="F3" s="413" t="s">
        <v>422</v>
      </c>
      <c r="G3" s="411"/>
    </row>
    <row r="4" spans="2:11" ht="15.75" customHeight="1" x14ac:dyDescent="0.25">
      <c r="B4" s="405">
        <v>1</v>
      </c>
      <c r="C4" s="406" t="s">
        <v>372</v>
      </c>
      <c r="F4" s="461" t="s">
        <v>429</v>
      </c>
      <c r="G4" s="461"/>
      <c r="H4" s="461"/>
      <c r="I4" s="461"/>
      <c r="J4" s="461"/>
    </row>
    <row r="5" spans="2:11" x14ac:dyDescent="0.25">
      <c r="B5" s="405">
        <v>2</v>
      </c>
      <c r="C5" s="406" t="s">
        <v>401</v>
      </c>
      <c r="F5" s="461"/>
      <c r="G5" s="461"/>
      <c r="H5" s="461"/>
      <c r="I5" s="461"/>
      <c r="J5" s="461"/>
    </row>
    <row r="6" spans="2:11" x14ac:dyDescent="0.25">
      <c r="B6" s="405">
        <v>3</v>
      </c>
      <c r="C6" s="406" t="s">
        <v>367</v>
      </c>
      <c r="F6" s="461"/>
      <c r="G6" s="461"/>
      <c r="H6" s="461"/>
      <c r="I6" s="461"/>
      <c r="J6" s="461"/>
    </row>
    <row r="7" spans="2:11" x14ac:dyDescent="0.25">
      <c r="B7" s="405">
        <v>4</v>
      </c>
      <c r="C7" s="406" t="s">
        <v>368</v>
      </c>
      <c r="F7" s="461"/>
      <c r="G7" s="461"/>
      <c r="H7" s="461"/>
      <c r="I7" s="461"/>
      <c r="J7" s="461"/>
    </row>
    <row r="8" spans="2:11" x14ac:dyDescent="0.25">
      <c r="B8" s="405">
        <v>5</v>
      </c>
      <c r="C8" s="406" t="s">
        <v>4</v>
      </c>
      <c r="F8" s="461"/>
      <c r="G8" s="461"/>
      <c r="H8" s="461"/>
      <c r="I8" s="461"/>
      <c r="J8" s="461"/>
    </row>
    <row r="9" spans="2:11" x14ac:dyDescent="0.25">
      <c r="B9" s="405">
        <v>6</v>
      </c>
      <c r="C9" s="406" t="s">
        <v>412</v>
      </c>
      <c r="F9" s="461"/>
      <c r="G9" s="461"/>
      <c r="H9" s="461"/>
      <c r="I9" s="461"/>
      <c r="J9" s="461"/>
    </row>
    <row r="10" spans="2:11" ht="15" customHeight="1" x14ac:dyDescent="0.25">
      <c r="B10" s="405">
        <v>7</v>
      </c>
      <c r="C10" s="406" t="s">
        <v>2</v>
      </c>
      <c r="F10" s="461" t="s">
        <v>423</v>
      </c>
      <c r="G10" s="461"/>
      <c r="H10" s="461"/>
      <c r="I10" s="461"/>
      <c r="J10" s="461"/>
    </row>
    <row r="11" spans="2:11" ht="15.75" customHeight="1" x14ac:dyDescent="0.25">
      <c r="B11" s="405">
        <v>8</v>
      </c>
      <c r="C11" s="406" t="s">
        <v>21</v>
      </c>
      <c r="G11" s="412"/>
      <c r="H11" s="412"/>
      <c r="I11" s="412"/>
      <c r="J11" s="431"/>
    </row>
    <row r="12" spans="2:11" ht="15" customHeight="1" x14ac:dyDescent="0.25">
      <c r="B12" s="405">
        <v>9</v>
      </c>
      <c r="C12" s="406" t="s">
        <v>3</v>
      </c>
      <c r="F12" s="461" t="s">
        <v>430</v>
      </c>
      <c r="G12" s="461"/>
      <c r="H12" s="461"/>
      <c r="I12" s="461"/>
      <c r="J12" s="461"/>
    </row>
    <row r="13" spans="2:11" ht="15.75" customHeight="1" x14ac:dyDescent="0.25">
      <c r="B13" s="425"/>
      <c r="C13" s="424"/>
      <c r="F13" s="461"/>
      <c r="G13" s="461"/>
      <c r="H13" s="461"/>
      <c r="I13" s="461"/>
      <c r="J13" s="461"/>
    </row>
    <row r="14" spans="2:11" ht="15" customHeight="1" x14ac:dyDescent="0.25">
      <c r="B14" s="425"/>
      <c r="C14" s="424"/>
      <c r="F14" s="412"/>
      <c r="G14" s="412"/>
      <c r="H14" s="412"/>
      <c r="I14" s="412"/>
      <c r="J14" s="431"/>
    </row>
    <row r="15" spans="2:11" ht="15" customHeight="1" x14ac:dyDescent="0.25">
      <c r="F15" s="432" t="s">
        <v>421</v>
      </c>
      <c r="G15" s="432"/>
      <c r="I15" s="432" t="s">
        <v>425</v>
      </c>
      <c r="J15" s="432" t="s">
        <v>454</v>
      </c>
    </row>
    <row r="16" spans="2:11" x14ac:dyDescent="0.25">
      <c r="F16" s="432" t="s">
        <v>434</v>
      </c>
      <c r="G16" s="433"/>
      <c r="I16" s="432" t="s">
        <v>433</v>
      </c>
      <c r="J16" s="432" t="s">
        <v>455</v>
      </c>
    </row>
    <row r="17" spans="2:10" ht="12" customHeight="1" x14ac:dyDescent="0.25"/>
    <row r="18" spans="2:10" ht="15" customHeight="1" x14ac:dyDescent="0.25">
      <c r="B18" s="413" t="s">
        <v>426</v>
      </c>
      <c r="F18" s="413" t="s">
        <v>435</v>
      </c>
    </row>
    <row r="19" spans="2:10" ht="7.5" customHeight="1" x14ac:dyDescent="0.25"/>
    <row r="20" spans="2:10" ht="15" customHeight="1" x14ac:dyDescent="0.25">
      <c r="B20" s="407">
        <v>1</v>
      </c>
      <c r="C20" s="452" t="s">
        <v>63</v>
      </c>
      <c r="D20" s="453"/>
      <c r="F20" s="416" t="s">
        <v>375</v>
      </c>
      <c r="H20" s="406" t="s">
        <v>403</v>
      </c>
    </row>
    <row r="21" spans="2:10" ht="15" customHeight="1" x14ac:dyDescent="0.25">
      <c r="B21" s="410"/>
      <c r="C21" s="454"/>
      <c r="D21" s="455"/>
      <c r="F21" s="417" t="s">
        <v>376</v>
      </c>
      <c r="H21" s="406" t="s">
        <v>424</v>
      </c>
    </row>
    <row r="22" spans="2:10" ht="15.75" customHeight="1" x14ac:dyDescent="0.25">
      <c r="B22" s="426">
        <v>2</v>
      </c>
      <c r="C22" s="456" t="s">
        <v>427</v>
      </c>
      <c r="D22" s="457"/>
      <c r="F22" s="418" t="s">
        <v>377</v>
      </c>
      <c r="H22" s="406" t="s">
        <v>402</v>
      </c>
    </row>
    <row r="23" spans="2:10" x14ac:dyDescent="0.25">
      <c r="B23" s="410"/>
      <c r="C23" s="458"/>
      <c r="D23" s="450"/>
      <c r="F23" s="336" t="s">
        <v>404</v>
      </c>
      <c r="H23" s="406" t="s">
        <v>411</v>
      </c>
    </row>
    <row r="24" spans="2:10" ht="15" customHeight="1" x14ac:dyDescent="0.25">
      <c r="B24" s="427">
        <v>3</v>
      </c>
      <c r="C24" s="428" t="s">
        <v>431</v>
      </c>
      <c r="D24" s="429"/>
      <c r="F24" s="415"/>
      <c r="G24" s="415"/>
      <c r="H24" s="415"/>
      <c r="I24" s="415"/>
      <c r="J24" s="415"/>
    </row>
    <row r="25" spans="2:10" ht="15" customHeight="1" x14ac:dyDescent="0.25">
      <c r="B25" s="407">
        <v>4</v>
      </c>
      <c r="C25" s="456" t="s">
        <v>451</v>
      </c>
      <c r="D25" s="457"/>
    </row>
    <row r="26" spans="2:10" ht="41.25" customHeight="1" x14ac:dyDescent="0.25">
      <c r="B26" s="408"/>
      <c r="C26" s="459"/>
      <c r="D26" s="449"/>
    </row>
    <row r="27" spans="2:10" ht="15" customHeight="1" x14ac:dyDescent="0.25">
      <c r="B27" s="408"/>
      <c r="C27" s="419"/>
      <c r="D27" s="420" t="s">
        <v>442</v>
      </c>
    </row>
    <row r="28" spans="2:10" ht="15" customHeight="1" x14ac:dyDescent="0.25">
      <c r="B28" s="408"/>
      <c r="C28" s="419"/>
      <c r="D28" s="420" t="s">
        <v>443</v>
      </c>
    </row>
    <row r="29" spans="2:10" ht="15" customHeight="1" x14ac:dyDescent="0.25">
      <c r="B29" s="408"/>
      <c r="C29" s="422"/>
      <c r="D29" s="460" t="s">
        <v>432</v>
      </c>
    </row>
    <row r="30" spans="2:10" ht="15" customHeight="1" x14ac:dyDescent="0.25">
      <c r="B30" s="408"/>
      <c r="C30" s="422"/>
      <c r="D30" s="460"/>
    </row>
    <row r="31" spans="2:10" ht="15" customHeight="1" x14ac:dyDescent="0.25">
      <c r="B31" s="408"/>
      <c r="C31" s="422"/>
      <c r="D31" s="460"/>
    </row>
    <row r="32" spans="2:10" ht="20.25" customHeight="1" x14ac:dyDescent="0.25">
      <c r="B32" s="408"/>
      <c r="C32" s="422"/>
      <c r="D32" s="460"/>
    </row>
    <row r="33" spans="2:6" x14ac:dyDescent="0.25">
      <c r="B33" s="423"/>
      <c r="C33" s="422"/>
      <c r="D33" s="449" t="s">
        <v>428</v>
      </c>
    </row>
    <row r="34" spans="2:6" x14ac:dyDescent="0.25">
      <c r="B34" s="410"/>
      <c r="C34" s="421"/>
      <c r="D34" s="450"/>
    </row>
    <row r="35" spans="2:6" x14ac:dyDescent="0.25">
      <c r="B35" s="409"/>
      <c r="C35" s="448"/>
      <c r="D35" s="448"/>
      <c r="E35" s="409"/>
      <c r="F35" s="409"/>
    </row>
    <row r="36" spans="2:6" hidden="1" x14ac:dyDescent="0.25">
      <c r="C36" s="448"/>
      <c r="D36" s="448"/>
      <c r="E36" s="409"/>
      <c r="F36" s="409"/>
    </row>
    <row r="37" spans="2:6" hidden="1" x14ac:dyDescent="0.25">
      <c r="C37" s="448"/>
      <c r="D37" s="448"/>
      <c r="E37" s="409"/>
      <c r="F37" s="409"/>
    </row>
    <row r="38" spans="2:6" hidden="1" x14ac:dyDescent="0.25">
      <c r="C38" s="448"/>
      <c r="D38" s="448"/>
      <c r="E38" s="409"/>
      <c r="F38" s="409"/>
    </row>
    <row r="39" spans="2:6" hidden="1" x14ac:dyDescent="0.25">
      <c r="C39" s="448"/>
      <c r="D39" s="448"/>
      <c r="E39" s="409"/>
      <c r="F39" s="409"/>
    </row>
    <row r="40" spans="2:6" hidden="1" x14ac:dyDescent="0.25">
      <c r="C40" s="448"/>
      <c r="D40" s="448"/>
      <c r="E40" s="409"/>
      <c r="F40" s="409"/>
    </row>
    <row r="41" spans="2:6" hidden="1" x14ac:dyDescent="0.25">
      <c r="C41" s="448"/>
      <c r="D41" s="448"/>
      <c r="E41" s="409"/>
      <c r="F41" s="409"/>
    </row>
    <row r="42" spans="2:6" hidden="1" x14ac:dyDescent="0.25">
      <c r="C42" s="448"/>
      <c r="D42" s="448"/>
      <c r="E42" s="409"/>
      <c r="F42" s="409"/>
    </row>
    <row r="43" spans="2:6" hidden="1" x14ac:dyDescent="0.25">
      <c r="C43" s="448"/>
      <c r="D43" s="448"/>
      <c r="E43" s="409"/>
      <c r="F43" s="409"/>
    </row>
    <row r="44" spans="2:6" hidden="1" x14ac:dyDescent="0.25">
      <c r="C44" s="448"/>
      <c r="D44" s="448"/>
      <c r="E44" s="409"/>
      <c r="F44" s="409"/>
    </row>
    <row r="45" spans="2:6" hidden="1" x14ac:dyDescent="0.25">
      <c r="C45" s="448"/>
      <c r="D45" s="448"/>
      <c r="E45" s="409"/>
      <c r="F45" s="409"/>
    </row>
    <row r="46" spans="2:6" hidden="1" x14ac:dyDescent="0.25">
      <c r="C46" s="409"/>
      <c r="D46" s="409"/>
      <c r="E46" s="409"/>
      <c r="F46" s="409"/>
    </row>
  </sheetData>
  <sheetProtection algorithmName="SHA-512" hashValue="oMN//tuKIFzTwmZYJnCToZ6G4dZDi1C7atKJ0Ea8A1cOr7N7Ni4dNw8rX94Edf7z69xMDBNwVPfTNQ9mQa8Sng==" saltValue="Rehw/6bzruS0MZv+hmUw1A==" spinCount="100000" sheet="1" selectLockedCells="1"/>
  <mergeCells count="18">
    <mergeCell ref="H1:K1"/>
    <mergeCell ref="B1:D1"/>
    <mergeCell ref="C20:D21"/>
    <mergeCell ref="C35:D36"/>
    <mergeCell ref="C22:D23"/>
    <mergeCell ref="C25:D26"/>
    <mergeCell ref="D29:D32"/>
    <mergeCell ref="F4:J9"/>
    <mergeCell ref="B2:D2"/>
    <mergeCell ref="F10:J10"/>
    <mergeCell ref="F12:J13"/>
    <mergeCell ref="E2:G2"/>
    <mergeCell ref="H2:J2"/>
    <mergeCell ref="C40:D42"/>
    <mergeCell ref="C43:D45"/>
    <mergeCell ref="D33:D34"/>
    <mergeCell ref="C37:D39"/>
    <mergeCell ref="E1:G1"/>
  </mergeCells>
  <pageMargins left="0.7" right="0.7" top="0.75" bottom="0.75" header="0.3" footer="0.3"/>
  <pageSetup paperSize="5" scale="76"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1"/>
  <sheetViews>
    <sheetView zoomScale="125" zoomScaleNormal="125" workbookViewId="0">
      <selection activeCell="E5" sqref="E5:H5"/>
    </sheetView>
  </sheetViews>
  <sheetFormatPr defaultColWidth="0" defaultRowHeight="12.75" zeroHeight="1" x14ac:dyDescent="0.2"/>
  <cols>
    <col min="1" max="1" width="3.5703125" style="28" customWidth="1"/>
    <col min="2" max="2" width="2.85546875" style="28" customWidth="1"/>
    <col min="3" max="3" width="19.7109375" style="28" customWidth="1"/>
    <col min="4" max="4" width="18.42578125" style="36" customWidth="1"/>
    <col min="5" max="5" width="12.28515625" style="28" customWidth="1"/>
    <col min="6" max="6" width="8.42578125" style="28" customWidth="1"/>
    <col min="7" max="7" width="4.7109375" style="36" customWidth="1"/>
    <col min="8" max="8" width="11.42578125" style="28" customWidth="1"/>
    <col min="9" max="9" width="5.85546875" style="28" customWidth="1"/>
    <col min="10" max="10" width="4" style="28" customWidth="1"/>
    <col min="11" max="11" width="79" style="28" customWidth="1"/>
    <col min="12" max="12" width="10.42578125" style="28" hidden="1" customWidth="1"/>
    <col min="13" max="15" width="0" style="28" hidden="1" customWidth="1"/>
    <col min="16" max="16" width="0" style="32" hidden="1" customWidth="1"/>
    <col min="17" max="17" width="0" style="28" hidden="1" customWidth="1"/>
    <col min="18" max="16384" width="9.140625" style="28" hidden="1"/>
  </cols>
  <sheetData>
    <row r="1" spans="1:16" s="9" customFormat="1" ht="17.25" x14ac:dyDescent="0.3">
      <c r="B1" s="469" t="s">
        <v>420</v>
      </c>
      <c r="C1" s="469"/>
      <c r="D1" s="469"/>
      <c r="E1" s="469"/>
      <c r="F1" s="469"/>
      <c r="G1" s="469"/>
      <c r="H1" s="469"/>
      <c r="I1" s="469"/>
      <c r="K1" s="141"/>
      <c r="O1" s="10"/>
      <c r="P1" s="18"/>
    </row>
    <row r="2" spans="1:16" s="9" customFormat="1" ht="18.75" x14ac:dyDescent="0.3">
      <c r="A2" s="8"/>
      <c r="B2" s="8"/>
      <c r="C2" s="8"/>
      <c r="G2" s="34"/>
      <c r="I2" s="430" t="str">
        <f>Introduction!B2</f>
        <v xml:space="preserve"> version 3.2 2020-07-07</v>
      </c>
      <c r="O2" s="10"/>
      <c r="P2" s="18"/>
    </row>
    <row r="3" spans="1:16" ht="15.75" x14ac:dyDescent="0.25">
      <c r="B3" s="58" t="s">
        <v>42</v>
      </c>
      <c r="C3" s="59"/>
      <c r="D3" s="160"/>
      <c r="E3" s="29"/>
      <c r="F3" s="29"/>
      <c r="G3" s="50"/>
      <c r="H3" s="29"/>
      <c r="I3" s="30"/>
      <c r="J3" s="31"/>
    </row>
    <row r="4" spans="1:16" x14ac:dyDescent="0.2">
      <c r="B4" s="37"/>
      <c r="C4" s="31"/>
      <c r="D4" s="161"/>
      <c r="E4" s="31"/>
      <c r="F4" s="31"/>
      <c r="G4" s="40"/>
      <c r="H4" s="31"/>
      <c r="I4" s="33"/>
      <c r="J4" s="31"/>
    </row>
    <row r="5" spans="1:16" s="11" customFormat="1" ht="15" x14ac:dyDescent="0.25">
      <c r="B5" s="27"/>
      <c r="C5" s="23"/>
      <c r="D5" s="25" t="s">
        <v>30</v>
      </c>
      <c r="E5" s="468"/>
      <c r="F5" s="463"/>
      <c r="G5" s="463"/>
      <c r="H5" s="464"/>
      <c r="I5" s="19"/>
      <c r="J5" s="23"/>
      <c r="O5" s="13"/>
      <c r="P5" s="17"/>
    </row>
    <row r="6" spans="1:16" s="11" customFormat="1" ht="15" x14ac:dyDescent="0.25">
      <c r="B6" s="27"/>
      <c r="C6" s="23"/>
      <c r="D6" s="25" t="s">
        <v>31</v>
      </c>
      <c r="E6" s="470"/>
      <c r="F6" s="471"/>
      <c r="G6" s="471"/>
      <c r="H6" s="471"/>
      <c r="I6" s="19"/>
      <c r="J6" s="23"/>
      <c r="K6" s="11" t="s">
        <v>23</v>
      </c>
      <c r="O6" s="13"/>
      <c r="P6" s="17"/>
    </row>
    <row r="7" spans="1:16" s="11" customFormat="1" ht="15" x14ac:dyDescent="0.25">
      <c r="B7" s="27"/>
      <c r="C7" s="23"/>
      <c r="D7" s="25"/>
      <c r="E7" s="472"/>
      <c r="F7" s="473"/>
      <c r="G7" s="473"/>
      <c r="H7" s="473"/>
      <c r="I7" s="19"/>
      <c r="J7" s="23"/>
      <c r="K7" s="11" t="s">
        <v>41</v>
      </c>
      <c r="O7" s="13"/>
      <c r="P7" s="17"/>
    </row>
    <row r="8" spans="1:16" s="11" customFormat="1" ht="15" x14ac:dyDescent="0.25">
      <c r="B8" s="27"/>
      <c r="C8" s="23"/>
      <c r="D8" s="25" t="s">
        <v>351</v>
      </c>
      <c r="E8" s="474"/>
      <c r="F8" s="463"/>
      <c r="G8" s="463"/>
      <c r="H8" s="464"/>
      <c r="I8" s="19"/>
      <c r="J8" s="23"/>
      <c r="K8" s="11" t="s">
        <v>354</v>
      </c>
      <c r="O8" s="13"/>
      <c r="P8" s="17"/>
    </row>
    <row r="9" spans="1:16" s="11" customFormat="1" ht="15" x14ac:dyDescent="0.25">
      <c r="B9" s="27"/>
      <c r="C9" s="23"/>
      <c r="D9" s="25" t="s">
        <v>352</v>
      </c>
      <c r="E9" s="474"/>
      <c r="F9" s="463"/>
      <c r="G9" s="463"/>
      <c r="H9" s="464"/>
      <c r="I9" s="19"/>
      <c r="J9" s="23"/>
      <c r="K9" s="11" t="s">
        <v>353</v>
      </c>
      <c r="O9" s="13"/>
      <c r="P9" s="17"/>
    </row>
    <row r="10" spans="1:16" s="11" customFormat="1" ht="15" x14ac:dyDescent="0.25">
      <c r="B10" s="27"/>
      <c r="C10" s="23"/>
      <c r="D10" s="25" t="s">
        <v>32</v>
      </c>
      <c r="E10" s="471"/>
      <c r="F10" s="471"/>
      <c r="G10" s="471"/>
      <c r="H10" s="471"/>
      <c r="I10" s="19"/>
      <c r="J10" s="23"/>
      <c r="O10" s="13"/>
      <c r="P10" s="17"/>
    </row>
    <row r="11" spans="1:16" s="11" customFormat="1" ht="15" x14ac:dyDescent="0.25">
      <c r="B11" s="27"/>
      <c r="C11" s="23"/>
      <c r="D11" s="25" t="s">
        <v>33</v>
      </c>
      <c r="E11" s="462"/>
      <c r="F11" s="463"/>
      <c r="G11" s="463"/>
      <c r="H11" s="464"/>
      <c r="I11" s="19"/>
      <c r="J11" s="23"/>
      <c r="K11" s="11" t="s">
        <v>16</v>
      </c>
      <c r="O11" s="13"/>
      <c r="P11" s="17"/>
    </row>
    <row r="12" spans="1:16" s="11" customFormat="1" ht="15" x14ac:dyDescent="0.25">
      <c r="B12" s="27"/>
      <c r="C12" s="23"/>
      <c r="D12" s="25" t="s">
        <v>34</v>
      </c>
      <c r="E12" s="465"/>
      <c r="F12" s="466"/>
      <c r="G12" s="466"/>
      <c r="H12" s="467"/>
      <c r="I12" s="19"/>
      <c r="J12" s="23"/>
      <c r="K12" s="11" t="s">
        <v>15</v>
      </c>
      <c r="O12" s="13"/>
      <c r="P12" s="17"/>
    </row>
    <row r="13" spans="1:16" s="11" customFormat="1" ht="15" x14ac:dyDescent="0.25">
      <c r="B13" s="20"/>
      <c r="C13" s="26"/>
      <c r="D13" s="26"/>
      <c r="E13" s="21"/>
      <c r="F13" s="21"/>
      <c r="G13" s="51"/>
      <c r="H13" s="21"/>
      <c r="I13" s="22"/>
      <c r="J13" s="23"/>
      <c r="O13" s="13"/>
      <c r="P13" s="17"/>
    </row>
    <row r="14" spans="1:16" s="11" customFormat="1" ht="15" x14ac:dyDescent="0.25">
      <c r="D14" s="23"/>
      <c r="E14" s="24"/>
      <c r="F14" s="24"/>
      <c r="G14" s="25"/>
      <c r="H14" s="24"/>
      <c r="I14" s="23"/>
      <c r="J14" s="23"/>
      <c r="O14" s="13"/>
      <c r="P14" s="17"/>
    </row>
    <row r="15" spans="1:16" s="11" customFormat="1" ht="15.75" x14ac:dyDescent="0.25">
      <c r="B15" s="56" t="s">
        <v>43</v>
      </c>
      <c r="C15" s="57"/>
      <c r="D15" s="158"/>
      <c r="E15" s="38"/>
      <c r="F15" s="38"/>
      <c r="G15" s="52"/>
      <c r="H15" s="38"/>
      <c r="I15" s="39"/>
      <c r="J15" s="23"/>
      <c r="O15" s="13"/>
      <c r="P15" s="17"/>
    </row>
    <row r="16" spans="1:16" s="11" customFormat="1" ht="15.75" x14ac:dyDescent="0.25">
      <c r="B16" s="27"/>
      <c r="C16" s="23"/>
      <c r="D16" s="159"/>
      <c r="E16" s="24"/>
      <c r="F16" s="24"/>
      <c r="G16" s="25"/>
      <c r="H16" s="24"/>
      <c r="I16" s="19"/>
      <c r="O16" s="13"/>
      <c r="P16" s="17"/>
    </row>
    <row r="17" spans="1:17" s="11" customFormat="1" ht="15" x14ac:dyDescent="0.25">
      <c r="B17" s="27"/>
      <c r="C17" s="23"/>
      <c r="D17" s="25" t="s">
        <v>35</v>
      </c>
      <c r="E17" s="468"/>
      <c r="F17" s="463"/>
      <c r="G17" s="463"/>
      <c r="H17" s="464"/>
      <c r="I17" s="19"/>
      <c r="K17" s="11" t="s">
        <v>286</v>
      </c>
      <c r="O17" s="13"/>
      <c r="P17" s="17"/>
    </row>
    <row r="18" spans="1:17" x14ac:dyDescent="0.2">
      <c r="B18" s="37"/>
      <c r="C18" s="31"/>
      <c r="D18" s="40"/>
      <c r="E18" s="31"/>
      <c r="F18" s="31"/>
      <c r="G18" s="40"/>
      <c r="H18" s="31"/>
      <c r="I18" s="33"/>
      <c r="K18" s="99" t="s">
        <v>287</v>
      </c>
    </row>
    <row r="19" spans="1:17" ht="18.75" x14ac:dyDescent="0.35">
      <c r="A19" s="2"/>
      <c r="B19" s="41"/>
      <c r="C19" s="54"/>
      <c r="D19" s="42" t="s">
        <v>40</v>
      </c>
      <c r="E19" s="340"/>
      <c r="F19" s="43" t="s">
        <v>7</v>
      </c>
      <c r="G19" s="54" t="s">
        <v>5</v>
      </c>
      <c r="H19" s="95" t="str">
        <f>IF(E19="","",E19*43560)</f>
        <v/>
      </c>
      <c r="I19" s="45" t="s">
        <v>13</v>
      </c>
      <c r="J19" s="1"/>
      <c r="K19" s="1" t="s">
        <v>285</v>
      </c>
      <c r="L19" s="1"/>
      <c r="M19" s="1"/>
      <c r="N19" s="1"/>
      <c r="O19" s="1"/>
      <c r="P19" s="17"/>
      <c r="Q19" s="34"/>
    </row>
    <row r="20" spans="1:17" ht="18.75" x14ac:dyDescent="0.35">
      <c r="A20" s="2"/>
      <c r="B20" s="41"/>
      <c r="C20" s="54"/>
      <c r="D20" s="42" t="s">
        <v>39</v>
      </c>
      <c r="E20" s="341"/>
      <c r="F20" s="43" t="s">
        <v>7</v>
      </c>
      <c r="G20" s="54" t="s">
        <v>5</v>
      </c>
      <c r="H20" s="95" t="str">
        <f>IF(E20="","",E20*43560)</f>
        <v/>
      </c>
      <c r="I20" s="45" t="s">
        <v>13</v>
      </c>
      <c r="J20" s="1"/>
      <c r="K20" s="1" t="s">
        <v>285</v>
      </c>
      <c r="L20" s="1"/>
      <c r="M20" s="1"/>
      <c r="N20" s="1"/>
      <c r="O20" s="1"/>
      <c r="P20" s="17"/>
      <c r="Q20" s="34"/>
    </row>
    <row r="21" spans="1:17" ht="15" x14ac:dyDescent="0.25">
      <c r="A21" s="2"/>
      <c r="B21" s="41"/>
      <c r="C21" s="54"/>
      <c r="D21" s="42" t="s">
        <v>333</v>
      </c>
      <c r="E21" s="91" t="str">
        <f>IF(OR(E19="",E20=""),"",E20/E19)</f>
        <v/>
      </c>
      <c r="F21" s="31"/>
      <c r="G21" s="106" t="s">
        <v>5</v>
      </c>
      <c r="H21" s="338" t="str">
        <f>IF(E21="","",E21*100)</f>
        <v/>
      </c>
      <c r="I21" s="45" t="s">
        <v>8</v>
      </c>
      <c r="J21" s="1"/>
      <c r="K21" s="1"/>
      <c r="L21" s="1"/>
      <c r="M21" s="1"/>
      <c r="N21" s="1"/>
      <c r="O21" s="1"/>
      <c r="P21" s="17"/>
    </row>
    <row r="22" spans="1:17" ht="15" x14ac:dyDescent="0.25">
      <c r="A22" s="2"/>
      <c r="B22" s="41"/>
      <c r="C22" s="54"/>
      <c r="D22" s="42" t="s">
        <v>373</v>
      </c>
      <c r="E22" s="337" t="str">
        <f>IF(E21="","",(0.05+0.9*E21))</f>
        <v/>
      </c>
      <c r="F22" s="43"/>
      <c r="G22" s="106"/>
      <c r="H22" s="43"/>
      <c r="I22" s="45"/>
      <c r="J22" s="1"/>
      <c r="K22" s="1" t="s">
        <v>452</v>
      </c>
      <c r="L22" s="1"/>
      <c r="M22" s="35"/>
      <c r="N22" s="35"/>
      <c r="O22" s="1"/>
      <c r="P22" s="17"/>
    </row>
    <row r="23" spans="1:17" ht="15" x14ac:dyDescent="0.25">
      <c r="A23" s="2"/>
      <c r="B23" s="41"/>
      <c r="C23" s="54"/>
      <c r="D23" s="42"/>
      <c r="E23" s="142"/>
      <c r="F23" s="43"/>
      <c r="G23" s="106"/>
      <c r="H23" s="43"/>
      <c r="I23" s="45"/>
      <c r="J23" s="1"/>
      <c r="K23" s="1"/>
      <c r="L23" s="1"/>
      <c r="M23" s="35"/>
      <c r="N23" s="35"/>
      <c r="O23" s="1"/>
      <c r="P23" s="17"/>
    </row>
    <row r="24" spans="1:17" ht="17.25" x14ac:dyDescent="0.25">
      <c r="A24" s="2"/>
      <c r="B24" s="41"/>
      <c r="C24" s="54"/>
      <c r="D24" s="42" t="s">
        <v>38</v>
      </c>
      <c r="E24" s="95" t="str">
        <f>IF(E22="","",E22*0.9*H19/12)</f>
        <v/>
      </c>
      <c r="F24" s="43" t="s">
        <v>14</v>
      </c>
      <c r="G24" s="106" t="s">
        <v>5</v>
      </c>
      <c r="H24" s="363" t="str">
        <f>IF(E24="","",E24/43560)</f>
        <v/>
      </c>
      <c r="I24" s="45" t="s">
        <v>141</v>
      </c>
      <c r="J24" s="1"/>
      <c r="K24" s="1" t="s">
        <v>453</v>
      </c>
      <c r="L24" s="1"/>
      <c r="M24" s="1"/>
      <c r="N24" s="1"/>
      <c r="O24" s="1"/>
      <c r="P24" s="17"/>
    </row>
    <row r="25" spans="1:17" ht="15" x14ac:dyDescent="0.25">
      <c r="A25" s="2"/>
      <c r="B25" s="46"/>
      <c r="C25" s="55"/>
      <c r="D25" s="47"/>
      <c r="E25" s="48"/>
      <c r="F25" s="48"/>
      <c r="G25" s="47"/>
      <c r="H25" s="48"/>
      <c r="I25" s="49"/>
      <c r="P25" s="17"/>
    </row>
    <row r="26" spans="1:17" x14ac:dyDescent="0.2">
      <c r="P26" s="94"/>
    </row>
    <row r="27" spans="1:17" hidden="1" x14ac:dyDescent="0.2"/>
    <row r="28" spans="1:17" hidden="1" x14ac:dyDescent="0.2"/>
    <row r="29" spans="1:17" hidden="1" x14ac:dyDescent="0.2"/>
    <row r="30" spans="1:17" hidden="1" x14ac:dyDescent="0.2"/>
    <row r="31" spans="1:17" hidden="1" x14ac:dyDescent="0.2"/>
    <row r="32" spans="1:17" hidden="1" x14ac:dyDescent="0.2"/>
    <row r="33" spans="2:2" hidden="1" x14ac:dyDescent="0.2"/>
    <row r="34" spans="2:2" hidden="1" x14ac:dyDescent="0.2"/>
    <row r="35" spans="2:2" hidden="1" x14ac:dyDescent="0.2"/>
    <row r="36" spans="2:2" hidden="1" x14ac:dyDescent="0.2"/>
    <row r="37" spans="2:2" hidden="1" x14ac:dyDescent="0.2"/>
    <row r="38" spans="2:2" hidden="1" x14ac:dyDescent="0.2"/>
    <row r="39" spans="2:2" hidden="1" x14ac:dyDescent="0.2"/>
    <row r="40" spans="2:2" hidden="1" x14ac:dyDescent="0.2"/>
    <row r="41" spans="2:2" hidden="1" x14ac:dyDescent="0.2"/>
    <row r="42" spans="2:2" hidden="1" x14ac:dyDescent="0.2"/>
    <row r="43" spans="2:2" hidden="1" x14ac:dyDescent="0.2"/>
    <row r="44" spans="2:2" hidden="1" x14ac:dyDescent="0.2"/>
    <row r="45" spans="2:2" hidden="1" x14ac:dyDescent="0.2"/>
    <row r="46" spans="2:2" ht="15" hidden="1" x14ac:dyDescent="0.25">
      <c r="B46" s="76"/>
    </row>
    <row r="47" spans="2:2" hidden="1" x14ac:dyDescent="0.2"/>
    <row r="48" spans="2:2" hidden="1" x14ac:dyDescent="0.2"/>
    <row r="49" spans="2:9" hidden="1" x14ac:dyDescent="0.2"/>
    <row r="50" spans="2:9" hidden="1" x14ac:dyDescent="0.2"/>
    <row r="51" spans="2:9" ht="15" hidden="1" x14ac:dyDescent="0.25">
      <c r="B51" s="11"/>
      <c r="I51" s="12"/>
    </row>
  </sheetData>
  <sheetProtection algorithmName="SHA-512" hashValue="7XF5xolEG64hxyg0gijzK2IvslsxDhX32H/KYQcsUQoE/ZtLyfErxtJTENKfei48qablzAR9ez+B5gE05c9ZyQ==" saltValue="kuyNNKO3puUXOas8u8V69Q==" spinCount="100000" sheet="1" selectLockedCells="1"/>
  <mergeCells count="10">
    <mergeCell ref="E11:H11"/>
    <mergeCell ref="E12:H12"/>
    <mergeCell ref="E17:H17"/>
    <mergeCell ref="B1:I1"/>
    <mergeCell ref="E5:H5"/>
    <mergeCell ref="E6:H6"/>
    <mergeCell ref="E7:H7"/>
    <mergeCell ref="E10:H10"/>
    <mergeCell ref="E9:H9"/>
    <mergeCell ref="E8:H8"/>
  </mergeCells>
  <pageMargins left="0.7" right="0.7" top="0.75" bottom="0.75" header="0.3" footer="0.3"/>
  <pageSetup orientation="portrait" horizontalDpi="1200" verticalDpi="1200" r:id="rId1"/>
  <headerFooter>
    <oddHeader>&amp;Ctest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1409"/>
  <sheetViews>
    <sheetView zoomScale="98" zoomScaleNormal="98" workbookViewId="0">
      <selection activeCell="D20" sqref="D20:E20"/>
    </sheetView>
  </sheetViews>
  <sheetFormatPr defaultColWidth="0" defaultRowHeight="12.75" zeroHeight="1" x14ac:dyDescent="0.2"/>
  <cols>
    <col min="1" max="1" width="4.140625" style="28" customWidth="1"/>
    <col min="2" max="2" width="4.42578125" style="28" customWidth="1"/>
    <col min="3" max="3" width="46.28515625" style="36" customWidth="1"/>
    <col min="4" max="4" width="12" style="28" customWidth="1"/>
    <col min="5" max="5" width="8.85546875" style="28" customWidth="1"/>
    <col min="6" max="6" width="4.85546875" style="28" customWidth="1"/>
    <col min="7" max="7" width="10.140625" style="28" customWidth="1"/>
    <col min="8" max="8" width="9.7109375" style="28" customWidth="1"/>
    <col min="9" max="9" width="5.140625" style="28" customWidth="1"/>
    <col min="10" max="10" width="4.140625" style="28" customWidth="1"/>
    <col min="11" max="11" width="217.7109375" style="28" bestFit="1" customWidth="1"/>
    <col min="12" max="12" width="126" style="28" hidden="1" customWidth="1"/>
    <col min="13" max="29" width="9.140625" style="28" hidden="1" customWidth="1"/>
    <col min="30" max="30" width="11" style="28" hidden="1" customWidth="1"/>
    <col min="31" max="34" width="9.140625" style="28" hidden="1" customWidth="1"/>
    <col min="35" max="35" width="12.42578125" style="102" hidden="1" customWidth="1"/>
    <col min="36" max="36" width="9.140625" style="102" hidden="1" customWidth="1"/>
    <col min="37" max="38" width="9.140625" style="100" hidden="1" customWidth="1"/>
    <col min="39" max="39" width="9.140625" style="112" hidden="1" customWidth="1"/>
    <col min="40" max="40" width="9.140625" style="28" hidden="1" customWidth="1"/>
    <col min="41" max="41" width="180.85546875" style="28" hidden="1" customWidth="1"/>
    <col min="42" max="42" width="9.140625" style="28" hidden="1" customWidth="1"/>
    <col min="43" max="62" width="0" style="28" hidden="1" customWidth="1"/>
    <col min="63" max="16384" width="9.140625" style="28" hidden="1"/>
  </cols>
  <sheetData>
    <row r="1" spans="1:41" s="240" customFormat="1" x14ac:dyDescent="0.2">
      <c r="C1" s="246"/>
      <c r="AI1" s="290"/>
      <c r="AJ1" s="290"/>
      <c r="AK1" s="288"/>
      <c r="AL1" s="288"/>
      <c r="AM1" s="296"/>
    </row>
    <row r="2" spans="1:41" s="240" customFormat="1" x14ac:dyDescent="0.2">
      <c r="C2" s="246"/>
      <c r="AI2" s="290"/>
      <c r="AJ2" s="290"/>
      <c r="AK2" s="288"/>
      <c r="AL2" s="288"/>
      <c r="AM2" s="296"/>
    </row>
    <row r="3" spans="1:41" ht="17.25" x14ac:dyDescent="0.3">
      <c r="A3" s="15"/>
      <c r="B3" s="469" t="s">
        <v>413</v>
      </c>
      <c r="C3" s="469"/>
      <c r="D3" s="469"/>
      <c r="E3" s="469"/>
      <c r="F3" s="469"/>
      <c r="G3" s="469"/>
      <c r="H3" s="469"/>
      <c r="I3" s="469"/>
      <c r="J3" s="15"/>
      <c r="K3" s="141"/>
      <c r="L3" s="15"/>
      <c r="M3" s="15"/>
      <c r="N3" s="15"/>
      <c r="O3" s="15"/>
      <c r="P3" s="15"/>
      <c r="Q3" s="15"/>
      <c r="R3" s="15"/>
      <c r="S3" s="15"/>
      <c r="T3" s="15"/>
      <c r="U3" s="15"/>
      <c r="X3" s="15"/>
      <c r="Y3" s="15"/>
    </row>
    <row r="4" spans="1:41" ht="15" x14ac:dyDescent="0.25">
      <c r="A4" s="15"/>
      <c r="B4" s="15"/>
      <c r="C4" s="15"/>
      <c r="D4" s="16"/>
      <c r="E4" s="15"/>
      <c r="F4" s="15"/>
      <c r="G4" s="15"/>
      <c r="H4" s="15"/>
      <c r="I4" s="430" t="str">
        <f>Introduction!B2</f>
        <v xml:space="preserve"> version 3.2 2020-07-07</v>
      </c>
      <c r="J4" s="15"/>
      <c r="K4" s="15"/>
      <c r="L4" s="15"/>
      <c r="M4" s="15"/>
      <c r="N4" s="15"/>
      <c r="O4" s="15"/>
      <c r="P4" s="15"/>
      <c r="Q4" s="15"/>
      <c r="R4" s="15"/>
      <c r="S4" s="15"/>
      <c r="T4" s="15"/>
      <c r="U4" s="15"/>
      <c r="W4" s="15"/>
      <c r="X4" s="15"/>
      <c r="Y4" s="15"/>
      <c r="AO4" s="135" t="s">
        <v>226</v>
      </c>
    </row>
    <row r="5" spans="1:41" ht="15.75" x14ac:dyDescent="0.25">
      <c r="A5" s="15"/>
      <c r="B5" s="56" t="s">
        <v>45</v>
      </c>
      <c r="C5" s="62"/>
      <c r="D5" s="63"/>
      <c r="E5" s="64"/>
      <c r="F5" s="64"/>
      <c r="G5" s="64"/>
      <c r="H5" s="64"/>
      <c r="I5" s="65"/>
      <c r="J5" s="15"/>
      <c r="K5" s="15"/>
      <c r="L5" s="15"/>
      <c r="M5" s="15"/>
      <c r="N5" s="15"/>
      <c r="O5" s="15"/>
      <c r="P5" s="15"/>
      <c r="Q5" s="15"/>
      <c r="R5" s="15"/>
      <c r="S5" s="15"/>
      <c r="T5" s="15"/>
      <c r="U5" s="15"/>
      <c r="W5" s="15"/>
      <c r="X5" s="15"/>
      <c r="Y5" s="15"/>
      <c r="AC5" s="15"/>
      <c r="AD5" s="15"/>
      <c r="AE5" s="15"/>
      <c r="AF5" s="15"/>
      <c r="AG5" s="28" t="s">
        <v>158</v>
      </c>
      <c r="AH5" s="28" t="s">
        <v>158</v>
      </c>
      <c r="AI5" s="28" t="s">
        <v>158</v>
      </c>
      <c r="AJ5" s="15"/>
      <c r="AK5" s="130"/>
      <c r="AL5" s="130"/>
      <c r="AM5" s="131"/>
    </row>
    <row r="6" spans="1:41" ht="15" x14ac:dyDescent="0.25">
      <c r="A6" s="15"/>
      <c r="B6" s="66"/>
      <c r="C6" s="67"/>
      <c r="D6" s="67"/>
      <c r="E6" s="67"/>
      <c r="F6" s="67"/>
      <c r="G6" s="67"/>
      <c r="H6" s="67"/>
      <c r="I6" s="68"/>
      <c r="J6" s="15"/>
      <c r="K6" s="11"/>
      <c r="L6" s="15"/>
      <c r="M6" s="15"/>
      <c r="N6" s="15"/>
      <c r="O6" s="15"/>
      <c r="P6" s="15"/>
      <c r="Q6" s="15"/>
      <c r="R6" s="15"/>
      <c r="S6" s="15"/>
      <c r="T6" s="15"/>
      <c r="U6" s="15"/>
      <c r="W6" s="15"/>
      <c r="X6" s="15"/>
      <c r="Y6" s="15"/>
      <c r="Z6" s="15"/>
      <c r="AA6" s="15"/>
      <c r="AB6" s="15"/>
      <c r="AG6" s="28" t="s">
        <v>159</v>
      </c>
      <c r="AH6" s="28" t="s">
        <v>161</v>
      </c>
      <c r="AI6" s="28" t="s">
        <v>162</v>
      </c>
      <c r="AJ6" s="15"/>
      <c r="AK6" s="130"/>
      <c r="AL6" s="130"/>
      <c r="AM6" s="131"/>
      <c r="AO6" s="136" t="s">
        <v>227</v>
      </c>
    </row>
    <row r="7" spans="1:41" ht="15" x14ac:dyDescent="0.25">
      <c r="A7" s="15"/>
      <c r="B7" s="66"/>
      <c r="C7" s="25" t="s">
        <v>30</v>
      </c>
      <c r="D7" s="223" t="str">
        <f>IF('Project Info &amp; WQv Calc'!E5="","",'Project Info &amp; WQv Calc'!E5)</f>
        <v/>
      </c>
      <c r="E7" s="93"/>
      <c r="F7" s="93"/>
      <c r="G7" s="67"/>
      <c r="H7" s="67"/>
      <c r="I7" s="68"/>
      <c r="J7" s="15"/>
      <c r="K7" s="11"/>
      <c r="L7" s="15"/>
      <c r="M7" s="15"/>
      <c r="N7" s="15"/>
      <c r="O7" s="15"/>
      <c r="P7" s="15"/>
      <c r="Q7" s="15"/>
      <c r="R7" s="15"/>
      <c r="S7" s="15"/>
      <c r="T7" s="15"/>
      <c r="U7" s="15"/>
      <c r="W7" s="15"/>
      <c r="AC7" s="120" t="s">
        <v>105</v>
      </c>
      <c r="AD7" s="121" t="s">
        <v>109</v>
      </c>
      <c r="AE7" s="122" t="s">
        <v>106</v>
      </c>
      <c r="AF7" s="121" t="s">
        <v>107</v>
      </c>
      <c r="AG7" s="128" t="s">
        <v>160</v>
      </c>
      <c r="AH7" s="15" t="s">
        <v>160</v>
      </c>
      <c r="AI7" s="28" t="s">
        <v>160</v>
      </c>
      <c r="AJ7" s="117" t="s">
        <v>105</v>
      </c>
      <c r="AK7" s="130" t="s">
        <v>163</v>
      </c>
      <c r="AL7" s="130" t="s">
        <v>169</v>
      </c>
      <c r="AM7" s="131" t="s">
        <v>165</v>
      </c>
      <c r="AO7" s="136" t="s">
        <v>228</v>
      </c>
    </row>
    <row r="8" spans="1:41" ht="15.75" x14ac:dyDescent="0.25">
      <c r="A8" s="15"/>
      <c r="B8" s="66"/>
      <c r="C8" s="25" t="s">
        <v>35</v>
      </c>
      <c r="D8" s="223" t="str">
        <f>IF('Project Info &amp; WQv Calc'!E17="","",'Project Info &amp; WQv Calc'!E17)</f>
        <v/>
      </c>
      <c r="E8" s="93"/>
      <c r="F8" s="93"/>
      <c r="G8" s="67"/>
      <c r="H8" s="67"/>
      <c r="I8" s="68"/>
      <c r="J8" s="15"/>
      <c r="K8" s="15"/>
      <c r="L8" s="15"/>
      <c r="M8" s="15"/>
      <c r="N8" s="15"/>
      <c r="O8" s="15"/>
      <c r="P8" s="15"/>
      <c r="Q8" s="15"/>
      <c r="R8" s="15"/>
      <c r="S8" s="15"/>
      <c r="T8" s="15"/>
      <c r="U8" s="15"/>
      <c r="W8" s="15" t="s">
        <v>308</v>
      </c>
      <c r="X8" s="103" t="s">
        <v>105</v>
      </c>
      <c r="Y8" s="103" t="s">
        <v>100</v>
      </c>
      <c r="Z8" s="107" t="s">
        <v>155</v>
      </c>
      <c r="AA8" s="107" t="s">
        <v>156</v>
      </c>
      <c r="AB8" s="119"/>
      <c r="AD8" s="103" t="s">
        <v>11</v>
      </c>
      <c r="AE8" s="103" t="s">
        <v>347</v>
      </c>
      <c r="AF8" s="103" t="s">
        <v>348</v>
      </c>
      <c r="AG8" s="103" t="s">
        <v>348</v>
      </c>
      <c r="AH8" s="103" t="s">
        <v>348</v>
      </c>
      <c r="AI8" s="103" t="s">
        <v>348</v>
      </c>
      <c r="AK8" s="103" t="s">
        <v>11</v>
      </c>
      <c r="AL8" s="103" t="s">
        <v>11</v>
      </c>
      <c r="AM8" s="220" t="s">
        <v>145</v>
      </c>
      <c r="AO8" s="136" t="s">
        <v>229</v>
      </c>
    </row>
    <row r="9" spans="1:41" ht="15" x14ac:dyDescent="0.25">
      <c r="A9" s="15"/>
      <c r="B9" s="66"/>
      <c r="C9" s="25" t="s">
        <v>33</v>
      </c>
      <c r="D9" s="223" t="str">
        <f>IF('Project Info &amp; WQv Calc'!E11="","",'Project Info &amp; WQv Calc'!E11)</f>
        <v/>
      </c>
      <c r="E9" s="93"/>
      <c r="F9" s="93"/>
      <c r="G9" s="67"/>
      <c r="H9" s="67"/>
      <c r="I9" s="68"/>
      <c r="J9" s="15"/>
      <c r="K9" s="15"/>
      <c r="L9" s="15"/>
      <c r="M9" s="15"/>
      <c r="N9" s="15"/>
      <c r="O9" s="15"/>
      <c r="P9" s="15"/>
      <c r="Q9" s="15"/>
      <c r="R9" s="15"/>
      <c r="S9" s="15"/>
      <c r="T9" s="15"/>
      <c r="U9" s="15"/>
      <c r="W9" s="15">
        <v>1</v>
      </c>
      <c r="X9" s="100" t="str">
        <f>IF(W9&gt;O$54,"",IF(VLOOKUP(W9,O$35:Q$52,3)=0,"",VLOOKUP(W9,O$35:Q$52,3)))</f>
        <v/>
      </c>
      <c r="Y9" s="28" t="str">
        <f>IF(X9="","",VLOOKUP(X9,D$35:H$53,2))</f>
        <v/>
      </c>
      <c r="Z9" s="123" t="str">
        <f>IF(Y9="","",2*(Y9/3.1415)^0.5)</f>
        <v/>
      </c>
      <c r="AA9" s="102"/>
      <c r="AB9" s="124"/>
      <c r="AC9" s="125" t="str">
        <f>X9</f>
        <v/>
      </c>
      <c r="AD9" s="123" t="str">
        <f>Z9</f>
        <v/>
      </c>
      <c r="AE9" s="126" t="str">
        <f>Y9</f>
        <v/>
      </c>
      <c r="AF9" s="123">
        <v>0</v>
      </c>
      <c r="AG9" s="126">
        <v>0</v>
      </c>
      <c r="AH9" s="129" t="e">
        <f>VLOOKUP(AC9,D35:H53,5)</f>
        <v>#N/A</v>
      </c>
      <c r="AI9" s="129" t="str">
        <f>IF(AC9="","",IF(AC9=D$58,0,IF(AC9&gt;D$58,AI7+AF9,"")))</f>
        <v/>
      </c>
      <c r="AJ9" s="100" t="str">
        <f t="shared" ref="AJ9:AJ72" si="0">AC9</f>
        <v/>
      </c>
      <c r="AK9" s="130" t="str">
        <f t="shared" ref="AK9:AK72" si="1">IF(AI9="","",AJ9-D$58)</f>
        <v/>
      </c>
      <c r="AL9" s="130" t="str">
        <f t="shared" ref="AL9:AL72" si="2">IF(AK9="","",IF(AK9&gt;G$76,AK9-G$76/2,AK9/2))</f>
        <v/>
      </c>
      <c r="AM9" s="131" t="str">
        <f t="shared" ref="AM9:AM72" si="3">IF(AL9="","",0.6*G$77*(2*32.2*AL9)^0.5)</f>
        <v/>
      </c>
      <c r="AO9" s="28" t="s">
        <v>230</v>
      </c>
    </row>
    <row r="10" spans="1:41" ht="15" x14ac:dyDescent="0.25">
      <c r="A10" s="15"/>
      <c r="B10" s="66"/>
      <c r="C10" s="25" t="s">
        <v>34</v>
      </c>
      <c r="D10" s="89" t="str">
        <f>IF('Project Info &amp; WQv Calc'!E12="","",'Project Info &amp; WQv Calc'!E12)</f>
        <v/>
      </c>
      <c r="E10" s="93"/>
      <c r="F10" s="93"/>
      <c r="G10" s="67"/>
      <c r="H10" s="67"/>
      <c r="I10" s="68"/>
      <c r="J10" s="15"/>
      <c r="K10" s="15"/>
      <c r="L10" s="15"/>
      <c r="M10" s="15"/>
      <c r="N10" s="15"/>
      <c r="O10" s="15"/>
      <c r="P10" s="15"/>
      <c r="Q10" s="15"/>
      <c r="R10" s="15"/>
      <c r="S10" s="15"/>
      <c r="T10" s="15"/>
      <c r="U10" s="15"/>
      <c r="W10" s="15">
        <v>2</v>
      </c>
      <c r="X10" s="100" t="str">
        <f>IF(W10&gt;O$54,"",IF(VLOOKUP(W10,O$35:Q$52,3)=0,"",VLOOKUP(W10,O$35:Q$52,3)))</f>
        <v/>
      </c>
      <c r="Y10" s="28" t="str">
        <f>IF(X10="","",VLOOKUP(X10,D$35:H$53,2))</f>
        <v/>
      </c>
      <c r="Z10" s="123" t="str">
        <f>IF(Y10="","",2*(Y10/3.1415)^0.5)</f>
        <v/>
      </c>
      <c r="AA10" s="102" t="str">
        <f>IF(Z10="","",(Z10-Z9)/(2*(X10-X9)))</f>
        <v/>
      </c>
      <c r="AB10" s="124">
        <v>1</v>
      </c>
      <c r="AC10" s="125" t="e">
        <f t="shared" ref="AC10:AC73" si="4">AC$9+AB10*(X$10-X$9)/100</f>
        <v>#VALUE!</v>
      </c>
      <c r="AD10" s="123" t="e">
        <f t="shared" ref="AD10:AD73" si="5">AD$9+(2*(AC10-AC$9)*AA$10)</f>
        <v>#VALUE!</v>
      </c>
      <c r="AE10" s="126" t="e">
        <f>(AD10/2)^2*3.1415</f>
        <v>#VALUE!</v>
      </c>
      <c r="AF10" s="123" t="e">
        <f>(AC10-AC9)/3*(AE9+AE10+(AE10*AE9)^0.5)</f>
        <v>#VALUE!</v>
      </c>
      <c r="AG10" s="126" t="e">
        <f>AG9+AF10</f>
        <v>#VALUE!</v>
      </c>
      <c r="AH10" s="129" t="e">
        <f>IF(AC10="","",AH9+AF10)</f>
        <v>#VALUE!</v>
      </c>
      <c r="AI10" s="129" t="e">
        <f t="shared" ref="AI10:AI73" si="6">IF(AC10="","",IF(AC10=D$58,0,IF(AC10&gt;D$58,AI9+AF10,"")))</f>
        <v>#VALUE!</v>
      </c>
      <c r="AJ10" s="100" t="e">
        <f t="shared" si="0"/>
        <v>#VALUE!</v>
      </c>
      <c r="AK10" s="130" t="e">
        <f t="shared" si="1"/>
        <v>#VALUE!</v>
      </c>
      <c r="AL10" s="130" t="e">
        <f t="shared" si="2"/>
        <v>#VALUE!</v>
      </c>
      <c r="AM10" s="131" t="e">
        <f t="shared" si="3"/>
        <v>#VALUE!</v>
      </c>
      <c r="AO10" s="28" t="s">
        <v>234</v>
      </c>
    </row>
    <row r="11" spans="1:41" ht="15" x14ac:dyDescent="0.25">
      <c r="A11" s="15"/>
      <c r="B11" s="66"/>
      <c r="C11" s="69"/>
      <c r="D11" s="43"/>
      <c r="E11" s="67"/>
      <c r="F11" s="67"/>
      <c r="G11" s="67"/>
      <c r="H11" s="67"/>
      <c r="I11" s="68"/>
      <c r="J11" s="15"/>
      <c r="L11" s="15"/>
      <c r="M11" s="15"/>
      <c r="N11" s="15"/>
      <c r="O11" s="15"/>
      <c r="P11" s="15"/>
      <c r="Q11" s="15"/>
      <c r="R11" s="15"/>
      <c r="S11" s="15"/>
      <c r="T11" s="15"/>
      <c r="U11" s="15"/>
      <c r="W11" s="15"/>
      <c r="X11" s="100"/>
      <c r="Z11" s="123"/>
      <c r="AA11" s="102"/>
      <c r="AB11" s="124">
        <f>AB10+1</f>
        <v>2</v>
      </c>
      <c r="AC11" s="125" t="e">
        <f t="shared" si="4"/>
        <v>#VALUE!</v>
      </c>
      <c r="AD11" s="123" t="e">
        <f t="shared" si="5"/>
        <v>#VALUE!</v>
      </c>
      <c r="AE11" s="126" t="e">
        <f t="shared" ref="AE11:AE74" si="7">(AD11/2)^2*3.1415</f>
        <v>#VALUE!</v>
      </c>
      <c r="AF11" s="123" t="e">
        <f t="shared" ref="AF11:AF74" si="8">(AC11-AC10)/3*(AE10+AE11+(AE11*AE10)^0.5)</f>
        <v>#VALUE!</v>
      </c>
      <c r="AG11" s="126" t="e">
        <f t="shared" ref="AG11:AG74" si="9">AG10+AF11</f>
        <v>#VALUE!</v>
      </c>
      <c r="AH11" s="129" t="e">
        <f t="shared" ref="AH11:AH74" si="10">IF(AC11="","",AH10+AF11)</f>
        <v>#VALUE!</v>
      </c>
      <c r="AI11" s="129" t="e">
        <f t="shared" si="6"/>
        <v>#VALUE!</v>
      </c>
      <c r="AJ11" s="100" t="e">
        <f t="shared" si="0"/>
        <v>#VALUE!</v>
      </c>
      <c r="AK11" s="130" t="e">
        <f t="shared" si="1"/>
        <v>#VALUE!</v>
      </c>
      <c r="AL11" s="130" t="e">
        <f t="shared" si="2"/>
        <v>#VALUE!</v>
      </c>
      <c r="AM11" s="131" t="e">
        <f t="shared" si="3"/>
        <v>#VALUE!</v>
      </c>
      <c r="AO11" s="28" t="s">
        <v>231</v>
      </c>
    </row>
    <row r="12" spans="1:41" ht="18" x14ac:dyDescent="0.35">
      <c r="A12" s="15"/>
      <c r="B12" s="66"/>
      <c r="C12" s="42" t="s">
        <v>36</v>
      </c>
      <c r="D12" s="91">
        <f>'Project Info &amp; WQv Calc'!E19</f>
        <v>0</v>
      </c>
      <c r="E12" s="43" t="s">
        <v>7</v>
      </c>
      <c r="F12" s="54" t="s">
        <v>5</v>
      </c>
      <c r="G12" s="95">
        <f>D12*43560</f>
        <v>0</v>
      </c>
      <c r="H12" s="44" t="s">
        <v>85</v>
      </c>
      <c r="I12" s="70"/>
      <c r="J12" s="15"/>
      <c r="L12" s="15"/>
      <c r="M12" s="15"/>
      <c r="N12" s="15"/>
      <c r="O12" s="15"/>
      <c r="P12" s="15"/>
      <c r="Q12" s="15"/>
      <c r="R12" s="15"/>
      <c r="S12" s="15"/>
      <c r="T12" s="15"/>
      <c r="U12" s="15"/>
      <c r="W12" s="15"/>
      <c r="Z12" s="102"/>
      <c r="AA12" s="102"/>
      <c r="AB12" s="124">
        <f t="shared" ref="AB12:AB75" si="11">AB11+1</f>
        <v>3</v>
      </c>
      <c r="AC12" s="125" t="e">
        <f t="shared" si="4"/>
        <v>#VALUE!</v>
      </c>
      <c r="AD12" s="123" t="e">
        <f t="shared" si="5"/>
        <v>#VALUE!</v>
      </c>
      <c r="AE12" s="126" t="e">
        <f t="shared" si="7"/>
        <v>#VALUE!</v>
      </c>
      <c r="AF12" s="123" t="e">
        <f t="shared" si="8"/>
        <v>#VALUE!</v>
      </c>
      <c r="AG12" s="126" t="e">
        <f t="shared" si="9"/>
        <v>#VALUE!</v>
      </c>
      <c r="AH12" s="129" t="e">
        <f t="shared" si="10"/>
        <v>#VALUE!</v>
      </c>
      <c r="AI12" s="129" t="e">
        <f t="shared" si="6"/>
        <v>#VALUE!</v>
      </c>
      <c r="AJ12" s="100" t="e">
        <f t="shared" si="0"/>
        <v>#VALUE!</v>
      </c>
      <c r="AK12" s="130" t="e">
        <f t="shared" si="1"/>
        <v>#VALUE!</v>
      </c>
      <c r="AL12" s="130" t="e">
        <f t="shared" si="2"/>
        <v>#VALUE!</v>
      </c>
      <c r="AM12" s="131" t="e">
        <f t="shared" si="3"/>
        <v>#VALUE!</v>
      </c>
      <c r="AO12" s="28" t="s">
        <v>233</v>
      </c>
    </row>
    <row r="13" spans="1:41" ht="18" x14ac:dyDescent="0.35">
      <c r="A13" s="15"/>
      <c r="B13" s="66"/>
      <c r="C13" s="42" t="s">
        <v>37</v>
      </c>
      <c r="D13" s="91">
        <f>'Project Info &amp; WQv Calc'!E20</f>
        <v>0</v>
      </c>
      <c r="E13" s="43" t="s">
        <v>7</v>
      </c>
      <c r="F13" s="54" t="s">
        <v>5</v>
      </c>
      <c r="G13" s="95">
        <f>D13*43560</f>
        <v>0</v>
      </c>
      <c r="H13" s="44" t="s">
        <v>85</v>
      </c>
      <c r="I13" s="70"/>
      <c r="J13" s="15"/>
      <c r="K13" s="1" t="s">
        <v>306</v>
      </c>
      <c r="L13" s="15"/>
      <c r="M13" s="15"/>
      <c r="N13" s="15"/>
      <c r="O13" s="15"/>
      <c r="P13" s="15"/>
      <c r="Q13" s="15"/>
      <c r="R13" s="15"/>
      <c r="S13" s="15"/>
      <c r="T13" s="15"/>
      <c r="U13" s="15"/>
      <c r="Z13" s="102"/>
      <c r="AA13" s="102"/>
      <c r="AB13" s="124">
        <f t="shared" si="11"/>
        <v>4</v>
      </c>
      <c r="AC13" s="125" t="e">
        <f t="shared" si="4"/>
        <v>#VALUE!</v>
      </c>
      <c r="AD13" s="123" t="e">
        <f t="shared" si="5"/>
        <v>#VALUE!</v>
      </c>
      <c r="AE13" s="126" t="e">
        <f t="shared" si="7"/>
        <v>#VALUE!</v>
      </c>
      <c r="AF13" s="123" t="e">
        <f t="shared" si="8"/>
        <v>#VALUE!</v>
      </c>
      <c r="AG13" s="126" t="e">
        <f t="shared" si="9"/>
        <v>#VALUE!</v>
      </c>
      <c r="AH13" s="129" t="e">
        <f t="shared" si="10"/>
        <v>#VALUE!</v>
      </c>
      <c r="AI13" s="129" t="e">
        <f t="shared" si="6"/>
        <v>#VALUE!</v>
      </c>
      <c r="AJ13" s="100" t="e">
        <f t="shared" si="0"/>
        <v>#VALUE!</v>
      </c>
      <c r="AK13" s="130" t="e">
        <f t="shared" si="1"/>
        <v>#VALUE!</v>
      </c>
      <c r="AL13" s="130" t="e">
        <f t="shared" si="2"/>
        <v>#VALUE!</v>
      </c>
      <c r="AM13" s="131" t="e">
        <f t="shared" si="3"/>
        <v>#VALUE!</v>
      </c>
      <c r="AO13" s="28" t="s">
        <v>232</v>
      </c>
    </row>
    <row r="14" spans="1:41" ht="15" x14ac:dyDescent="0.25">
      <c r="A14" s="15"/>
      <c r="B14" s="66"/>
      <c r="C14" s="42" t="s">
        <v>333</v>
      </c>
      <c r="D14" s="91" t="str">
        <f>'Project Info &amp; WQv Calc'!E21</f>
        <v/>
      </c>
      <c r="E14" s="67"/>
      <c r="F14" s="67"/>
      <c r="G14" s="338" t="str">
        <f>IF(D14="","",D14*100)</f>
        <v/>
      </c>
      <c r="H14" s="44" t="s">
        <v>8</v>
      </c>
      <c r="I14" s="45"/>
      <c r="J14" s="15"/>
      <c r="K14" s="1" t="s">
        <v>360</v>
      </c>
      <c r="L14" s="15"/>
      <c r="M14" s="15"/>
      <c r="N14" s="15"/>
      <c r="O14" s="15"/>
      <c r="P14" s="15"/>
      <c r="Q14" s="15"/>
      <c r="R14" s="15"/>
      <c r="S14" s="15"/>
      <c r="T14" s="15"/>
      <c r="U14" s="15"/>
      <c r="Z14" s="102"/>
      <c r="AA14" s="102"/>
      <c r="AB14" s="124">
        <f t="shared" si="11"/>
        <v>5</v>
      </c>
      <c r="AC14" s="125" t="e">
        <f t="shared" si="4"/>
        <v>#VALUE!</v>
      </c>
      <c r="AD14" s="123" t="e">
        <f t="shared" si="5"/>
        <v>#VALUE!</v>
      </c>
      <c r="AE14" s="126" t="e">
        <f t="shared" si="7"/>
        <v>#VALUE!</v>
      </c>
      <c r="AF14" s="123" t="e">
        <f t="shared" si="8"/>
        <v>#VALUE!</v>
      </c>
      <c r="AG14" s="126" t="e">
        <f t="shared" si="9"/>
        <v>#VALUE!</v>
      </c>
      <c r="AH14" s="129" t="e">
        <f t="shared" si="10"/>
        <v>#VALUE!</v>
      </c>
      <c r="AI14" s="129" t="e">
        <f t="shared" si="6"/>
        <v>#VALUE!</v>
      </c>
      <c r="AJ14" s="100" t="e">
        <f t="shared" si="0"/>
        <v>#VALUE!</v>
      </c>
      <c r="AK14" s="130" t="e">
        <f t="shared" si="1"/>
        <v>#VALUE!</v>
      </c>
      <c r="AL14" s="130" t="e">
        <f t="shared" si="2"/>
        <v>#VALUE!</v>
      </c>
      <c r="AM14" s="131" t="e">
        <f t="shared" si="3"/>
        <v>#VALUE!</v>
      </c>
      <c r="AO14" s="28" t="s">
        <v>235</v>
      </c>
    </row>
    <row r="15" spans="1:41" ht="17.25" x14ac:dyDescent="0.25">
      <c r="A15" s="1"/>
      <c r="B15" s="71"/>
      <c r="C15" s="42" t="s">
        <v>38</v>
      </c>
      <c r="D15" s="95" t="str">
        <f>'Project Info &amp; WQv Calc'!E24</f>
        <v/>
      </c>
      <c r="E15" s="43" t="s">
        <v>14</v>
      </c>
      <c r="F15" s="54" t="s">
        <v>5</v>
      </c>
      <c r="G15" s="91" t="str">
        <f>IF(D15="","",D15/43560)</f>
        <v/>
      </c>
      <c r="H15" s="43" t="s">
        <v>141</v>
      </c>
      <c r="I15" s="45"/>
      <c r="J15" s="15"/>
      <c r="K15" s="1" t="s">
        <v>361</v>
      </c>
      <c r="L15" s="15"/>
      <c r="M15" s="15"/>
      <c r="N15" s="15"/>
      <c r="O15" s="15"/>
      <c r="P15" s="15"/>
      <c r="Q15" s="15"/>
      <c r="R15" s="15"/>
      <c r="S15" s="15"/>
      <c r="T15" s="15"/>
      <c r="U15" s="15"/>
      <c r="Z15" s="102"/>
      <c r="AA15" s="102"/>
      <c r="AB15" s="124">
        <f t="shared" si="11"/>
        <v>6</v>
      </c>
      <c r="AC15" s="125" t="e">
        <f t="shared" si="4"/>
        <v>#VALUE!</v>
      </c>
      <c r="AD15" s="123" t="e">
        <f t="shared" si="5"/>
        <v>#VALUE!</v>
      </c>
      <c r="AE15" s="126" t="e">
        <f t="shared" si="7"/>
        <v>#VALUE!</v>
      </c>
      <c r="AF15" s="123" t="e">
        <f t="shared" si="8"/>
        <v>#VALUE!</v>
      </c>
      <c r="AG15" s="126" t="e">
        <f t="shared" si="9"/>
        <v>#VALUE!</v>
      </c>
      <c r="AH15" s="129" t="e">
        <f t="shared" si="10"/>
        <v>#VALUE!</v>
      </c>
      <c r="AI15" s="129" t="e">
        <f t="shared" si="6"/>
        <v>#VALUE!</v>
      </c>
      <c r="AJ15" s="100" t="e">
        <f t="shared" si="0"/>
        <v>#VALUE!</v>
      </c>
      <c r="AK15" s="130" t="e">
        <f t="shared" si="1"/>
        <v>#VALUE!</v>
      </c>
      <c r="AL15" s="130" t="e">
        <f t="shared" si="2"/>
        <v>#VALUE!</v>
      </c>
      <c r="AM15" s="131" t="e">
        <f t="shared" si="3"/>
        <v>#VALUE!</v>
      </c>
      <c r="AO15" s="28" t="s">
        <v>236</v>
      </c>
    </row>
    <row r="16" spans="1:41" ht="15" x14ac:dyDescent="0.25">
      <c r="A16" s="1"/>
      <c r="B16" s="72"/>
      <c r="C16" s="74"/>
      <c r="D16" s="73"/>
      <c r="E16" s="73"/>
      <c r="F16" s="73"/>
      <c r="G16" s="73"/>
      <c r="H16" s="73"/>
      <c r="I16" s="75"/>
      <c r="J16" s="15"/>
      <c r="L16" s="15"/>
      <c r="M16" s="15"/>
      <c r="N16" s="15"/>
      <c r="O16" s="15"/>
      <c r="P16" s="15"/>
      <c r="Q16" s="15"/>
      <c r="R16" s="15"/>
      <c r="S16" s="15"/>
      <c r="T16" s="15"/>
      <c r="U16" s="15"/>
      <c r="Z16" s="102"/>
      <c r="AA16" s="102"/>
      <c r="AB16" s="124">
        <f t="shared" si="11"/>
        <v>7</v>
      </c>
      <c r="AC16" s="125" t="e">
        <f t="shared" si="4"/>
        <v>#VALUE!</v>
      </c>
      <c r="AD16" s="123" t="e">
        <f t="shared" si="5"/>
        <v>#VALUE!</v>
      </c>
      <c r="AE16" s="126" t="e">
        <f t="shared" si="7"/>
        <v>#VALUE!</v>
      </c>
      <c r="AF16" s="123" t="e">
        <f t="shared" si="8"/>
        <v>#VALUE!</v>
      </c>
      <c r="AG16" s="126" t="e">
        <f t="shared" si="9"/>
        <v>#VALUE!</v>
      </c>
      <c r="AH16" s="129" t="e">
        <f t="shared" si="10"/>
        <v>#VALUE!</v>
      </c>
      <c r="AI16" s="129" t="e">
        <f t="shared" si="6"/>
        <v>#VALUE!</v>
      </c>
      <c r="AJ16" s="100" t="e">
        <f t="shared" si="0"/>
        <v>#VALUE!</v>
      </c>
      <c r="AK16" s="130" t="e">
        <f t="shared" si="1"/>
        <v>#VALUE!</v>
      </c>
      <c r="AL16" s="130" t="e">
        <f t="shared" si="2"/>
        <v>#VALUE!</v>
      </c>
      <c r="AM16" s="131" t="e">
        <f t="shared" si="3"/>
        <v>#VALUE!</v>
      </c>
      <c r="AO16" s="28" t="s">
        <v>237</v>
      </c>
    </row>
    <row r="17" spans="1:41" ht="15" x14ac:dyDescent="0.25">
      <c r="A17" s="1"/>
      <c r="B17" s="1"/>
      <c r="C17" s="5"/>
      <c r="D17" s="1"/>
      <c r="E17" s="1"/>
      <c r="F17" s="1"/>
      <c r="G17" s="1"/>
      <c r="H17" s="1"/>
      <c r="I17" s="153"/>
      <c r="J17" s="43"/>
      <c r="K17" s="1"/>
      <c r="L17" s="1"/>
      <c r="M17" s="1"/>
      <c r="N17" s="1"/>
      <c r="O17" s="1"/>
      <c r="P17" s="1"/>
      <c r="Q17" s="1"/>
      <c r="R17" s="1"/>
      <c r="S17" s="1"/>
      <c r="T17" s="1"/>
      <c r="U17" s="1"/>
      <c r="Z17" s="102"/>
      <c r="AA17" s="102"/>
      <c r="AB17" s="124">
        <f t="shared" si="11"/>
        <v>8</v>
      </c>
      <c r="AC17" s="125" t="e">
        <f t="shared" si="4"/>
        <v>#VALUE!</v>
      </c>
      <c r="AD17" s="123" t="e">
        <f t="shared" si="5"/>
        <v>#VALUE!</v>
      </c>
      <c r="AE17" s="126" t="e">
        <f t="shared" si="7"/>
        <v>#VALUE!</v>
      </c>
      <c r="AF17" s="123" t="e">
        <f t="shared" si="8"/>
        <v>#VALUE!</v>
      </c>
      <c r="AG17" s="126" t="e">
        <f t="shared" si="9"/>
        <v>#VALUE!</v>
      </c>
      <c r="AH17" s="129" t="e">
        <f t="shared" si="10"/>
        <v>#VALUE!</v>
      </c>
      <c r="AI17" s="129" t="e">
        <f t="shared" si="6"/>
        <v>#VALUE!</v>
      </c>
      <c r="AJ17" s="100" t="e">
        <f t="shared" si="0"/>
        <v>#VALUE!</v>
      </c>
      <c r="AK17" s="130" t="e">
        <f t="shared" si="1"/>
        <v>#VALUE!</v>
      </c>
      <c r="AL17" s="130" t="e">
        <f t="shared" si="2"/>
        <v>#VALUE!</v>
      </c>
      <c r="AM17" s="131" t="e">
        <f t="shared" si="3"/>
        <v>#VALUE!</v>
      </c>
      <c r="AO17" s="28" t="s">
        <v>238</v>
      </c>
    </row>
    <row r="18" spans="1:41" ht="15.75" x14ac:dyDescent="0.25">
      <c r="A18" s="2"/>
      <c r="B18" s="58" t="s">
        <v>50</v>
      </c>
      <c r="C18" s="92"/>
      <c r="D18" s="79"/>
      <c r="E18" s="79"/>
      <c r="F18" s="79"/>
      <c r="G18" s="79"/>
      <c r="H18" s="29"/>
      <c r="I18" s="80"/>
      <c r="J18" s="1"/>
      <c r="K18" s="1"/>
      <c r="L18" s="1"/>
      <c r="M18" s="1"/>
      <c r="N18" s="1"/>
      <c r="O18" s="1"/>
      <c r="P18" s="1"/>
      <c r="Q18" s="1"/>
      <c r="R18" s="1"/>
      <c r="S18" s="1"/>
      <c r="T18" s="1"/>
      <c r="U18" s="1"/>
      <c r="Z18" s="102"/>
      <c r="AA18" s="102"/>
      <c r="AB18" s="124">
        <f t="shared" si="11"/>
        <v>9</v>
      </c>
      <c r="AC18" s="125" t="e">
        <f t="shared" si="4"/>
        <v>#VALUE!</v>
      </c>
      <c r="AD18" s="123" t="e">
        <f t="shared" si="5"/>
        <v>#VALUE!</v>
      </c>
      <c r="AE18" s="126" t="e">
        <f t="shared" si="7"/>
        <v>#VALUE!</v>
      </c>
      <c r="AF18" s="123" t="e">
        <f t="shared" si="8"/>
        <v>#VALUE!</v>
      </c>
      <c r="AG18" s="126" t="e">
        <f t="shared" si="9"/>
        <v>#VALUE!</v>
      </c>
      <c r="AH18" s="129" t="e">
        <f t="shared" si="10"/>
        <v>#VALUE!</v>
      </c>
      <c r="AI18" s="129" t="e">
        <f t="shared" si="6"/>
        <v>#VALUE!</v>
      </c>
      <c r="AJ18" s="100" t="e">
        <f t="shared" si="0"/>
        <v>#VALUE!</v>
      </c>
      <c r="AK18" s="130" t="e">
        <f t="shared" si="1"/>
        <v>#VALUE!</v>
      </c>
      <c r="AL18" s="130" t="e">
        <f t="shared" si="2"/>
        <v>#VALUE!</v>
      </c>
      <c r="AM18" s="131" t="e">
        <f t="shared" si="3"/>
        <v>#VALUE!</v>
      </c>
      <c r="AO18" s="28" t="s">
        <v>239</v>
      </c>
    </row>
    <row r="19" spans="1:41" ht="15" x14ac:dyDescent="0.25">
      <c r="A19" s="2"/>
      <c r="B19" s="41"/>
      <c r="C19" s="69"/>
      <c r="D19" s="67"/>
      <c r="E19" s="67"/>
      <c r="F19" s="67"/>
      <c r="G19" s="67"/>
      <c r="H19" s="31"/>
      <c r="I19" s="68"/>
      <c r="J19" s="1"/>
      <c r="K19" s="1"/>
      <c r="L19" s="1"/>
      <c r="M19" s="1"/>
      <c r="N19" s="1"/>
      <c r="O19" s="1"/>
      <c r="P19" s="1"/>
      <c r="Q19" s="1"/>
      <c r="R19" s="1"/>
      <c r="S19" s="1"/>
      <c r="T19" s="1"/>
      <c r="U19" s="1"/>
      <c r="Z19" s="102"/>
      <c r="AA19" s="102"/>
      <c r="AB19" s="124">
        <f t="shared" si="11"/>
        <v>10</v>
      </c>
      <c r="AC19" s="125" t="e">
        <f t="shared" si="4"/>
        <v>#VALUE!</v>
      </c>
      <c r="AD19" s="123" t="e">
        <f t="shared" si="5"/>
        <v>#VALUE!</v>
      </c>
      <c r="AE19" s="126" t="e">
        <f t="shared" si="7"/>
        <v>#VALUE!</v>
      </c>
      <c r="AF19" s="123" t="e">
        <f t="shared" si="8"/>
        <v>#VALUE!</v>
      </c>
      <c r="AG19" s="126" t="e">
        <f t="shared" si="9"/>
        <v>#VALUE!</v>
      </c>
      <c r="AH19" s="129" t="e">
        <f t="shared" si="10"/>
        <v>#VALUE!</v>
      </c>
      <c r="AI19" s="129" t="e">
        <f t="shared" si="6"/>
        <v>#VALUE!</v>
      </c>
      <c r="AJ19" s="100" t="e">
        <f t="shared" si="0"/>
        <v>#VALUE!</v>
      </c>
      <c r="AK19" s="130" t="e">
        <f t="shared" si="1"/>
        <v>#VALUE!</v>
      </c>
      <c r="AL19" s="130" t="e">
        <f t="shared" si="2"/>
        <v>#VALUE!</v>
      </c>
      <c r="AM19" s="131" t="e">
        <f t="shared" si="3"/>
        <v>#VALUE!</v>
      </c>
      <c r="AO19" s="136" t="s">
        <v>240</v>
      </c>
    </row>
    <row r="20" spans="1:41" ht="15" x14ac:dyDescent="0.25">
      <c r="A20" s="15"/>
      <c r="B20" s="66"/>
      <c r="C20" s="25" t="s">
        <v>46</v>
      </c>
      <c r="D20" s="475"/>
      <c r="E20" s="476"/>
      <c r="F20" s="147"/>
      <c r="G20" s="42" t="s">
        <v>302</v>
      </c>
      <c r="H20" s="339"/>
      <c r="I20" s="45"/>
      <c r="J20" s="1"/>
      <c r="K20" s="7" t="s">
        <v>307</v>
      </c>
      <c r="L20" s="1"/>
      <c r="M20" s="1" t="s">
        <v>106</v>
      </c>
      <c r="N20" s="1"/>
      <c r="O20" s="1"/>
      <c r="P20" s="1"/>
      <c r="Q20" s="1"/>
      <c r="R20" s="1"/>
      <c r="S20" s="1"/>
      <c r="T20" s="1"/>
      <c r="U20" s="1"/>
      <c r="Z20" s="102"/>
      <c r="AA20" s="102"/>
      <c r="AB20" s="124">
        <f t="shared" si="11"/>
        <v>11</v>
      </c>
      <c r="AC20" s="125" t="e">
        <f t="shared" si="4"/>
        <v>#VALUE!</v>
      </c>
      <c r="AD20" s="123" t="e">
        <f t="shared" si="5"/>
        <v>#VALUE!</v>
      </c>
      <c r="AE20" s="126" t="e">
        <f t="shared" si="7"/>
        <v>#VALUE!</v>
      </c>
      <c r="AF20" s="123" t="e">
        <f t="shared" si="8"/>
        <v>#VALUE!</v>
      </c>
      <c r="AG20" s="126" t="e">
        <f t="shared" si="9"/>
        <v>#VALUE!</v>
      </c>
      <c r="AH20" s="129" t="e">
        <f t="shared" si="10"/>
        <v>#VALUE!</v>
      </c>
      <c r="AI20" s="129" t="e">
        <f t="shared" si="6"/>
        <v>#VALUE!</v>
      </c>
      <c r="AJ20" s="100" t="e">
        <f t="shared" si="0"/>
        <v>#VALUE!</v>
      </c>
      <c r="AK20" s="130" t="e">
        <f t="shared" si="1"/>
        <v>#VALUE!</v>
      </c>
      <c r="AL20" s="130" t="e">
        <f t="shared" si="2"/>
        <v>#VALUE!</v>
      </c>
      <c r="AM20" s="131" t="e">
        <f t="shared" si="3"/>
        <v>#VALUE!</v>
      </c>
      <c r="AO20" s="136" t="s">
        <v>241</v>
      </c>
    </row>
    <row r="21" spans="1:41" ht="15" x14ac:dyDescent="0.25">
      <c r="A21" s="15"/>
      <c r="B21" s="81"/>
      <c r="C21" s="74"/>
      <c r="D21" s="73"/>
      <c r="E21" s="73"/>
      <c r="F21" s="73"/>
      <c r="G21" s="73"/>
      <c r="H21" s="154"/>
      <c r="I21" s="75"/>
      <c r="J21" s="1"/>
      <c r="L21" s="1"/>
      <c r="M21" s="1" t="s">
        <v>288</v>
      </c>
      <c r="N21" s="1"/>
      <c r="O21" s="1"/>
      <c r="P21" s="1"/>
      <c r="Q21" s="1"/>
      <c r="R21" s="1"/>
      <c r="S21" s="1"/>
      <c r="T21" s="1"/>
      <c r="U21" s="1"/>
      <c r="Z21" s="102"/>
      <c r="AA21" s="102"/>
      <c r="AB21" s="124">
        <f t="shared" si="11"/>
        <v>12</v>
      </c>
      <c r="AC21" s="125" t="e">
        <f t="shared" si="4"/>
        <v>#VALUE!</v>
      </c>
      <c r="AD21" s="123" t="e">
        <f t="shared" si="5"/>
        <v>#VALUE!</v>
      </c>
      <c r="AE21" s="126" t="e">
        <f t="shared" si="7"/>
        <v>#VALUE!</v>
      </c>
      <c r="AF21" s="123" t="e">
        <f t="shared" si="8"/>
        <v>#VALUE!</v>
      </c>
      <c r="AG21" s="126" t="e">
        <f t="shared" si="9"/>
        <v>#VALUE!</v>
      </c>
      <c r="AH21" s="129" t="e">
        <f t="shared" si="10"/>
        <v>#VALUE!</v>
      </c>
      <c r="AI21" s="129" t="e">
        <f t="shared" si="6"/>
        <v>#VALUE!</v>
      </c>
      <c r="AJ21" s="100" t="e">
        <f t="shared" si="0"/>
        <v>#VALUE!</v>
      </c>
      <c r="AK21" s="130" t="e">
        <f t="shared" si="1"/>
        <v>#VALUE!</v>
      </c>
      <c r="AL21" s="130" t="e">
        <f t="shared" si="2"/>
        <v>#VALUE!</v>
      </c>
      <c r="AM21" s="131" t="e">
        <f t="shared" si="3"/>
        <v>#VALUE!</v>
      </c>
      <c r="AO21" s="28" t="s">
        <v>242</v>
      </c>
    </row>
    <row r="22" spans="1:41" ht="15" x14ac:dyDescent="0.25">
      <c r="A22" s="15"/>
      <c r="J22" s="1"/>
      <c r="K22" s="17"/>
      <c r="L22" s="1"/>
      <c r="M22" s="1" t="s">
        <v>289</v>
      </c>
      <c r="N22" s="1"/>
      <c r="O22" s="1"/>
      <c r="P22" s="1"/>
      <c r="Q22" s="1"/>
      <c r="R22" s="1"/>
      <c r="S22" s="1"/>
      <c r="T22" s="1"/>
      <c r="U22" s="1"/>
      <c r="Z22" s="102"/>
      <c r="AA22" s="102"/>
      <c r="AB22" s="124">
        <f t="shared" si="11"/>
        <v>13</v>
      </c>
      <c r="AC22" s="125" t="e">
        <f t="shared" si="4"/>
        <v>#VALUE!</v>
      </c>
      <c r="AD22" s="123" t="e">
        <f t="shared" si="5"/>
        <v>#VALUE!</v>
      </c>
      <c r="AE22" s="126" t="e">
        <f t="shared" si="7"/>
        <v>#VALUE!</v>
      </c>
      <c r="AF22" s="123" t="e">
        <f t="shared" si="8"/>
        <v>#VALUE!</v>
      </c>
      <c r="AG22" s="126" t="e">
        <f t="shared" si="9"/>
        <v>#VALUE!</v>
      </c>
      <c r="AH22" s="129" t="e">
        <f t="shared" si="10"/>
        <v>#VALUE!</v>
      </c>
      <c r="AI22" s="129" t="e">
        <f t="shared" si="6"/>
        <v>#VALUE!</v>
      </c>
      <c r="AJ22" s="100" t="e">
        <f t="shared" si="0"/>
        <v>#VALUE!</v>
      </c>
      <c r="AK22" s="130" t="e">
        <f t="shared" si="1"/>
        <v>#VALUE!</v>
      </c>
      <c r="AL22" s="130" t="e">
        <f t="shared" si="2"/>
        <v>#VALUE!</v>
      </c>
      <c r="AM22" s="131" t="e">
        <f t="shared" si="3"/>
        <v>#VALUE!</v>
      </c>
      <c r="AO22" s="136" t="s">
        <v>243</v>
      </c>
    </row>
    <row r="23" spans="1:41" ht="15.75" x14ac:dyDescent="0.25">
      <c r="A23" s="15"/>
      <c r="B23" s="58" t="s">
        <v>119</v>
      </c>
      <c r="C23" s="92"/>
      <c r="D23" s="79"/>
      <c r="E23" s="79"/>
      <c r="F23" s="79"/>
      <c r="G23" s="79"/>
      <c r="H23" s="29"/>
      <c r="I23" s="80"/>
      <c r="J23" s="1"/>
      <c r="K23" s="94"/>
      <c r="L23" s="1"/>
      <c r="M23" s="1" t="s">
        <v>290</v>
      </c>
      <c r="N23" s="1"/>
      <c r="O23" s="1"/>
      <c r="P23" s="1"/>
      <c r="Q23" s="1"/>
      <c r="R23" s="1"/>
      <c r="S23" s="1"/>
      <c r="T23" s="1"/>
      <c r="U23" s="1"/>
      <c r="Z23" s="102"/>
      <c r="AA23" s="102"/>
      <c r="AB23" s="124">
        <f t="shared" si="11"/>
        <v>14</v>
      </c>
      <c r="AC23" s="125" t="e">
        <f t="shared" si="4"/>
        <v>#VALUE!</v>
      </c>
      <c r="AD23" s="123" t="e">
        <f t="shared" si="5"/>
        <v>#VALUE!</v>
      </c>
      <c r="AE23" s="126" t="e">
        <f t="shared" si="7"/>
        <v>#VALUE!</v>
      </c>
      <c r="AF23" s="123" t="e">
        <f t="shared" si="8"/>
        <v>#VALUE!</v>
      </c>
      <c r="AG23" s="126" t="e">
        <f t="shared" si="9"/>
        <v>#VALUE!</v>
      </c>
      <c r="AH23" s="129" t="e">
        <f t="shared" si="10"/>
        <v>#VALUE!</v>
      </c>
      <c r="AI23" s="129" t="e">
        <f t="shared" si="6"/>
        <v>#VALUE!</v>
      </c>
      <c r="AJ23" s="100" t="e">
        <f t="shared" si="0"/>
        <v>#VALUE!</v>
      </c>
      <c r="AK23" s="130" t="e">
        <f t="shared" si="1"/>
        <v>#VALUE!</v>
      </c>
      <c r="AL23" s="130" t="e">
        <f t="shared" si="2"/>
        <v>#VALUE!</v>
      </c>
      <c r="AM23" s="131" t="e">
        <f t="shared" si="3"/>
        <v>#VALUE!</v>
      </c>
    </row>
    <row r="24" spans="1:41" ht="15" x14ac:dyDescent="0.25">
      <c r="A24" s="15"/>
      <c r="B24" s="41"/>
      <c r="C24" s="67"/>
      <c r="D24" s="43"/>
      <c r="E24" s="43"/>
      <c r="F24" s="43"/>
      <c r="G24" s="43"/>
      <c r="H24" s="31"/>
      <c r="I24" s="45"/>
      <c r="J24" s="1"/>
      <c r="K24" s="1"/>
      <c r="L24" s="1"/>
      <c r="M24" s="137" t="s">
        <v>225</v>
      </c>
      <c r="N24" s="1"/>
      <c r="O24" s="1"/>
      <c r="P24" s="1"/>
      <c r="Q24" s="1"/>
      <c r="R24" s="1"/>
      <c r="S24" s="1"/>
      <c r="T24" s="1"/>
      <c r="U24" s="1"/>
      <c r="W24" s="1"/>
      <c r="Z24" s="102"/>
      <c r="AA24" s="102"/>
      <c r="AB24" s="124">
        <f t="shared" si="11"/>
        <v>15</v>
      </c>
      <c r="AC24" s="125" t="e">
        <f t="shared" si="4"/>
        <v>#VALUE!</v>
      </c>
      <c r="AD24" s="123" t="e">
        <f t="shared" si="5"/>
        <v>#VALUE!</v>
      </c>
      <c r="AE24" s="126" t="e">
        <f t="shared" si="7"/>
        <v>#VALUE!</v>
      </c>
      <c r="AF24" s="123" t="e">
        <f t="shared" si="8"/>
        <v>#VALUE!</v>
      </c>
      <c r="AG24" s="126" t="e">
        <f t="shared" si="9"/>
        <v>#VALUE!</v>
      </c>
      <c r="AH24" s="129" t="e">
        <f t="shared" si="10"/>
        <v>#VALUE!</v>
      </c>
      <c r="AI24" s="129" t="e">
        <f t="shared" si="6"/>
        <v>#VALUE!</v>
      </c>
      <c r="AJ24" s="100" t="e">
        <f t="shared" si="0"/>
        <v>#VALUE!</v>
      </c>
      <c r="AK24" s="130" t="e">
        <f t="shared" si="1"/>
        <v>#VALUE!</v>
      </c>
      <c r="AL24" s="130" t="e">
        <f t="shared" si="2"/>
        <v>#VALUE!</v>
      </c>
      <c r="AM24" s="131" t="e">
        <f t="shared" si="3"/>
        <v>#VALUE!</v>
      </c>
    </row>
    <row r="25" spans="1:41" ht="17.25" x14ac:dyDescent="0.25">
      <c r="A25" s="15"/>
      <c r="B25" s="41"/>
      <c r="C25" s="25" t="s">
        <v>127</v>
      </c>
      <c r="D25" s="338" t="str">
        <f>IF(D15="","",D15)</f>
        <v/>
      </c>
      <c r="E25" s="43" t="s">
        <v>14</v>
      </c>
      <c r="F25" s="43"/>
      <c r="G25" s="43"/>
      <c r="H25" s="31"/>
      <c r="I25" s="45"/>
      <c r="J25" s="1"/>
      <c r="K25" s="1" t="s">
        <v>259</v>
      </c>
      <c r="L25" s="1"/>
      <c r="M25" s="28" t="s">
        <v>222</v>
      </c>
      <c r="N25" s="1"/>
      <c r="O25" s="1"/>
      <c r="P25" s="1"/>
      <c r="Q25" s="1"/>
      <c r="R25" s="1"/>
      <c r="S25" s="1"/>
      <c r="T25" s="1"/>
      <c r="U25" s="1"/>
      <c r="W25" s="17"/>
      <c r="Z25" s="102"/>
      <c r="AA25" s="102"/>
      <c r="AB25" s="124">
        <f t="shared" si="11"/>
        <v>16</v>
      </c>
      <c r="AC25" s="125" t="e">
        <f t="shared" si="4"/>
        <v>#VALUE!</v>
      </c>
      <c r="AD25" s="123" t="e">
        <f t="shared" si="5"/>
        <v>#VALUE!</v>
      </c>
      <c r="AE25" s="126" t="e">
        <f t="shared" si="7"/>
        <v>#VALUE!</v>
      </c>
      <c r="AF25" s="123" t="e">
        <f t="shared" si="8"/>
        <v>#VALUE!</v>
      </c>
      <c r="AG25" s="126" t="e">
        <f t="shared" si="9"/>
        <v>#VALUE!</v>
      </c>
      <c r="AH25" s="129" t="e">
        <f t="shared" si="10"/>
        <v>#VALUE!</v>
      </c>
      <c r="AI25" s="129" t="e">
        <f t="shared" si="6"/>
        <v>#VALUE!</v>
      </c>
      <c r="AJ25" s="100" t="e">
        <f t="shared" si="0"/>
        <v>#VALUE!</v>
      </c>
      <c r="AK25" s="130" t="e">
        <f t="shared" si="1"/>
        <v>#VALUE!</v>
      </c>
      <c r="AL25" s="130" t="e">
        <f t="shared" si="2"/>
        <v>#VALUE!</v>
      </c>
      <c r="AM25" s="131" t="e">
        <f t="shared" si="3"/>
        <v>#VALUE!</v>
      </c>
    </row>
    <row r="26" spans="1:41" ht="18.75" x14ac:dyDescent="0.35">
      <c r="A26" s="15"/>
      <c r="B26" s="41"/>
      <c r="C26" s="5" t="s">
        <v>260</v>
      </c>
      <c r="D26" s="338" t="str">
        <f>IF(D25="","",D15*0.2)</f>
        <v/>
      </c>
      <c r="E26" s="43" t="s">
        <v>14</v>
      </c>
      <c r="F26" s="1"/>
      <c r="G26" s="1"/>
      <c r="H26" s="31"/>
      <c r="I26" s="45"/>
      <c r="J26" s="1"/>
      <c r="K26" s="1" t="s">
        <v>359</v>
      </c>
      <c r="L26" s="1"/>
      <c r="M26" s="28" t="s">
        <v>223</v>
      </c>
      <c r="N26" s="1"/>
      <c r="O26" s="1"/>
      <c r="P26" s="1"/>
      <c r="Q26" s="1"/>
      <c r="R26" s="1"/>
      <c r="S26" s="1"/>
      <c r="T26" s="1"/>
      <c r="U26" s="1"/>
      <c r="W26" s="1"/>
      <c r="Z26" s="102"/>
      <c r="AA26" s="102"/>
      <c r="AB26" s="124">
        <f t="shared" si="11"/>
        <v>17</v>
      </c>
      <c r="AC26" s="125" t="e">
        <f t="shared" si="4"/>
        <v>#VALUE!</v>
      </c>
      <c r="AD26" s="123" t="e">
        <f t="shared" si="5"/>
        <v>#VALUE!</v>
      </c>
      <c r="AE26" s="126" t="e">
        <f t="shared" si="7"/>
        <v>#VALUE!</v>
      </c>
      <c r="AF26" s="123" t="e">
        <f t="shared" si="8"/>
        <v>#VALUE!</v>
      </c>
      <c r="AG26" s="126" t="e">
        <f t="shared" si="9"/>
        <v>#VALUE!</v>
      </c>
      <c r="AH26" s="129" t="e">
        <f t="shared" si="10"/>
        <v>#VALUE!</v>
      </c>
      <c r="AI26" s="129" t="e">
        <f t="shared" si="6"/>
        <v>#VALUE!</v>
      </c>
      <c r="AJ26" s="100" t="e">
        <f t="shared" si="0"/>
        <v>#VALUE!</v>
      </c>
      <c r="AK26" s="130" t="e">
        <f t="shared" si="1"/>
        <v>#VALUE!</v>
      </c>
      <c r="AL26" s="130" t="e">
        <f t="shared" si="2"/>
        <v>#VALUE!</v>
      </c>
      <c r="AM26" s="131" t="e">
        <f t="shared" si="3"/>
        <v>#VALUE!</v>
      </c>
    </row>
    <row r="27" spans="1:41" ht="17.25" x14ac:dyDescent="0.25">
      <c r="A27" s="2"/>
      <c r="B27" s="41"/>
      <c r="C27" s="5" t="s">
        <v>363</v>
      </c>
      <c r="D27" s="338" t="str">
        <f>IF(D25="","",1.2*D15)</f>
        <v/>
      </c>
      <c r="E27" s="43" t="s">
        <v>14</v>
      </c>
      <c r="F27" s="1"/>
      <c r="G27" s="1"/>
      <c r="H27" s="31"/>
      <c r="I27" s="45"/>
      <c r="J27" s="1"/>
      <c r="K27" s="1" t="s">
        <v>374</v>
      </c>
      <c r="L27" s="1"/>
      <c r="M27" s="28" t="s">
        <v>224</v>
      </c>
      <c r="N27" s="1"/>
      <c r="O27" s="1"/>
      <c r="P27" s="1"/>
      <c r="Q27" s="1"/>
      <c r="R27" s="1"/>
      <c r="S27" s="1"/>
      <c r="T27" s="1"/>
      <c r="U27" s="1"/>
      <c r="W27" s="1"/>
      <c r="Z27" s="102"/>
      <c r="AA27" s="102"/>
      <c r="AB27" s="124">
        <f t="shared" si="11"/>
        <v>18</v>
      </c>
      <c r="AC27" s="125" t="e">
        <f t="shared" si="4"/>
        <v>#VALUE!</v>
      </c>
      <c r="AD27" s="123" t="e">
        <f t="shared" si="5"/>
        <v>#VALUE!</v>
      </c>
      <c r="AE27" s="126" t="e">
        <f t="shared" si="7"/>
        <v>#VALUE!</v>
      </c>
      <c r="AF27" s="123" t="e">
        <f t="shared" si="8"/>
        <v>#VALUE!</v>
      </c>
      <c r="AG27" s="126" t="e">
        <f t="shared" si="9"/>
        <v>#VALUE!</v>
      </c>
      <c r="AH27" s="129" t="e">
        <f t="shared" si="10"/>
        <v>#VALUE!</v>
      </c>
      <c r="AI27" s="129" t="e">
        <f t="shared" si="6"/>
        <v>#VALUE!</v>
      </c>
      <c r="AJ27" s="100" t="e">
        <f t="shared" si="0"/>
        <v>#VALUE!</v>
      </c>
      <c r="AK27" s="130" t="e">
        <f t="shared" si="1"/>
        <v>#VALUE!</v>
      </c>
      <c r="AL27" s="130" t="e">
        <f t="shared" si="2"/>
        <v>#VALUE!</v>
      </c>
      <c r="AM27" s="131" t="e">
        <f t="shared" si="3"/>
        <v>#VALUE!</v>
      </c>
    </row>
    <row r="28" spans="1:41" ht="15" x14ac:dyDescent="0.25">
      <c r="A28" s="2"/>
      <c r="B28" s="247"/>
      <c r="C28" s="243"/>
      <c r="D28" s="243"/>
      <c r="E28" s="243"/>
      <c r="F28" s="243"/>
      <c r="G28" s="243"/>
      <c r="H28" s="243"/>
      <c r="I28" s="245"/>
      <c r="M28" s="1"/>
      <c r="N28" s="1"/>
      <c r="O28" s="1"/>
      <c r="P28" s="1"/>
      <c r="Q28" s="1"/>
      <c r="R28" s="1"/>
      <c r="S28" s="1"/>
      <c r="T28" s="1"/>
      <c r="U28" s="1"/>
      <c r="X28" s="32"/>
      <c r="Y28" s="32"/>
      <c r="Z28" s="102"/>
      <c r="AA28" s="102"/>
      <c r="AB28" s="124">
        <f t="shared" si="11"/>
        <v>19</v>
      </c>
      <c r="AC28" s="125" t="e">
        <f t="shared" si="4"/>
        <v>#VALUE!</v>
      </c>
      <c r="AD28" s="123" t="e">
        <f t="shared" si="5"/>
        <v>#VALUE!</v>
      </c>
      <c r="AE28" s="126" t="e">
        <f t="shared" si="7"/>
        <v>#VALUE!</v>
      </c>
      <c r="AF28" s="123" t="e">
        <f t="shared" si="8"/>
        <v>#VALUE!</v>
      </c>
      <c r="AG28" s="126" t="e">
        <f t="shared" si="9"/>
        <v>#VALUE!</v>
      </c>
      <c r="AH28" s="129" t="e">
        <f t="shared" si="10"/>
        <v>#VALUE!</v>
      </c>
      <c r="AI28" s="129" t="e">
        <f t="shared" si="6"/>
        <v>#VALUE!</v>
      </c>
      <c r="AJ28" s="100" t="e">
        <f t="shared" si="0"/>
        <v>#VALUE!</v>
      </c>
      <c r="AK28" s="130" t="e">
        <f t="shared" si="1"/>
        <v>#VALUE!</v>
      </c>
      <c r="AL28" s="130" t="e">
        <f t="shared" si="2"/>
        <v>#VALUE!</v>
      </c>
      <c r="AM28" s="131" t="e">
        <f t="shared" si="3"/>
        <v>#VALUE!</v>
      </c>
    </row>
    <row r="29" spans="1:41" ht="15" x14ac:dyDescent="0.25">
      <c r="A29" s="2"/>
      <c r="B29" s="46"/>
      <c r="C29" s="47"/>
      <c r="D29" s="48"/>
      <c r="E29" s="48"/>
      <c r="F29" s="73"/>
      <c r="G29" s="73"/>
      <c r="H29" s="48"/>
      <c r="I29" s="75"/>
      <c r="J29" s="1"/>
      <c r="L29" s="137"/>
      <c r="M29" s="1"/>
      <c r="N29" s="1"/>
      <c r="O29" s="1"/>
      <c r="P29" s="1"/>
      <c r="Q29" s="1"/>
      <c r="R29" s="1"/>
      <c r="S29" s="1"/>
      <c r="T29" s="1"/>
      <c r="U29" s="1"/>
      <c r="Z29" s="102"/>
      <c r="AA29" s="102"/>
      <c r="AB29" s="124">
        <f t="shared" si="11"/>
        <v>20</v>
      </c>
      <c r="AC29" s="125" t="e">
        <f t="shared" si="4"/>
        <v>#VALUE!</v>
      </c>
      <c r="AD29" s="123" t="e">
        <f t="shared" si="5"/>
        <v>#VALUE!</v>
      </c>
      <c r="AE29" s="126" t="e">
        <f t="shared" si="7"/>
        <v>#VALUE!</v>
      </c>
      <c r="AF29" s="123" t="e">
        <f t="shared" si="8"/>
        <v>#VALUE!</v>
      </c>
      <c r="AG29" s="126" t="e">
        <f t="shared" si="9"/>
        <v>#VALUE!</v>
      </c>
      <c r="AH29" s="129" t="e">
        <f t="shared" si="10"/>
        <v>#VALUE!</v>
      </c>
      <c r="AI29" s="129" t="e">
        <f t="shared" si="6"/>
        <v>#VALUE!</v>
      </c>
      <c r="AJ29" s="100" t="e">
        <f t="shared" si="0"/>
        <v>#VALUE!</v>
      </c>
      <c r="AK29" s="130" t="e">
        <f t="shared" si="1"/>
        <v>#VALUE!</v>
      </c>
      <c r="AL29" s="130" t="e">
        <f t="shared" si="2"/>
        <v>#VALUE!</v>
      </c>
      <c r="AM29" s="131" t="e">
        <f t="shared" si="3"/>
        <v>#VALUE!</v>
      </c>
    </row>
    <row r="30" spans="1:41" ht="15" x14ac:dyDescent="0.25">
      <c r="A30" s="2"/>
      <c r="L30" s="1"/>
      <c r="M30" s="1"/>
      <c r="N30" s="1"/>
      <c r="O30" s="1"/>
      <c r="P30" s="1"/>
      <c r="Q30" s="1"/>
      <c r="R30" s="1"/>
      <c r="S30" s="1"/>
      <c r="T30" s="1"/>
      <c r="U30" s="1"/>
      <c r="Z30" s="102"/>
      <c r="AA30" s="102"/>
      <c r="AB30" s="124">
        <f t="shared" si="11"/>
        <v>21</v>
      </c>
      <c r="AC30" s="125" t="e">
        <f t="shared" si="4"/>
        <v>#VALUE!</v>
      </c>
      <c r="AD30" s="123" t="e">
        <f t="shared" si="5"/>
        <v>#VALUE!</v>
      </c>
      <c r="AE30" s="126" t="e">
        <f t="shared" si="7"/>
        <v>#VALUE!</v>
      </c>
      <c r="AF30" s="123" t="e">
        <f t="shared" si="8"/>
        <v>#VALUE!</v>
      </c>
      <c r="AG30" s="126" t="e">
        <f t="shared" si="9"/>
        <v>#VALUE!</v>
      </c>
      <c r="AH30" s="129" t="e">
        <f t="shared" si="10"/>
        <v>#VALUE!</v>
      </c>
      <c r="AI30" s="129" t="e">
        <f t="shared" si="6"/>
        <v>#VALUE!</v>
      </c>
      <c r="AJ30" s="100" t="e">
        <f t="shared" si="0"/>
        <v>#VALUE!</v>
      </c>
      <c r="AK30" s="130" t="e">
        <f t="shared" si="1"/>
        <v>#VALUE!</v>
      </c>
      <c r="AL30" s="130" t="e">
        <f t="shared" si="2"/>
        <v>#VALUE!</v>
      </c>
      <c r="AM30" s="131" t="e">
        <f t="shared" si="3"/>
        <v>#VALUE!</v>
      </c>
    </row>
    <row r="31" spans="1:41" ht="15.75" x14ac:dyDescent="0.25">
      <c r="A31" s="2"/>
      <c r="B31" s="58" t="s">
        <v>120</v>
      </c>
      <c r="C31" s="92"/>
      <c r="D31" s="79"/>
      <c r="E31" s="79"/>
      <c r="F31" s="79"/>
      <c r="G31" s="105"/>
      <c r="H31" s="108"/>
      <c r="I31" s="30"/>
      <c r="J31" s="1"/>
      <c r="K31" s="1"/>
      <c r="L31" s="1"/>
      <c r="M31" s="1"/>
      <c r="N31" s="1" t="s">
        <v>152</v>
      </c>
      <c r="T31" s="1"/>
      <c r="U31" s="1"/>
      <c r="Z31" s="102"/>
      <c r="AA31" s="102"/>
      <c r="AB31" s="124">
        <f t="shared" si="11"/>
        <v>22</v>
      </c>
      <c r="AC31" s="125" t="e">
        <f t="shared" si="4"/>
        <v>#VALUE!</v>
      </c>
      <c r="AD31" s="123" t="e">
        <f t="shared" si="5"/>
        <v>#VALUE!</v>
      </c>
      <c r="AE31" s="126" t="e">
        <f t="shared" si="7"/>
        <v>#VALUE!</v>
      </c>
      <c r="AF31" s="123" t="e">
        <f t="shared" si="8"/>
        <v>#VALUE!</v>
      </c>
      <c r="AG31" s="126" t="e">
        <f t="shared" si="9"/>
        <v>#VALUE!</v>
      </c>
      <c r="AH31" s="129" t="e">
        <f t="shared" si="10"/>
        <v>#VALUE!</v>
      </c>
      <c r="AI31" s="129" t="e">
        <f t="shared" si="6"/>
        <v>#VALUE!</v>
      </c>
      <c r="AJ31" s="100" t="e">
        <f t="shared" si="0"/>
        <v>#VALUE!</v>
      </c>
      <c r="AK31" s="130" t="e">
        <f t="shared" si="1"/>
        <v>#VALUE!</v>
      </c>
      <c r="AL31" s="130" t="e">
        <f t="shared" si="2"/>
        <v>#VALUE!</v>
      </c>
      <c r="AM31" s="131" t="e">
        <f t="shared" si="3"/>
        <v>#VALUE!</v>
      </c>
    </row>
    <row r="32" spans="1:41" ht="15" x14ac:dyDescent="0.25">
      <c r="A32" s="2"/>
      <c r="B32" s="41"/>
      <c r="C32" s="28"/>
      <c r="G32" s="28" t="s">
        <v>102</v>
      </c>
      <c r="H32" s="28" t="s">
        <v>153</v>
      </c>
      <c r="I32" s="33"/>
      <c r="J32" s="1"/>
      <c r="K32" s="1"/>
      <c r="L32" s="137"/>
      <c r="M32" s="28" t="s">
        <v>148</v>
      </c>
      <c r="N32" s="15" t="s">
        <v>151</v>
      </c>
      <c r="O32" s="99" t="s">
        <v>150</v>
      </c>
      <c r="T32" s="1"/>
      <c r="U32" s="1"/>
      <c r="V32" s="1"/>
      <c r="Z32" s="102"/>
      <c r="AA32" s="102"/>
      <c r="AB32" s="124">
        <f t="shared" si="11"/>
        <v>23</v>
      </c>
      <c r="AC32" s="125" t="e">
        <f t="shared" si="4"/>
        <v>#VALUE!</v>
      </c>
      <c r="AD32" s="123" t="e">
        <f t="shared" si="5"/>
        <v>#VALUE!</v>
      </c>
      <c r="AE32" s="126" t="e">
        <f t="shared" si="7"/>
        <v>#VALUE!</v>
      </c>
      <c r="AF32" s="123" t="e">
        <f t="shared" si="8"/>
        <v>#VALUE!</v>
      </c>
      <c r="AG32" s="126" t="e">
        <f t="shared" si="9"/>
        <v>#VALUE!</v>
      </c>
      <c r="AH32" s="129" t="e">
        <f t="shared" si="10"/>
        <v>#VALUE!</v>
      </c>
      <c r="AI32" s="129" t="e">
        <f t="shared" si="6"/>
        <v>#VALUE!</v>
      </c>
      <c r="AJ32" s="100" t="e">
        <f t="shared" si="0"/>
        <v>#VALUE!</v>
      </c>
      <c r="AK32" s="130" t="e">
        <f t="shared" si="1"/>
        <v>#VALUE!</v>
      </c>
      <c r="AL32" s="130" t="e">
        <f t="shared" si="2"/>
        <v>#VALUE!</v>
      </c>
      <c r="AM32" s="131" t="e">
        <f t="shared" si="3"/>
        <v>#VALUE!</v>
      </c>
    </row>
    <row r="33" spans="1:41" ht="15" x14ac:dyDescent="0.25">
      <c r="A33" s="2"/>
      <c r="B33" s="41"/>
      <c r="C33" s="16"/>
      <c r="D33" s="14" t="s">
        <v>95</v>
      </c>
      <c r="E33" s="2" t="s">
        <v>100</v>
      </c>
      <c r="F33" s="1"/>
      <c r="G33" s="24" t="s">
        <v>101</v>
      </c>
      <c r="H33" s="54" t="s">
        <v>101</v>
      </c>
      <c r="I33" s="68"/>
      <c r="J33" s="1"/>
      <c r="K33" s="1"/>
      <c r="L33" s="1"/>
      <c r="M33" s="28" t="s">
        <v>149</v>
      </c>
      <c r="N33" s="15" t="s">
        <v>157</v>
      </c>
      <c r="O33" s="15" t="s">
        <v>151</v>
      </c>
      <c r="R33" s="28" t="s">
        <v>138</v>
      </c>
      <c r="S33" s="28" t="s">
        <v>139</v>
      </c>
      <c r="T33" s="1"/>
      <c r="U33" s="1"/>
      <c r="V33" s="1"/>
      <c r="Z33" s="102"/>
      <c r="AA33" s="102"/>
      <c r="AB33" s="124">
        <f t="shared" si="11"/>
        <v>24</v>
      </c>
      <c r="AC33" s="125" t="e">
        <f t="shared" si="4"/>
        <v>#VALUE!</v>
      </c>
      <c r="AD33" s="123" t="e">
        <f t="shared" si="5"/>
        <v>#VALUE!</v>
      </c>
      <c r="AE33" s="126" t="e">
        <f t="shared" si="7"/>
        <v>#VALUE!</v>
      </c>
      <c r="AF33" s="123" t="e">
        <f t="shared" si="8"/>
        <v>#VALUE!</v>
      </c>
      <c r="AG33" s="126" t="e">
        <f t="shared" si="9"/>
        <v>#VALUE!</v>
      </c>
      <c r="AH33" s="129" t="e">
        <f t="shared" si="10"/>
        <v>#VALUE!</v>
      </c>
      <c r="AI33" s="129" t="e">
        <f t="shared" si="6"/>
        <v>#VALUE!</v>
      </c>
      <c r="AJ33" s="100" t="e">
        <f t="shared" si="0"/>
        <v>#VALUE!</v>
      </c>
      <c r="AK33" s="130" t="e">
        <f t="shared" si="1"/>
        <v>#VALUE!</v>
      </c>
      <c r="AL33" s="130" t="e">
        <f t="shared" si="2"/>
        <v>#VALUE!</v>
      </c>
      <c r="AM33" s="131" t="e">
        <f t="shared" si="3"/>
        <v>#VALUE!</v>
      </c>
      <c r="AN33" s="102"/>
      <c r="AO33" s="102"/>
    </row>
    <row r="34" spans="1:41" ht="17.25" x14ac:dyDescent="0.25">
      <c r="A34" s="2"/>
      <c r="B34" s="41"/>
      <c r="C34" s="16"/>
      <c r="D34" s="14" t="s">
        <v>11</v>
      </c>
      <c r="E34" s="2" t="s">
        <v>13</v>
      </c>
      <c r="F34" s="1"/>
      <c r="G34" s="2" t="s">
        <v>14</v>
      </c>
      <c r="H34" s="2" t="s">
        <v>14</v>
      </c>
      <c r="I34" s="68"/>
      <c r="J34" s="1"/>
      <c r="K34" s="1"/>
      <c r="L34" s="1"/>
      <c r="M34" s="15"/>
      <c r="N34" s="15">
        <v>0</v>
      </c>
      <c r="O34" s="15"/>
      <c r="Q34" s="28" t="s">
        <v>105</v>
      </c>
      <c r="R34" s="28" t="s">
        <v>105</v>
      </c>
      <c r="S34" s="28" t="s">
        <v>140</v>
      </c>
      <c r="T34" s="1"/>
      <c r="U34" s="1"/>
      <c r="Z34" s="102"/>
      <c r="AA34" s="102"/>
      <c r="AB34" s="124">
        <f t="shared" si="11"/>
        <v>25</v>
      </c>
      <c r="AC34" s="125" t="e">
        <f t="shared" si="4"/>
        <v>#VALUE!</v>
      </c>
      <c r="AD34" s="123" t="e">
        <f t="shared" si="5"/>
        <v>#VALUE!</v>
      </c>
      <c r="AE34" s="126" t="e">
        <f t="shared" si="7"/>
        <v>#VALUE!</v>
      </c>
      <c r="AF34" s="123" t="e">
        <f t="shared" si="8"/>
        <v>#VALUE!</v>
      </c>
      <c r="AG34" s="126" t="e">
        <f t="shared" si="9"/>
        <v>#VALUE!</v>
      </c>
      <c r="AH34" s="129" t="e">
        <f t="shared" si="10"/>
        <v>#VALUE!</v>
      </c>
      <c r="AI34" s="129" t="e">
        <f t="shared" si="6"/>
        <v>#VALUE!</v>
      </c>
      <c r="AJ34" s="100" t="e">
        <f t="shared" si="0"/>
        <v>#VALUE!</v>
      </c>
      <c r="AK34" s="130" t="e">
        <f t="shared" si="1"/>
        <v>#VALUE!</v>
      </c>
      <c r="AL34" s="130" t="e">
        <f t="shared" si="2"/>
        <v>#VALUE!</v>
      </c>
      <c r="AM34" s="131" t="e">
        <f t="shared" si="3"/>
        <v>#VALUE!</v>
      </c>
      <c r="AN34" s="102"/>
      <c r="AO34" s="102"/>
    </row>
    <row r="35" spans="1:41" ht="15" x14ac:dyDescent="0.25">
      <c r="A35" s="2"/>
      <c r="B35" s="41"/>
      <c r="C35" s="42" t="s">
        <v>184</v>
      </c>
      <c r="D35" s="355"/>
      <c r="E35" s="403"/>
      <c r="F35" s="113"/>
      <c r="G35" s="358"/>
      <c r="H35" s="95"/>
      <c r="I35" s="68"/>
      <c r="J35" s="1"/>
      <c r="K35" s="11"/>
      <c r="L35" s="1"/>
      <c r="M35" s="28" t="e">
        <f t="shared" ref="M35:M52" si="12">IF((VLOOKUP(D$58,D$35:D$53,1))=Q35,1,0)</f>
        <v>#N/A</v>
      </c>
      <c r="N35" s="15" t="e">
        <f t="shared" ref="N35:N52" si="13">IF(M35&gt;0,1,IF(N34&gt;0,1,0))</f>
        <v>#N/A</v>
      </c>
      <c r="O35" s="15" t="str">
        <f t="shared" ref="O35:O52" si="14">IF(D35&lt;&gt;0,IF(N35&gt;0,O34+1,0),"")</f>
        <v/>
      </c>
      <c r="Q35" s="100" t="str">
        <f t="shared" ref="Q35:Q52" si="15">IF(D35&gt;0,D35,"")</f>
        <v/>
      </c>
      <c r="R35" s="100" t="str">
        <f t="shared" ref="R35:R52" si="16">IF(D36&gt;0,D36,"")</f>
        <v/>
      </c>
      <c r="S35" s="116" t="str">
        <f t="shared" ref="S35:S44" si="17">H36</f>
        <v/>
      </c>
      <c r="T35" s="1"/>
      <c r="U35" s="1"/>
      <c r="Z35" s="102"/>
      <c r="AA35" s="102"/>
      <c r="AB35" s="124">
        <f t="shared" si="11"/>
        <v>26</v>
      </c>
      <c r="AC35" s="125" t="e">
        <f t="shared" si="4"/>
        <v>#VALUE!</v>
      </c>
      <c r="AD35" s="123" t="e">
        <f t="shared" si="5"/>
        <v>#VALUE!</v>
      </c>
      <c r="AE35" s="126" t="e">
        <f t="shared" si="7"/>
        <v>#VALUE!</v>
      </c>
      <c r="AF35" s="123" t="e">
        <f t="shared" si="8"/>
        <v>#VALUE!</v>
      </c>
      <c r="AG35" s="126" t="e">
        <f t="shared" si="9"/>
        <v>#VALUE!</v>
      </c>
      <c r="AH35" s="129" t="e">
        <f t="shared" si="10"/>
        <v>#VALUE!</v>
      </c>
      <c r="AI35" s="129" t="e">
        <f t="shared" si="6"/>
        <v>#VALUE!</v>
      </c>
      <c r="AJ35" s="100" t="e">
        <f t="shared" si="0"/>
        <v>#VALUE!</v>
      </c>
      <c r="AK35" s="130" t="e">
        <f t="shared" si="1"/>
        <v>#VALUE!</v>
      </c>
      <c r="AL35" s="130" t="e">
        <f t="shared" si="2"/>
        <v>#VALUE!</v>
      </c>
      <c r="AM35" s="131" t="e">
        <f t="shared" si="3"/>
        <v>#VALUE!</v>
      </c>
    </row>
    <row r="36" spans="1:41" s="15" customFormat="1" ht="15" x14ac:dyDescent="0.25">
      <c r="A36" s="2"/>
      <c r="B36" s="41"/>
      <c r="C36" s="16"/>
      <c r="D36" s="355"/>
      <c r="E36" s="403"/>
      <c r="F36" s="113"/>
      <c r="G36" s="96" t="str">
        <f>IF(E36="","",(D36-D35)/3*((E36+E35+(E36*E35)^0.5)))</f>
        <v/>
      </c>
      <c r="H36" s="96" t="str">
        <f>IF(G36="","",H35+G36)</f>
        <v/>
      </c>
      <c r="I36" s="68"/>
      <c r="J36" s="1"/>
      <c r="L36" s="1"/>
      <c r="M36" s="28" t="e">
        <f t="shared" si="12"/>
        <v>#N/A</v>
      </c>
      <c r="N36" s="15" t="e">
        <f t="shared" si="13"/>
        <v>#N/A</v>
      </c>
      <c r="O36" s="15" t="str">
        <f t="shared" si="14"/>
        <v/>
      </c>
      <c r="P36" s="101" t="str">
        <f t="shared" ref="P36:P52" si="18">H36</f>
        <v/>
      </c>
      <c r="Q36" s="100" t="str">
        <f t="shared" si="15"/>
        <v/>
      </c>
      <c r="R36" s="100" t="str">
        <f t="shared" si="16"/>
        <v/>
      </c>
      <c r="S36" s="116" t="str">
        <f t="shared" si="17"/>
        <v/>
      </c>
      <c r="T36" s="1"/>
      <c r="U36" s="1"/>
      <c r="W36" s="28"/>
      <c r="X36" s="28"/>
      <c r="Y36" s="28"/>
      <c r="Z36" s="102"/>
      <c r="AA36" s="102"/>
      <c r="AB36" s="124">
        <f t="shared" si="11"/>
        <v>27</v>
      </c>
      <c r="AC36" s="125" t="e">
        <f t="shared" si="4"/>
        <v>#VALUE!</v>
      </c>
      <c r="AD36" s="123" t="e">
        <f t="shared" si="5"/>
        <v>#VALUE!</v>
      </c>
      <c r="AE36" s="126" t="e">
        <f t="shared" si="7"/>
        <v>#VALUE!</v>
      </c>
      <c r="AF36" s="123" t="e">
        <f t="shared" si="8"/>
        <v>#VALUE!</v>
      </c>
      <c r="AG36" s="126" t="e">
        <f t="shared" si="9"/>
        <v>#VALUE!</v>
      </c>
      <c r="AH36" s="129" t="e">
        <f t="shared" si="10"/>
        <v>#VALUE!</v>
      </c>
      <c r="AI36" s="129" t="e">
        <f t="shared" si="6"/>
        <v>#VALUE!</v>
      </c>
      <c r="AJ36" s="100" t="e">
        <f t="shared" si="0"/>
        <v>#VALUE!</v>
      </c>
      <c r="AK36" s="130" t="e">
        <f t="shared" si="1"/>
        <v>#VALUE!</v>
      </c>
      <c r="AL36" s="130" t="e">
        <f t="shared" si="2"/>
        <v>#VALUE!</v>
      </c>
      <c r="AM36" s="131" t="e">
        <f t="shared" si="3"/>
        <v>#VALUE!</v>
      </c>
    </row>
    <row r="37" spans="1:41" s="15" customFormat="1" ht="15" x14ac:dyDescent="0.25">
      <c r="A37" s="2"/>
      <c r="B37" s="41"/>
      <c r="C37" s="16"/>
      <c r="D37" s="355"/>
      <c r="E37" s="403"/>
      <c r="F37" s="113"/>
      <c r="G37" s="96" t="str">
        <f t="shared" ref="G37:G52" si="19">IF(E37="","",(D37-D36)/3*((E37+E36+(E37*E36)^0.5)))</f>
        <v/>
      </c>
      <c r="H37" s="96" t="str">
        <f t="shared" ref="H37:H52" si="20">IF(G37="","",H36+G37)</f>
        <v/>
      </c>
      <c r="I37" s="45"/>
      <c r="J37" s="1"/>
      <c r="K37" s="1"/>
      <c r="L37" s="1"/>
      <c r="M37" s="28" t="e">
        <f t="shared" si="12"/>
        <v>#N/A</v>
      </c>
      <c r="N37" s="15" t="e">
        <f t="shared" si="13"/>
        <v>#N/A</v>
      </c>
      <c r="O37" s="15" t="str">
        <f t="shared" si="14"/>
        <v/>
      </c>
      <c r="P37" s="101" t="str">
        <f t="shared" si="18"/>
        <v/>
      </c>
      <c r="Q37" s="100" t="str">
        <f t="shared" si="15"/>
        <v/>
      </c>
      <c r="R37" s="100" t="str">
        <f t="shared" si="16"/>
        <v/>
      </c>
      <c r="S37" s="116" t="str">
        <f t="shared" si="17"/>
        <v/>
      </c>
      <c r="T37" s="1"/>
      <c r="U37" s="1"/>
      <c r="W37" s="28"/>
      <c r="X37" s="28"/>
      <c r="Y37" s="28"/>
      <c r="Z37" s="102"/>
      <c r="AA37" s="102"/>
      <c r="AB37" s="124">
        <f t="shared" si="11"/>
        <v>28</v>
      </c>
      <c r="AC37" s="125" t="e">
        <f t="shared" si="4"/>
        <v>#VALUE!</v>
      </c>
      <c r="AD37" s="123" t="e">
        <f t="shared" si="5"/>
        <v>#VALUE!</v>
      </c>
      <c r="AE37" s="126" t="e">
        <f t="shared" si="7"/>
        <v>#VALUE!</v>
      </c>
      <c r="AF37" s="123" t="e">
        <f t="shared" si="8"/>
        <v>#VALUE!</v>
      </c>
      <c r="AG37" s="126" t="e">
        <f t="shared" si="9"/>
        <v>#VALUE!</v>
      </c>
      <c r="AH37" s="129" t="e">
        <f t="shared" si="10"/>
        <v>#VALUE!</v>
      </c>
      <c r="AI37" s="129" t="e">
        <f t="shared" si="6"/>
        <v>#VALUE!</v>
      </c>
      <c r="AJ37" s="100" t="e">
        <f t="shared" si="0"/>
        <v>#VALUE!</v>
      </c>
      <c r="AK37" s="130" t="e">
        <f t="shared" si="1"/>
        <v>#VALUE!</v>
      </c>
      <c r="AL37" s="130" t="e">
        <f t="shared" si="2"/>
        <v>#VALUE!</v>
      </c>
      <c r="AM37" s="131" t="e">
        <f t="shared" si="3"/>
        <v>#VALUE!</v>
      </c>
    </row>
    <row r="38" spans="1:41" s="15" customFormat="1" ht="15" x14ac:dyDescent="0.25">
      <c r="A38" s="2"/>
      <c r="B38" s="41"/>
      <c r="C38" s="16"/>
      <c r="D38" s="355"/>
      <c r="E38" s="403"/>
      <c r="F38" s="113"/>
      <c r="G38" s="96" t="str">
        <f t="shared" si="19"/>
        <v/>
      </c>
      <c r="H38" s="96" t="str">
        <f t="shared" si="20"/>
        <v/>
      </c>
      <c r="I38" s="45"/>
      <c r="J38" s="1"/>
      <c r="K38" s="1"/>
      <c r="L38" s="1"/>
      <c r="M38" s="28" t="e">
        <f t="shared" si="12"/>
        <v>#N/A</v>
      </c>
      <c r="N38" s="15" t="e">
        <f t="shared" si="13"/>
        <v>#N/A</v>
      </c>
      <c r="O38" s="15" t="str">
        <f t="shared" si="14"/>
        <v/>
      </c>
      <c r="P38" s="101" t="str">
        <f t="shared" si="18"/>
        <v/>
      </c>
      <c r="Q38" s="100" t="str">
        <f t="shared" si="15"/>
        <v/>
      </c>
      <c r="R38" s="100" t="str">
        <f t="shared" si="16"/>
        <v/>
      </c>
      <c r="S38" s="116" t="str">
        <f t="shared" si="17"/>
        <v/>
      </c>
      <c r="T38" s="1"/>
      <c r="U38" s="1"/>
      <c r="W38" s="28"/>
      <c r="X38" s="28"/>
      <c r="Y38" s="28"/>
      <c r="Z38" s="102"/>
      <c r="AA38" s="102"/>
      <c r="AB38" s="124">
        <f t="shared" si="11"/>
        <v>29</v>
      </c>
      <c r="AC38" s="125" t="e">
        <f t="shared" si="4"/>
        <v>#VALUE!</v>
      </c>
      <c r="AD38" s="123" t="e">
        <f t="shared" si="5"/>
        <v>#VALUE!</v>
      </c>
      <c r="AE38" s="126" t="e">
        <f t="shared" si="7"/>
        <v>#VALUE!</v>
      </c>
      <c r="AF38" s="123" t="e">
        <f t="shared" si="8"/>
        <v>#VALUE!</v>
      </c>
      <c r="AG38" s="126" t="e">
        <f t="shared" si="9"/>
        <v>#VALUE!</v>
      </c>
      <c r="AH38" s="129" t="e">
        <f t="shared" si="10"/>
        <v>#VALUE!</v>
      </c>
      <c r="AI38" s="129" t="e">
        <f t="shared" si="6"/>
        <v>#VALUE!</v>
      </c>
      <c r="AJ38" s="100" t="e">
        <f t="shared" si="0"/>
        <v>#VALUE!</v>
      </c>
      <c r="AK38" s="130" t="e">
        <f t="shared" si="1"/>
        <v>#VALUE!</v>
      </c>
      <c r="AL38" s="130" t="e">
        <f t="shared" si="2"/>
        <v>#VALUE!</v>
      </c>
      <c r="AM38" s="131" t="e">
        <f t="shared" si="3"/>
        <v>#VALUE!</v>
      </c>
    </row>
    <row r="39" spans="1:41" s="15" customFormat="1" ht="15" x14ac:dyDescent="0.25">
      <c r="A39" s="2"/>
      <c r="B39" s="41"/>
      <c r="C39" s="16"/>
      <c r="D39" s="355"/>
      <c r="E39" s="403"/>
      <c r="F39" s="113"/>
      <c r="G39" s="96" t="str">
        <f t="shared" si="19"/>
        <v/>
      </c>
      <c r="H39" s="96" t="str">
        <f t="shared" si="20"/>
        <v/>
      </c>
      <c r="I39" s="45"/>
      <c r="J39" s="1"/>
      <c r="K39" s="1"/>
      <c r="L39" s="1"/>
      <c r="M39" s="28" t="e">
        <f t="shared" si="12"/>
        <v>#N/A</v>
      </c>
      <c r="N39" s="15" t="e">
        <f t="shared" si="13"/>
        <v>#N/A</v>
      </c>
      <c r="O39" s="15" t="str">
        <f t="shared" si="14"/>
        <v/>
      </c>
      <c r="P39" s="101" t="str">
        <f t="shared" si="18"/>
        <v/>
      </c>
      <c r="Q39" s="100" t="str">
        <f t="shared" si="15"/>
        <v/>
      </c>
      <c r="R39" s="100" t="str">
        <f t="shared" si="16"/>
        <v/>
      </c>
      <c r="S39" s="116" t="str">
        <f t="shared" si="17"/>
        <v/>
      </c>
      <c r="T39" s="1"/>
      <c r="U39" s="1"/>
      <c r="W39" s="28"/>
      <c r="X39" s="28"/>
      <c r="Y39" s="28"/>
      <c r="Z39" s="102"/>
      <c r="AA39" s="102"/>
      <c r="AB39" s="124">
        <f t="shared" si="11"/>
        <v>30</v>
      </c>
      <c r="AC39" s="125" t="e">
        <f t="shared" si="4"/>
        <v>#VALUE!</v>
      </c>
      <c r="AD39" s="123" t="e">
        <f t="shared" si="5"/>
        <v>#VALUE!</v>
      </c>
      <c r="AE39" s="126" t="e">
        <f t="shared" si="7"/>
        <v>#VALUE!</v>
      </c>
      <c r="AF39" s="123" t="e">
        <f t="shared" si="8"/>
        <v>#VALUE!</v>
      </c>
      <c r="AG39" s="126" t="e">
        <f t="shared" si="9"/>
        <v>#VALUE!</v>
      </c>
      <c r="AH39" s="129" t="e">
        <f t="shared" si="10"/>
        <v>#VALUE!</v>
      </c>
      <c r="AI39" s="129" t="e">
        <f t="shared" si="6"/>
        <v>#VALUE!</v>
      </c>
      <c r="AJ39" s="100" t="e">
        <f t="shared" si="0"/>
        <v>#VALUE!</v>
      </c>
      <c r="AK39" s="130" t="e">
        <f t="shared" si="1"/>
        <v>#VALUE!</v>
      </c>
      <c r="AL39" s="130" t="e">
        <f t="shared" si="2"/>
        <v>#VALUE!</v>
      </c>
      <c r="AM39" s="131" t="e">
        <f t="shared" si="3"/>
        <v>#VALUE!</v>
      </c>
    </row>
    <row r="40" spans="1:41" s="15" customFormat="1" ht="15" x14ac:dyDescent="0.25">
      <c r="A40" s="2"/>
      <c r="B40" s="41"/>
      <c r="C40" s="16"/>
      <c r="D40" s="355"/>
      <c r="E40" s="403"/>
      <c r="F40" s="113"/>
      <c r="G40" s="96" t="str">
        <f t="shared" si="19"/>
        <v/>
      </c>
      <c r="H40" s="96" t="str">
        <f t="shared" si="20"/>
        <v/>
      </c>
      <c r="I40" s="45"/>
      <c r="J40" s="1"/>
      <c r="K40" s="1"/>
      <c r="L40" s="1"/>
      <c r="M40" s="28" t="e">
        <f t="shared" si="12"/>
        <v>#N/A</v>
      </c>
      <c r="N40" s="15" t="e">
        <f t="shared" si="13"/>
        <v>#N/A</v>
      </c>
      <c r="O40" s="15" t="str">
        <f t="shared" si="14"/>
        <v/>
      </c>
      <c r="P40" s="101" t="str">
        <f t="shared" si="18"/>
        <v/>
      </c>
      <c r="Q40" s="100" t="str">
        <f t="shared" si="15"/>
        <v/>
      </c>
      <c r="R40" s="100" t="str">
        <f t="shared" si="16"/>
        <v/>
      </c>
      <c r="S40" s="116" t="str">
        <f t="shared" si="17"/>
        <v/>
      </c>
      <c r="T40" s="1"/>
      <c r="U40" s="1"/>
      <c r="W40" s="28"/>
      <c r="X40" s="28"/>
      <c r="Y40" s="28"/>
      <c r="Z40" s="102"/>
      <c r="AA40" s="102"/>
      <c r="AB40" s="124">
        <f t="shared" si="11"/>
        <v>31</v>
      </c>
      <c r="AC40" s="125" t="e">
        <f t="shared" si="4"/>
        <v>#VALUE!</v>
      </c>
      <c r="AD40" s="123" t="e">
        <f t="shared" si="5"/>
        <v>#VALUE!</v>
      </c>
      <c r="AE40" s="126" t="e">
        <f t="shared" si="7"/>
        <v>#VALUE!</v>
      </c>
      <c r="AF40" s="123" t="e">
        <f t="shared" si="8"/>
        <v>#VALUE!</v>
      </c>
      <c r="AG40" s="126" t="e">
        <f t="shared" si="9"/>
        <v>#VALUE!</v>
      </c>
      <c r="AH40" s="129" t="e">
        <f t="shared" si="10"/>
        <v>#VALUE!</v>
      </c>
      <c r="AI40" s="129" t="e">
        <f t="shared" si="6"/>
        <v>#VALUE!</v>
      </c>
      <c r="AJ40" s="100" t="e">
        <f t="shared" si="0"/>
        <v>#VALUE!</v>
      </c>
      <c r="AK40" s="130" t="e">
        <f t="shared" si="1"/>
        <v>#VALUE!</v>
      </c>
      <c r="AL40" s="130" t="e">
        <f t="shared" si="2"/>
        <v>#VALUE!</v>
      </c>
      <c r="AM40" s="131" t="e">
        <f t="shared" si="3"/>
        <v>#VALUE!</v>
      </c>
    </row>
    <row r="41" spans="1:41" s="15" customFormat="1" ht="15" x14ac:dyDescent="0.25">
      <c r="A41" s="2"/>
      <c r="B41" s="41"/>
      <c r="C41" s="16"/>
      <c r="D41" s="355"/>
      <c r="E41" s="403"/>
      <c r="F41" s="113"/>
      <c r="G41" s="96" t="str">
        <f t="shared" si="19"/>
        <v/>
      </c>
      <c r="H41" s="96" t="str">
        <f t="shared" si="20"/>
        <v/>
      </c>
      <c r="I41" s="45"/>
      <c r="J41" s="1"/>
      <c r="K41" s="1"/>
      <c r="L41" s="1"/>
      <c r="M41" s="28" t="e">
        <f t="shared" si="12"/>
        <v>#N/A</v>
      </c>
      <c r="N41" s="15" t="e">
        <f t="shared" si="13"/>
        <v>#N/A</v>
      </c>
      <c r="O41" s="15" t="str">
        <f t="shared" si="14"/>
        <v/>
      </c>
      <c r="P41" s="101" t="str">
        <f t="shared" si="18"/>
        <v/>
      </c>
      <c r="Q41" s="100" t="str">
        <f t="shared" si="15"/>
        <v/>
      </c>
      <c r="R41" s="100" t="str">
        <f t="shared" si="16"/>
        <v/>
      </c>
      <c r="S41" s="116" t="str">
        <f t="shared" si="17"/>
        <v/>
      </c>
      <c r="T41" s="1"/>
      <c r="U41" s="1"/>
      <c r="W41" s="28"/>
      <c r="X41" s="28"/>
      <c r="Y41" s="28"/>
      <c r="Z41" s="102"/>
      <c r="AA41" s="102"/>
      <c r="AB41" s="124">
        <f t="shared" si="11"/>
        <v>32</v>
      </c>
      <c r="AC41" s="125" t="e">
        <f t="shared" si="4"/>
        <v>#VALUE!</v>
      </c>
      <c r="AD41" s="123" t="e">
        <f t="shared" si="5"/>
        <v>#VALUE!</v>
      </c>
      <c r="AE41" s="126" t="e">
        <f t="shared" si="7"/>
        <v>#VALUE!</v>
      </c>
      <c r="AF41" s="123" t="e">
        <f t="shared" si="8"/>
        <v>#VALUE!</v>
      </c>
      <c r="AG41" s="126" t="e">
        <f t="shared" si="9"/>
        <v>#VALUE!</v>
      </c>
      <c r="AH41" s="129" t="e">
        <f t="shared" si="10"/>
        <v>#VALUE!</v>
      </c>
      <c r="AI41" s="129" t="e">
        <f t="shared" si="6"/>
        <v>#VALUE!</v>
      </c>
      <c r="AJ41" s="100" t="e">
        <f t="shared" si="0"/>
        <v>#VALUE!</v>
      </c>
      <c r="AK41" s="130" t="e">
        <f t="shared" si="1"/>
        <v>#VALUE!</v>
      </c>
      <c r="AL41" s="130" t="e">
        <f t="shared" si="2"/>
        <v>#VALUE!</v>
      </c>
      <c r="AM41" s="131" t="e">
        <f t="shared" si="3"/>
        <v>#VALUE!</v>
      </c>
    </row>
    <row r="42" spans="1:41" s="15" customFormat="1" ht="15" x14ac:dyDescent="0.25">
      <c r="A42" s="2"/>
      <c r="B42" s="41"/>
      <c r="C42" s="16"/>
      <c r="D42" s="355"/>
      <c r="E42" s="403"/>
      <c r="F42" s="113"/>
      <c r="G42" s="96" t="str">
        <f t="shared" si="19"/>
        <v/>
      </c>
      <c r="H42" s="96" t="str">
        <f t="shared" si="20"/>
        <v/>
      </c>
      <c r="I42" s="45"/>
      <c r="J42" s="1"/>
      <c r="K42" s="1"/>
      <c r="L42" s="1"/>
      <c r="M42" s="28" t="e">
        <f t="shared" si="12"/>
        <v>#N/A</v>
      </c>
      <c r="N42" s="15" t="e">
        <f t="shared" si="13"/>
        <v>#N/A</v>
      </c>
      <c r="O42" s="15" t="str">
        <f t="shared" si="14"/>
        <v/>
      </c>
      <c r="P42" s="101" t="str">
        <f t="shared" si="18"/>
        <v/>
      </c>
      <c r="Q42" s="100" t="str">
        <f t="shared" si="15"/>
        <v/>
      </c>
      <c r="R42" s="100" t="str">
        <f t="shared" si="16"/>
        <v/>
      </c>
      <c r="S42" s="116" t="str">
        <f t="shared" si="17"/>
        <v/>
      </c>
      <c r="T42" s="1"/>
      <c r="U42" s="1"/>
      <c r="W42" s="28"/>
      <c r="X42" s="28"/>
      <c r="Y42" s="28"/>
      <c r="Z42" s="102"/>
      <c r="AA42" s="102"/>
      <c r="AB42" s="124">
        <f t="shared" si="11"/>
        <v>33</v>
      </c>
      <c r="AC42" s="125" t="e">
        <f t="shared" si="4"/>
        <v>#VALUE!</v>
      </c>
      <c r="AD42" s="123" t="e">
        <f t="shared" si="5"/>
        <v>#VALUE!</v>
      </c>
      <c r="AE42" s="126" t="e">
        <f t="shared" si="7"/>
        <v>#VALUE!</v>
      </c>
      <c r="AF42" s="123" t="e">
        <f t="shared" si="8"/>
        <v>#VALUE!</v>
      </c>
      <c r="AG42" s="126" t="e">
        <f t="shared" si="9"/>
        <v>#VALUE!</v>
      </c>
      <c r="AH42" s="129" t="e">
        <f t="shared" si="10"/>
        <v>#VALUE!</v>
      </c>
      <c r="AI42" s="129" t="e">
        <f t="shared" si="6"/>
        <v>#VALUE!</v>
      </c>
      <c r="AJ42" s="100" t="e">
        <f t="shared" si="0"/>
        <v>#VALUE!</v>
      </c>
      <c r="AK42" s="130" t="e">
        <f t="shared" si="1"/>
        <v>#VALUE!</v>
      </c>
      <c r="AL42" s="130" t="e">
        <f t="shared" si="2"/>
        <v>#VALUE!</v>
      </c>
      <c r="AM42" s="131" t="e">
        <f t="shared" si="3"/>
        <v>#VALUE!</v>
      </c>
    </row>
    <row r="43" spans="1:41" s="15" customFormat="1" ht="15" x14ac:dyDescent="0.25">
      <c r="A43" s="2"/>
      <c r="B43" s="41"/>
      <c r="C43" s="16"/>
      <c r="D43" s="355"/>
      <c r="E43" s="403"/>
      <c r="F43" s="113"/>
      <c r="G43" s="96" t="str">
        <f t="shared" si="19"/>
        <v/>
      </c>
      <c r="H43" s="96" t="str">
        <f t="shared" si="20"/>
        <v/>
      </c>
      <c r="I43" s="45"/>
      <c r="J43" s="1"/>
      <c r="K43" s="1"/>
      <c r="L43" s="1"/>
      <c r="M43" s="28" t="e">
        <f t="shared" si="12"/>
        <v>#N/A</v>
      </c>
      <c r="N43" s="15" t="e">
        <f t="shared" si="13"/>
        <v>#N/A</v>
      </c>
      <c r="O43" s="15" t="str">
        <f t="shared" si="14"/>
        <v/>
      </c>
      <c r="P43" s="101" t="str">
        <f t="shared" si="18"/>
        <v/>
      </c>
      <c r="Q43" s="100" t="str">
        <f t="shared" si="15"/>
        <v/>
      </c>
      <c r="R43" s="100" t="str">
        <f t="shared" si="16"/>
        <v/>
      </c>
      <c r="S43" s="116" t="str">
        <f t="shared" si="17"/>
        <v/>
      </c>
      <c r="T43" s="1"/>
      <c r="U43" s="1"/>
      <c r="W43" s="28"/>
      <c r="X43" s="28"/>
      <c r="Y43" s="28"/>
      <c r="Z43" s="102"/>
      <c r="AA43" s="102"/>
      <c r="AB43" s="124">
        <f t="shared" si="11"/>
        <v>34</v>
      </c>
      <c r="AC43" s="125" t="e">
        <f t="shared" si="4"/>
        <v>#VALUE!</v>
      </c>
      <c r="AD43" s="123" t="e">
        <f t="shared" si="5"/>
        <v>#VALUE!</v>
      </c>
      <c r="AE43" s="126" t="e">
        <f t="shared" si="7"/>
        <v>#VALUE!</v>
      </c>
      <c r="AF43" s="123" t="e">
        <f t="shared" si="8"/>
        <v>#VALUE!</v>
      </c>
      <c r="AG43" s="126" t="e">
        <f t="shared" si="9"/>
        <v>#VALUE!</v>
      </c>
      <c r="AH43" s="129" t="e">
        <f t="shared" si="10"/>
        <v>#VALUE!</v>
      </c>
      <c r="AI43" s="129" t="e">
        <f t="shared" si="6"/>
        <v>#VALUE!</v>
      </c>
      <c r="AJ43" s="100" t="e">
        <f t="shared" si="0"/>
        <v>#VALUE!</v>
      </c>
      <c r="AK43" s="130" t="e">
        <f t="shared" si="1"/>
        <v>#VALUE!</v>
      </c>
      <c r="AL43" s="130" t="e">
        <f t="shared" si="2"/>
        <v>#VALUE!</v>
      </c>
      <c r="AM43" s="131" t="e">
        <f t="shared" si="3"/>
        <v>#VALUE!</v>
      </c>
    </row>
    <row r="44" spans="1:41" s="15" customFormat="1" ht="15" x14ac:dyDescent="0.25">
      <c r="A44" s="2"/>
      <c r="B44" s="41"/>
      <c r="C44" s="16"/>
      <c r="D44" s="355"/>
      <c r="E44" s="403"/>
      <c r="F44" s="113"/>
      <c r="G44" s="96" t="str">
        <f t="shared" si="19"/>
        <v/>
      </c>
      <c r="H44" s="96" t="str">
        <f t="shared" si="20"/>
        <v/>
      </c>
      <c r="I44" s="45"/>
      <c r="J44" s="1"/>
      <c r="K44" s="1"/>
      <c r="L44" s="1"/>
      <c r="M44" s="28" t="e">
        <f t="shared" si="12"/>
        <v>#N/A</v>
      </c>
      <c r="N44" s="15" t="e">
        <f t="shared" si="13"/>
        <v>#N/A</v>
      </c>
      <c r="O44" s="15" t="str">
        <f t="shared" si="14"/>
        <v/>
      </c>
      <c r="P44" s="101" t="str">
        <f t="shared" si="18"/>
        <v/>
      </c>
      <c r="Q44" s="100" t="str">
        <f t="shared" si="15"/>
        <v/>
      </c>
      <c r="R44" s="100" t="str">
        <f t="shared" si="16"/>
        <v/>
      </c>
      <c r="S44" s="116" t="str">
        <f t="shared" si="17"/>
        <v/>
      </c>
      <c r="T44" s="1"/>
      <c r="U44" s="1"/>
      <c r="W44" s="28"/>
      <c r="X44" s="28"/>
      <c r="Y44" s="28"/>
      <c r="Z44" s="102"/>
      <c r="AA44" s="102"/>
      <c r="AB44" s="124">
        <f t="shared" si="11"/>
        <v>35</v>
      </c>
      <c r="AC44" s="125" t="e">
        <f t="shared" si="4"/>
        <v>#VALUE!</v>
      </c>
      <c r="AD44" s="123" t="e">
        <f t="shared" si="5"/>
        <v>#VALUE!</v>
      </c>
      <c r="AE44" s="126" t="e">
        <f t="shared" si="7"/>
        <v>#VALUE!</v>
      </c>
      <c r="AF44" s="123" t="e">
        <f t="shared" si="8"/>
        <v>#VALUE!</v>
      </c>
      <c r="AG44" s="126" t="e">
        <f t="shared" si="9"/>
        <v>#VALUE!</v>
      </c>
      <c r="AH44" s="129" t="e">
        <f t="shared" si="10"/>
        <v>#VALUE!</v>
      </c>
      <c r="AI44" s="129" t="e">
        <f t="shared" si="6"/>
        <v>#VALUE!</v>
      </c>
      <c r="AJ44" s="100" t="e">
        <f t="shared" si="0"/>
        <v>#VALUE!</v>
      </c>
      <c r="AK44" s="130" t="e">
        <f t="shared" si="1"/>
        <v>#VALUE!</v>
      </c>
      <c r="AL44" s="130" t="e">
        <f t="shared" si="2"/>
        <v>#VALUE!</v>
      </c>
      <c r="AM44" s="131" t="e">
        <f t="shared" si="3"/>
        <v>#VALUE!</v>
      </c>
    </row>
    <row r="45" spans="1:41" s="15" customFormat="1" ht="15" x14ac:dyDescent="0.25">
      <c r="A45" s="2"/>
      <c r="B45" s="41"/>
      <c r="C45" s="16"/>
      <c r="D45" s="355"/>
      <c r="E45" s="403"/>
      <c r="F45" s="113"/>
      <c r="G45" s="96" t="str">
        <f t="shared" si="19"/>
        <v/>
      </c>
      <c r="H45" s="96" t="str">
        <f t="shared" si="20"/>
        <v/>
      </c>
      <c r="I45" s="45"/>
      <c r="J45" s="1"/>
      <c r="K45" s="1"/>
      <c r="L45" s="1"/>
      <c r="M45" s="28" t="e">
        <f t="shared" si="12"/>
        <v>#N/A</v>
      </c>
      <c r="N45" s="15" t="e">
        <f t="shared" si="13"/>
        <v>#N/A</v>
      </c>
      <c r="O45" s="15" t="str">
        <f t="shared" si="14"/>
        <v/>
      </c>
      <c r="P45" s="101" t="str">
        <f t="shared" si="18"/>
        <v/>
      </c>
      <c r="Q45" s="100" t="str">
        <f t="shared" si="15"/>
        <v/>
      </c>
      <c r="R45" s="100" t="str">
        <f t="shared" si="16"/>
        <v/>
      </c>
      <c r="T45" s="1"/>
      <c r="U45" s="1"/>
      <c r="W45" s="28"/>
      <c r="X45" s="28"/>
      <c r="Y45" s="28"/>
      <c r="Z45" s="102"/>
      <c r="AA45" s="102"/>
      <c r="AB45" s="124">
        <f t="shared" si="11"/>
        <v>36</v>
      </c>
      <c r="AC45" s="125" t="e">
        <f t="shared" si="4"/>
        <v>#VALUE!</v>
      </c>
      <c r="AD45" s="123" t="e">
        <f t="shared" si="5"/>
        <v>#VALUE!</v>
      </c>
      <c r="AE45" s="126" t="e">
        <f t="shared" si="7"/>
        <v>#VALUE!</v>
      </c>
      <c r="AF45" s="123" t="e">
        <f t="shared" si="8"/>
        <v>#VALUE!</v>
      </c>
      <c r="AG45" s="126" t="e">
        <f t="shared" si="9"/>
        <v>#VALUE!</v>
      </c>
      <c r="AH45" s="129" t="e">
        <f t="shared" si="10"/>
        <v>#VALUE!</v>
      </c>
      <c r="AI45" s="129" t="e">
        <f t="shared" si="6"/>
        <v>#VALUE!</v>
      </c>
      <c r="AJ45" s="100" t="e">
        <f t="shared" si="0"/>
        <v>#VALUE!</v>
      </c>
      <c r="AK45" s="130" t="e">
        <f t="shared" si="1"/>
        <v>#VALUE!</v>
      </c>
      <c r="AL45" s="130" t="e">
        <f t="shared" si="2"/>
        <v>#VALUE!</v>
      </c>
      <c r="AM45" s="131" t="e">
        <f t="shared" si="3"/>
        <v>#VALUE!</v>
      </c>
    </row>
    <row r="46" spans="1:41" s="15" customFormat="1" ht="15" x14ac:dyDescent="0.25">
      <c r="A46" s="2"/>
      <c r="B46" s="41"/>
      <c r="C46" s="16"/>
      <c r="D46" s="355"/>
      <c r="E46" s="403"/>
      <c r="F46" s="113"/>
      <c r="G46" s="96" t="str">
        <f t="shared" si="19"/>
        <v/>
      </c>
      <c r="H46" s="96" t="str">
        <f t="shared" si="20"/>
        <v/>
      </c>
      <c r="I46" s="45"/>
      <c r="J46" s="1"/>
      <c r="K46" s="1"/>
      <c r="L46" s="1"/>
      <c r="M46" s="28" t="e">
        <f t="shared" si="12"/>
        <v>#N/A</v>
      </c>
      <c r="N46" s="15" t="e">
        <f t="shared" si="13"/>
        <v>#N/A</v>
      </c>
      <c r="O46" s="15" t="str">
        <f t="shared" si="14"/>
        <v/>
      </c>
      <c r="P46" s="101" t="str">
        <f t="shared" si="18"/>
        <v/>
      </c>
      <c r="Q46" s="100" t="str">
        <f t="shared" si="15"/>
        <v/>
      </c>
      <c r="R46" s="100" t="str">
        <f t="shared" si="16"/>
        <v/>
      </c>
      <c r="T46" s="1"/>
      <c r="U46" s="1"/>
      <c r="W46" s="28"/>
      <c r="X46" s="28"/>
      <c r="Y46" s="28"/>
      <c r="Z46" s="102"/>
      <c r="AA46" s="102"/>
      <c r="AB46" s="124">
        <f t="shared" si="11"/>
        <v>37</v>
      </c>
      <c r="AC46" s="125" t="e">
        <f t="shared" si="4"/>
        <v>#VALUE!</v>
      </c>
      <c r="AD46" s="123" t="e">
        <f t="shared" si="5"/>
        <v>#VALUE!</v>
      </c>
      <c r="AE46" s="126" t="e">
        <f t="shared" si="7"/>
        <v>#VALUE!</v>
      </c>
      <c r="AF46" s="123" t="e">
        <f t="shared" si="8"/>
        <v>#VALUE!</v>
      </c>
      <c r="AG46" s="126" t="e">
        <f t="shared" si="9"/>
        <v>#VALUE!</v>
      </c>
      <c r="AH46" s="129" t="e">
        <f t="shared" si="10"/>
        <v>#VALUE!</v>
      </c>
      <c r="AI46" s="129" t="e">
        <f t="shared" si="6"/>
        <v>#VALUE!</v>
      </c>
      <c r="AJ46" s="100" t="e">
        <f t="shared" si="0"/>
        <v>#VALUE!</v>
      </c>
      <c r="AK46" s="130" t="e">
        <f t="shared" si="1"/>
        <v>#VALUE!</v>
      </c>
      <c r="AL46" s="130" t="e">
        <f t="shared" si="2"/>
        <v>#VALUE!</v>
      </c>
      <c r="AM46" s="131" t="e">
        <f t="shared" si="3"/>
        <v>#VALUE!</v>
      </c>
    </row>
    <row r="47" spans="1:41" s="15" customFormat="1" ht="15" x14ac:dyDescent="0.25">
      <c r="A47" s="2"/>
      <c r="B47" s="41"/>
      <c r="C47" s="16"/>
      <c r="D47" s="355"/>
      <c r="E47" s="403"/>
      <c r="F47" s="113"/>
      <c r="G47" s="96" t="str">
        <f t="shared" si="19"/>
        <v/>
      </c>
      <c r="H47" s="96" t="str">
        <f t="shared" si="20"/>
        <v/>
      </c>
      <c r="I47" s="45"/>
      <c r="J47" s="1"/>
      <c r="K47" s="1"/>
      <c r="L47" s="1"/>
      <c r="M47" s="28" t="e">
        <f t="shared" si="12"/>
        <v>#N/A</v>
      </c>
      <c r="N47" s="15" t="e">
        <f t="shared" si="13"/>
        <v>#N/A</v>
      </c>
      <c r="O47" s="15" t="str">
        <f t="shared" si="14"/>
        <v/>
      </c>
      <c r="P47" s="101" t="str">
        <f t="shared" si="18"/>
        <v/>
      </c>
      <c r="Q47" s="100" t="str">
        <f t="shared" si="15"/>
        <v/>
      </c>
      <c r="R47" s="100" t="str">
        <f t="shared" si="16"/>
        <v/>
      </c>
      <c r="T47" s="1"/>
      <c r="U47" s="1"/>
      <c r="W47" s="28"/>
      <c r="X47" s="28"/>
      <c r="Y47" s="28"/>
      <c r="Z47" s="102"/>
      <c r="AA47" s="102"/>
      <c r="AB47" s="124">
        <f t="shared" si="11"/>
        <v>38</v>
      </c>
      <c r="AC47" s="125" t="e">
        <f t="shared" si="4"/>
        <v>#VALUE!</v>
      </c>
      <c r="AD47" s="123" t="e">
        <f t="shared" si="5"/>
        <v>#VALUE!</v>
      </c>
      <c r="AE47" s="126" t="e">
        <f t="shared" si="7"/>
        <v>#VALUE!</v>
      </c>
      <c r="AF47" s="123" t="e">
        <f t="shared" si="8"/>
        <v>#VALUE!</v>
      </c>
      <c r="AG47" s="126" t="e">
        <f t="shared" si="9"/>
        <v>#VALUE!</v>
      </c>
      <c r="AH47" s="129" t="e">
        <f t="shared" si="10"/>
        <v>#VALUE!</v>
      </c>
      <c r="AI47" s="129" t="e">
        <f t="shared" si="6"/>
        <v>#VALUE!</v>
      </c>
      <c r="AJ47" s="100" t="e">
        <f t="shared" si="0"/>
        <v>#VALUE!</v>
      </c>
      <c r="AK47" s="130" t="e">
        <f t="shared" si="1"/>
        <v>#VALUE!</v>
      </c>
      <c r="AL47" s="130" t="e">
        <f t="shared" si="2"/>
        <v>#VALUE!</v>
      </c>
      <c r="AM47" s="131" t="e">
        <f t="shared" si="3"/>
        <v>#VALUE!</v>
      </c>
    </row>
    <row r="48" spans="1:41" s="15" customFormat="1" ht="15" x14ac:dyDescent="0.25">
      <c r="A48" s="2"/>
      <c r="B48" s="41"/>
      <c r="C48" s="16"/>
      <c r="D48" s="355"/>
      <c r="E48" s="403"/>
      <c r="F48" s="113"/>
      <c r="G48" s="96" t="str">
        <f t="shared" si="19"/>
        <v/>
      </c>
      <c r="H48" s="96" t="str">
        <f t="shared" si="20"/>
        <v/>
      </c>
      <c r="I48" s="45"/>
      <c r="J48" s="1"/>
      <c r="K48" s="1"/>
      <c r="L48" s="1"/>
      <c r="M48" s="28" t="e">
        <f t="shared" si="12"/>
        <v>#N/A</v>
      </c>
      <c r="N48" s="15" t="e">
        <f t="shared" si="13"/>
        <v>#N/A</v>
      </c>
      <c r="O48" s="15" t="str">
        <f t="shared" si="14"/>
        <v/>
      </c>
      <c r="P48" s="101" t="str">
        <f t="shared" si="18"/>
        <v/>
      </c>
      <c r="Q48" s="100" t="str">
        <f t="shared" si="15"/>
        <v/>
      </c>
      <c r="R48" s="100" t="str">
        <f t="shared" si="16"/>
        <v/>
      </c>
      <c r="T48" s="1"/>
      <c r="U48" s="1"/>
      <c r="W48" s="28"/>
      <c r="X48" s="28"/>
      <c r="Y48" s="28"/>
      <c r="Z48" s="102"/>
      <c r="AA48" s="102"/>
      <c r="AB48" s="124">
        <f t="shared" si="11"/>
        <v>39</v>
      </c>
      <c r="AC48" s="125" t="e">
        <f t="shared" si="4"/>
        <v>#VALUE!</v>
      </c>
      <c r="AD48" s="123" t="e">
        <f t="shared" si="5"/>
        <v>#VALUE!</v>
      </c>
      <c r="AE48" s="126" t="e">
        <f t="shared" si="7"/>
        <v>#VALUE!</v>
      </c>
      <c r="AF48" s="123" t="e">
        <f t="shared" si="8"/>
        <v>#VALUE!</v>
      </c>
      <c r="AG48" s="126" t="e">
        <f t="shared" si="9"/>
        <v>#VALUE!</v>
      </c>
      <c r="AH48" s="129" t="e">
        <f t="shared" si="10"/>
        <v>#VALUE!</v>
      </c>
      <c r="AI48" s="129" t="e">
        <f t="shared" si="6"/>
        <v>#VALUE!</v>
      </c>
      <c r="AJ48" s="100" t="e">
        <f t="shared" si="0"/>
        <v>#VALUE!</v>
      </c>
      <c r="AK48" s="130" t="e">
        <f t="shared" si="1"/>
        <v>#VALUE!</v>
      </c>
      <c r="AL48" s="130" t="e">
        <f t="shared" si="2"/>
        <v>#VALUE!</v>
      </c>
      <c r="AM48" s="131" t="e">
        <f t="shared" si="3"/>
        <v>#VALUE!</v>
      </c>
    </row>
    <row r="49" spans="1:62" s="15" customFormat="1" ht="15" x14ac:dyDescent="0.25">
      <c r="A49" s="2"/>
      <c r="B49" s="41"/>
      <c r="C49" s="16"/>
      <c r="D49" s="355"/>
      <c r="E49" s="403"/>
      <c r="F49" s="113"/>
      <c r="G49" s="96" t="str">
        <f t="shared" si="19"/>
        <v/>
      </c>
      <c r="H49" s="96" t="str">
        <f t="shared" si="20"/>
        <v/>
      </c>
      <c r="I49" s="45"/>
      <c r="J49" s="1"/>
      <c r="K49" s="1"/>
      <c r="L49" s="1"/>
      <c r="M49" s="28" t="e">
        <f t="shared" si="12"/>
        <v>#N/A</v>
      </c>
      <c r="N49" s="15" t="e">
        <f t="shared" si="13"/>
        <v>#N/A</v>
      </c>
      <c r="O49" s="15" t="str">
        <f t="shared" si="14"/>
        <v/>
      </c>
      <c r="P49" s="101" t="str">
        <f t="shared" si="18"/>
        <v/>
      </c>
      <c r="Q49" s="100" t="str">
        <f t="shared" si="15"/>
        <v/>
      </c>
      <c r="R49" s="100" t="str">
        <f t="shared" si="16"/>
        <v/>
      </c>
      <c r="T49" s="1"/>
      <c r="U49" s="1"/>
      <c r="W49" s="28"/>
      <c r="X49" s="28"/>
      <c r="Y49" s="28"/>
      <c r="Z49" s="102"/>
      <c r="AA49" s="102"/>
      <c r="AB49" s="124">
        <f t="shared" si="11"/>
        <v>40</v>
      </c>
      <c r="AC49" s="125" t="e">
        <f t="shared" si="4"/>
        <v>#VALUE!</v>
      </c>
      <c r="AD49" s="123" t="e">
        <f t="shared" si="5"/>
        <v>#VALUE!</v>
      </c>
      <c r="AE49" s="126" t="e">
        <f t="shared" si="7"/>
        <v>#VALUE!</v>
      </c>
      <c r="AF49" s="123" t="e">
        <f t="shared" si="8"/>
        <v>#VALUE!</v>
      </c>
      <c r="AG49" s="126" t="e">
        <f t="shared" si="9"/>
        <v>#VALUE!</v>
      </c>
      <c r="AH49" s="129" t="e">
        <f t="shared" si="10"/>
        <v>#VALUE!</v>
      </c>
      <c r="AI49" s="129" t="e">
        <f t="shared" si="6"/>
        <v>#VALUE!</v>
      </c>
      <c r="AJ49" s="100" t="e">
        <f t="shared" si="0"/>
        <v>#VALUE!</v>
      </c>
      <c r="AK49" s="130" t="e">
        <f t="shared" si="1"/>
        <v>#VALUE!</v>
      </c>
      <c r="AL49" s="130" t="e">
        <f t="shared" si="2"/>
        <v>#VALUE!</v>
      </c>
      <c r="AM49" s="131" t="e">
        <f t="shared" si="3"/>
        <v>#VALUE!</v>
      </c>
    </row>
    <row r="50" spans="1:62" s="15" customFormat="1" ht="15" x14ac:dyDescent="0.25">
      <c r="A50" s="2"/>
      <c r="B50" s="41"/>
      <c r="C50" s="16"/>
      <c r="D50" s="355"/>
      <c r="E50" s="403"/>
      <c r="F50" s="113"/>
      <c r="G50" s="96" t="str">
        <f t="shared" si="19"/>
        <v/>
      </c>
      <c r="H50" s="96" t="str">
        <f t="shared" si="20"/>
        <v/>
      </c>
      <c r="I50" s="45"/>
      <c r="J50" s="1"/>
      <c r="K50" s="1"/>
      <c r="L50" s="1"/>
      <c r="M50" s="28" t="e">
        <f t="shared" si="12"/>
        <v>#N/A</v>
      </c>
      <c r="N50" s="15" t="e">
        <f t="shared" si="13"/>
        <v>#N/A</v>
      </c>
      <c r="O50" s="15" t="str">
        <f t="shared" si="14"/>
        <v/>
      </c>
      <c r="P50" s="101" t="str">
        <f t="shared" si="18"/>
        <v/>
      </c>
      <c r="Q50" s="100" t="str">
        <f t="shared" si="15"/>
        <v/>
      </c>
      <c r="R50" s="100" t="str">
        <f t="shared" si="16"/>
        <v/>
      </c>
      <c r="T50" s="1"/>
      <c r="U50" s="1"/>
      <c r="W50" s="28"/>
      <c r="X50" s="28"/>
      <c r="Y50" s="28"/>
      <c r="Z50" s="102"/>
      <c r="AA50" s="102"/>
      <c r="AB50" s="124">
        <f t="shared" si="11"/>
        <v>41</v>
      </c>
      <c r="AC50" s="125" t="e">
        <f t="shared" si="4"/>
        <v>#VALUE!</v>
      </c>
      <c r="AD50" s="123" t="e">
        <f t="shared" si="5"/>
        <v>#VALUE!</v>
      </c>
      <c r="AE50" s="126" t="e">
        <f t="shared" si="7"/>
        <v>#VALUE!</v>
      </c>
      <c r="AF50" s="123" t="e">
        <f t="shared" si="8"/>
        <v>#VALUE!</v>
      </c>
      <c r="AG50" s="126" t="e">
        <f t="shared" si="9"/>
        <v>#VALUE!</v>
      </c>
      <c r="AH50" s="129" t="e">
        <f t="shared" si="10"/>
        <v>#VALUE!</v>
      </c>
      <c r="AI50" s="129" t="e">
        <f t="shared" si="6"/>
        <v>#VALUE!</v>
      </c>
      <c r="AJ50" s="100" t="e">
        <f t="shared" si="0"/>
        <v>#VALUE!</v>
      </c>
      <c r="AK50" s="130" t="e">
        <f t="shared" si="1"/>
        <v>#VALUE!</v>
      </c>
      <c r="AL50" s="130" t="e">
        <f t="shared" si="2"/>
        <v>#VALUE!</v>
      </c>
      <c r="AM50" s="131" t="e">
        <f t="shared" si="3"/>
        <v>#VALUE!</v>
      </c>
    </row>
    <row r="51" spans="1:62" s="15" customFormat="1" ht="15" x14ac:dyDescent="0.25">
      <c r="A51" s="2"/>
      <c r="B51" s="41"/>
      <c r="C51" s="16"/>
      <c r="D51" s="355"/>
      <c r="E51" s="403"/>
      <c r="F51" s="113"/>
      <c r="G51" s="96" t="str">
        <f t="shared" si="19"/>
        <v/>
      </c>
      <c r="H51" s="96" t="str">
        <f t="shared" si="20"/>
        <v/>
      </c>
      <c r="I51" s="45"/>
      <c r="J51" s="1"/>
      <c r="K51" s="1"/>
      <c r="L51" s="1"/>
      <c r="M51" s="28" t="e">
        <f t="shared" si="12"/>
        <v>#N/A</v>
      </c>
      <c r="N51" s="15" t="e">
        <f t="shared" si="13"/>
        <v>#N/A</v>
      </c>
      <c r="O51" s="15" t="str">
        <f t="shared" si="14"/>
        <v/>
      </c>
      <c r="P51" s="101" t="str">
        <f t="shared" si="18"/>
        <v/>
      </c>
      <c r="Q51" s="100" t="str">
        <f t="shared" si="15"/>
        <v/>
      </c>
      <c r="R51" s="100" t="str">
        <f t="shared" si="16"/>
        <v/>
      </c>
      <c r="T51" s="1"/>
      <c r="U51" s="1"/>
      <c r="W51" s="28"/>
      <c r="X51" s="28"/>
      <c r="Y51" s="28"/>
      <c r="Z51" s="102"/>
      <c r="AA51" s="102"/>
      <c r="AB51" s="124">
        <f t="shared" si="11"/>
        <v>42</v>
      </c>
      <c r="AC51" s="125" t="e">
        <f t="shared" si="4"/>
        <v>#VALUE!</v>
      </c>
      <c r="AD51" s="123" t="e">
        <f t="shared" si="5"/>
        <v>#VALUE!</v>
      </c>
      <c r="AE51" s="126" t="e">
        <f t="shared" si="7"/>
        <v>#VALUE!</v>
      </c>
      <c r="AF51" s="123" t="e">
        <f t="shared" si="8"/>
        <v>#VALUE!</v>
      </c>
      <c r="AG51" s="126" t="e">
        <f t="shared" si="9"/>
        <v>#VALUE!</v>
      </c>
      <c r="AH51" s="129" t="e">
        <f t="shared" si="10"/>
        <v>#VALUE!</v>
      </c>
      <c r="AI51" s="129" t="e">
        <f t="shared" si="6"/>
        <v>#VALUE!</v>
      </c>
      <c r="AJ51" s="100" t="e">
        <f t="shared" si="0"/>
        <v>#VALUE!</v>
      </c>
      <c r="AK51" s="130" t="e">
        <f t="shared" si="1"/>
        <v>#VALUE!</v>
      </c>
      <c r="AL51" s="130" t="e">
        <f t="shared" si="2"/>
        <v>#VALUE!</v>
      </c>
      <c r="AM51" s="131" t="e">
        <f t="shared" si="3"/>
        <v>#VALUE!</v>
      </c>
    </row>
    <row r="52" spans="1:62" s="15" customFormat="1" ht="15" x14ac:dyDescent="0.25">
      <c r="A52" s="2"/>
      <c r="B52" s="41"/>
      <c r="C52" s="16"/>
      <c r="D52" s="355"/>
      <c r="E52" s="404"/>
      <c r="F52" s="113"/>
      <c r="G52" s="96" t="str">
        <f t="shared" si="19"/>
        <v/>
      </c>
      <c r="H52" s="96" t="str">
        <f t="shared" si="20"/>
        <v/>
      </c>
      <c r="I52" s="45"/>
      <c r="J52" s="1"/>
      <c r="K52" s="1"/>
      <c r="L52" s="1"/>
      <c r="M52" s="28" t="e">
        <f t="shared" si="12"/>
        <v>#N/A</v>
      </c>
      <c r="N52" s="15" t="e">
        <f t="shared" si="13"/>
        <v>#N/A</v>
      </c>
      <c r="O52" s="15" t="str">
        <f t="shared" si="14"/>
        <v/>
      </c>
      <c r="P52" s="101" t="str">
        <f t="shared" si="18"/>
        <v/>
      </c>
      <c r="Q52" s="100" t="str">
        <f t="shared" si="15"/>
        <v/>
      </c>
      <c r="R52" s="100" t="str">
        <f t="shared" si="16"/>
        <v/>
      </c>
      <c r="T52" s="1"/>
      <c r="U52" s="1"/>
      <c r="W52" s="28"/>
      <c r="X52" s="28"/>
      <c r="Y52" s="28"/>
      <c r="Z52" s="102"/>
      <c r="AA52" s="102"/>
      <c r="AB52" s="124">
        <f t="shared" si="11"/>
        <v>43</v>
      </c>
      <c r="AC52" s="125" t="e">
        <f t="shared" si="4"/>
        <v>#VALUE!</v>
      </c>
      <c r="AD52" s="123" t="e">
        <f t="shared" si="5"/>
        <v>#VALUE!</v>
      </c>
      <c r="AE52" s="126" t="e">
        <f t="shared" si="7"/>
        <v>#VALUE!</v>
      </c>
      <c r="AF52" s="123" t="e">
        <f t="shared" si="8"/>
        <v>#VALUE!</v>
      </c>
      <c r="AG52" s="126" t="e">
        <f t="shared" si="9"/>
        <v>#VALUE!</v>
      </c>
      <c r="AH52" s="129" t="e">
        <f t="shared" si="10"/>
        <v>#VALUE!</v>
      </c>
      <c r="AI52" s="129" t="e">
        <f t="shared" si="6"/>
        <v>#VALUE!</v>
      </c>
      <c r="AJ52" s="100" t="e">
        <f t="shared" si="0"/>
        <v>#VALUE!</v>
      </c>
      <c r="AK52" s="130" t="e">
        <f t="shared" si="1"/>
        <v>#VALUE!</v>
      </c>
      <c r="AL52" s="130" t="e">
        <f t="shared" si="2"/>
        <v>#VALUE!</v>
      </c>
      <c r="AM52" s="131" t="e">
        <f t="shared" si="3"/>
        <v>#VALUE!</v>
      </c>
    </row>
    <row r="53" spans="1:62" s="15" customFormat="1" ht="15" x14ac:dyDescent="0.25">
      <c r="B53" s="204"/>
      <c r="C53" s="168"/>
      <c r="D53" s="207"/>
      <c r="E53" s="208"/>
      <c r="F53" s="149"/>
      <c r="G53" s="203"/>
      <c r="H53" s="203"/>
      <c r="I53" s="75"/>
      <c r="J53" s="1"/>
      <c r="K53" s="1"/>
      <c r="L53" s="1"/>
      <c r="M53" s="28"/>
      <c r="P53" s="101"/>
      <c r="Q53" s="100"/>
      <c r="R53" s="100"/>
      <c r="T53" s="1"/>
      <c r="U53" s="1"/>
      <c r="W53" s="28"/>
      <c r="X53" s="28"/>
      <c r="Y53" s="28"/>
      <c r="Z53" s="102"/>
      <c r="AA53" s="102"/>
      <c r="AB53" s="124">
        <f t="shared" si="11"/>
        <v>44</v>
      </c>
      <c r="AC53" s="125" t="e">
        <f t="shared" si="4"/>
        <v>#VALUE!</v>
      </c>
      <c r="AD53" s="123" t="e">
        <f t="shared" si="5"/>
        <v>#VALUE!</v>
      </c>
      <c r="AE53" s="126" t="e">
        <f t="shared" si="7"/>
        <v>#VALUE!</v>
      </c>
      <c r="AF53" s="123" t="e">
        <f t="shared" si="8"/>
        <v>#VALUE!</v>
      </c>
      <c r="AG53" s="126" t="e">
        <f t="shared" si="9"/>
        <v>#VALUE!</v>
      </c>
      <c r="AH53" s="129" t="e">
        <f t="shared" si="10"/>
        <v>#VALUE!</v>
      </c>
      <c r="AI53" s="129" t="e">
        <f t="shared" si="6"/>
        <v>#VALUE!</v>
      </c>
      <c r="AJ53" s="100" t="e">
        <f t="shared" si="0"/>
        <v>#VALUE!</v>
      </c>
      <c r="AK53" s="130" t="e">
        <f t="shared" si="1"/>
        <v>#VALUE!</v>
      </c>
      <c r="AL53" s="130" t="e">
        <f t="shared" si="2"/>
        <v>#VALUE!</v>
      </c>
      <c r="AM53" s="131" t="e">
        <f t="shared" si="3"/>
        <v>#VALUE!</v>
      </c>
    </row>
    <row r="54" spans="1:62" s="15" customFormat="1" ht="15" x14ac:dyDescent="0.25">
      <c r="A54" s="2"/>
      <c r="L54" s="1"/>
      <c r="M54" s="28"/>
      <c r="N54" s="16" t="s">
        <v>309</v>
      </c>
      <c r="O54" s="15">
        <f>MAX(O35:O52)</f>
        <v>0</v>
      </c>
      <c r="Q54" s="15" t="s">
        <v>310</v>
      </c>
      <c r="T54" s="1"/>
      <c r="U54" s="1"/>
      <c r="W54" s="28"/>
      <c r="X54" s="28"/>
      <c r="Y54" s="28"/>
      <c r="Z54" s="102"/>
      <c r="AA54" s="102"/>
      <c r="AB54" s="124">
        <f t="shared" si="11"/>
        <v>45</v>
      </c>
      <c r="AC54" s="125" t="e">
        <f t="shared" si="4"/>
        <v>#VALUE!</v>
      </c>
      <c r="AD54" s="123" t="e">
        <f t="shared" si="5"/>
        <v>#VALUE!</v>
      </c>
      <c r="AE54" s="126" t="e">
        <f t="shared" si="7"/>
        <v>#VALUE!</v>
      </c>
      <c r="AF54" s="123" t="e">
        <f t="shared" si="8"/>
        <v>#VALUE!</v>
      </c>
      <c r="AG54" s="126" t="e">
        <f t="shared" si="9"/>
        <v>#VALUE!</v>
      </c>
      <c r="AH54" s="129" t="e">
        <f t="shared" si="10"/>
        <v>#VALUE!</v>
      </c>
      <c r="AI54" s="129" t="e">
        <f t="shared" si="6"/>
        <v>#VALUE!</v>
      </c>
      <c r="AJ54" s="100" t="e">
        <f t="shared" si="0"/>
        <v>#VALUE!</v>
      </c>
      <c r="AK54" s="130" t="e">
        <f t="shared" si="1"/>
        <v>#VALUE!</v>
      </c>
      <c r="AL54" s="130" t="e">
        <f t="shared" si="2"/>
        <v>#VALUE!</v>
      </c>
      <c r="AM54" s="131" t="e">
        <f t="shared" si="3"/>
        <v>#VALUE!</v>
      </c>
    </row>
    <row r="55" spans="1:62" s="15" customFormat="1" ht="15" x14ac:dyDescent="0.25">
      <c r="L55" s="1"/>
      <c r="M55" s="1"/>
      <c r="N55" s="1"/>
      <c r="O55" s="1"/>
      <c r="P55" s="1"/>
      <c r="Q55" s="1"/>
      <c r="R55" s="1"/>
      <c r="S55" s="1"/>
      <c r="T55" s="1"/>
      <c r="U55" s="1"/>
      <c r="W55" s="28"/>
      <c r="X55" s="28"/>
      <c r="Y55" s="28"/>
      <c r="Z55" s="102"/>
      <c r="AA55" s="102"/>
      <c r="AB55" s="124">
        <f t="shared" si="11"/>
        <v>46</v>
      </c>
      <c r="AC55" s="125" t="e">
        <f t="shared" si="4"/>
        <v>#VALUE!</v>
      </c>
      <c r="AD55" s="123" t="e">
        <f t="shared" si="5"/>
        <v>#VALUE!</v>
      </c>
      <c r="AE55" s="126" t="e">
        <f t="shared" si="7"/>
        <v>#VALUE!</v>
      </c>
      <c r="AF55" s="123" t="e">
        <f t="shared" si="8"/>
        <v>#VALUE!</v>
      </c>
      <c r="AG55" s="126" t="e">
        <f t="shared" si="9"/>
        <v>#VALUE!</v>
      </c>
      <c r="AH55" s="129" t="e">
        <f t="shared" si="10"/>
        <v>#VALUE!</v>
      </c>
      <c r="AI55" s="129" t="e">
        <f t="shared" si="6"/>
        <v>#VALUE!</v>
      </c>
      <c r="AJ55" s="100" t="e">
        <f t="shared" si="0"/>
        <v>#VALUE!</v>
      </c>
      <c r="AK55" s="130" t="e">
        <f t="shared" si="1"/>
        <v>#VALUE!</v>
      </c>
      <c r="AL55" s="130" t="e">
        <f t="shared" si="2"/>
        <v>#VALUE!</v>
      </c>
      <c r="AM55" s="131" t="e">
        <f t="shared" si="3"/>
        <v>#VALUE!</v>
      </c>
    </row>
    <row r="56" spans="1:62" s="15" customFormat="1" ht="15.75" x14ac:dyDescent="0.25">
      <c r="A56" s="2"/>
      <c r="B56" s="58" t="s">
        <v>330</v>
      </c>
      <c r="C56" s="83"/>
      <c r="D56" s="64"/>
      <c r="E56" s="64"/>
      <c r="F56" s="64"/>
      <c r="G56" s="64"/>
      <c r="H56" s="64"/>
      <c r="I56" s="65"/>
      <c r="L56" s="1"/>
      <c r="W56" s="28"/>
      <c r="X56" s="28"/>
      <c r="Y56" s="28"/>
      <c r="Z56" s="102"/>
      <c r="AA56" s="102"/>
      <c r="AB56" s="124">
        <f t="shared" si="11"/>
        <v>47</v>
      </c>
      <c r="AC56" s="125" t="e">
        <f t="shared" si="4"/>
        <v>#VALUE!</v>
      </c>
      <c r="AD56" s="123" t="e">
        <f t="shared" si="5"/>
        <v>#VALUE!</v>
      </c>
      <c r="AE56" s="126" t="e">
        <f t="shared" si="7"/>
        <v>#VALUE!</v>
      </c>
      <c r="AF56" s="123" t="e">
        <f t="shared" si="8"/>
        <v>#VALUE!</v>
      </c>
      <c r="AG56" s="126" t="e">
        <f t="shared" si="9"/>
        <v>#VALUE!</v>
      </c>
      <c r="AH56" s="129" t="e">
        <f t="shared" si="10"/>
        <v>#VALUE!</v>
      </c>
      <c r="AI56" s="129" t="e">
        <f t="shared" si="6"/>
        <v>#VALUE!</v>
      </c>
      <c r="AJ56" s="100" t="e">
        <f t="shared" si="0"/>
        <v>#VALUE!</v>
      </c>
      <c r="AK56" s="130" t="e">
        <f t="shared" si="1"/>
        <v>#VALUE!</v>
      </c>
      <c r="AL56" s="130" t="e">
        <f t="shared" si="2"/>
        <v>#VALUE!</v>
      </c>
      <c r="AM56" s="131" t="e">
        <f t="shared" si="3"/>
        <v>#VALUE!</v>
      </c>
    </row>
    <row r="57" spans="1:62" s="15" customFormat="1" ht="15" x14ac:dyDescent="0.25">
      <c r="A57" s="2"/>
      <c r="B57" s="41"/>
      <c r="E57" s="43"/>
      <c r="F57" s="1"/>
      <c r="H57" s="67"/>
      <c r="I57" s="45"/>
      <c r="J57" s="1"/>
      <c r="L57" s="1"/>
      <c r="W57" s="28"/>
      <c r="X57" s="28"/>
      <c r="Y57" s="28"/>
      <c r="Z57" s="102"/>
      <c r="AA57" s="102"/>
      <c r="AB57" s="124">
        <f t="shared" si="11"/>
        <v>48</v>
      </c>
      <c r="AC57" s="125" t="e">
        <f t="shared" si="4"/>
        <v>#VALUE!</v>
      </c>
      <c r="AD57" s="123" t="e">
        <f t="shared" si="5"/>
        <v>#VALUE!</v>
      </c>
      <c r="AE57" s="126" t="e">
        <f t="shared" si="7"/>
        <v>#VALUE!</v>
      </c>
      <c r="AF57" s="123" t="e">
        <f t="shared" si="8"/>
        <v>#VALUE!</v>
      </c>
      <c r="AG57" s="126" t="e">
        <f t="shared" si="9"/>
        <v>#VALUE!</v>
      </c>
      <c r="AH57" s="129" t="e">
        <f t="shared" si="10"/>
        <v>#VALUE!</v>
      </c>
      <c r="AI57" s="129" t="e">
        <f t="shared" si="6"/>
        <v>#VALUE!</v>
      </c>
      <c r="AJ57" s="100" t="e">
        <f t="shared" si="0"/>
        <v>#VALUE!</v>
      </c>
      <c r="AK57" s="130" t="e">
        <f t="shared" si="1"/>
        <v>#VALUE!</v>
      </c>
      <c r="AL57" s="130" t="e">
        <f t="shared" si="2"/>
        <v>#VALUE!</v>
      </c>
      <c r="AM57" s="131" t="e">
        <f t="shared" si="3"/>
        <v>#VALUE!</v>
      </c>
    </row>
    <row r="58" spans="1:62" s="15" customFormat="1" ht="15" x14ac:dyDescent="0.25">
      <c r="A58" s="2"/>
      <c r="B58" s="41"/>
      <c r="C58" s="12" t="s">
        <v>121</v>
      </c>
      <c r="D58" s="341"/>
      <c r="E58" s="43"/>
      <c r="F58" s="1"/>
      <c r="H58" s="67"/>
      <c r="I58" s="45"/>
      <c r="J58" s="1"/>
      <c r="K58" s="1" t="s">
        <v>128</v>
      </c>
      <c r="L58" s="1"/>
      <c r="V58" s="1"/>
      <c r="W58" s="28"/>
      <c r="X58" s="28"/>
      <c r="Y58" s="28"/>
      <c r="Z58" s="102"/>
      <c r="AA58" s="102"/>
      <c r="AB58" s="124">
        <f t="shared" si="11"/>
        <v>49</v>
      </c>
      <c r="AC58" s="125" t="e">
        <f t="shared" si="4"/>
        <v>#VALUE!</v>
      </c>
      <c r="AD58" s="123" t="e">
        <f t="shared" si="5"/>
        <v>#VALUE!</v>
      </c>
      <c r="AE58" s="126" t="e">
        <f t="shared" si="7"/>
        <v>#VALUE!</v>
      </c>
      <c r="AF58" s="123" t="e">
        <f t="shared" si="8"/>
        <v>#VALUE!</v>
      </c>
      <c r="AG58" s="126" t="e">
        <f t="shared" si="9"/>
        <v>#VALUE!</v>
      </c>
      <c r="AH58" s="129" t="e">
        <f t="shared" si="10"/>
        <v>#VALUE!</v>
      </c>
      <c r="AI58" s="129" t="e">
        <f t="shared" si="6"/>
        <v>#VALUE!</v>
      </c>
      <c r="AJ58" s="100" t="e">
        <f t="shared" si="0"/>
        <v>#VALUE!</v>
      </c>
      <c r="AK58" s="130" t="e">
        <f t="shared" si="1"/>
        <v>#VALUE!</v>
      </c>
      <c r="AL58" s="130" t="e">
        <f t="shared" si="2"/>
        <v>#VALUE!</v>
      </c>
      <c r="AM58" s="131" t="e">
        <f t="shared" si="3"/>
        <v>#VALUE!</v>
      </c>
    </row>
    <row r="59" spans="1:62" s="15" customFormat="1" ht="15" x14ac:dyDescent="0.25">
      <c r="A59" s="2"/>
      <c r="B59" s="41"/>
      <c r="C59" s="42" t="s">
        <v>126</v>
      </c>
      <c r="D59" s="91" t="str">
        <f>IF(OR(D25="",D58=""),"",VLOOKUP(D25,AI9:AJ1409,2)+0.01)</f>
        <v/>
      </c>
      <c r="E59" s="43"/>
      <c r="F59" s="1"/>
      <c r="H59" s="67"/>
      <c r="I59" s="45"/>
      <c r="J59" s="1"/>
      <c r="K59" s="1" t="s">
        <v>129</v>
      </c>
      <c r="L59" s="1"/>
      <c r="M59" s="1"/>
      <c r="N59" s="1"/>
      <c r="O59" s="1"/>
      <c r="P59" s="1"/>
      <c r="Q59" s="1"/>
      <c r="R59" s="1"/>
      <c r="S59" s="1"/>
      <c r="T59" s="1"/>
      <c r="U59" s="1"/>
      <c r="W59" s="28"/>
      <c r="X59" s="28"/>
      <c r="Y59" s="28"/>
      <c r="Z59" s="102"/>
      <c r="AA59" s="102"/>
      <c r="AB59" s="124">
        <f t="shared" si="11"/>
        <v>50</v>
      </c>
      <c r="AC59" s="125" t="e">
        <f t="shared" si="4"/>
        <v>#VALUE!</v>
      </c>
      <c r="AD59" s="123" t="e">
        <f t="shared" si="5"/>
        <v>#VALUE!</v>
      </c>
      <c r="AE59" s="126" t="e">
        <f t="shared" si="7"/>
        <v>#VALUE!</v>
      </c>
      <c r="AF59" s="123" t="e">
        <f t="shared" si="8"/>
        <v>#VALUE!</v>
      </c>
      <c r="AG59" s="126" t="e">
        <f t="shared" si="9"/>
        <v>#VALUE!</v>
      </c>
      <c r="AH59" s="129" t="e">
        <f t="shared" si="10"/>
        <v>#VALUE!</v>
      </c>
      <c r="AI59" s="129" t="e">
        <f t="shared" si="6"/>
        <v>#VALUE!</v>
      </c>
      <c r="AJ59" s="100" t="e">
        <f t="shared" si="0"/>
        <v>#VALUE!</v>
      </c>
      <c r="AK59" s="130" t="e">
        <f t="shared" si="1"/>
        <v>#VALUE!</v>
      </c>
      <c r="AL59" s="130" t="e">
        <f t="shared" si="2"/>
        <v>#VALUE!</v>
      </c>
      <c r="AM59" s="131" t="e">
        <f t="shared" si="3"/>
        <v>#VALUE!</v>
      </c>
      <c r="AY59" s="1"/>
      <c r="AZ59" s="1"/>
    </row>
    <row r="60" spans="1:62" s="15" customFormat="1" ht="15" x14ac:dyDescent="0.25">
      <c r="A60" s="2"/>
      <c r="B60" s="41"/>
      <c r="C60" s="12" t="s">
        <v>130</v>
      </c>
      <c r="D60" s="341"/>
      <c r="H60" s="202" t="str">
        <f>IF(OR(D59="",D60=""),"",IF(D60&lt;D59,"NOT MET","OKAY"))</f>
        <v/>
      </c>
      <c r="I60" s="45"/>
      <c r="J60" s="1"/>
      <c r="K60" s="11" t="s">
        <v>131</v>
      </c>
      <c r="L60" s="1"/>
      <c r="M60" s="1"/>
      <c r="N60" s="1"/>
      <c r="O60" s="1"/>
      <c r="P60" s="1"/>
      <c r="Q60" s="1"/>
      <c r="R60" s="1"/>
      <c r="S60" s="1"/>
      <c r="T60" s="1"/>
      <c r="U60" s="1"/>
      <c r="W60" s="28"/>
      <c r="X60" s="28"/>
      <c r="Y60" s="28"/>
      <c r="Z60" s="102"/>
      <c r="AA60" s="102"/>
      <c r="AB60" s="124">
        <f t="shared" si="11"/>
        <v>51</v>
      </c>
      <c r="AC60" s="125" t="e">
        <f t="shared" si="4"/>
        <v>#VALUE!</v>
      </c>
      <c r="AD60" s="123" t="e">
        <f t="shared" si="5"/>
        <v>#VALUE!</v>
      </c>
      <c r="AE60" s="126" t="e">
        <f t="shared" si="7"/>
        <v>#VALUE!</v>
      </c>
      <c r="AF60" s="123" t="e">
        <f t="shared" si="8"/>
        <v>#VALUE!</v>
      </c>
      <c r="AG60" s="126" t="e">
        <f t="shared" si="9"/>
        <v>#VALUE!</v>
      </c>
      <c r="AH60" s="129" t="e">
        <f t="shared" si="10"/>
        <v>#VALUE!</v>
      </c>
      <c r="AI60" s="129" t="e">
        <f t="shared" si="6"/>
        <v>#VALUE!</v>
      </c>
      <c r="AJ60" s="100" t="e">
        <f t="shared" si="0"/>
        <v>#VALUE!</v>
      </c>
      <c r="AK60" s="130" t="e">
        <f t="shared" si="1"/>
        <v>#VALUE!</v>
      </c>
      <c r="AL60" s="130" t="e">
        <f t="shared" si="2"/>
        <v>#VALUE!</v>
      </c>
      <c r="AM60" s="131" t="e">
        <f t="shared" si="3"/>
        <v>#VALUE!</v>
      </c>
      <c r="AY60" s="1"/>
      <c r="AZ60" s="1"/>
    </row>
    <row r="61" spans="1:62" s="15" customFormat="1" ht="18.75" x14ac:dyDescent="0.35">
      <c r="B61" s="41"/>
      <c r="C61" s="5" t="s">
        <v>136</v>
      </c>
      <c r="D61" s="96" t="str">
        <f>IF(OR(D59="",D60=""),"",VLOOKUP(D60,AC9:AI1409,7))</f>
        <v/>
      </c>
      <c r="E61" s="1" t="s">
        <v>14</v>
      </c>
      <c r="F61" s="1"/>
      <c r="G61" s="90"/>
      <c r="H61" s="43"/>
      <c r="I61" s="45"/>
      <c r="J61" s="1"/>
      <c r="K61" s="1" t="s">
        <v>135</v>
      </c>
      <c r="L61" s="1"/>
      <c r="M61" s="1"/>
      <c r="N61" s="1"/>
      <c r="O61" s="1"/>
      <c r="P61" s="1"/>
      <c r="Q61" s="1"/>
      <c r="R61" s="1"/>
      <c r="S61" s="1"/>
      <c r="T61" s="1"/>
      <c r="U61" s="1"/>
      <c r="W61" s="28"/>
      <c r="X61" s="28"/>
      <c r="Y61" s="28"/>
      <c r="Z61" s="102"/>
      <c r="AA61" s="102"/>
      <c r="AB61" s="124">
        <f t="shared" si="11"/>
        <v>52</v>
      </c>
      <c r="AC61" s="125" t="e">
        <f t="shared" si="4"/>
        <v>#VALUE!</v>
      </c>
      <c r="AD61" s="123" t="e">
        <f t="shared" si="5"/>
        <v>#VALUE!</v>
      </c>
      <c r="AE61" s="126" t="e">
        <f t="shared" si="7"/>
        <v>#VALUE!</v>
      </c>
      <c r="AF61" s="123" t="e">
        <f t="shared" si="8"/>
        <v>#VALUE!</v>
      </c>
      <c r="AG61" s="126" t="e">
        <f t="shared" si="9"/>
        <v>#VALUE!</v>
      </c>
      <c r="AH61" s="129" t="e">
        <f t="shared" si="10"/>
        <v>#VALUE!</v>
      </c>
      <c r="AI61" s="129" t="e">
        <f t="shared" si="6"/>
        <v>#VALUE!</v>
      </c>
      <c r="AJ61" s="100" t="e">
        <f t="shared" si="0"/>
        <v>#VALUE!</v>
      </c>
      <c r="AK61" s="130" t="e">
        <f t="shared" si="1"/>
        <v>#VALUE!</v>
      </c>
      <c r="AL61" s="130" t="e">
        <f t="shared" si="2"/>
        <v>#VALUE!</v>
      </c>
      <c r="AM61" s="131" t="e">
        <f t="shared" si="3"/>
        <v>#VALUE!</v>
      </c>
      <c r="AY61" s="1"/>
      <c r="AZ61" s="1"/>
    </row>
    <row r="62" spans="1:62" s="15" customFormat="1" ht="18" x14ac:dyDescent="0.35">
      <c r="B62" s="66"/>
      <c r="C62" s="12" t="s">
        <v>397</v>
      </c>
      <c r="D62" s="6" t="str">
        <f>IF(D61="","",D61/D25)</f>
        <v/>
      </c>
      <c r="E62" s="11"/>
      <c r="F62" s="2" t="s">
        <v>5</v>
      </c>
      <c r="G62" s="348" t="str">
        <f>D62</f>
        <v/>
      </c>
      <c r="H62" s="202" t="str">
        <f>IF(D62="","",IF(D62&lt;1,"NOT MET","OKAY"))</f>
        <v/>
      </c>
      <c r="I62" s="45"/>
      <c r="J62" s="1"/>
      <c r="K62" s="1" t="s">
        <v>134</v>
      </c>
      <c r="L62" s="1"/>
      <c r="M62" s="1"/>
      <c r="N62" s="1"/>
      <c r="O62" s="1"/>
      <c r="P62" s="1"/>
      <c r="Q62" s="1"/>
      <c r="R62" s="1"/>
      <c r="S62" s="1"/>
      <c r="T62" s="1"/>
      <c r="U62" s="1"/>
      <c r="W62" s="28"/>
      <c r="X62" s="28"/>
      <c r="Y62" s="28"/>
      <c r="Z62" s="102"/>
      <c r="AA62" s="102"/>
      <c r="AB62" s="124">
        <f t="shared" si="11"/>
        <v>53</v>
      </c>
      <c r="AC62" s="125" t="e">
        <f t="shared" si="4"/>
        <v>#VALUE!</v>
      </c>
      <c r="AD62" s="123" t="e">
        <f t="shared" si="5"/>
        <v>#VALUE!</v>
      </c>
      <c r="AE62" s="126" t="e">
        <f t="shared" si="7"/>
        <v>#VALUE!</v>
      </c>
      <c r="AF62" s="123" t="e">
        <f t="shared" si="8"/>
        <v>#VALUE!</v>
      </c>
      <c r="AG62" s="126" t="e">
        <f t="shared" si="9"/>
        <v>#VALUE!</v>
      </c>
      <c r="AH62" s="129" t="e">
        <f t="shared" si="10"/>
        <v>#VALUE!</v>
      </c>
      <c r="AI62" s="129" t="e">
        <f t="shared" si="6"/>
        <v>#VALUE!</v>
      </c>
      <c r="AJ62" s="100" t="e">
        <f t="shared" si="0"/>
        <v>#VALUE!</v>
      </c>
      <c r="AK62" s="130" t="e">
        <f t="shared" si="1"/>
        <v>#VALUE!</v>
      </c>
      <c r="AL62" s="130" t="e">
        <f t="shared" si="2"/>
        <v>#VALUE!</v>
      </c>
      <c r="AM62" s="131" t="e">
        <f t="shared" si="3"/>
        <v>#VALUE!</v>
      </c>
      <c r="AY62" s="1"/>
      <c r="AZ62" s="1"/>
      <c r="BJ62" s="115" t="s">
        <v>137</v>
      </c>
    </row>
    <row r="63" spans="1:62" s="15" customFormat="1" ht="17.25" x14ac:dyDescent="0.25">
      <c r="B63" s="66"/>
      <c r="C63" s="5" t="s">
        <v>195</v>
      </c>
      <c r="D63" s="96" t="str">
        <f>IF(OR(D58="",D59=""),"",VLOOKUP(D58,AC9:AH109,6))</f>
        <v/>
      </c>
      <c r="E63" s="1" t="s">
        <v>14</v>
      </c>
      <c r="F63" s="2"/>
      <c r="G63" s="90"/>
      <c r="H63" s="43"/>
      <c r="I63" s="45"/>
      <c r="J63" s="1"/>
      <c r="K63" s="1" t="s">
        <v>254</v>
      </c>
      <c r="L63" s="1"/>
      <c r="M63" s="1"/>
      <c r="N63" s="1"/>
      <c r="O63" s="1"/>
      <c r="P63" s="1"/>
      <c r="Q63" s="1"/>
      <c r="R63" s="1"/>
      <c r="S63" s="1"/>
      <c r="T63" s="1"/>
      <c r="U63" s="1"/>
      <c r="W63" s="28"/>
      <c r="X63" s="28"/>
      <c r="Y63" s="28"/>
      <c r="Z63" s="102"/>
      <c r="AA63" s="102"/>
      <c r="AB63" s="124">
        <f t="shared" si="11"/>
        <v>54</v>
      </c>
      <c r="AC63" s="125" t="e">
        <f t="shared" si="4"/>
        <v>#VALUE!</v>
      </c>
      <c r="AD63" s="123" t="e">
        <f t="shared" si="5"/>
        <v>#VALUE!</v>
      </c>
      <c r="AE63" s="126" t="e">
        <f t="shared" si="7"/>
        <v>#VALUE!</v>
      </c>
      <c r="AF63" s="123" t="e">
        <f t="shared" si="8"/>
        <v>#VALUE!</v>
      </c>
      <c r="AG63" s="126" t="e">
        <f t="shared" si="9"/>
        <v>#VALUE!</v>
      </c>
      <c r="AH63" s="129" t="e">
        <f t="shared" si="10"/>
        <v>#VALUE!</v>
      </c>
      <c r="AI63" s="129" t="e">
        <f t="shared" si="6"/>
        <v>#VALUE!</v>
      </c>
      <c r="AJ63" s="100" t="e">
        <f t="shared" si="0"/>
        <v>#VALUE!</v>
      </c>
      <c r="AK63" s="130" t="e">
        <f t="shared" si="1"/>
        <v>#VALUE!</v>
      </c>
      <c r="AL63" s="130" t="e">
        <f t="shared" si="2"/>
        <v>#VALUE!</v>
      </c>
      <c r="AM63" s="131" t="e">
        <f t="shared" si="3"/>
        <v>#VALUE!</v>
      </c>
      <c r="AY63" s="1"/>
      <c r="AZ63" s="1"/>
    </row>
    <row r="64" spans="1:62" s="15" customFormat="1" ht="15" x14ac:dyDescent="0.25">
      <c r="A64" s="2"/>
      <c r="B64" s="66"/>
      <c r="C64" s="12" t="s">
        <v>362</v>
      </c>
      <c r="D64" s="6" t="str">
        <f>IF(D63="","",D63/D27)</f>
        <v/>
      </c>
      <c r="E64" s="11"/>
      <c r="F64" s="2" t="s">
        <v>5</v>
      </c>
      <c r="G64" s="348" t="str">
        <f>D64</f>
        <v/>
      </c>
      <c r="H64" s="202" t="str">
        <f>IF(D64="","",IF(D64&lt;1,"NOT MET","OKAY"))</f>
        <v/>
      </c>
      <c r="I64" s="45"/>
      <c r="J64" s="1"/>
      <c r="K64" s="1" t="s">
        <v>366</v>
      </c>
      <c r="L64" s="1"/>
      <c r="M64" s="1" t="s">
        <v>247</v>
      </c>
      <c r="N64" s="1"/>
      <c r="O64" s="1"/>
      <c r="P64" s="1"/>
      <c r="Q64" s="1"/>
      <c r="R64" s="1"/>
      <c r="S64" s="1"/>
      <c r="T64" s="1"/>
      <c r="U64" s="1"/>
      <c r="W64" s="28"/>
      <c r="X64" s="28"/>
      <c r="Y64" s="28"/>
      <c r="Z64" s="102"/>
      <c r="AA64" s="102"/>
      <c r="AB64" s="124">
        <f t="shared" si="11"/>
        <v>55</v>
      </c>
      <c r="AC64" s="125" t="e">
        <f t="shared" si="4"/>
        <v>#VALUE!</v>
      </c>
      <c r="AD64" s="123" t="e">
        <f t="shared" si="5"/>
        <v>#VALUE!</v>
      </c>
      <c r="AE64" s="126" t="e">
        <f t="shared" si="7"/>
        <v>#VALUE!</v>
      </c>
      <c r="AF64" s="123" t="e">
        <f t="shared" si="8"/>
        <v>#VALUE!</v>
      </c>
      <c r="AG64" s="126" t="e">
        <f t="shared" si="9"/>
        <v>#VALUE!</v>
      </c>
      <c r="AH64" s="129" t="e">
        <f t="shared" si="10"/>
        <v>#VALUE!</v>
      </c>
      <c r="AI64" s="129" t="e">
        <f t="shared" si="6"/>
        <v>#VALUE!</v>
      </c>
      <c r="AJ64" s="100" t="e">
        <f t="shared" si="0"/>
        <v>#VALUE!</v>
      </c>
      <c r="AK64" s="130" t="e">
        <f t="shared" si="1"/>
        <v>#VALUE!</v>
      </c>
      <c r="AL64" s="130" t="e">
        <f t="shared" si="2"/>
        <v>#VALUE!</v>
      </c>
      <c r="AM64" s="131" t="e">
        <f t="shared" si="3"/>
        <v>#VALUE!</v>
      </c>
      <c r="AY64" s="1"/>
      <c r="AZ64" s="1"/>
    </row>
    <row r="65" spans="1:54" s="15" customFormat="1" ht="15" x14ac:dyDescent="0.25">
      <c r="A65" s="2"/>
      <c r="B65" s="81"/>
      <c r="C65" s="74"/>
      <c r="D65" s="149"/>
      <c r="E65" s="73"/>
      <c r="F65" s="73"/>
      <c r="G65" s="73"/>
      <c r="H65" s="48"/>
      <c r="I65" s="75"/>
      <c r="J65" s="1"/>
      <c r="K65" s="28"/>
      <c r="L65" s="1"/>
      <c r="M65" s="1" t="s">
        <v>248</v>
      </c>
      <c r="N65" s="1"/>
      <c r="O65" s="1"/>
      <c r="P65" s="1"/>
      <c r="Q65" s="1"/>
      <c r="R65" s="1"/>
      <c r="S65" s="1"/>
      <c r="T65" s="1"/>
      <c r="U65" s="1"/>
      <c r="W65" s="28"/>
      <c r="X65" s="28"/>
      <c r="Y65" s="28"/>
      <c r="Z65" s="102"/>
      <c r="AA65" s="102"/>
      <c r="AB65" s="124">
        <f t="shared" si="11"/>
        <v>56</v>
      </c>
      <c r="AC65" s="125" t="e">
        <f t="shared" si="4"/>
        <v>#VALUE!</v>
      </c>
      <c r="AD65" s="123" t="e">
        <f t="shared" si="5"/>
        <v>#VALUE!</v>
      </c>
      <c r="AE65" s="126" t="e">
        <f t="shared" si="7"/>
        <v>#VALUE!</v>
      </c>
      <c r="AF65" s="123" t="e">
        <f t="shared" si="8"/>
        <v>#VALUE!</v>
      </c>
      <c r="AG65" s="126" t="e">
        <f t="shared" si="9"/>
        <v>#VALUE!</v>
      </c>
      <c r="AH65" s="129" t="e">
        <f t="shared" si="10"/>
        <v>#VALUE!</v>
      </c>
      <c r="AI65" s="129" t="e">
        <f t="shared" si="6"/>
        <v>#VALUE!</v>
      </c>
      <c r="AJ65" s="100" t="e">
        <f t="shared" si="0"/>
        <v>#VALUE!</v>
      </c>
      <c r="AK65" s="130" t="e">
        <f t="shared" si="1"/>
        <v>#VALUE!</v>
      </c>
      <c r="AL65" s="130" t="e">
        <f t="shared" si="2"/>
        <v>#VALUE!</v>
      </c>
      <c r="AM65" s="131" t="e">
        <f t="shared" si="3"/>
        <v>#VALUE!</v>
      </c>
      <c r="AY65" s="1"/>
      <c r="AZ65" s="1"/>
    </row>
    <row r="66" spans="1:54" ht="15" x14ac:dyDescent="0.25">
      <c r="C66" s="28"/>
      <c r="L66" s="1"/>
      <c r="M66" s="1"/>
      <c r="N66" s="1"/>
      <c r="O66" s="1"/>
      <c r="P66" s="1"/>
      <c r="Q66" s="1"/>
      <c r="R66" s="1"/>
      <c r="S66" s="1"/>
      <c r="T66" s="1"/>
      <c r="U66" s="1"/>
      <c r="Z66" s="102"/>
      <c r="AA66" s="102"/>
      <c r="AB66" s="124">
        <f t="shared" si="11"/>
        <v>57</v>
      </c>
      <c r="AC66" s="125" t="e">
        <f t="shared" si="4"/>
        <v>#VALUE!</v>
      </c>
      <c r="AD66" s="123" t="e">
        <f t="shared" si="5"/>
        <v>#VALUE!</v>
      </c>
      <c r="AE66" s="126" t="e">
        <f t="shared" si="7"/>
        <v>#VALUE!</v>
      </c>
      <c r="AF66" s="123" t="e">
        <f t="shared" si="8"/>
        <v>#VALUE!</v>
      </c>
      <c r="AG66" s="126" t="e">
        <f t="shared" si="9"/>
        <v>#VALUE!</v>
      </c>
      <c r="AH66" s="129" t="e">
        <f t="shared" si="10"/>
        <v>#VALUE!</v>
      </c>
      <c r="AI66" s="129" t="e">
        <f t="shared" si="6"/>
        <v>#VALUE!</v>
      </c>
      <c r="AJ66" s="100" t="e">
        <f t="shared" si="0"/>
        <v>#VALUE!</v>
      </c>
      <c r="AK66" s="130" t="e">
        <f t="shared" si="1"/>
        <v>#VALUE!</v>
      </c>
      <c r="AL66" s="130" t="e">
        <f t="shared" si="2"/>
        <v>#VALUE!</v>
      </c>
      <c r="AM66" s="131" t="e">
        <f t="shared" si="3"/>
        <v>#VALUE!</v>
      </c>
      <c r="AY66" s="1"/>
      <c r="AZ66" s="1"/>
    </row>
    <row r="67" spans="1:54" ht="15.75" x14ac:dyDescent="0.25">
      <c r="B67" s="58" t="s">
        <v>329</v>
      </c>
      <c r="C67" s="83"/>
      <c r="D67" s="64"/>
      <c r="E67" s="64"/>
      <c r="F67" s="64"/>
      <c r="G67" s="79"/>
      <c r="H67" s="29"/>
      <c r="I67" s="80"/>
      <c r="K67" s="1" t="s">
        <v>123</v>
      </c>
      <c r="L67" s="1"/>
      <c r="N67" s="1"/>
      <c r="O67" s="1"/>
      <c r="P67" s="1"/>
      <c r="Q67" s="1"/>
      <c r="R67" s="1"/>
      <c r="S67" s="1"/>
      <c r="T67" s="1"/>
      <c r="U67" s="1"/>
      <c r="Z67" s="102"/>
      <c r="AA67" s="102"/>
      <c r="AB67" s="124">
        <f t="shared" si="11"/>
        <v>58</v>
      </c>
      <c r="AC67" s="125" t="e">
        <f t="shared" si="4"/>
        <v>#VALUE!</v>
      </c>
      <c r="AD67" s="123" t="e">
        <f t="shared" si="5"/>
        <v>#VALUE!</v>
      </c>
      <c r="AE67" s="126" t="e">
        <f t="shared" si="7"/>
        <v>#VALUE!</v>
      </c>
      <c r="AF67" s="123" t="e">
        <f t="shared" si="8"/>
        <v>#VALUE!</v>
      </c>
      <c r="AG67" s="126" t="e">
        <f t="shared" si="9"/>
        <v>#VALUE!</v>
      </c>
      <c r="AH67" s="129" t="e">
        <f t="shared" si="10"/>
        <v>#VALUE!</v>
      </c>
      <c r="AI67" s="129" t="e">
        <f t="shared" si="6"/>
        <v>#VALUE!</v>
      </c>
      <c r="AJ67" s="100" t="e">
        <f t="shared" si="0"/>
        <v>#VALUE!</v>
      </c>
      <c r="AK67" s="130" t="e">
        <f t="shared" si="1"/>
        <v>#VALUE!</v>
      </c>
      <c r="AL67" s="130" t="e">
        <f t="shared" si="2"/>
        <v>#VALUE!</v>
      </c>
      <c r="AM67" s="131" t="e">
        <f t="shared" si="3"/>
        <v>#VALUE!</v>
      </c>
      <c r="AY67" s="1"/>
      <c r="AZ67" s="1"/>
    </row>
    <row r="68" spans="1:54" ht="15" x14ac:dyDescent="0.25">
      <c r="B68" s="41"/>
      <c r="C68" s="69"/>
      <c r="D68" s="67"/>
      <c r="E68" s="67"/>
      <c r="F68" s="67"/>
      <c r="G68" s="24"/>
      <c r="H68" s="24"/>
      <c r="I68" s="45"/>
      <c r="J68" s="1"/>
      <c r="K68" s="1" t="s">
        <v>132</v>
      </c>
      <c r="L68" s="1"/>
      <c r="N68" s="1"/>
      <c r="O68" s="1"/>
      <c r="P68" s="1"/>
      <c r="Q68" s="1"/>
      <c r="R68" s="1"/>
      <c r="S68" s="1"/>
      <c r="T68" s="1"/>
      <c r="U68" s="1"/>
      <c r="Z68" s="102"/>
      <c r="AA68" s="102"/>
      <c r="AB68" s="124">
        <f t="shared" si="11"/>
        <v>59</v>
      </c>
      <c r="AC68" s="125" t="e">
        <f t="shared" si="4"/>
        <v>#VALUE!</v>
      </c>
      <c r="AD68" s="123" t="e">
        <f t="shared" si="5"/>
        <v>#VALUE!</v>
      </c>
      <c r="AE68" s="126" t="e">
        <f t="shared" si="7"/>
        <v>#VALUE!</v>
      </c>
      <c r="AF68" s="123" t="e">
        <f t="shared" si="8"/>
        <v>#VALUE!</v>
      </c>
      <c r="AG68" s="126" t="e">
        <f t="shared" si="9"/>
        <v>#VALUE!</v>
      </c>
      <c r="AH68" s="129" t="e">
        <f t="shared" si="10"/>
        <v>#VALUE!</v>
      </c>
      <c r="AI68" s="129" t="e">
        <f t="shared" si="6"/>
        <v>#VALUE!</v>
      </c>
      <c r="AJ68" s="100" t="e">
        <f t="shared" si="0"/>
        <v>#VALUE!</v>
      </c>
      <c r="AK68" s="130" t="e">
        <f t="shared" si="1"/>
        <v>#VALUE!</v>
      </c>
      <c r="AL68" s="130" t="e">
        <f t="shared" si="2"/>
        <v>#VALUE!</v>
      </c>
      <c r="AM68" s="131" t="e">
        <f t="shared" si="3"/>
        <v>#VALUE!</v>
      </c>
      <c r="AY68" s="1"/>
      <c r="AZ68" s="1"/>
    </row>
    <row r="69" spans="1:54" ht="18" x14ac:dyDescent="0.35">
      <c r="A69" s="2"/>
      <c r="B69" s="41"/>
      <c r="C69" s="25" t="s">
        <v>125</v>
      </c>
      <c r="D69" s="6" t="str">
        <f>IF(OR(D58="",D59=""),"",D59-D58)</f>
        <v/>
      </c>
      <c r="E69" s="23" t="s">
        <v>11</v>
      </c>
      <c r="F69" s="67"/>
      <c r="G69" s="24"/>
      <c r="H69" s="24"/>
      <c r="I69" s="45"/>
      <c r="J69" s="1"/>
      <c r="K69" s="1" t="s">
        <v>133</v>
      </c>
      <c r="L69" s="1"/>
      <c r="M69" s="1"/>
      <c r="N69" s="1"/>
      <c r="O69" s="1"/>
      <c r="P69" s="1"/>
      <c r="Q69" s="1"/>
      <c r="R69" s="1"/>
      <c r="S69" s="1"/>
      <c r="T69" s="1"/>
      <c r="U69" s="1"/>
      <c r="Z69" s="102"/>
      <c r="AA69" s="102"/>
      <c r="AB69" s="124">
        <f t="shared" si="11"/>
        <v>60</v>
      </c>
      <c r="AC69" s="125" t="e">
        <f t="shared" si="4"/>
        <v>#VALUE!</v>
      </c>
      <c r="AD69" s="123" t="e">
        <f t="shared" si="5"/>
        <v>#VALUE!</v>
      </c>
      <c r="AE69" s="126" t="e">
        <f t="shared" si="7"/>
        <v>#VALUE!</v>
      </c>
      <c r="AF69" s="123" t="e">
        <f t="shared" si="8"/>
        <v>#VALUE!</v>
      </c>
      <c r="AG69" s="126" t="e">
        <f t="shared" si="9"/>
        <v>#VALUE!</v>
      </c>
      <c r="AH69" s="129" t="e">
        <f t="shared" si="10"/>
        <v>#VALUE!</v>
      </c>
      <c r="AI69" s="129" t="e">
        <f t="shared" si="6"/>
        <v>#VALUE!</v>
      </c>
      <c r="AJ69" s="100" t="e">
        <f t="shared" si="0"/>
        <v>#VALUE!</v>
      </c>
      <c r="AK69" s="130" t="e">
        <f t="shared" si="1"/>
        <v>#VALUE!</v>
      </c>
      <c r="AL69" s="130" t="e">
        <f t="shared" si="2"/>
        <v>#VALUE!</v>
      </c>
      <c r="AM69" s="131" t="e">
        <f t="shared" si="3"/>
        <v>#VALUE!</v>
      </c>
      <c r="AY69" s="1"/>
      <c r="AZ69" s="1"/>
    </row>
    <row r="70" spans="1:54" ht="15" x14ac:dyDescent="0.25">
      <c r="A70" s="15"/>
      <c r="B70" s="41"/>
      <c r="C70" s="25" t="s">
        <v>124</v>
      </c>
      <c r="D70" s="386">
        <v>0.6</v>
      </c>
      <c r="E70" s="23"/>
      <c r="F70" s="67"/>
      <c r="G70" s="24"/>
      <c r="H70" s="24"/>
      <c r="I70" s="45"/>
      <c r="J70" s="1"/>
      <c r="K70" s="1" t="s">
        <v>249</v>
      </c>
      <c r="L70" s="1"/>
      <c r="M70" s="1"/>
      <c r="N70" s="1"/>
      <c r="O70" s="1"/>
      <c r="P70" s="1"/>
      <c r="Q70" s="1"/>
      <c r="R70" s="1"/>
      <c r="S70" s="1"/>
      <c r="T70" s="1"/>
      <c r="U70" s="1"/>
      <c r="Z70" s="102"/>
      <c r="AA70" s="102"/>
      <c r="AB70" s="124">
        <f t="shared" si="11"/>
        <v>61</v>
      </c>
      <c r="AC70" s="125" t="e">
        <f t="shared" si="4"/>
        <v>#VALUE!</v>
      </c>
      <c r="AD70" s="123" t="e">
        <f t="shared" si="5"/>
        <v>#VALUE!</v>
      </c>
      <c r="AE70" s="126" t="e">
        <f t="shared" si="7"/>
        <v>#VALUE!</v>
      </c>
      <c r="AF70" s="123" t="e">
        <f t="shared" si="8"/>
        <v>#VALUE!</v>
      </c>
      <c r="AG70" s="126" t="e">
        <f t="shared" si="9"/>
        <v>#VALUE!</v>
      </c>
      <c r="AH70" s="129" t="e">
        <f t="shared" si="10"/>
        <v>#VALUE!</v>
      </c>
      <c r="AI70" s="129" t="e">
        <f t="shared" si="6"/>
        <v>#VALUE!</v>
      </c>
      <c r="AJ70" s="100" t="e">
        <f t="shared" si="0"/>
        <v>#VALUE!</v>
      </c>
      <c r="AK70" s="130" t="e">
        <f t="shared" si="1"/>
        <v>#VALUE!</v>
      </c>
      <c r="AL70" s="130" t="e">
        <f t="shared" si="2"/>
        <v>#VALUE!</v>
      </c>
      <c r="AM70" s="131" t="e">
        <f t="shared" si="3"/>
        <v>#VALUE!</v>
      </c>
      <c r="AY70" s="1"/>
      <c r="AZ70" s="1"/>
    </row>
    <row r="71" spans="1:54" ht="18" x14ac:dyDescent="0.35">
      <c r="A71" s="15"/>
      <c r="B71" s="41"/>
      <c r="C71" s="25" t="s">
        <v>349</v>
      </c>
      <c r="D71" s="386">
        <v>24</v>
      </c>
      <c r="E71" s="23" t="s">
        <v>12</v>
      </c>
      <c r="F71" s="67"/>
      <c r="G71" s="24"/>
      <c r="H71" s="24"/>
      <c r="I71" s="45"/>
      <c r="K71" s="1" t="s">
        <v>144</v>
      </c>
      <c r="L71" s="1"/>
      <c r="M71" s="1"/>
      <c r="N71" s="1"/>
      <c r="O71" s="1"/>
      <c r="P71" s="1"/>
      <c r="Q71" s="1"/>
      <c r="R71" s="1"/>
      <c r="S71" s="1"/>
      <c r="T71" s="1"/>
      <c r="U71" s="1"/>
      <c r="Z71" s="102"/>
      <c r="AA71" s="102"/>
      <c r="AB71" s="124">
        <f t="shared" si="11"/>
        <v>62</v>
      </c>
      <c r="AC71" s="125" t="e">
        <f t="shared" si="4"/>
        <v>#VALUE!</v>
      </c>
      <c r="AD71" s="123" t="e">
        <f t="shared" si="5"/>
        <v>#VALUE!</v>
      </c>
      <c r="AE71" s="126" t="e">
        <f t="shared" si="7"/>
        <v>#VALUE!</v>
      </c>
      <c r="AF71" s="123" t="e">
        <f t="shared" si="8"/>
        <v>#VALUE!</v>
      </c>
      <c r="AG71" s="126" t="e">
        <f t="shared" si="9"/>
        <v>#VALUE!</v>
      </c>
      <c r="AH71" s="129" t="e">
        <f t="shared" si="10"/>
        <v>#VALUE!</v>
      </c>
      <c r="AI71" s="129" t="e">
        <f t="shared" si="6"/>
        <v>#VALUE!</v>
      </c>
      <c r="AJ71" s="100" t="e">
        <f t="shared" si="0"/>
        <v>#VALUE!</v>
      </c>
      <c r="AK71" s="130" t="e">
        <f t="shared" si="1"/>
        <v>#VALUE!</v>
      </c>
      <c r="AL71" s="130" t="e">
        <f t="shared" si="2"/>
        <v>#VALUE!</v>
      </c>
      <c r="AM71" s="131" t="e">
        <f t="shared" si="3"/>
        <v>#VALUE!</v>
      </c>
      <c r="AY71" s="1"/>
      <c r="AZ71" s="1"/>
      <c r="BA71" s="94"/>
      <c r="BB71" s="32"/>
    </row>
    <row r="72" spans="1:54" ht="18" x14ac:dyDescent="0.35">
      <c r="A72" s="15"/>
      <c r="B72" s="41"/>
      <c r="C72" s="42" t="s">
        <v>350</v>
      </c>
      <c r="D72" s="91" t="str">
        <f>IF(D25="","",(D25/D71)/3600)</f>
        <v/>
      </c>
      <c r="E72" s="43" t="s">
        <v>145</v>
      </c>
      <c r="F72" s="43"/>
      <c r="I72" s="68"/>
      <c r="J72" s="1"/>
      <c r="K72" s="1" t="s">
        <v>218</v>
      </c>
      <c r="L72" s="1"/>
      <c r="M72" s="1"/>
      <c r="N72" s="1"/>
      <c r="O72" s="1"/>
      <c r="P72" s="1"/>
      <c r="Q72" s="1"/>
      <c r="R72" s="1"/>
      <c r="S72" s="1"/>
      <c r="T72" s="1"/>
      <c r="U72" s="1"/>
      <c r="Z72" s="102"/>
      <c r="AA72" s="102"/>
      <c r="AB72" s="124">
        <f t="shared" si="11"/>
        <v>63</v>
      </c>
      <c r="AC72" s="125" t="e">
        <f t="shared" si="4"/>
        <v>#VALUE!</v>
      </c>
      <c r="AD72" s="123" t="e">
        <f t="shared" si="5"/>
        <v>#VALUE!</v>
      </c>
      <c r="AE72" s="126" t="e">
        <f t="shared" si="7"/>
        <v>#VALUE!</v>
      </c>
      <c r="AF72" s="123" t="e">
        <f t="shared" si="8"/>
        <v>#VALUE!</v>
      </c>
      <c r="AG72" s="126" t="e">
        <f t="shared" si="9"/>
        <v>#VALUE!</v>
      </c>
      <c r="AH72" s="129" t="e">
        <f t="shared" si="10"/>
        <v>#VALUE!</v>
      </c>
      <c r="AI72" s="129" t="e">
        <f t="shared" si="6"/>
        <v>#VALUE!</v>
      </c>
      <c r="AJ72" s="100" t="e">
        <f t="shared" si="0"/>
        <v>#VALUE!</v>
      </c>
      <c r="AK72" s="130" t="e">
        <f t="shared" si="1"/>
        <v>#VALUE!</v>
      </c>
      <c r="AL72" s="130" t="e">
        <f t="shared" si="2"/>
        <v>#VALUE!</v>
      </c>
      <c r="AM72" s="131" t="e">
        <f t="shared" si="3"/>
        <v>#VALUE!</v>
      </c>
      <c r="AY72" s="1"/>
      <c r="AZ72" s="1"/>
    </row>
    <row r="73" spans="1:54" ht="18" x14ac:dyDescent="0.35">
      <c r="B73" s="66"/>
      <c r="C73" s="42" t="s">
        <v>143</v>
      </c>
      <c r="D73" s="91" t="str">
        <f>IF(D69="","",D69/2)</f>
        <v/>
      </c>
      <c r="E73" s="43" t="s">
        <v>11</v>
      </c>
      <c r="F73" s="43"/>
      <c r="I73" s="45"/>
      <c r="J73" s="1"/>
      <c r="K73" s="1" t="s">
        <v>213</v>
      </c>
      <c r="L73" s="1"/>
      <c r="M73" s="1"/>
      <c r="N73" s="1"/>
      <c r="O73" s="1"/>
      <c r="P73" s="1"/>
      <c r="Q73" s="1"/>
      <c r="R73" s="1"/>
      <c r="S73" s="1"/>
      <c r="T73" s="1"/>
      <c r="U73" s="1"/>
      <c r="Z73" s="102"/>
      <c r="AA73" s="102"/>
      <c r="AB73" s="124">
        <f t="shared" si="11"/>
        <v>64</v>
      </c>
      <c r="AC73" s="125" t="e">
        <f t="shared" si="4"/>
        <v>#VALUE!</v>
      </c>
      <c r="AD73" s="123" t="e">
        <f t="shared" si="5"/>
        <v>#VALUE!</v>
      </c>
      <c r="AE73" s="126" t="e">
        <f t="shared" si="7"/>
        <v>#VALUE!</v>
      </c>
      <c r="AF73" s="123" t="e">
        <f t="shared" si="8"/>
        <v>#VALUE!</v>
      </c>
      <c r="AG73" s="126" t="e">
        <f t="shared" si="9"/>
        <v>#VALUE!</v>
      </c>
      <c r="AH73" s="129" t="e">
        <f t="shared" si="10"/>
        <v>#VALUE!</v>
      </c>
      <c r="AI73" s="129" t="e">
        <f t="shared" si="6"/>
        <v>#VALUE!</v>
      </c>
      <c r="AJ73" s="100" t="e">
        <f t="shared" ref="AJ73:AJ136" si="21">AC73</f>
        <v>#VALUE!</v>
      </c>
      <c r="AK73" s="130" t="e">
        <f t="shared" ref="AK73:AK136" si="22">IF(AI73="","",AJ73-D$58)</f>
        <v>#VALUE!</v>
      </c>
      <c r="AL73" s="130" t="e">
        <f t="shared" ref="AL73:AL136" si="23">IF(AK73="","",IF(AK73&gt;G$76,AK73-G$76/2,AK73/2))</f>
        <v>#VALUE!</v>
      </c>
      <c r="AM73" s="131" t="e">
        <f t="shared" ref="AM73:AM136" si="24">IF(AL73="","",0.6*G$77*(2*32.2*AL73)^0.5)</f>
        <v>#VALUE!</v>
      </c>
      <c r="AY73" s="1"/>
      <c r="AZ73" s="1"/>
    </row>
    <row r="74" spans="1:54" ht="18.75" x14ac:dyDescent="0.35">
      <c r="A74" s="15"/>
      <c r="B74" s="66"/>
      <c r="C74" s="42" t="s">
        <v>166</v>
      </c>
      <c r="D74" s="362" t="str">
        <f>IF(G74="","",G74*144)</f>
        <v/>
      </c>
      <c r="E74" s="127" t="s">
        <v>147</v>
      </c>
      <c r="F74" s="54" t="s">
        <v>5</v>
      </c>
      <c r="G74" s="363" t="str">
        <f>IF(OR(D73="",D72=""),"",D72/(D70*(2*32.2*D73)^0.5))</f>
        <v/>
      </c>
      <c r="H74" s="43" t="s">
        <v>13</v>
      </c>
      <c r="I74" s="45"/>
      <c r="J74" s="1"/>
      <c r="K74" s="1" t="s">
        <v>253</v>
      </c>
      <c r="L74" s="1"/>
      <c r="M74" s="1"/>
      <c r="N74" s="1"/>
      <c r="O74" s="1"/>
      <c r="P74" s="1"/>
      <c r="Q74" s="1"/>
      <c r="R74" s="1"/>
      <c r="S74" s="1"/>
      <c r="T74" s="1"/>
      <c r="U74" s="1"/>
      <c r="Z74" s="102"/>
      <c r="AA74" s="102"/>
      <c r="AB74" s="124">
        <f t="shared" si="11"/>
        <v>65</v>
      </c>
      <c r="AC74" s="125" t="e">
        <f t="shared" ref="AC74:AC109" si="25">AC$9+AB74*(X$10-X$9)/100</f>
        <v>#VALUE!</v>
      </c>
      <c r="AD74" s="123" t="e">
        <f t="shared" ref="AD74:AD109" si="26">AD$9+(2*(AC74-AC$9)*AA$10)</f>
        <v>#VALUE!</v>
      </c>
      <c r="AE74" s="126" t="e">
        <f t="shared" si="7"/>
        <v>#VALUE!</v>
      </c>
      <c r="AF74" s="123" t="e">
        <f t="shared" si="8"/>
        <v>#VALUE!</v>
      </c>
      <c r="AG74" s="126" t="e">
        <f t="shared" si="9"/>
        <v>#VALUE!</v>
      </c>
      <c r="AH74" s="129" t="e">
        <f t="shared" si="10"/>
        <v>#VALUE!</v>
      </c>
      <c r="AI74" s="129" t="e">
        <f t="shared" ref="AI74:AI137" si="27">IF(AC74="","",IF(AC74=D$58,0,IF(AC74&gt;D$58,AI73+AF74,"")))</f>
        <v>#VALUE!</v>
      </c>
      <c r="AJ74" s="100" t="e">
        <f t="shared" si="21"/>
        <v>#VALUE!</v>
      </c>
      <c r="AK74" s="130" t="e">
        <f t="shared" si="22"/>
        <v>#VALUE!</v>
      </c>
      <c r="AL74" s="130" t="e">
        <f t="shared" si="23"/>
        <v>#VALUE!</v>
      </c>
      <c r="AM74" s="131" t="e">
        <f t="shared" si="24"/>
        <v>#VALUE!</v>
      </c>
      <c r="AY74" s="1"/>
      <c r="AZ74" s="1"/>
    </row>
    <row r="75" spans="1:54" ht="18" x14ac:dyDescent="0.35">
      <c r="A75" s="2"/>
      <c r="B75" s="66"/>
      <c r="C75" s="42" t="s">
        <v>167</v>
      </c>
      <c r="D75" s="362" t="str">
        <f>IF(D74="","",(4*D74/3.1415)^0.5)</f>
        <v/>
      </c>
      <c r="E75" s="127" t="s">
        <v>6</v>
      </c>
      <c r="F75" s="54" t="s">
        <v>5</v>
      </c>
      <c r="G75" s="91" t="str">
        <f>IF(G74="","",(4*G74/3.1415)^0.5)</f>
        <v/>
      </c>
      <c r="H75" s="43" t="s">
        <v>11</v>
      </c>
      <c r="I75" s="45"/>
      <c r="J75" s="1"/>
      <c r="K75" s="1"/>
      <c r="L75" s="1"/>
      <c r="M75" s="1"/>
      <c r="N75" s="1"/>
      <c r="O75" s="1"/>
      <c r="P75" s="1"/>
      <c r="Q75" s="1"/>
      <c r="R75" s="1"/>
      <c r="S75" s="1"/>
      <c r="T75" s="1"/>
      <c r="U75" s="1"/>
      <c r="Z75" s="102"/>
      <c r="AA75" s="102"/>
      <c r="AB75" s="124">
        <f t="shared" si="11"/>
        <v>66</v>
      </c>
      <c r="AC75" s="125" t="e">
        <f t="shared" si="25"/>
        <v>#VALUE!</v>
      </c>
      <c r="AD75" s="123" t="e">
        <f t="shared" si="26"/>
        <v>#VALUE!</v>
      </c>
      <c r="AE75" s="126" t="e">
        <f t="shared" ref="AE75:AE109" si="28">(AD75/2)^2*3.1415</f>
        <v>#VALUE!</v>
      </c>
      <c r="AF75" s="123" t="e">
        <f t="shared" ref="AF75:AF109" si="29">(AC75-AC74)/3*(AE74+AE75+(AE75*AE74)^0.5)</f>
        <v>#VALUE!</v>
      </c>
      <c r="AG75" s="126" t="e">
        <f t="shared" ref="AG75:AG109" si="30">AG74+AF75</f>
        <v>#VALUE!</v>
      </c>
      <c r="AH75" s="129" t="e">
        <f t="shared" ref="AH75:AH138" si="31">IF(AC75="","",AH74+AF75)</f>
        <v>#VALUE!</v>
      </c>
      <c r="AI75" s="129" t="e">
        <f t="shared" si="27"/>
        <v>#VALUE!</v>
      </c>
      <c r="AJ75" s="100" t="e">
        <f t="shared" si="21"/>
        <v>#VALUE!</v>
      </c>
      <c r="AK75" s="130" t="e">
        <f t="shared" si="22"/>
        <v>#VALUE!</v>
      </c>
      <c r="AL75" s="130" t="e">
        <f t="shared" si="23"/>
        <v>#VALUE!</v>
      </c>
      <c r="AM75" s="131" t="e">
        <f t="shared" si="24"/>
        <v>#VALUE!</v>
      </c>
      <c r="AY75" s="1"/>
      <c r="AZ75" s="1"/>
    </row>
    <row r="76" spans="1:54" ht="18" x14ac:dyDescent="0.35">
      <c r="A76" s="15"/>
      <c r="B76" s="37"/>
      <c r="C76" s="42" t="s">
        <v>164</v>
      </c>
      <c r="D76" s="340"/>
      <c r="E76" s="127" t="s">
        <v>6</v>
      </c>
      <c r="F76" s="54" t="s">
        <v>5</v>
      </c>
      <c r="G76" s="91" t="str">
        <f>IF(D76="","",D76/12)</f>
        <v/>
      </c>
      <c r="H76" s="43" t="s">
        <v>11</v>
      </c>
      <c r="I76" s="45"/>
      <c r="J76" s="1"/>
      <c r="K76" s="1" t="s">
        <v>456</v>
      </c>
      <c r="L76" s="1"/>
      <c r="M76" s="1"/>
      <c r="N76" s="1"/>
      <c r="O76" s="1"/>
      <c r="P76" s="1"/>
      <c r="Q76" s="1"/>
      <c r="R76" s="1"/>
      <c r="S76" s="1"/>
      <c r="T76" s="1"/>
      <c r="U76" s="1"/>
      <c r="Z76" s="102"/>
      <c r="AA76" s="102"/>
      <c r="AB76" s="124">
        <f t="shared" ref="AB76:AB109" si="32">AB75+1</f>
        <v>67</v>
      </c>
      <c r="AC76" s="125" t="e">
        <f t="shared" si="25"/>
        <v>#VALUE!</v>
      </c>
      <c r="AD76" s="123" t="e">
        <f t="shared" si="26"/>
        <v>#VALUE!</v>
      </c>
      <c r="AE76" s="126" t="e">
        <f t="shared" si="28"/>
        <v>#VALUE!</v>
      </c>
      <c r="AF76" s="123" t="e">
        <f t="shared" si="29"/>
        <v>#VALUE!</v>
      </c>
      <c r="AG76" s="126" t="e">
        <f t="shared" si="30"/>
        <v>#VALUE!</v>
      </c>
      <c r="AH76" s="129" t="e">
        <f t="shared" si="31"/>
        <v>#VALUE!</v>
      </c>
      <c r="AI76" s="129" t="e">
        <f t="shared" si="27"/>
        <v>#VALUE!</v>
      </c>
      <c r="AJ76" s="100" t="e">
        <f t="shared" si="21"/>
        <v>#VALUE!</v>
      </c>
      <c r="AK76" s="130" t="e">
        <f t="shared" si="22"/>
        <v>#VALUE!</v>
      </c>
      <c r="AL76" s="130" t="e">
        <f t="shared" si="23"/>
        <v>#VALUE!</v>
      </c>
      <c r="AM76" s="131" t="e">
        <f t="shared" si="24"/>
        <v>#VALUE!</v>
      </c>
      <c r="AY76" s="1"/>
      <c r="AZ76" s="1"/>
    </row>
    <row r="77" spans="1:54" ht="18.75" x14ac:dyDescent="0.35">
      <c r="A77" s="2"/>
      <c r="B77" s="66"/>
      <c r="C77" s="42" t="s">
        <v>168</v>
      </c>
      <c r="D77" s="91" t="str">
        <f>IF(D76="","",3.1215*D76^2/4)</f>
        <v/>
      </c>
      <c r="E77" s="127" t="s">
        <v>147</v>
      </c>
      <c r="F77" s="54" t="s">
        <v>5</v>
      </c>
      <c r="G77" s="363" t="str">
        <f>IF(D77="","",D77/144)</f>
        <v/>
      </c>
      <c r="H77" s="43" t="s">
        <v>13</v>
      </c>
      <c r="I77" s="68"/>
      <c r="J77" s="1"/>
      <c r="V77" s="17"/>
      <c r="Z77" s="102"/>
      <c r="AA77" s="102"/>
      <c r="AB77" s="124">
        <f t="shared" si="32"/>
        <v>68</v>
      </c>
      <c r="AC77" s="125" t="e">
        <f t="shared" si="25"/>
        <v>#VALUE!</v>
      </c>
      <c r="AD77" s="123" t="e">
        <f t="shared" si="26"/>
        <v>#VALUE!</v>
      </c>
      <c r="AE77" s="126" t="e">
        <f t="shared" si="28"/>
        <v>#VALUE!</v>
      </c>
      <c r="AF77" s="123" t="e">
        <f t="shared" si="29"/>
        <v>#VALUE!</v>
      </c>
      <c r="AG77" s="126" t="e">
        <f t="shared" si="30"/>
        <v>#VALUE!</v>
      </c>
      <c r="AH77" s="129" t="e">
        <f t="shared" si="31"/>
        <v>#VALUE!</v>
      </c>
      <c r="AI77" s="129" t="e">
        <f t="shared" si="27"/>
        <v>#VALUE!</v>
      </c>
      <c r="AJ77" s="100" t="e">
        <f t="shared" si="21"/>
        <v>#VALUE!</v>
      </c>
      <c r="AK77" s="130" t="e">
        <f t="shared" si="22"/>
        <v>#VALUE!</v>
      </c>
      <c r="AL77" s="130" t="e">
        <f t="shared" si="23"/>
        <v>#VALUE!</v>
      </c>
      <c r="AM77" s="131" t="e">
        <f t="shared" si="24"/>
        <v>#VALUE!</v>
      </c>
    </row>
    <row r="78" spans="1:54" ht="18" x14ac:dyDescent="0.35">
      <c r="B78" s="41"/>
      <c r="C78" s="12" t="s">
        <v>190</v>
      </c>
      <c r="D78" s="364" t="str">
        <f>IF(OR(D25="",D76=""),"",IF(O184&gt;0,"&gt;72",VLOOKUP("Td",M112:N184,2)))</f>
        <v/>
      </c>
      <c r="E78" s="11" t="s">
        <v>12</v>
      </c>
      <c r="F78" s="205"/>
      <c r="G78" s="206" t="s">
        <v>364</v>
      </c>
      <c r="H78" s="202" t="str">
        <f>IF(D78="","",IF(D78&lt;24,"NOT MET","OKAY"))</f>
        <v/>
      </c>
      <c r="I78" s="19"/>
      <c r="K78" s="11" t="s">
        <v>370</v>
      </c>
      <c r="L78" s="1"/>
      <c r="M78" s="1"/>
      <c r="N78" s="1"/>
      <c r="O78" s="1"/>
      <c r="P78" s="1"/>
      <c r="Q78" s="1"/>
      <c r="R78" s="1"/>
      <c r="S78" s="1"/>
      <c r="T78" s="1"/>
      <c r="U78" s="1"/>
      <c r="Z78" s="102"/>
      <c r="AA78" s="102"/>
      <c r="AB78" s="124">
        <f t="shared" si="32"/>
        <v>69</v>
      </c>
      <c r="AC78" s="125" t="e">
        <f t="shared" si="25"/>
        <v>#VALUE!</v>
      </c>
      <c r="AD78" s="123" t="e">
        <f t="shared" si="26"/>
        <v>#VALUE!</v>
      </c>
      <c r="AE78" s="126" t="e">
        <f t="shared" si="28"/>
        <v>#VALUE!</v>
      </c>
      <c r="AF78" s="123" t="e">
        <f t="shared" si="29"/>
        <v>#VALUE!</v>
      </c>
      <c r="AG78" s="126" t="e">
        <f t="shared" si="30"/>
        <v>#VALUE!</v>
      </c>
      <c r="AH78" s="129" t="e">
        <f t="shared" si="31"/>
        <v>#VALUE!</v>
      </c>
      <c r="AI78" s="129" t="e">
        <f t="shared" si="27"/>
        <v>#VALUE!</v>
      </c>
      <c r="AJ78" s="100" t="e">
        <f t="shared" si="21"/>
        <v>#VALUE!</v>
      </c>
      <c r="AK78" s="130" t="e">
        <f t="shared" si="22"/>
        <v>#VALUE!</v>
      </c>
      <c r="AL78" s="130" t="e">
        <f t="shared" si="23"/>
        <v>#VALUE!</v>
      </c>
      <c r="AM78" s="131" t="e">
        <f t="shared" si="24"/>
        <v>#VALUE!</v>
      </c>
    </row>
    <row r="79" spans="1:54" ht="17.25" x14ac:dyDescent="0.25">
      <c r="A79" s="2"/>
      <c r="B79" s="66"/>
      <c r="C79" s="12" t="s">
        <v>180</v>
      </c>
      <c r="D79" s="96" t="str">
        <f>IF(OR(D25="",D76=""),"",O112-O120)</f>
        <v/>
      </c>
      <c r="E79" s="1" t="s">
        <v>14</v>
      </c>
      <c r="F79" s="11"/>
      <c r="G79" s="14"/>
      <c r="H79" s="11"/>
      <c r="I79" s="33"/>
      <c r="L79" s="1"/>
      <c r="M79" s="1"/>
      <c r="N79" s="1"/>
      <c r="O79" s="1"/>
      <c r="P79" s="1"/>
      <c r="Q79" s="1"/>
      <c r="R79" s="1"/>
      <c r="S79" s="1"/>
      <c r="T79" s="1"/>
      <c r="U79" s="1"/>
      <c r="Z79" s="102"/>
      <c r="AA79" s="102"/>
      <c r="AB79" s="124">
        <f t="shared" si="32"/>
        <v>70</v>
      </c>
      <c r="AC79" s="125" t="e">
        <f t="shared" si="25"/>
        <v>#VALUE!</v>
      </c>
      <c r="AD79" s="123" t="e">
        <f t="shared" si="26"/>
        <v>#VALUE!</v>
      </c>
      <c r="AE79" s="126" t="e">
        <f t="shared" si="28"/>
        <v>#VALUE!</v>
      </c>
      <c r="AF79" s="123" t="e">
        <f t="shared" si="29"/>
        <v>#VALUE!</v>
      </c>
      <c r="AG79" s="126" t="e">
        <f t="shared" si="30"/>
        <v>#VALUE!</v>
      </c>
      <c r="AH79" s="129" t="e">
        <f t="shared" si="31"/>
        <v>#VALUE!</v>
      </c>
      <c r="AI79" s="129" t="e">
        <f t="shared" si="27"/>
        <v>#VALUE!</v>
      </c>
      <c r="AJ79" s="100" t="e">
        <f t="shared" si="21"/>
        <v>#VALUE!</v>
      </c>
      <c r="AK79" s="130" t="e">
        <f t="shared" si="22"/>
        <v>#VALUE!</v>
      </c>
      <c r="AL79" s="130" t="e">
        <f t="shared" si="23"/>
        <v>#VALUE!</v>
      </c>
      <c r="AM79" s="131" t="e">
        <f t="shared" si="24"/>
        <v>#VALUE!</v>
      </c>
    </row>
    <row r="80" spans="1:54" ht="18" x14ac:dyDescent="0.35">
      <c r="A80" s="2"/>
      <c r="B80" s="27"/>
      <c r="C80" s="12" t="s">
        <v>178</v>
      </c>
      <c r="D80" s="365" t="str">
        <f>IF(OR(D25="",D76=""),"",T120)</f>
        <v/>
      </c>
      <c r="E80" s="11" t="s">
        <v>8</v>
      </c>
      <c r="F80" s="11"/>
      <c r="G80" s="12" t="s">
        <v>332</v>
      </c>
      <c r="H80" s="202" t="str">
        <f>IF(D80="","",IF(D80&gt;50,"NOT MET","OKAY"))</f>
        <v/>
      </c>
      <c r="I80" s="33"/>
      <c r="K80" s="11" t="s">
        <v>365</v>
      </c>
      <c r="L80" s="1"/>
      <c r="M80" s="1"/>
      <c r="N80" s="1"/>
      <c r="O80" s="1"/>
      <c r="P80" s="1"/>
      <c r="Q80" s="1"/>
      <c r="R80" s="1"/>
      <c r="S80" s="1"/>
      <c r="T80" s="1"/>
      <c r="U80" s="1"/>
      <c r="V80" s="1"/>
      <c r="Z80" s="102"/>
      <c r="AA80" s="102"/>
      <c r="AB80" s="124">
        <f t="shared" si="32"/>
        <v>71</v>
      </c>
      <c r="AC80" s="125" t="e">
        <f t="shared" si="25"/>
        <v>#VALUE!</v>
      </c>
      <c r="AD80" s="123" t="e">
        <f t="shared" si="26"/>
        <v>#VALUE!</v>
      </c>
      <c r="AE80" s="126" t="e">
        <f t="shared" si="28"/>
        <v>#VALUE!</v>
      </c>
      <c r="AF80" s="123" t="e">
        <f t="shared" si="29"/>
        <v>#VALUE!</v>
      </c>
      <c r="AG80" s="126" t="e">
        <f t="shared" si="30"/>
        <v>#VALUE!</v>
      </c>
      <c r="AH80" s="129" t="e">
        <f t="shared" si="31"/>
        <v>#VALUE!</v>
      </c>
      <c r="AI80" s="129" t="e">
        <f t="shared" si="27"/>
        <v>#VALUE!</v>
      </c>
      <c r="AJ80" s="100" t="e">
        <f t="shared" si="21"/>
        <v>#VALUE!</v>
      </c>
      <c r="AK80" s="130" t="e">
        <f t="shared" si="22"/>
        <v>#VALUE!</v>
      </c>
      <c r="AL80" s="130" t="e">
        <f t="shared" si="23"/>
        <v>#VALUE!</v>
      </c>
      <c r="AM80" s="131" t="e">
        <f t="shared" si="24"/>
        <v>#VALUE!</v>
      </c>
    </row>
    <row r="81" spans="1:39" ht="15" x14ac:dyDescent="0.25">
      <c r="B81" s="46"/>
      <c r="C81" s="55"/>
      <c r="D81" s="84"/>
      <c r="E81" s="85"/>
      <c r="F81" s="82"/>
      <c r="G81" s="82"/>
      <c r="H81" s="82"/>
      <c r="I81" s="86"/>
      <c r="L81" s="94"/>
      <c r="M81" s="1"/>
      <c r="N81" s="1"/>
      <c r="O81" s="1"/>
      <c r="P81" s="1"/>
      <c r="Q81" s="1"/>
      <c r="R81" s="1"/>
      <c r="S81" s="1"/>
      <c r="T81" s="1"/>
      <c r="U81" s="1"/>
      <c r="V81" s="1"/>
      <c r="Z81" s="102"/>
      <c r="AA81" s="102"/>
      <c r="AB81" s="124">
        <f t="shared" si="32"/>
        <v>72</v>
      </c>
      <c r="AC81" s="125" t="e">
        <f t="shared" si="25"/>
        <v>#VALUE!</v>
      </c>
      <c r="AD81" s="123" t="e">
        <f t="shared" si="26"/>
        <v>#VALUE!</v>
      </c>
      <c r="AE81" s="126" t="e">
        <f t="shared" si="28"/>
        <v>#VALUE!</v>
      </c>
      <c r="AF81" s="123" t="e">
        <f t="shared" si="29"/>
        <v>#VALUE!</v>
      </c>
      <c r="AG81" s="126" t="e">
        <f t="shared" si="30"/>
        <v>#VALUE!</v>
      </c>
      <c r="AH81" s="129" t="e">
        <f t="shared" si="31"/>
        <v>#VALUE!</v>
      </c>
      <c r="AI81" s="129" t="e">
        <f t="shared" si="27"/>
        <v>#VALUE!</v>
      </c>
      <c r="AJ81" s="100" t="e">
        <f t="shared" si="21"/>
        <v>#VALUE!</v>
      </c>
      <c r="AK81" s="130" t="e">
        <f t="shared" si="22"/>
        <v>#VALUE!</v>
      </c>
      <c r="AL81" s="130" t="e">
        <f t="shared" si="23"/>
        <v>#VALUE!</v>
      </c>
      <c r="AM81" s="131" t="e">
        <f t="shared" si="24"/>
        <v>#VALUE!</v>
      </c>
    </row>
    <row r="82" spans="1:39" ht="15" x14ac:dyDescent="0.25">
      <c r="B82" s="54"/>
      <c r="L82" s="1"/>
      <c r="M82" s="1"/>
      <c r="N82" s="1"/>
      <c r="O82" s="1"/>
      <c r="P82" s="1"/>
      <c r="Q82" s="1"/>
      <c r="R82" s="1"/>
      <c r="S82" s="1"/>
      <c r="T82" s="1"/>
      <c r="U82" s="1"/>
      <c r="V82" s="1"/>
      <c r="Z82" s="102"/>
      <c r="AA82" s="102"/>
      <c r="AB82" s="124">
        <f t="shared" si="32"/>
        <v>73</v>
      </c>
      <c r="AC82" s="125" t="e">
        <f t="shared" si="25"/>
        <v>#VALUE!</v>
      </c>
      <c r="AD82" s="123" t="e">
        <f t="shared" si="26"/>
        <v>#VALUE!</v>
      </c>
      <c r="AE82" s="126" t="e">
        <f t="shared" si="28"/>
        <v>#VALUE!</v>
      </c>
      <c r="AF82" s="123" t="e">
        <f t="shared" si="29"/>
        <v>#VALUE!</v>
      </c>
      <c r="AG82" s="126" t="e">
        <f t="shared" si="30"/>
        <v>#VALUE!</v>
      </c>
      <c r="AH82" s="129" t="e">
        <f t="shared" si="31"/>
        <v>#VALUE!</v>
      </c>
      <c r="AI82" s="129" t="e">
        <f t="shared" si="27"/>
        <v>#VALUE!</v>
      </c>
      <c r="AJ82" s="100" t="e">
        <f t="shared" si="21"/>
        <v>#VALUE!</v>
      </c>
      <c r="AK82" s="130" t="e">
        <f t="shared" si="22"/>
        <v>#VALUE!</v>
      </c>
      <c r="AL82" s="130" t="e">
        <f t="shared" si="23"/>
        <v>#VALUE!</v>
      </c>
      <c r="AM82" s="131" t="e">
        <f t="shared" si="24"/>
        <v>#VALUE!</v>
      </c>
    </row>
    <row r="83" spans="1:39" ht="15" x14ac:dyDescent="0.25">
      <c r="A83" s="2"/>
      <c r="B83" s="31"/>
      <c r="L83" s="1"/>
      <c r="M83" s="1"/>
      <c r="N83" s="1"/>
      <c r="O83" s="1"/>
      <c r="P83" s="1"/>
      <c r="Q83" s="1"/>
      <c r="R83" s="1"/>
      <c r="S83" s="1"/>
      <c r="T83" s="1"/>
      <c r="U83" s="1"/>
      <c r="Z83" s="102"/>
      <c r="AA83" s="102"/>
      <c r="AB83" s="124">
        <f t="shared" si="32"/>
        <v>74</v>
      </c>
      <c r="AC83" s="125" t="e">
        <f t="shared" si="25"/>
        <v>#VALUE!</v>
      </c>
      <c r="AD83" s="123" t="e">
        <f t="shared" si="26"/>
        <v>#VALUE!</v>
      </c>
      <c r="AE83" s="126" t="e">
        <f t="shared" si="28"/>
        <v>#VALUE!</v>
      </c>
      <c r="AF83" s="123" t="e">
        <f t="shared" si="29"/>
        <v>#VALUE!</v>
      </c>
      <c r="AG83" s="126" t="e">
        <f t="shared" si="30"/>
        <v>#VALUE!</v>
      </c>
      <c r="AH83" s="129" t="e">
        <f t="shared" si="31"/>
        <v>#VALUE!</v>
      </c>
      <c r="AI83" s="129" t="e">
        <f t="shared" si="27"/>
        <v>#VALUE!</v>
      </c>
      <c r="AJ83" s="100" t="e">
        <f t="shared" si="21"/>
        <v>#VALUE!</v>
      </c>
      <c r="AK83" s="130" t="e">
        <f t="shared" si="22"/>
        <v>#VALUE!</v>
      </c>
      <c r="AL83" s="130" t="e">
        <f t="shared" si="23"/>
        <v>#VALUE!</v>
      </c>
      <c r="AM83" s="131" t="e">
        <f t="shared" si="24"/>
        <v>#VALUE!</v>
      </c>
    </row>
    <row r="84" spans="1:39" ht="15" x14ac:dyDescent="0.25">
      <c r="A84" s="2"/>
      <c r="L84" s="1"/>
      <c r="M84" s="1"/>
      <c r="N84" s="1"/>
      <c r="O84" s="1"/>
      <c r="P84" s="1"/>
      <c r="Q84" s="1"/>
      <c r="R84" s="1"/>
      <c r="S84" s="1"/>
      <c r="T84" s="1"/>
      <c r="U84" s="1"/>
      <c r="Z84" s="102"/>
      <c r="AA84" s="102"/>
      <c r="AB84" s="124">
        <f t="shared" si="32"/>
        <v>75</v>
      </c>
      <c r="AC84" s="125" t="e">
        <f t="shared" si="25"/>
        <v>#VALUE!</v>
      </c>
      <c r="AD84" s="123" t="e">
        <f t="shared" si="26"/>
        <v>#VALUE!</v>
      </c>
      <c r="AE84" s="126" t="e">
        <f t="shared" si="28"/>
        <v>#VALUE!</v>
      </c>
      <c r="AF84" s="123" t="e">
        <f t="shared" si="29"/>
        <v>#VALUE!</v>
      </c>
      <c r="AG84" s="126" t="e">
        <f t="shared" si="30"/>
        <v>#VALUE!</v>
      </c>
      <c r="AH84" s="129" t="e">
        <f t="shared" si="31"/>
        <v>#VALUE!</v>
      </c>
      <c r="AI84" s="129" t="e">
        <f t="shared" si="27"/>
        <v>#VALUE!</v>
      </c>
      <c r="AJ84" s="100" t="e">
        <f t="shared" si="21"/>
        <v>#VALUE!</v>
      </c>
      <c r="AK84" s="130" t="e">
        <f t="shared" si="22"/>
        <v>#VALUE!</v>
      </c>
      <c r="AL84" s="130" t="e">
        <f t="shared" si="23"/>
        <v>#VALUE!</v>
      </c>
      <c r="AM84" s="131" t="e">
        <f t="shared" si="24"/>
        <v>#VALUE!</v>
      </c>
    </row>
    <row r="85" spans="1:39" ht="15" x14ac:dyDescent="0.25">
      <c r="A85" s="2"/>
      <c r="L85" s="1"/>
      <c r="M85" s="1"/>
      <c r="N85" s="1"/>
      <c r="O85" s="1"/>
      <c r="P85" s="1"/>
      <c r="Q85" s="1"/>
      <c r="R85" s="1"/>
      <c r="S85" s="1"/>
      <c r="T85" s="1"/>
      <c r="U85" s="1"/>
      <c r="Z85" s="102"/>
      <c r="AA85" s="102"/>
      <c r="AB85" s="124">
        <f t="shared" si="32"/>
        <v>76</v>
      </c>
      <c r="AC85" s="125" t="e">
        <f t="shared" si="25"/>
        <v>#VALUE!</v>
      </c>
      <c r="AD85" s="123" t="e">
        <f t="shared" si="26"/>
        <v>#VALUE!</v>
      </c>
      <c r="AE85" s="126" t="e">
        <f t="shared" si="28"/>
        <v>#VALUE!</v>
      </c>
      <c r="AF85" s="123" t="e">
        <f t="shared" si="29"/>
        <v>#VALUE!</v>
      </c>
      <c r="AG85" s="126" t="e">
        <f t="shared" si="30"/>
        <v>#VALUE!</v>
      </c>
      <c r="AH85" s="129" t="e">
        <f t="shared" si="31"/>
        <v>#VALUE!</v>
      </c>
      <c r="AI85" s="129" t="e">
        <f t="shared" si="27"/>
        <v>#VALUE!</v>
      </c>
      <c r="AJ85" s="100" t="e">
        <f t="shared" si="21"/>
        <v>#VALUE!</v>
      </c>
      <c r="AK85" s="130" t="e">
        <f t="shared" si="22"/>
        <v>#VALUE!</v>
      </c>
      <c r="AL85" s="130" t="e">
        <f t="shared" si="23"/>
        <v>#VALUE!</v>
      </c>
      <c r="AM85" s="131" t="e">
        <f t="shared" si="24"/>
        <v>#VALUE!</v>
      </c>
    </row>
    <row r="86" spans="1:39" ht="15" x14ac:dyDescent="0.25">
      <c r="A86" s="2"/>
      <c r="Z86" s="102"/>
      <c r="AA86" s="102"/>
      <c r="AB86" s="124">
        <f t="shared" si="32"/>
        <v>77</v>
      </c>
      <c r="AC86" s="125" t="e">
        <f t="shared" si="25"/>
        <v>#VALUE!</v>
      </c>
      <c r="AD86" s="123" t="e">
        <f t="shared" si="26"/>
        <v>#VALUE!</v>
      </c>
      <c r="AE86" s="126" t="e">
        <f t="shared" si="28"/>
        <v>#VALUE!</v>
      </c>
      <c r="AF86" s="123" t="e">
        <f t="shared" si="29"/>
        <v>#VALUE!</v>
      </c>
      <c r="AG86" s="126" t="e">
        <f t="shared" si="30"/>
        <v>#VALUE!</v>
      </c>
      <c r="AH86" s="129" t="e">
        <f t="shared" si="31"/>
        <v>#VALUE!</v>
      </c>
      <c r="AI86" s="129" t="e">
        <f t="shared" si="27"/>
        <v>#VALUE!</v>
      </c>
      <c r="AJ86" s="100" t="e">
        <f t="shared" si="21"/>
        <v>#VALUE!</v>
      </c>
      <c r="AK86" s="130" t="e">
        <f t="shared" si="22"/>
        <v>#VALUE!</v>
      </c>
      <c r="AL86" s="130" t="e">
        <f t="shared" si="23"/>
        <v>#VALUE!</v>
      </c>
      <c r="AM86" s="131" t="e">
        <f t="shared" si="24"/>
        <v>#VALUE!</v>
      </c>
    </row>
    <row r="87" spans="1:39" ht="15" x14ac:dyDescent="0.25">
      <c r="A87" s="2"/>
      <c r="B87" s="2"/>
      <c r="H87" s="1"/>
      <c r="K87" s="32"/>
      <c r="Z87" s="102"/>
      <c r="AA87" s="102"/>
      <c r="AB87" s="124">
        <f t="shared" si="32"/>
        <v>78</v>
      </c>
      <c r="AC87" s="125" t="e">
        <f t="shared" si="25"/>
        <v>#VALUE!</v>
      </c>
      <c r="AD87" s="123" t="e">
        <f t="shared" si="26"/>
        <v>#VALUE!</v>
      </c>
      <c r="AE87" s="126" t="e">
        <f t="shared" si="28"/>
        <v>#VALUE!</v>
      </c>
      <c r="AF87" s="123" t="e">
        <f t="shared" si="29"/>
        <v>#VALUE!</v>
      </c>
      <c r="AG87" s="126" t="e">
        <f t="shared" si="30"/>
        <v>#VALUE!</v>
      </c>
      <c r="AH87" s="129" t="e">
        <f t="shared" si="31"/>
        <v>#VALUE!</v>
      </c>
      <c r="AI87" s="129" t="e">
        <f t="shared" si="27"/>
        <v>#VALUE!</v>
      </c>
      <c r="AJ87" s="100" t="e">
        <f t="shared" si="21"/>
        <v>#VALUE!</v>
      </c>
      <c r="AK87" s="130" t="e">
        <f t="shared" si="22"/>
        <v>#VALUE!</v>
      </c>
      <c r="AL87" s="130" t="e">
        <f t="shared" si="23"/>
        <v>#VALUE!</v>
      </c>
      <c r="AM87" s="131" t="e">
        <f t="shared" si="24"/>
        <v>#VALUE!</v>
      </c>
    </row>
    <row r="88" spans="1:39" ht="15" x14ac:dyDescent="0.25">
      <c r="A88" s="2"/>
      <c r="Z88" s="102"/>
      <c r="AA88" s="102"/>
      <c r="AB88" s="124">
        <f t="shared" si="32"/>
        <v>79</v>
      </c>
      <c r="AC88" s="125" t="e">
        <f t="shared" si="25"/>
        <v>#VALUE!</v>
      </c>
      <c r="AD88" s="123" t="e">
        <f t="shared" si="26"/>
        <v>#VALUE!</v>
      </c>
      <c r="AE88" s="126" t="e">
        <f t="shared" si="28"/>
        <v>#VALUE!</v>
      </c>
      <c r="AF88" s="123" t="e">
        <f t="shared" si="29"/>
        <v>#VALUE!</v>
      </c>
      <c r="AG88" s="126" t="e">
        <f t="shared" si="30"/>
        <v>#VALUE!</v>
      </c>
      <c r="AH88" s="129" t="e">
        <f t="shared" si="31"/>
        <v>#VALUE!</v>
      </c>
      <c r="AI88" s="129" t="e">
        <f t="shared" si="27"/>
        <v>#VALUE!</v>
      </c>
      <c r="AJ88" s="100" t="e">
        <f t="shared" si="21"/>
        <v>#VALUE!</v>
      </c>
      <c r="AK88" s="130" t="e">
        <f t="shared" si="22"/>
        <v>#VALUE!</v>
      </c>
      <c r="AL88" s="130" t="e">
        <f t="shared" si="23"/>
        <v>#VALUE!</v>
      </c>
      <c r="AM88" s="131" t="e">
        <f t="shared" si="24"/>
        <v>#VALUE!</v>
      </c>
    </row>
    <row r="89" spans="1:39" ht="15" x14ac:dyDescent="0.25">
      <c r="A89" s="2"/>
      <c r="B89" s="2"/>
      <c r="Z89" s="102"/>
      <c r="AA89" s="102"/>
      <c r="AB89" s="124">
        <f t="shared" si="32"/>
        <v>80</v>
      </c>
      <c r="AC89" s="125" t="e">
        <f t="shared" si="25"/>
        <v>#VALUE!</v>
      </c>
      <c r="AD89" s="123" t="e">
        <f t="shared" si="26"/>
        <v>#VALUE!</v>
      </c>
      <c r="AE89" s="126" t="e">
        <f t="shared" si="28"/>
        <v>#VALUE!</v>
      </c>
      <c r="AF89" s="123" t="e">
        <f t="shared" si="29"/>
        <v>#VALUE!</v>
      </c>
      <c r="AG89" s="126" t="e">
        <f t="shared" si="30"/>
        <v>#VALUE!</v>
      </c>
      <c r="AH89" s="129" t="e">
        <f t="shared" si="31"/>
        <v>#VALUE!</v>
      </c>
      <c r="AI89" s="129" t="e">
        <f t="shared" si="27"/>
        <v>#VALUE!</v>
      </c>
      <c r="AJ89" s="100" t="e">
        <f t="shared" si="21"/>
        <v>#VALUE!</v>
      </c>
      <c r="AK89" s="130" t="e">
        <f t="shared" si="22"/>
        <v>#VALUE!</v>
      </c>
      <c r="AL89" s="130" t="e">
        <f t="shared" si="23"/>
        <v>#VALUE!</v>
      </c>
      <c r="AM89" s="131" t="e">
        <f t="shared" si="24"/>
        <v>#VALUE!</v>
      </c>
    </row>
    <row r="90" spans="1:39" ht="15" x14ac:dyDescent="0.25">
      <c r="B90" s="2"/>
      <c r="Z90" s="102"/>
      <c r="AA90" s="102"/>
      <c r="AB90" s="124">
        <f t="shared" si="32"/>
        <v>81</v>
      </c>
      <c r="AC90" s="125" t="e">
        <f t="shared" si="25"/>
        <v>#VALUE!</v>
      </c>
      <c r="AD90" s="123" t="e">
        <f t="shared" si="26"/>
        <v>#VALUE!</v>
      </c>
      <c r="AE90" s="126" t="e">
        <f t="shared" si="28"/>
        <v>#VALUE!</v>
      </c>
      <c r="AF90" s="123" t="e">
        <f t="shared" si="29"/>
        <v>#VALUE!</v>
      </c>
      <c r="AG90" s="126" t="e">
        <f t="shared" si="30"/>
        <v>#VALUE!</v>
      </c>
      <c r="AH90" s="129" t="e">
        <f t="shared" si="31"/>
        <v>#VALUE!</v>
      </c>
      <c r="AI90" s="129" t="e">
        <f t="shared" si="27"/>
        <v>#VALUE!</v>
      </c>
      <c r="AJ90" s="100" t="e">
        <f t="shared" si="21"/>
        <v>#VALUE!</v>
      </c>
      <c r="AK90" s="130" t="e">
        <f t="shared" si="22"/>
        <v>#VALUE!</v>
      </c>
      <c r="AL90" s="130" t="e">
        <f t="shared" si="23"/>
        <v>#VALUE!</v>
      </c>
      <c r="AM90" s="131" t="e">
        <f t="shared" si="24"/>
        <v>#VALUE!</v>
      </c>
    </row>
    <row r="91" spans="1:39" ht="15" x14ac:dyDescent="0.25">
      <c r="B91" s="2"/>
      <c r="Z91" s="102"/>
      <c r="AA91" s="102"/>
      <c r="AB91" s="124">
        <f t="shared" si="32"/>
        <v>82</v>
      </c>
      <c r="AC91" s="125" t="e">
        <f t="shared" si="25"/>
        <v>#VALUE!</v>
      </c>
      <c r="AD91" s="123" t="e">
        <f t="shared" si="26"/>
        <v>#VALUE!</v>
      </c>
      <c r="AE91" s="126" t="e">
        <f t="shared" si="28"/>
        <v>#VALUE!</v>
      </c>
      <c r="AF91" s="123" t="e">
        <f t="shared" si="29"/>
        <v>#VALUE!</v>
      </c>
      <c r="AG91" s="126" t="e">
        <f t="shared" si="30"/>
        <v>#VALUE!</v>
      </c>
      <c r="AH91" s="129" t="e">
        <f t="shared" si="31"/>
        <v>#VALUE!</v>
      </c>
      <c r="AI91" s="129" t="e">
        <f t="shared" si="27"/>
        <v>#VALUE!</v>
      </c>
      <c r="AJ91" s="100" t="e">
        <f t="shared" si="21"/>
        <v>#VALUE!</v>
      </c>
      <c r="AK91" s="130" t="e">
        <f t="shared" si="22"/>
        <v>#VALUE!</v>
      </c>
      <c r="AL91" s="130" t="e">
        <f t="shared" si="23"/>
        <v>#VALUE!</v>
      </c>
      <c r="AM91" s="131" t="e">
        <f t="shared" si="24"/>
        <v>#VALUE!</v>
      </c>
    </row>
    <row r="92" spans="1:39" ht="15" x14ac:dyDescent="0.25">
      <c r="B92" s="2"/>
      <c r="Z92" s="102"/>
      <c r="AA92" s="102"/>
      <c r="AB92" s="124">
        <f t="shared" si="32"/>
        <v>83</v>
      </c>
      <c r="AC92" s="125" t="e">
        <f t="shared" si="25"/>
        <v>#VALUE!</v>
      </c>
      <c r="AD92" s="123" t="e">
        <f t="shared" si="26"/>
        <v>#VALUE!</v>
      </c>
      <c r="AE92" s="126" t="e">
        <f t="shared" si="28"/>
        <v>#VALUE!</v>
      </c>
      <c r="AF92" s="123" t="e">
        <f t="shared" si="29"/>
        <v>#VALUE!</v>
      </c>
      <c r="AG92" s="126" t="e">
        <f t="shared" si="30"/>
        <v>#VALUE!</v>
      </c>
      <c r="AH92" s="129" t="e">
        <f t="shared" si="31"/>
        <v>#VALUE!</v>
      </c>
      <c r="AI92" s="129" t="e">
        <f t="shared" si="27"/>
        <v>#VALUE!</v>
      </c>
      <c r="AJ92" s="100" t="e">
        <f t="shared" si="21"/>
        <v>#VALUE!</v>
      </c>
      <c r="AK92" s="130" t="e">
        <f t="shared" si="22"/>
        <v>#VALUE!</v>
      </c>
      <c r="AL92" s="130" t="e">
        <f t="shared" si="23"/>
        <v>#VALUE!</v>
      </c>
      <c r="AM92" s="131" t="e">
        <f t="shared" si="24"/>
        <v>#VALUE!</v>
      </c>
    </row>
    <row r="93" spans="1:39" ht="15" x14ac:dyDescent="0.25">
      <c r="B93" s="2"/>
      <c r="C93" s="5"/>
      <c r="D93" s="3"/>
      <c r="E93" s="1"/>
      <c r="F93" s="1"/>
      <c r="Z93" s="102"/>
      <c r="AA93" s="102"/>
      <c r="AB93" s="124">
        <f t="shared" si="32"/>
        <v>84</v>
      </c>
      <c r="AC93" s="125" t="e">
        <f t="shared" si="25"/>
        <v>#VALUE!</v>
      </c>
      <c r="AD93" s="123" t="e">
        <f t="shared" si="26"/>
        <v>#VALUE!</v>
      </c>
      <c r="AE93" s="126" t="e">
        <f t="shared" si="28"/>
        <v>#VALUE!</v>
      </c>
      <c r="AF93" s="123" t="e">
        <f t="shared" si="29"/>
        <v>#VALUE!</v>
      </c>
      <c r="AG93" s="126" t="e">
        <f t="shared" si="30"/>
        <v>#VALUE!</v>
      </c>
      <c r="AH93" s="129" t="e">
        <f t="shared" si="31"/>
        <v>#VALUE!</v>
      </c>
      <c r="AI93" s="129" t="e">
        <f t="shared" si="27"/>
        <v>#VALUE!</v>
      </c>
      <c r="AJ93" s="100" t="e">
        <f t="shared" si="21"/>
        <v>#VALUE!</v>
      </c>
      <c r="AK93" s="130" t="e">
        <f t="shared" si="22"/>
        <v>#VALUE!</v>
      </c>
      <c r="AL93" s="130" t="e">
        <f t="shared" si="23"/>
        <v>#VALUE!</v>
      </c>
      <c r="AM93" s="131" t="e">
        <f t="shared" si="24"/>
        <v>#VALUE!</v>
      </c>
    </row>
    <row r="94" spans="1:39" ht="15" x14ac:dyDescent="0.25">
      <c r="K94" s="11" t="s">
        <v>250</v>
      </c>
      <c r="Z94" s="102"/>
      <c r="AA94" s="102"/>
      <c r="AB94" s="124">
        <f t="shared" si="32"/>
        <v>85</v>
      </c>
      <c r="AC94" s="125" t="e">
        <f t="shared" si="25"/>
        <v>#VALUE!</v>
      </c>
      <c r="AD94" s="123" t="e">
        <f t="shared" si="26"/>
        <v>#VALUE!</v>
      </c>
      <c r="AE94" s="126" t="e">
        <f t="shared" si="28"/>
        <v>#VALUE!</v>
      </c>
      <c r="AF94" s="123" t="e">
        <f t="shared" si="29"/>
        <v>#VALUE!</v>
      </c>
      <c r="AG94" s="126" t="e">
        <f t="shared" si="30"/>
        <v>#VALUE!</v>
      </c>
      <c r="AH94" s="129" t="e">
        <f t="shared" si="31"/>
        <v>#VALUE!</v>
      </c>
      <c r="AI94" s="129" t="e">
        <f t="shared" si="27"/>
        <v>#VALUE!</v>
      </c>
      <c r="AJ94" s="100" t="e">
        <f t="shared" si="21"/>
        <v>#VALUE!</v>
      </c>
      <c r="AK94" s="130" t="e">
        <f t="shared" si="22"/>
        <v>#VALUE!</v>
      </c>
      <c r="AL94" s="130" t="e">
        <f t="shared" si="23"/>
        <v>#VALUE!</v>
      </c>
      <c r="AM94" s="131" t="e">
        <f t="shared" si="24"/>
        <v>#VALUE!</v>
      </c>
    </row>
    <row r="95" spans="1:39" ht="15" x14ac:dyDescent="0.25">
      <c r="K95" s="11" t="s">
        <v>221</v>
      </c>
      <c r="Z95" s="102"/>
      <c r="AA95" s="102"/>
      <c r="AB95" s="124">
        <f t="shared" si="32"/>
        <v>86</v>
      </c>
      <c r="AC95" s="125" t="e">
        <f t="shared" si="25"/>
        <v>#VALUE!</v>
      </c>
      <c r="AD95" s="123" t="e">
        <f t="shared" si="26"/>
        <v>#VALUE!</v>
      </c>
      <c r="AE95" s="126" t="e">
        <f t="shared" si="28"/>
        <v>#VALUE!</v>
      </c>
      <c r="AF95" s="123" t="e">
        <f t="shared" si="29"/>
        <v>#VALUE!</v>
      </c>
      <c r="AG95" s="126" t="e">
        <f t="shared" si="30"/>
        <v>#VALUE!</v>
      </c>
      <c r="AH95" s="129" t="e">
        <f t="shared" si="31"/>
        <v>#VALUE!</v>
      </c>
      <c r="AI95" s="129" t="e">
        <f t="shared" si="27"/>
        <v>#VALUE!</v>
      </c>
      <c r="AJ95" s="100" t="e">
        <f t="shared" si="21"/>
        <v>#VALUE!</v>
      </c>
      <c r="AK95" s="130" t="e">
        <f t="shared" si="22"/>
        <v>#VALUE!</v>
      </c>
      <c r="AL95" s="130" t="e">
        <f t="shared" si="23"/>
        <v>#VALUE!</v>
      </c>
      <c r="AM95" s="131" t="e">
        <f t="shared" si="24"/>
        <v>#VALUE!</v>
      </c>
    </row>
    <row r="96" spans="1:39" ht="15" x14ac:dyDescent="0.25">
      <c r="K96" s="11" t="s">
        <v>220</v>
      </c>
      <c r="Z96" s="102"/>
      <c r="AA96" s="102"/>
      <c r="AB96" s="124">
        <f t="shared" si="32"/>
        <v>87</v>
      </c>
      <c r="AC96" s="125" t="e">
        <f t="shared" si="25"/>
        <v>#VALUE!</v>
      </c>
      <c r="AD96" s="123" t="e">
        <f t="shared" si="26"/>
        <v>#VALUE!</v>
      </c>
      <c r="AE96" s="126" t="e">
        <f t="shared" si="28"/>
        <v>#VALUE!</v>
      </c>
      <c r="AF96" s="123" t="e">
        <f t="shared" si="29"/>
        <v>#VALUE!</v>
      </c>
      <c r="AG96" s="126" t="e">
        <f t="shared" si="30"/>
        <v>#VALUE!</v>
      </c>
      <c r="AH96" s="129" t="e">
        <f t="shared" si="31"/>
        <v>#VALUE!</v>
      </c>
      <c r="AI96" s="129" t="e">
        <f t="shared" si="27"/>
        <v>#VALUE!</v>
      </c>
      <c r="AJ96" s="100" t="e">
        <f t="shared" si="21"/>
        <v>#VALUE!</v>
      </c>
      <c r="AK96" s="130" t="e">
        <f t="shared" si="22"/>
        <v>#VALUE!</v>
      </c>
      <c r="AL96" s="130" t="e">
        <f t="shared" si="23"/>
        <v>#VALUE!</v>
      </c>
      <c r="AM96" s="131" t="e">
        <f t="shared" si="24"/>
        <v>#VALUE!</v>
      </c>
    </row>
    <row r="97" spans="12:39" ht="15" x14ac:dyDescent="0.25">
      <c r="Z97" s="102"/>
      <c r="AA97" s="102"/>
      <c r="AB97" s="124">
        <f t="shared" si="32"/>
        <v>88</v>
      </c>
      <c r="AC97" s="125" t="e">
        <f t="shared" si="25"/>
        <v>#VALUE!</v>
      </c>
      <c r="AD97" s="123" t="e">
        <f t="shared" si="26"/>
        <v>#VALUE!</v>
      </c>
      <c r="AE97" s="126" t="e">
        <f t="shared" si="28"/>
        <v>#VALUE!</v>
      </c>
      <c r="AF97" s="123" t="e">
        <f t="shared" si="29"/>
        <v>#VALUE!</v>
      </c>
      <c r="AG97" s="126" t="e">
        <f t="shared" si="30"/>
        <v>#VALUE!</v>
      </c>
      <c r="AH97" s="129" t="e">
        <f t="shared" si="31"/>
        <v>#VALUE!</v>
      </c>
      <c r="AI97" s="129" t="e">
        <f t="shared" si="27"/>
        <v>#VALUE!</v>
      </c>
      <c r="AJ97" s="100" t="e">
        <f t="shared" si="21"/>
        <v>#VALUE!</v>
      </c>
      <c r="AK97" s="130" t="e">
        <f t="shared" si="22"/>
        <v>#VALUE!</v>
      </c>
      <c r="AL97" s="130" t="e">
        <f t="shared" si="23"/>
        <v>#VALUE!</v>
      </c>
      <c r="AM97" s="131" t="e">
        <f t="shared" si="24"/>
        <v>#VALUE!</v>
      </c>
    </row>
    <row r="98" spans="12:39" ht="15" x14ac:dyDescent="0.25">
      <c r="Z98" s="102"/>
      <c r="AA98" s="102"/>
      <c r="AB98" s="124">
        <f t="shared" si="32"/>
        <v>89</v>
      </c>
      <c r="AC98" s="125" t="e">
        <f t="shared" si="25"/>
        <v>#VALUE!</v>
      </c>
      <c r="AD98" s="123" t="e">
        <f t="shared" si="26"/>
        <v>#VALUE!</v>
      </c>
      <c r="AE98" s="126" t="e">
        <f t="shared" si="28"/>
        <v>#VALUE!</v>
      </c>
      <c r="AF98" s="123" t="e">
        <f t="shared" si="29"/>
        <v>#VALUE!</v>
      </c>
      <c r="AG98" s="126" t="e">
        <f t="shared" si="30"/>
        <v>#VALUE!</v>
      </c>
      <c r="AH98" s="129" t="e">
        <f t="shared" si="31"/>
        <v>#VALUE!</v>
      </c>
      <c r="AI98" s="129" t="e">
        <f t="shared" si="27"/>
        <v>#VALUE!</v>
      </c>
      <c r="AJ98" s="100" t="e">
        <f t="shared" si="21"/>
        <v>#VALUE!</v>
      </c>
      <c r="AK98" s="130" t="e">
        <f t="shared" si="22"/>
        <v>#VALUE!</v>
      </c>
      <c r="AL98" s="130" t="e">
        <f t="shared" si="23"/>
        <v>#VALUE!</v>
      </c>
      <c r="AM98" s="131" t="e">
        <f t="shared" si="24"/>
        <v>#VALUE!</v>
      </c>
    </row>
    <row r="99" spans="12:39" ht="15" x14ac:dyDescent="0.25">
      <c r="Z99" s="102"/>
      <c r="AA99" s="102"/>
      <c r="AB99" s="124">
        <f t="shared" si="32"/>
        <v>90</v>
      </c>
      <c r="AC99" s="125" t="e">
        <f t="shared" si="25"/>
        <v>#VALUE!</v>
      </c>
      <c r="AD99" s="123" t="e">
        <f t="shared" si="26"/>
        <v>#VALUE!</v>
      </c>
      <c r="AE99" s="126" t="e">
        <f t="shared" si="28"/>
        <v>#VALUE!</v>
      </c>
      <c r="AF99" s="123" t="e">
        <f t="shared" si="29"/>
        <v>#VALUE!</v>
      </c>
      <c r="AG99" s="126" t="e">
        <f t="shared" si="30"/>
        <v>#VALUE!</v>
      </c>
      <c r="AH99" s="129" t="e">
        <f t="shared" si="31"/>
        <v>#VALUE!</v>
      </c>
      <c r="AI99" s="129" t="e">
        <f t="shared" si="27"/>
        <v>#VALUE!</v>
      </c>
      <c r="AJ99" s="100" t="e">
        <f t="shared" si="21"/>
        <v>#VALUE!</v>
      </c>
      <c r="AK99" s="130" t="e">
        <f t="shared" si="22"/>
        <v>#VALUE!</v>
      </c>
      <c r="AL99" s="130" t="e">
        <f t="shared" si="23"/>
        <v>#VALUE!</v>
      </c>
      <c r="AM99" s="131" t="e">
        <f t="shared" si="24"/>
        <v>#VALUE!</v>
      </c>
    </row>
    <row r="100" spans="12:39" ht="15" x14ac:dyDescent="0.25">
      <c r="Z100" s="102"/>
      <c r="AA100" s="102"/>
      <c r="AB100" s="124">
        <f t="shared" si="32"/>
        <v>91</v>
      </c>
      <c r="AC100" s="125" t="e">
        <f t="shared" si="25"/>
        <v>#VALUE!</v>
      </c>
      <c r="AD100" s="123" t="e">
        <f t="shared" si="26"/>
        <v>#VALUE!</v>
      </c>
      <c r="AE100" s="126" t="e">
        <f t="shared" si="28"/>
        <v>#VALUE!</v>
      </c>
      <c r="AF100" s="123" t="e">
        <f t="shared" si="29"/>
        <v>#VALUE!</v>
      </c>
      <c r="AG100" s="126" t="e">
        <f t="shared" si="30"/>
        <v>#VALUE!</v>
      </c>
      <c r="AH100" s="129" t="e">
        <f t="shared" si="31"/>
        <v>#VALUE!</v>
      </c>
      <c r="AI100" s="129" t="e">
        <f t="shared" si="27"/>
        <v>#VALUE!</v>
      </c>
      <c r="AJ100" s="100" t="e">
        <f t="shared" si="21"/>
        <v>#VALUE!</v>
      </c>
      <c r="AK100" s="130" t="e">
        <f t="shared" si="22"/>
        <v>#VALUE!</v>
      </c>
      <c r="AL100" s="130" t="e">
        <f t="shared" si="23"/>
        <v>#VALUE!</v>
      </c>
      <c r="AM100" s="131" t="e">
        <f t="shared" si="24"/>
        <v>#VALUE!</v>
      </c>
    </row>
    <row r="101" spans="12:39" ht="15" x14ac:dyDescent="0.25">
      <c r="Z101" s="102"/>
      <c r="AA101" s="102"/>
      <c r="AB101" s="124">
        <f t="shared" si="32"/>
        <v>92</v>
      </c>
      <c r="AC101" s="125" t="e">
        <f t="shared" si="25"/>
        <v>#VALUE!</v>
      </c>
      <c r="AD101" s="123" t="e">
        <f t="shared" si="26"/>
        <v>#VALUE!</v>
      </c>
      <c r="AE101" s="126" t="e">
        <f t="shared" si="28"/>
        <v>#VALUE!</v>
      </c>
      <c r="AF101" s="123" t="e">
        <f t="shared" si="29"/>
        <v>#VALUE!</v>
      </c>
      <c r="AG101" s="126" t="e">
        <f t="shared" si="30"/>
        <v>#VALUE!</v>
      </c>
      <c r="AH101" s="129" t="e">
        <f t="shared" si="31"/>
        <v>#VALUE!</v>
      </c>
      <c r="AI101" s="129" t="e">
        <f t="shared" si="27"/>
        <v>#VALUE!</v>
      </c>
      <c r="AJ101" s="100" t="e">
        <f t="shared" si="21"/>
        <v>#VALUE!</v>
      </c>
      <c r="AK101" s="130" t="e">
        <f t="shared" si="22"/>
        <v>#VALUE!</v>
      </c>
      <c r="AL101" s="130" t="e">
        <f t="shared" si="23"/>
        <v>#VALUE!</v>
      </c>
      <c r="AM101" s="131" t="e">
        <f t="shared" si="24"/>
        <v>#VALUE!</v>
      </c>
    </row>
    <row r="102" spans="12:39" ht="15" x14ac:dyDescent="0.25">
      <c r="Z102" s="102"/>
      <c r="AA102" s="102"/>
      <c r="AB102" s="124">
        <f t="shared" si="32"/>
        <v>93</v>
      </c>
      <c r="AC102" s="125" t="e">
        <f t="shared" si="25"/>
        <v>#VALUE!</v>
      </c>
      <c r="AD102" s="123" t="e">
        <f t="shared" si="26"/>
        <v>#VALUE!</v>
      </c>
      <c r="AE102" s="126" t="e">
        <f t="shared" si="28"/>
        <v>#VALUE!</v>
      </c>
      <c r="AF102" s="123" t="e">
        <f t="shared" si="29"/>
        <v>#VALUE!</v>
      </c>
      <c r="AG102" s="126" t="e">
        <f t="shared" si="30"/>
        <v>#VALUE!</v>
      </c>
      <c r="AH102" s="129" t="e">
        <f t="shared" si="31"/>
        <v>#VALUE!</v>
      </c>
      <c r="AI102" s="129" t="e">
        <f t="shared" si="27"/>
        <v>#VALUE!</v>
      </c>
      <c r="AJ102" s="100" t="e">
        <f t="shared" si="21"/>
        <v>#VALUE!</v>
      </c>
      <c r="AK102" s="130" t="e">
        <f t="shared" si="22"/>
        <v>#VALUE!</v>
      </c>
      <c r="AL102" s="130" t="e">
        <f t="shared" si="23"/>
        <v>#VALUE!</v>
      </c>
      <c r="AM102" s="131" t="e">
        <f t="shared" si="24"/>
        <v>#VALUE!</v>
      </c>
    </row>
    <row r="103" spans="12:39" ht="15" x14ac:dyDescent="0.25">
      <c r="Z103" s="102"/>
      <c r="AA103" s="102"/>
      <c r="AB103" s="124">
        <f t="shared" si="32"/>
        <v>94</v>
      </c>
      <c r="AC103" s="125" t="e">
        <f t="shared" si="25"/>
        <v>#VALUE!</v>
      </c>
      <c r="AD103" s="123" t="e">
        <f t="shared" si="26"/>
        <v>#VALUE!</v>
      </c>
      <c r="AE103" s="126" t="e">
        <f t="shared" si="28"/>
        <v>#VALUE!</v>
      </c>
      <c r="AF103" s="123" t="e">
        <f t="shared" si="29"/>
        <v>#VALUE!</v>
      </c>
      <c r="AG103" s="126" t="e">
        <f t="shared" si="30"/>
        <v>#VALUE!</v>
      </c>
      <c r="AH103" s="129" t="e">
        <f t="shared" si="31"/>
        <v>#VALUE!</v>
      </c>
      <c r="AI103" s="129" t="e">
        <f t="shared" si="27"/>
        <v>#VALUE!</v>
      </c>
      <c r="AJ103" s="100" t="e">
        <f t="shared" si="21"/>
        <v>#VALUE!</v>
      </c>
      <c r="AK103" s="130" t="e">
        <f t="shared" si="22"/>
        <v>#VALUE!</v>
      </c>
      <c r="AL103" s="130" t="e">
        <f t="shared" si="23"/>
        <v>#VALUE!</v>
      </c>
      <c r="AM103" s="131" t="e">
        <f t="shared" si="24"/>
        <v>#VALUE!</v>
      </c>
    </row>
    <row r="104" spans="12:39" ht="15" x14ac:dyDescent="0.25">
      <c r="Z104" s="102"/>
      <c r="AA104" s="102"/>
      <c r="AB104" s="124">
        <f t="shared" si="32"/>
        <v>95</v>
      </c>
      <c r="AC104" s="125" t="e">
        <f t="shared" si="25"/>
        <v>#VALUE!</v>
      </c>
      <c r="AD104" s="123" t="e">
        <f t="shared" si="26"/>
        <v>#VALUE!</v>
      </c>
      <c r="AE104" s="126" t="e">
        <f t="shared" si="28"/>
        <v>#VALUE!</v>
      </c>
      <c r="AF104" s="123" t="e">
        <f t="shared" si="29"/>
        <v>#VALUE!</v>
      </c>
      <c r="AG104" s="126" t="e">
        <f t="shared" si="30"/>
        <v>#VALUE!</v>
      </c>
      <c r="AH104" s="129" t="e">
        <f t="shared" si="31"/>
        <v>#VALUE!</v>
      </c>
      <c r="AI104" s="129" t="e">
        <f t="shared" si="27"/>
        <v>#VALUE!</v>
      </c>
      <c r="AJ104" s="100" t="e">
        <f t="shared" si="21"/>
        <v>#VALUE!</v>
      </c>
      <c r="AK104" s="130" t="e">
        <f t="shared" si="22"/>
        <v>#VALUE!</v>
      </c>
      <c r="AL104" s="130" t="e">
        <f t="shared" si="23"/>
        <v>#VALUE!</v>
      </c>
      <c r="AM104" s="131" t="e">
        <f t="shared" si="24"/>
        <v>#VALUE!</v>
      </c>
    </row>
    <row r="105" spans="12:39" ht="15" x14ac:dyDescent="0.25">
      <c r="Z105" s="102"/>
      <c r="AA105" s="102"/>
      <c r="AB105" s="124">
        <f t="shared" si="32"/>
        <v>96</v>
      </c>
      <c r="AC105" s="125" t="e">
        <f t="shared" si="25"/>
        <v>#VALUE!</v>
      </c>
      <c r="AD105" s="123" t="e">
        <f t="shared" si="26"/>
        <v>#VALUE!</v>
      </c>
      <c r="AE105" s="126" t="e">
        <f t="shared" si="28"/>
        <v>#VALUE!</v>
      </c>
      <c r="AF105" s="123" t="e">
        <f t="shared" si="29"/>
        <v>#VALUE!</v>
      </c>
      <c r="AG105" s="126" t="e">
        <f t="shared" si="30"/>
        <v>#VALUE!</v>
      </c>
      <c r="AH105" s="129" t="e">
        <f t="shared" si="31"/>
        <v>#VALUE!</v>
      </c>
      <c r="AI105" s="129" t="e">
        <f t="shared" si="27"/>
        <v>#VALUE!</v>
      </c>
      <c r="AJ105" s="100" t="e">
        <f t="shared" si="21"/>
        <v>#VALUE!</v>
      </c>
      <c r="AK105" s="130" t="e">
        <f t="shared" si="22"/>
        <v>#VALUE!</v>
      </c>
      <c r="AL105" s="130" t="e">
        <f t="shared" si="23"/>
        <v>#VALUE!</v>
      </c>
      <c r="AM105" s="131" t="e">
        <f t="shared" si="24"/>
        <v>#VALUE!</v>
      </c>
    </row>
    <row r="106" spans="12:39" ht="15" hidden="1" x14ac:dyDescent="0.25">
      <c r="Z106" s="102"/>
      <c r="AA106" s="102"/>
      <c r="AB106" s="124">
        <f t="shared" si="32"/>
        <v>97</v>
      </c>
      <c r="AC106" s="125" t="e">
        <f t="shared" si="25"/>
        <v>#VALUE!</v>
      </c>
      <c r="AD106" s="123" t="e">
        <f t="shared" si="26"/>
        <v>#VALUE!</v>
      </c>
      <c r="AE106" s="126" t="e">
        <f t="shared" si="28"/>
        <v>#VALUE!</v>
      </c>
      <c r="AF106" s="123" t="e">
        <f t="shared" si="29"/>
        <v>#VALUE!</v>
      </c>
      <c r="AG106" s="126" t="e">
        <f t="shared" si="30"/>
        <v>#VALUE!</v>
      </c>
      <c r="AH106" s="129" t="e">
        <f t="shared" si="31"/>
        <v>#VALUE!</v>
      </c>
      <c r="AI106" s="129" t="e">
        <f t="shared" si="27"/>
        <v>#VALUE!</v>
      </c>
      <c r="AJ106" s="100" t="e">
        <f t="shared" si="21"/>
        <v>#VALUE!</v>
      </c>
      <c r="AK106" s="130" t="e">
        <f t="shared" si="22"/>
        <v>#VALUE!</v>
      </c>
      <c r="AL106" s="130" t="e">
        <f t="shared" si="23"/>
        <v>#VALUE!</v>
      </c>
      <c r="AM106" s="131" t="e">
        <f t="shared" si="24"/>
        <v>#VALUE!</v>
      </c>
    </row>
    <row r="107" spans="12:39" ht="15" hidden="1" x14ac:dyDescent="0.25">
      <c r="Z107" s="102"/>
      <c r="AA107" s="102"/>
      <c r="AB107" s="124">
        <f t="shared" si="32"/>
        <v>98</v>
      </c>
      <c r="AC107" s="125" t="e">
        <f t="shared" si="25"/>
        <v>#VALUE!</v>
      </c>
      <c r="AD107" s="123" t="e">
        <f t="shared" si="26"/>
        <v>#VALUE!</v>
      </c>
      <c r="AE107" s="126" t="e">
        <f t="shared" si="28"/>
        <v>#VALUE!</v>
      </c>
      <c r="AF107" s="123" t="e">
        <f t="shared" si="29"/>
        <v>#VALUE!</v>
      </c>
      <c r="AG107" s="126" t="e">
        <f t="shared" si="30"/>
        <v>#VALUE!</v>
      </c>
      <c r="AH107" s="129" t="e">
        <f t="shared" si="31"/>
        <v>#VALUE!</v>
      </c>
      <c r="AI107" s="129" t="e">
        <f t="shared" si="27"/>
        <v>#VALUE!</v>
      </c>
      <c r="AJ107" s="100" t="e">
        <f t="shared" si="21"/>
        <v>#VALUE!</v>
      </c>
      <c r="AK107" s="130" t="e">
        <f t="shared" si="22"/>
        <v>#VALUE!</v>
      </c>
      <c r="AL107" s="130" t="e">
        <f t="shared" si="23"/>
        <v>#VALUE!</v>
      </c>
      <c r="AM107" s="131" t="e">
        <f t="shared" si="24"/>
        <v>#VALUE!</v>
      </c>
    </row>
    <row r="108" spans="12:39" ht="15" hidden="1" x14ac:dyDescent="0.25">
      <c r="N108" s="28" t="s">
        <v>177</v>
      </c>
      <c r="AB108" s="124">
        <f t="shared" si="32"/>
        <v>99</v>
      </c>
      <c r="AC108" s="125" t="e">
        <f t="shared" si="25"/>
        <v>#VALUE!</v>
      </c>
      <c r="AD108" s="123" t="e">
        <f t="shared" si="26"/>
        <v>#VALUE!</v>
      </c>
      <c r="AE108" s="126" t="e">
        <f t="shared" si="28"/>
        <v>#VALUE!</v>
      </c>
      <c r="AF108" s="123" t="e">
        <f t="shared" si="29"/>
        <v>#VALUE!</v>
      </c>
      <c r="AG108" s="126" t="e">
        <f t="shared" si="30"/>
        <v>#VALUE!</v>
      </c>
      <c r="AH108" s="129" t="e">
        <f t="shared" si="31"/>
        <v>#VALUE!</v>
      </c>
      <c r="AI108" s="129" t="e">
        <f t="shared" si="27"/>
        <v>#VALUE!</v>
      </c>
      <c r="AJ108" s="100" t="e">
        <f t="shared" si="21"/>
        <v>#VALUE!</v>
      </c>
      <c r="AK108" s="130" t="e">
        <f t="shared" si="22"/>
        <v>#VALUE!</v>
      </c>
      <c r="AL108" s="130" t="e">
        <f t="shared" si="23"/>
        <v>#VALUE!</v>
      </c>
      <c r="AM108" s="131" t="e">
        <f t="shared" si="24"/>
        <v>#VALUE!</v>
      </c>
    </row>
    <row r="109" spans="12:39" ht="15" hidden="1" x14ac:dyDescent="0.25">
      <c r="AB109" s="124">
        <f t="shared" si="32"/>
        <v>100</v>
      </c>
      <c r="AC109" s="125" t="e">
        <f t="shared" si="25"/>
        <v>#VALUE!</v>
      </c>
      <c r="AD109" s="123" t="e">
        <f t="shared" si="26"/>
        <v>#VALUE!</v>
      </c>
      <c r="AE109" s="126" t="e">
        <f t="shared" si="28"/>
        <v>#VALUE!</v>
      </c>
      <c r="AF109" s="123" t="e">
        <f t="shared" si="29"/>
        <v>#VALUE!</v>
      </c>
      <c r="AG109" s="126" t="e">
        <f t="shared" si="30"/>
        <v>#VALUE!</v>
      </c>
      <c r="AH109" s="129" t="e">
        <f t="shared" si="31"/>
        <v>#VALUE!</v>
      </c>
      <c r="AI109" s="129" t="e">
        <f t="shared" si="27"/>
        <v>#VALUE!</v>
      </c>
      <c r="AJ109" s="100" t="e">
        <f t="shared" si="21"/>
        <v>#VALUE!</v>
      </c>
      <c r="AK109" s="130" t="e">
        <f t="shared" si="22"/>
        <v>#VALUE!</v>
      </c>
      <c r="AL109" s="130" t="e">
        <f t="shared" si="23"/>
        <v>#VALUE!</v>
      </c>
      <c r="AM109" s="131" t="e">
        <f t="shared" si="24"/>
        <v>#VALUE!</v>
      </c>
    </row>
    <row r="110" spans="12:39" ht="15" hidden="1" x14ac:dyDescent="0.25">
      <c r="M110" s="103" t="s">
        <v>154</v>
      </c>
      <c r="N110" s="103" t="s">
        <v>170</v>
      </c>
      <c r="O110" s="103" t="s">
        <v>171</v>
      </c>
      <c r="P110" s="103" t="s">
        <v>174</v>
      </c>
      <c r="Q110" s="221" t="s">
        <v>169</v>
      </c>
      <c r="R110" s="103" t="s">
        <v>165</v>
      </c>
      <c r="S110" s="103" t="s">
        <v>175</v>
      </c>
      <c r="T110" s="103" t="s">
        <v>176</v>
      </c>
      <c r="W110" s="15" t="s">
        <v>154</v>
      </c>
      <c r="X110" s="103" t="s">
        <v>105</v>
      </c>
      <c r="Y110" s="103" t="s">
        <v>100</v>
      </c>
      <c r="Z110" s="107" t="s">
        <v>155</v>
      </c>
      <c r="AA110" s="107" t="s">
        <v>156</v>
      </c>
      <c r="AB110" s="124">
        <v>1</v>
      </c>
      <c r="AC110" s="125" t="str">
        <f t="shared" ref="AC110:AC173" si="33">IF(AA$112="","",AC$109+AB110*(X$112-X$111)/100)</f>
        <v/>
      </c>
      <c r="AD110" s="123" t="str">
        <f t="shared" ref="AD110:AD173" si="34">IF(AC110="","",AD$109+(2*(AC110-AC$109)*AA$112))</f>
        <v/>
      </c>
      <c r="AE110" s="126" t="str">
        <f>IF(AC110="","",(AD110/2)^2*3.1415)</f>
        <v/>
      </c>
      <c r="AF110" s="123" t="str">
        <f>IF(AC110="","",(AC110-AC109)/3*(AE109+AE110+(AE110*AE109)^0.5))</f>
        <v/>
      </c>
      <c r="AG110" s="126" t="str">
        <f>IF(AC110="","",AG109+AF110)</f>
        <v/>
      </c>
      <c r="AH110" s="129" t="str">
        <f t="shared" si="31"/>
        <v/>
      </c>
      <c r="AI110" s="129" t="str">
        <f t="shared" si="27"/>
        <v/>
      </c>
      <c r="AJ110" s="100" t="str">
        <f t="shared" si="21"/>
        <v/>
      </c>
      <c r="AK110" s="130" t="str">
        <f t="shared" si="22"/>
        <v/>
      </c>
      <c r="AL110" s="130" t="str">
        <f t="shared" si="23"/>
        <v/>
      </c>
      <c r="AM110" s="131" t="str">
        <f t="shared" si="24"/>
        <v/>
      </c>
    </row>
    <row r="111" spans="12:39" ht="17.25" hidden="1" x14ac:dyDescent="0.25">
      <c r="M111" s="103"/>
      <c r="N111" s="103" t="s">
        <v>12</v>
      </c>
      <c r="O111" s="222" t="s">
        <v>173</v>
      </c>
      <c r="P111" s="103" t="s">
        <v>11</v>
      </c>
      <c r="Q111" s="221" t="s">
        <v>11</v>
      </c>
      <c r="R111" s="103" t="s">
        <v>145</v>
      </c>
      <c r="S111" s="222" t="s">
        <v>173</v>
      </c>
      <c r="T111" s="103" t="s">
        <v>8</v>
      </c>
      <c r="W111" s="28">
        <v>2</v>
      </c>
      <c r="X111" s="100" t="str">
        <f>IF(W111&gt;O$54,"",IF(VLOOKUP(W111,O$35:Q$52,3)=0,"",VLOOKUP(W111,O$35:Q$52,3)))</f>
        <v/>
      </c>
      <c r="Y111" s="28" t="str">
        <f>IF(X111="","",VLOOKUP(X111,D$35:H$53,2))</f>
        <v/>
      </c>
      <c r="Z111" s="123" t="str">
        <f>IF(Y111="","",2*(Y111/3.1415)^0.5)</f>
        <v/>
      </c>
      <c r="AA111" s="102"/>
      <c r="AB111" s="124">
        <f>AB110+1</f>
        <v>2</v>
      </c>
      <c r="AC111" s="125" t="str">
        <f t="shared" si="33"/>
        <v/>
      </c>
      <c r="AD111" s="123" t="str">
        <f t="shared" si="34"/>
        <v/>
      </c>
      <c r="AE111" s="126" t="str">
        <f t="shared" ref="AE111:AE174" si="35">IF(AC111="","",(AD111/2)^2*3.1415)</f>
        <v/>
      </c>
      <c r="AF111" s="123" t="str">
        <f t="shared" ref="AF111:AF174" si="36">IF(AC111="","",(AC111-AC110)/3*(AE110+AE111+(AE111*AE110)^0.5))</f>
        <v/>
      </c>
      <c r="AG111" s="126" t="str">
        <f t="shared" ref="AG111:AG174" si="37">IF(AC111="","",AG110+AF111)</f>
        <v/>
      </c>
      <c r="AH111" s="129" t="str">
        <f t="shared" si="31"/>
        <v/>
      </c>
      <c r="AI111" s="129" t="str">
        <f t="shared" si="27"/>
        <v/>
      </c>
      <c r="AJ111" s="100" t="str">
        <f t="shared" si="21"/>
        <v/>
      </c>
      <c r="AK111" s="130" t="str">
        <f t="shared" si="22"/>
        <v/>
      </c>
      <c r="AL111" s="130" t="str">
        <f t="shared" si="23"/>
        <v/>
      </c>
      <c r="AM111" s="131" t="str">
        <f t="shared" si="24"/>
        <v/>
      </c>
    </row>
    <row r="112" spans="12:39" ht="15" hidden="1" x14ac:dyDescent="0.25">
      <c r="L112" s="36" t="s">
        <v>172</v>
      </c>
      <c r="N112" s="28">
        <v>0</v>
      </c>
      <c r="O112" s="132" t="str">
        <f>D25</f>
        <v/>
      </c>
      <c r="P112" s="28" t="str">
        <f>IF(VLOOKUP(O112,AI$9:AM$1409,3)&gt;=0.01,VLOOKUP(O112,AI$9:AM$1409,3),0.01)</f>
        <v/>
      </c>
      <c r="Q112" s="133" t="str">
        <f>VLOOKUP(P112,AK$9:AM$1409,2)</f>
        <v/>
      </c>
      <c r="R112" s="112" t="str">
        <f t="shared" ref="R112:R175" si="38">VLOOKUP(P112,AK$9:AM$1409,3)</f>
        <v/>
      </c>
      <c r="S112" s="116" t="e">
        <f>R112*3600</f>
        <v>#VALUE!</v>
      </c>
      <c r="W112" s="28">
        <v>3</v>
      </c>
      <c r="X112" s="100" t="str">
        <f>IF(W112&gt;O$54,"",IF(VLOOKUP(W112,O$35:Q$52,3)=0,"",VLOOKUP(W112,O$35:Q$52,3)))</f>
        <v/>
      </c>
      <c r="Y112" s="28" t="str">
        <f>IF(X112="","",VLOOKUP(X112,D$35:H$53,2))</f>
        <v/>
      </c>
      <c r="Z112" s="123" t="str">
        <f>IF(Y112="","",2*(Y112/3.1415)^0.5)</f>
        <v/>
      </c>
      <c r="AA112" s="102" t="str">
        <f>IF(Z112="","",(Z112-Z111)/(2*(X112-X111)))</f>
        <v/>
      </c>
      <c r="AB112" s="124">
        <f t="shared" ref="AB112:AB175" si="39">AB111+1</f>
        <v>3</v>
      </c>
      <c r="AC112" s="125" t="str">
        <f t="shared" si="33"/>
        <v/>
      </c>
      <c r="AD112" s="123" t="str">
        <f t="shared" si="34"/>
        <v/>
      </c>
      <c r="AE112" s="126" t="str">
        <f t="shared" si="35"/>
        <v/>
      </c>
      <c r="AF112" s="123" t="str">
        <f t="shared" si="36"/>
        <v/>
      </c>
      <c r="AG112" s="126" t="str">
        <f t="shared" si="37"/>
        <v/>
      </c>
      <c r="AH112" s="129" t="str">
        <f t="shared" si="31"/>
        <v/>
      </c>
      <c r="AI112" s="129" t="str">
        <f t="shared" si="27"/>
        <v/>
      </c>
      <c r="AJ112" s="100" t="str">
        <f t="shared" si="21"/>
        <v/>
      </c>
      <c r="AK112" s="130" t="str">
        <f t="shared" si="22"/>
        <v/>
      </c>
      <c r="AL112" s="130" t="str">
        <f t="shared" si="23"/>
        <v/>
      </c>
      <c r="AM112" s="131" t="str">
        <f t="shared" si="24"/>
        <v/>
      </c>
    </row>
    <row r="113" spans="4:39" ht="15" hidden="1" x14ac:dyDescent="0.25">
      <c r="N113" s="28">
        <f>N112+1</f>
        <v>1</v>
      </c>
      <c r="O113" s="116" t="e">
        <f>O112-S112</f>
        <v>#VALUE!</v>
      </c>
      <c r="P113" s="28" t="e">
        <f t="shared" ref="P113:P176" si="40">IF(VLOOKUP(O113,AI$9:AM$1409,3)&gt;=0.01,VLOOKUP(O113,AI$9:AM$1409,3),0.01)</f>
        <v>#VALUE!</v>
      </c>
      <c r="Q113" s="133" t="e">
        <f t="shared" ref="Q113:Q176" si="41">VLOOKUP(P113,AK$9:AM$1409,2)</f>
        <v>#VALUE!</v>
      </c>
      <c r="R113" s="112" t="e">
        <f t="shared" si="38"/>
        <v>#VALUE!</v>
      </c>
      <c r="S113" s="116" t="e">
        <f>R113*3600</f>
        <v>#VALUE!</v>
      </c>
      <c r="T113" s="102" t="e">
        <f t="shared" ref="T113:T176" si="42">(O$112-O113)/O$112*100</f>
        <v>#VALUE!</v>
      </c>
      <c r="Z113" s="102"/>
      <c r="AA113" s="102"/>
      <c r="AB113" s="124">
        <f t="shared" si="39"/>
        <v>4</v>
      </c>
      <c r="AC113" s="125" t="str">
        <f t="shared" si="33"/>
        <v/>
      </c>
      <c r="AD113" s="123" t="str">
        <f t="shared" si="34"/>
        <v/>
      </c>
      <c r="AE113" s="126" t="str">
        <f t="shared" si="35"/>
        <v/>
      </c>
      <c r="AF113" s="123" t="str">
        <f t="shared" si="36"/>
        <v/>
      </c>
      <c r="AG113" s="126" t="str">
        <f t="shared" si="37"/>
        <v/>
      </c>
      <c r="AH113" s="129" t="str">
        <f t="shared" si="31"/>
        <v/>
      </c>
      <c r="AI113" s="129" t="str">
        <f t="shared" si="27"/>
        <v/>
      </c>
      <c r="AJ113" s="100" t="str">
        <f t="shared" si="21"/>
        <v/>
      </c>
      <c r="AK113" s="130" t="str">
        <f t="shared" si="22"/>
        <v/>
      </c>
      <c r="AL113" s="130" t="str">
        <f t="shared" si="23"/>
        <v/>
      </c>
      <c r="AM113" s="131" t="str">
        <f t="shared" si="24"/>
        <v/>
      </c>
    </row>
    <row r="114" spans="4:39" ht="15" hidden="1" x14ac:dyDescent="0.25">
      <c r="L114" s="135" t="s">
        <v>197</v>
      </c>
      <c r="N114" s="28">
        <f t="shared" ref="N114:N177" si="43">N113+1</f>
        <v>2</v>
      </c>
      <c r="O114" s="116" t="e">
        <f>O113-S113</f>
        <v>#VALUE!</v>
      </c>
      <c r="P114" s="28" t="e">
        <f t="shared" si="40"/>
        <v>#VALUE!</v>
      </c>
      <c r="Q114" s="133" t="e">
        <f t="shared" si="41"/>
        <v>#VALUE!</v>
      </c>
      <c r="R114" s="112" t="e">
        <f t="shared" si="38"/>
        <v>#VALUE!</v>
      </c>
      <c r="S114" s="116" t="e">
        <f t="shared" ref="S114:S177" si="44">R114*3600</f>
        <v>#VALUE!</v>
      </c>
      <c r="T114" s="102" t="e">
        <f t="shared" si="42"/>
        <v>#VALUE!</v>
      </c>
      <c r="Z114" s="102"/>
      <c r="AA114" s="102"/>
      <c r="AB114" s="124">
        <f t="shared" si="39"/>
        <v>5</v>
      </c>
      <c r="AC114" s="125" t="str">
        <f t="shared" si="33"/>
        <v/>
      </c>
      <c r="AD114" s="123" t="str">
        <f t="shared" si="34"/>
        <v/>
      </c>
      <c r="AE114" s="126" t="str">
        <f t="shared" si="35"/>
        <v/>
      </c>
      <c r="AF114" s="123" t="str">
        <f t="shared" si="36"/>
        <v/>
      </c>
      <c r="AG114" s="126" t="str">
        <f t="shared" si="37"/>
        <v/>
      </c>
      <c r="AH114" s="129" t="str">
        <f t="shared" si="31"/>
        <v/>
      </c>
      <c r="AI114" s="129" t="str">
        <f t="shared" si="27"/>
        <v/>
      </c>
      <c r="AJ114" s="100" t="str">
        <f t="shared" si="21"/>
        <v/>
      </c>
      <c r="AK114" s="130" t="str">
        <f t="shared" si="22"/>
        <v/>
      </c>
      <c r="AL114" s="130" t="str">
        <f t="shared" si="23"/>
        <v/>
      </c>
      <c r="AM114" s="131" t="str">
        <f t="shared" si="24"/>
        <v/>
      </c>
    </row>
    <row r="115" spans="4:39" ht="15" hidden="1" x14ac:dyDescent="0.25">
      <c r="M115" s="28" t="e">
        <f>IF(O115=0,IF(O114&gt;0,"Td",0),0)</f>
        <v>#VALUE!</v>
      </c>
      <c r="N115" s="28">
        <f t="shared" si="43"/>
        <v>3</v>
      </c>
      <c r="O115" s="116" t="e">
        <f>IF(T114&gt;99.5,0,IF(O114-S114&lt;0,0,O114-S114))</f>
        <v>#VALUE!</v>
      </c>
      <c r="P115" s="28" t="e">
        <f t="shared" si="40"/>
        <v>#VALUE!</v>
      </c>
      <c r="Q115" s="133" t="e">
        <f t="shared" si="41"/>
        <v>#VALUE!</v>
      </c>
      <c r="R115" s="112" t="e">
        <f t="shared" si="38"/>
        <v>#VALUE!</v>
      </c>
      <c r="S115" s="116" t="e">
        <f t="shared" si="44"/>
        <v>#VALUE!</v>
      </c>
      <c r="T115" s="102" t="e">
        <f t="shared" si="42"/>
        <v>#VALUE!</v>
      </c>
      <c r="Z115" s="102"/>
      <c r="AA115" s="102"/>
      <c r="AB115" s="124">
        <f t="shared" si="39"/>
        <v>6</v>
      </c>
      <c r="AC115" s="125" t="str">
        <f t="shared" si="33"/>
        <v/>
      </c>
      <c r="AD115" s="123" t="str">
        <f t="shared" si="34"/>
        <v/>
      </c>
      <c r="AE115" s="126" t="str">
        <f t="shared" si="35"/>
        <v/>
      </c>
      <c r="AF115" s="123" t="str">
        <f t="shared" si="36"/>
        <v/>
      </c>
      <c r="AG115" s="126" t="str">
        <f t="shared" si="37"/>
        <v/>
      </c>
      <c r="AH115" s="129" t="str">
        <f t="shared" si="31"/>
        <v/>
      </c>
      <c r="AI115" s="129" t="str">
        <f t="shared" si="27"/>
        <v/>
      </c>
      <c r="AJ115" s="100" t="str">
        <f t="shared" si="21"/>
        <v/>
      </c>
      <c r="AK115" s="130" t="str">
        <f t="shared" si="22"/>
        <v/>
      </c>
      <c r="AL115" s="130" t="str">
        <f t="shared" si="23"/>
        <v/>
      </c>
      <c r="AM115" s="131" t="str">
        <f t="shared" si="24"/>
        <v/>
      </c>
    </row>
    <row r="116" spans="4:39" ht="15" hidden="1" x14ac:dyDescent="0.25">
      <c r="L116" s="136" t="s">
        <v>204</v>
      </c>
      <c r="M116" s="28" t="e">
        <f t="shared" ref="M116:M179" si="45">IF(O116=0,IF(O115&gt;0,"Td",0),0)</f>
        <v>#VALUE!</v>
      </c>
      <c r="N116" s="28">
        <f t="shared" si="43"/>
        <v>4</v>
      </c>
      <c r="O116" s="116" t="e">
        <f t="shared" ref="O116:O179" si="46">IF(T115&gt;99.5,0,IF(O115-S115&lt;0,0,O115-S115))</f>
        <v>#VALUE!</v>
      </c>
      <c r="P116" s="28" t="e">
        <f t="shared" si="40"/>
        <v>#VALUE!</v>
      </c>
      <c r="Q116" s="133" t="e">
        <f t="shared" si="41"/>
        <v>#VALUE!</v>
      </c>
      <c r="R116" s="112" t="e">
        <f t="shared" si="38"/>
        <v>#VALUE!</v>
      </c>
      <c r="S116" s="116" t="e">
        <f t="shared" si="44"/>
        <v>#VALUE!</v>
      </c>
      <c r="T116" s="102" t="e">
        <f t="shared" si="42"/>
        <v>#VALUE!</v>
      </c>
      <c r="Z116" s="102"/>
      <c r="AA116" s="102"/>
      <c r="AB116" s="124">
        <f t="shared" si="39"/>
        <v>7</v>
      </c>
      <c r="AC116" s="125" t="str">
        <f t="shared" si="33"/>
        <v/>
      </c>
      <c r="AD116" s="123" t="str">
        <f t="shared" si="34"/>
        <v/>
      </c>
      <c r="AE116" s="126" t="str">
        <f t="shared" si="35"/>
        <v/>
      </c>
      <c r="AF116" s="123" t="str">
        <f t="shared" si="36"/>
        <v/>
      </c>
      <c r="AG116" s="126" t="str">
        <f t="shared" si="37"/>
        <v/>
      </c>
      <c r="AH116" s="129" t="str">
        <f t="shared" si="31"/>
        <v/>
      </c>
      <c r="AI116" s="129" t="str">
        <f t="shared" si="27"/>
        <v/>
      </c>
      <c r="AJ116" s="100" t="str">
        <f t="shared" si="21"/>
        <v/>
      </c>
      <c r="AK116" s="130" t="str">
        <f t="shared" si="22"/>
        <v/>
      </c>
      <c r="AL116" s="130" t="str">
        <f t="shared" si="23"/>
        <v/>
      </c>
      <c r="AM116" s="131" t="str">
        <f t="shared" si="24"/>
        <v/>
      </c>
    </row>
    <row r="117" spans="4:39" ht="15" hidden="1" x14ac:dyDescent="0.25">
      <c r="L117" s="136" t="s">
        <v>198</v>
      </c>
      <c r="M117" s="28" t="e">
        <f t="shared" si="45"/>
        <v>#VALUE!</v>
      </c>
      <c r="N117" s="28">
        <f t="shared" si="43"/>
        <v>5</v>
      </c>
      <c r="O117" s="116" t="e">
        <f t="shared" si="46"/>
        <v>#VALUE!</v>
      </c>
      <c r="P117" s="28" t="e">
        <f t="shared" si="40"/>
        <v>#VALUE!</v>
      </c>
      <c r="Q117" s="133" t="e">
        <f t="shared" si="41"/>
        <v>#VALUE!</v>
      </c>
      <c r="R117" s="112" t="e">
        <f t="shared" si="38"/>
        <v>#VALUE!</v>
      </c>
      <c r="S117" s="116" t="e">
        <f t="shared" si="44"/>
        <v>#VALUE!</v>
      </c>
      <c r="T117" s="102" t="e">
        <f t="shared" si="42"/>
        <v>#VALUE!</v>
      </c>
      <c r="Z117" s="102"/>
      <c r="AA117" s="102"/>
      <c r="AB117" s="124">
        <f t="shared" si="39"/>
        <v>8</v>
      </c>
      <c r="AC117" s="125" t="str">
        <f t="shared" si="33"/>
        <v/>
      </c>
      <c r="AD117" s="123" t="str">
        <f t="shared" si="34"/>
        <v/>
      </c>
      <c r="AE117" s="126" t="str">
        <f t="shared" si="35"/>
        <v/>
      </c>
      <c r="AF117" s="123" t="str">
        <f t="shared" si="36"/>
        <v/>
      </c>
      <c r="AG117" s="126" t="str">
        <f t="shared" si="37"/>
        <v/>
      </c>
      <c r="AH117" s="129" t="str">
        <f t="shared" si="31"/>
        <v/>
      </c>
      <c r="AI117" s="129" t="str">
        <f t="shared" si="27"/>
        <v/>
      </c>
      <c r="AJ117" s="100" t="str">
        <f t="shared" si="21"/>
        <v/>
      </c>
      <c r="AK117" s="130" t="str">
        <f t="shared" si="22"/>
        <v/>
      </c>
      <c r="AL117" s="130" t="str">
        <f t="shared" si="23"/>
        <v/>
      </c>
      <c r="AM117" s="131" t="str">
        <f t="shared" si="24"/>
        <v/>
      </c>
    </row>
    <row r="118" spans="4:39" ht="15" hidden="1" x14ac:dyDescent="0.25">
      <c r="L118" s="136" t="s">
        <v>199</v>
      </c>
      <c r="M118" s="28" t="e">
        <f t="shared" si="45"/>
        <v>#VALUE!</v>
      </c>
      <c r="N118" s="28">
        <f t="shared" si="43"/>
        <v>6</v>
      </c>
      <c r="O118" s="116" t="e">
        <f t="shared" si="46"/>
        <v>#VALUE!</v>
      </c>
      <c r="P118" s="28" t="e">
        <f t="shared" si="40"/>
        <v>#VALUE!</v>
      </c>
      <c r="Q118" s="133" t="e">
        <f t="shared" si="41"/>
        <v>#VALUE!</v>
      </c>
      <c r="R118" s="112" t="e">
        <f t="shared" si="38"/>
        <v>#VALUE!</v>
      </c>
      <c r="S118" s="116" t="e">
        <f t="shared" si="44"/>
        <v>#VALUE!</v>
      </c>
      <c r="T118" s="102" t="e">
        <f t="shared" si="42"/>
        <v>#VALUE!</v>
      </c>
      <c r="Z118" s="102"/>
      <c r="AA118" s="102"/>
      <c r="AB118" s="124">
        <f t="shared" si="39"/>
        <v>9</v>
      </c>
      <c r="AC118" s="125" t="str">
        <f t="shared" si="33"/>
        <v/>
      </c>
      <c r="AD118" s="123" t="str">
        <f t="shared" si="34"/>
        <v/>
      </c>
      <c r="AE118" s="126" t="str">
        <f t="shared" si="35"/>
        <v/>
      </c>
      <c r="AF118" s="123" t="str">
        <f t="shared" si="36"/>
        <v/>
      </c>
      <c r="AG118" s="126" t="str">
        <f t="shared" si="37"/>
        <v/>
      </c>
      <c r="AH118" s="129" t="str">
        <f t="shared" si="31"/>
        <v/>
      </c>
      <c r="AI118" s="129" t="str">
        <f t="shared" si="27"/>
        <v/>
      </c>
      <c r="AJ118" s="100" t="str">
        <f t="shared" si="21"/>
        <v/>
      </c>
      <c r="AK118" s="130" t="str">
        <f t="shared" si="22"/>
        <v/>
      </c>
      <c r="AL118" s="130" t="str">
        <f t="shared" si="23"/>
        <v/>
      </c>
      <c r="AM118" s="131" t="str">
        <f t="shared" si="24"/>
        <v/>
      </c>
    </row>
    <row r="119" spans="4:39" ht="15" hidden="1" x14ac:dyDescent="0.25">
      <c r="L119" s="136" t="s">
        <v>200</v>
      </c>
      <c r="M119" s="28" t="e">
        <f t="shared" si="45"/>
        <v>#VALUE!</v>
      </c>
      <c r="N119" s="28">
        <f t="shared" si="43"/>
        <v>7</v>
      </c>
      <c r="O119" s="116" t="e">
        <f t="shared" si="46"/>
        <v>#VALUE!</v>
      </c>
      <c r="P119" s="28" t="e">
        <f t="shared" si="40"/>
        <v>#VALUE!</v>
      </c>
      <c r="Q119" s="133" t="e">
        <f t="shared" si="41"/>
        <v>#VALUE!</v>
      </c>
      <c r="R119" s="112" t="e">
        <f t="shared" si="38"/>
        <v>#VALUE!</v>
      </c>
      <c r="S119" s="116" t="e">
        <f t="shared" si="44"/>
        <v>#VALUE!</v>
      </c>
      <c r="T119" s="102" t="e">
        <f t="shared" si="42"/>
        <v>#VALUE!</v>
      </c>
      <c r="Z119" s="102"/>
      <c r="AA119" s="102"/>
      <c r="AB119" s="124">
        <f t="shared" si="39"/>
        <v>10</v>
      </c>
      <c r="AC119" s="125" t="str">
        <f t="shared" si="33"/>
        <v/>
      </c>
      <c r="AD119" s="123" t="str">
        <f t="shared" si="34"/>
        <v/>
      </c>
      <c r="AE119" s="126" t="str">
        <f t="shared" si="35"/>
        <v/>
      </c>
      <c r="AF119" s="123" t="str">
        <f t="shared" si="36"/>
        <v/>
      </c>
      <c r="AG119" s="126" t="str">
        <f t="shared" si="37"/>
        <v/>
      </c>
      <c r="AH119" s="129" t="str">
        <f t="shared" si="31"/>
        <v/>
      </c>
      <c r="AI119" s="129" t="str">
        <f t="shared" si="27"/>
        <v/>
      </c>
      <c r="AJ119" s="100" t="str">
        <f t="shared" si="21"/>
        <v/>
      </c>
      <c r="AK119" s="130" t="str">
        <f t="shared" si="22"/>
        <v/>
      </c>
      <c r="AL119" s="130" t="str">
        <f t="shared" si="23"/>
        <v/>
      </c>
      <c r="AM119" s="131" t="str">
        <f t="shared" si="24"/>
        <v/>
      </c>
    </row>
    <row r="120" spans="4:39" ht="15" hidden="1" x14ac:dyDescent="0.25">
      <c r="L120" s="136" t="s">
        <v>201</v>
      </c>
      <c r="M120" s="28" t="e">
        <f t="shared" si="45"/>
        <v>#VALUE!</v>
      </c>
      <c r="N120" s="28">
        <f t="shared" si="43"/>
        <v>8</v>
      </c>
      <c r="O120" s="116" t="e">
        <f t="shared" si="46"/>
        <v>#VALUE!</v>
      </c>
      <c r="P120" s="28" t="e">
        <f t="shared" si="40"/>
        <v>#VALUE!</v>
      </c>
      <c r="Q120" s="133" t="e">
        <f t="shared" si="41"/>
        <v>#VALUE!</v>
      </c>
      <c r="R120" s="112" t="e">
        <f t="shared" si="38"/>
        <v>#VALUE!</v>
      </c>
      <c r="S120" s="116" t="e">
        <f t="shared" si="44"/>
        <v>#VALUE!</v>
      </c>
      <c r="T120" s="102" t="e">
        <f t="shared" si="42"/>
        <v>#VALUE!</v>
      </c>
      <c r="Z120" s="102"/>
      <c r="AA120" s="102"/>
      <c r="AB120" s="124">
        <f t="shared" si="39"/>
        <v>11</v>
      </c>
      <c r="AC120" s="125" t="str">
        <f t="shared" si="33"/>
        <v/>
      </c>
      <c r="AD120" s="123" t="str">
        <f t="shared" si="34"/>
        <v/>
      </c>
      <c r="AE120" s="126" t="str">
        <f t="shared" si="35"/>
        <v/>
      </c>
      <c r="AF120" s="123" t="str">
        <f t="shared" si="36"/>
        <v/>
      </c>
      <c r="AG120" s="126" t="str">
        <f t="shared" si="37"/>
        <v/>
      </c>
      <c r="AH120" s="129" t="str">
        <f t="shared" si="31"/>
        <v/>
      </c>
      <c r="AI120" s="129" t="str">
        <f t="shared" si="27"/>
        <v/>
      </c>
      <c r="AJ120" s="100" t="str">
        <f t="shared" si="21"/>
        <v/>
      </c>
      <c r="AK120" s="130" t="str">
        <f t="shared" si="22"/>
        <v/>
      </c>
      <c r="AL120" s="130" t="str">
        <f t="shared" si="23"/>
        <v/>
      </c>
      <c r="AM120" s="131" t="str">
        <f t="shared" si="24"/>
        <v/>
      </c>
    </row>
    <row r="121" spans="4:39" ht="15" hidden="1" x14ac:dyDescent="0.25">
      <c r="L121" s="136" t="s">
        <v>203</v>
      </c>
      <c r="M121" s="28" t="e">
        <f t="shared" si="45"/>
        <v>#VALUE!</v>
      </c>
      <c r="N121" s="28">
        <f t="shared" si="43"/>
        <v>9</v>
      </c>
      <c r="O121" s="116" t="e">
        <f t="shared" si="46"/>
        <v>#VALUE!</v>
      </c>
      <c r="P121" s="28" t="e">
        <f t="shared" si="40"/>
        <v>#VALUE!</v>
      </c>
      <c r="Q121" s="133" t="e">
        <f t="shared" si="41"/>
        <v>#VALUE!</v>
      </c>
      <c r="R121" s="112" t="e">
        <f t="shared" si="38"/>
        <v>#VALUE!</v>
      </c>
      <c r="S121" s="116" t="e">
        <f t="shared" si="44"/>
        <v>#VALUE!</v>
      </c>
      <c r="T121" s="102" t="e">
        <f t="shared" si="42"/>
        <v>#VALUE!</v>
      </c>
      <c r="Z121" s="102"/>
      <c r="AA121" s="102"/>
      <c r="AB121" s="124">
        <f t="shared" si="39"/>
        <v>12</v>
      </c>
      <c r="AC121" s="125" t="str">
        <f t="shared" si="33"/>
        <v/>
      </c>
      <c r="AD121" s="123" t="str">
        <f t="shared" si="34"/>
        <v/>
      </c>
      <c r="AE121" s="126" t="str">
        <f t="shared" si="35"/>
        <v/>
      </c>
      <c r="AF121" s="123" t="str">
        <f t="shared" si="36"/>
        <v/>
      </c>
      <c r="AG121" s="126" t="str">
        <f t="shared" si="37"/>
        <v/>
      </c>
      <c r="AH121" s="129" t="str">
        <f t="shared" si="31"/>
        <v/>
      </c>
      <c r="AI121" s="129" t="str">
        <f t="shared" si="27"/>
        <v/>
      </c>
      <c r="AJ121" s="100" t="str">
        <f t="shared" si="21"/>
        <v/>
      </c>
      <c r="AK121" s="130" t="str">
        <f t="shared" si="22"/>
        <v/>
      </c>
      <c r="AL121" s="130" t="str">
        <f t="shared" si="23"/>
        <v/>
      </c>
      <c r="AM121" s="131" t="str">
        <f t="shared" si="24"/>
        <v/>
      </c>
    </row>
    <row r="122" spans="4:39" ht="15" hidden="1" x14ac:dyDescent="0.25">
      <c r="L122" s="136" t="s">
        <v>202</v>
      </c>
      <c r="M122" s="28" t="e">
        <f t="shared" si="45"/>
        <v>#VALUE!</v>
      </c>
      <c r="N122" s="28">
        <f t="shared" si="43"/>
        <v>10</v>
      </c>
      <c r="O122" s="116" t="e">
        <f t="shared" si="46"/>
        <v>#VALUE!</v>
      </c>
      <c r="P122" s="28" t="e">
        <f t="shared" si="40"/>
        <v>#VALUE!</v>
      </c>
      <c r="Q122" s="133" t="e">
        <f t="shared" si="41"/>
        <v>#VALUE!</v>
      </c>
      <c r="R122" s="112" t="e">
        <f t="shared" si="38"/>
        <v>#VALUE!</v>
      </c>
      <c r="S122" s="116" t="e">
        <f t="shared" si="44"/>
        <v>#VALUE!</v>
      </c>
      <c r="T122" s="102" t="e">
        <f t="shared" si="42"/>
        <v>#VALUE!</v>
      </c>
      <c r="Z122" s="102"/>
      <c r="AA122" s="102"/>
      <c r="AB122" s="124">
        <f t="shared" si="39"/>
        <v>13</v>
      </c>
      <c r="AC122" s="125" t="str">
        <f t="shared" si="33"/>
        <v/>
      </c>
      <c r="AD122" s="123" t="str">
        <f t="shared" si="34"/>
        <v/>
      </c>
      <c r="AE122" s="126" t="str">
        <f t="shared" si="35"/>
        <v/>
      </c>
      <c r="AF122" s="123" t="str">
        <f t="shared" si="36"/>
        <v/>
      </c>
      <c r="AG122" s="126" t="str">
        <f t="shared" si="37"/>
        <v/>
      </c>
      <c r="AH122" s="129" t="str">
        <f t="shared" si="31"/>
        <v/>
      </c>
      <c r="AI122" s="129" t="str">
        <f t="shared" si="27"/>
        <v/>
      </c>
      <c r="AJ122" s="100" t="str">
        <f t="shared" si="21"/>
        <v/>
      </c>
      <c r="AK122" s="130" t="str">
        <f t="shared" si="22"/>
        <v/>
      </c>
      <c r="AL122" s="130" t="str">
        <f t="shared" si="23"/>
        <v/>
      </c>
      <c r="AM122" s="131" t="str">
        <f t="shared" si="24"/>
        <v/>
      </c>
    </row>
    <row r="123" spans="4:39" ht="15" hidden="1" x14ac:dyDescent="0.25">
      <c r="D123" s="28" t="s">
        <v>181</v>
      </c>
      <c r="L123" s="136" t="s">
        <v>258</v>
      </c>
      <c r="M123" s="28" t="e">
        <f t="shared" si="45"/>
        <v>#VALUE!</v>
      </c>
      <c r="N123" s="28">
        <f t="shared" si="43"/>
        <v>11</v>
      </c>
      <c r="O123" s="116" t="e">
        <f t="shared" si="46"/>
        <v>#VALUE!</v>
      </c>
      <c r="P123" s="28" t="e">
        <f t="shared" si="40"/>
        <v>#VALUE!</v>
      </c>
      <c r="Q123" s="133" t="e">
        <f t="shared" si="41"/>
        <v>#VALUE!</v>
      </c>
      <c r="R123" s="112" t="e">
        <f t="shared" si="38"/>
        <v>#VALUE!</v>
      </c>
      <c r="S123" s="116" t="e">
        <f t="shared" si="44"/>
        <v>#VALUE!</v>
      </c>
      <c r="T123" s="102" t="e">
        <f t="shared" si="42"/>
        <v>#VALUE!</v>
      </c>
      <c r="Z123" s="102"/>
      <c r="AA123" s="102"/>
      <c r="AB123" s="124">
        <f t="shared" si="39"/>
        <v>14</v>
      </c>
      <c r="AC123" s="125" t="str">
        <f t="shared" si="33"/>
        <v/>
      </c>
      <c r="AD123" s="123" t="str">
        <f t="shared" si="34"/>
        <v/>
      </c>
      <c r="AE123" s="126" t="str">
        <f t="shared" si="35"/>
        <v/>
      </c>
      <c r="AF123" s="123" t="str">
        <f t="shared" si="36"/>
        <v/>
      </c>
      <c r="AG123" s="126" t="str">
        <f t="shared" si="37"/>
        <v/>
      </c>
      <c r="AH123" s="129" t="str">
        <f t="shared" si="31"/>
        <v/>
      </c>
      <c r="AI123" s="129" t="str">
        <f t="shared" si="27"/>
        <v/>
      </c>
      <c r="AJ123" s="100" t="str">
        <f t="shared" si="21"/>
        <v/>
      </c>
      <c r="AK123" s="130" t="str">
        <f t="shared" si="22"/>
        <v/>
      </c>
      <c r="AL123" s="130" t="str">
        <f t="shared" si="23"/>
        <v/>
      </c>
      <c r="AM123" s="131" t="str">
        <f t="shared" si="24"/>
        <v/>
      </c>
    </row>
    <row r="124" spans="4:39" ht="17.25" hidden="1" x14ac:dyDescent="0.25">
      <c r="D124" s="28" t="s">
        <v>188</v>
      </c>
      <c r="E124" s="134" t="s">
        <v>189</v>
      </c>
      <c r="L124" s="136" t="s">
        <v>205</v>
      </c>
      <c r="M124" s="28" t="e">
        <f t="shared" si="45"/>
        <v>#VALUE!</v>
      </c>
      <c r="N124" s="28">
        <f t="shared" si="43"/>
        <v>12</v>
      </c>
      <c r="O124" s="116" t="e">
        <f t="shared" si="46"/>
        <v>#VALUE!</v>
      </c>
      <c r="P124" s="28" t="e">
        <f t="shared" si="40"/>
        <v>#VALUE!</v>
      </c>
      <c r="Q124" s="133" t="e">
        <f t="shared" si="41"/>
        <v>#VALUE!</v>
      </c>
      <c r="R124" s="112" t="e">
        <f t="shared" si="38"/>
        <v>#VALUE!</v>
      </c>
      <c r="S124" s="116" t="e">
        <f t="shared" si="44"/>
        <v>#VALUE!</v>
      </c>
      <c r="T124" s="102" t="e">
        <f t="shared" si="42"/>
        <v>#VALUE!</v>
      </c>
      <c r="Z124" s="102"/>
      <c r="AA124" s="102"/>
      <c r="AB124" s="124">
        <f t="shared" si="39"/>
        <v>15</v>
      </c>
      <c r="AC124" s="125" t="str">
        <f t="shared" si="33"/>
        <v/>
      </c>
      <c r="AD124" s="123" t="str">
        <f t="shared" si="34"/>
        <v/>
      </c>
      <c r="AE124" s="126" t="str">
        <f t="shared" si="35"/>
        <v/>
      </c>
      <c r="AF124" s="123" t="str">
        <f t="shared" si="36"/>
        <v/>
      </c>
      <c r="AG124" s="126" t="str">
        <f t="shared" si="37"/>
        <v/>
      </c>
      <c r="AH124" s="129" t="str">
        <f t="shared" si="31"/>
        <v/>
      </c>
      <c r="AI124" s="129" t="str">
        <f t="shared" si="27"/>
        <v/>
      </c>
      <c r="AJ124" s="100" t="str">
        <f t="shared" si="21"/>
        <v/>
      </c>
      <c r="AK124" s="130" t="str">
        <f t="shared" si="22"/>
        <v/>
      </c>
      <c r="AL124" s="130" t="str">
        <f t="shared" si="23"/>
        <v/>
      </c>
      <c r="AM124" s="131" t="str">
        <f t="shared" si="24"/>
        <v/>
      </c>
    </row>
    <row r="125" spans="4:39" ht="15" hidden="1" x14ac:dyDescent="0.25">
      <c r="D125" s="28">
        <v>8</v>
      </c>
      <c r="E125" s="116" t="e">
        <f>D25/2</f>
        <v>#VALUE!</v>
      </c>
      <c r="M125" s="28" t="e">
        <f t="shared" si="45"/>
        <v>#VALUE!</v>
      </c>
      <c r="N125" s="28">
        <f t="shared" si="43"/>
        <v>13</v>
      </c>
      <c r="O125" s="116" t="e">
        <f t="shared" si="46"/>
        <v>#VALUE!</v>
      </c>
      <c r="P125" s="28" t="e">
        <f t="shared" si="40"/>
        <v>#VALUE!</v>
      </c>
      <c r="Q125" s="133" t="e">
        <f t="shared" si="41"/>
        <v>#VALUE!</v>
      </c>
      <c r="R125" s="112" t="e">
        <f t="shared" si="38"/>
        <v>#VALUE!</v>
      </c>
      <c r="S125" s="116" t="e">
        <f t="shared" si="44"/>
        <v>#VALUE!</v>
      </c>
      <c r="T125" s="102" t="e">
        <f t="shared" si="42"/>
        <v>#VALUE!</v>
      </c>
      <c r="Z125" s="102"/>
      <c r="AA125" s="102"/>
      <c r="AB125" s="124">
        <f t="shared" si="39"/>
        <v>16</v>
      </c>
      <c r="AC125" s="125" t="str">
        <f t="shared" si="33"/>
        <v/>
      </c>
      <c r="AD125" s="123" t="str">
        <f t="shared" si="34"/>
        <v/>
      </c>
      <c r="AE125" s="126" t="str">
        <f t="shared" si="35"/>
        <v/>
      </c>
      <c r="AF125" s="123" t="str">
        <f t="shared" si="36"/>
        <v/>
      </c>
      <c r="AG125" s="126" t="str">
        <f t="shared" si="37"/>
        <v/>
      </c>
      <c r="AH125" s="129" t="str">
        <f t="shared" si="31"/>
        <v/>
      </c>
      <c r="AI125" s="129" t="str">
        <f t="shared" si="27"/>
        <v/>
      </c>
      <c r="AJ125" s="100" t="str">
        <f t="shared" si="21"/>
        <v/>
      </c>
      <c r="AK125" s="130" t="str">
        <f t="shared" si="22"/>
        <v/>
      </c>
      <c r="AL125" s="130" t="str">
        <f t="shared" si="23"/>
        <v/>
      </c>
      <c r="AM125" s="131" t="str">
        <f t="shared" si="24"/>
        <v/>
      </c>
    </row>
    <row r="126" spans="4:39" ht="15" hidden="1" x14ac:dyDescent="0.25">
      <c r="D126" s="28">
        <v>24</v>
      </c>
      <c r="E126" s="28">
        <v>0</v>
      </c>
      <c r="L126" s="135" t="s">
        <v>206</v>
      </c>
      <c r="M126" s="28" t="e">
        <f t="shared" si="45"/>
        <v>#VALUE!</v>
      </c>
      <c r="N126" s="28">
        <f t="shared" si="43"/>
        <v>14</v>
      </c>
      <c r="O126" s="116" t="e">
        <f t="shared" si="46"/>
        <v>#VALUE!</v>
      </c>
      <c r="P126" s="28" t="e">
        <f t="shared" si="40"/>
        <v>#VALUE!</v>
      </c>
      <c r="Q126" s="133" t="e">
        <f t="shared" si="41"/>
        <v>#VALUE!</v>
      </c>
      <c r="R126" s="112" t="e">
        <f t="shared" si="38"/>
        <v>#VALUE!</v>
      </c>
      <c r="S126" s="116" t="e">
        <f t="shared" si="44"/>
        <v>#VALUE!</v>
      </c>
      <c r="T126" s="102" t="e">
        <f t="shared" si="42"/>
        <v>#VALUE!</v>
      </c>
      <c r="Z126" s="102"/>
      <c r="AA126" s="102"/>
      <c r="AB126" s="124">
        <f t="shared" si="39"/>
        <v>17</v>
      </c>
      <c r="AC126" s="125" t="str">
        <f t="shared" si="33"/>
        <v/>
      </c>
      <c r="AD126" s="123" t="str">
        <f t="shared" si="34"/>
        <v/>
      </c>
      <c r="AE126" s="126" t="str">
        <f t="shared" si="35"/>
        <v/>
      </c>
      <c r="AF126" s="123" t="str">
        <f t="shared" si="36"/>
        <v/>
      </c>
      <c r="AG126" s="126" t="str">
        <f t="shared" si="37"/>
        <v/>
      </c>
      <c r="AH126" s="129" t="str">
        <f t="shared" si="31"/>
        <v/>
      </c>
      <c r="AI126" s="129" t="str">
        <f t="shared" si="27"/>
        <v/>
      </c>
      <c r="AJ126" s="100" t="str">
        <f t="shared" si="21"/>
        <v/>
      </c>
      <c r="AK126" s="130" t="str">
        <f t="shared" si="22"/>
        <v/>
      </c>
      <c r="AL126" s="130" t="str">
        <f t="shared" si="23"/>
        <v/>
      </c>
      <c r="AM126" s="131" t="str">
        <f t="shared" si="24"/>
        <v/>
      </c>
    </row>
    <row r="127" spans="4:39" ht="15" hidden="1" x14ac:dyDescent="0.25">
      <c r="L127" s="28" t="s">
        <v>207</v>
      </c>
      <c r="M127" s="28" t="e">
        <f t="shared" si="45"/>
        <v>#VALUE!</v>
      </c>
      <c r="N127" s="28">
        <f t="shared" si="43"/>
        <v>15</v>
      </c>
      <c r="O127" s="116" t="e">
        <f t="shared" si="46"/>
        <v>#VALUE!</v>
      </c>
      <c r="P127" s="28" t="e">
        <f t="shared" si="40"/>
        <v>#VALUE!</v>
      </c>
      <c r="Q127" s="133" t="e">
        <f t="shared" si="41"/>
        <v>#VALUE!</v>
      </c>
      <c r="R127" s="112" t="e">
        <f t="shared" si="38"/>
        <v>#VALUE!</v>
      </c>
      <c r="S127" s="116" t="e">
        <f t="shared" si="44"/>
        <v>#VALUE!</v>
      </c>
      <c r="T127" s="102" t="e">
        <f t="shared" si="42"/>
        <v>#VALUE!</v>
      </c>
      <c r="Z127" s="102"/>
      <c r="AA127" s="102"/>
      <c r="AB127" s="124">
        <f t="shared" si="39"/>
        <v>18</v>
      </c>
      <c r="AC127" s="125" t="str">
        <f t="shared" si="33"/>
        <v/>
      </c>
      <c r="AD127" s="123" t="str">
        <f t="shared" si="34"/>
        <v/>
      </c>
      <c r="AE127" s="126" t="str">
        <f t="shared" si="35"/>
        <v/>
      </c>
      <c r="AF127" s="123" t="str">
        <f t="shared" si="36"/>
        <v/>
      </c>
      <c r="AG127" s="126" t="str">
        <f t="shared" si="37"/>
        <v/>
      </c>
      <c r="AH127" s="129" t="str">
        <f t="shared" si="31"/>
        <v/>
      </c>
      <c r="AI127" s="129" t="str">
        <f t="shared" si="27"/>
        <v/>
      </c>
      <c r="AJ127" s="100" t="str">
        <f t="shared" si="21"/>
        <v/>
      </c>
      <c r="AK127" s="130" t="str">
        <f t="shared" si="22"/>
        <v/>
      </c>
      <c r="AL127" s="130" t="str">
        <f t="shared" si="23"/>
        <v/>
      </c>
      <c r="AM127" s="131" t="str">
        <f t="shared" si="24"/>
        <v/>
      </c>
    </row>
    <row r="128" spans="4:39" ht="15" hidden="1" x14ac:dyDescent="0.25">
      <c r="L128" s="28" t="s">
        <v>209</v>
      </c>
      <c r="M128" s="28" t="e">
        <f t="shared" si="45"/>
        <v>#VALUE!</v>
      </c>
      <c r="N128" s="28">
        <f t="shared" si="43"/>
        <v>16</v>
      </c>
      <c r="O128" s="116" t="e">
        <f t="shared" si="46"/>
        <v>#VALUE!</v>
      </c>
      <c r="P128" s="28" t="e">
        <f t="shared" si="40"/>
        <v>#VALUE!</v>
      </c>
      <c r="Q128" s="133" t="e">
        <f t="shared" si="41"/>
        <v>#VALUE!</v>
      </c>
      <c r="R128" s="112" t="e">
        <f t="shared" si="38"/>
        <v>#VALUE!</v>
      </c>
      <c r="S128" s="116" t="e">
        <f t="shared" si="44"/>
        <v>#VALUE!</v>
      </c>
      <c r="T128" s="102" t="e">
        <f t="shared" si="42"/>
        <v>#VALUE!</v>
      </c>
      <c r="Z128" s="102"/>
      <c r="AA128" s="102"/>
      <c r="AB128" s="124">
        <f t="shared" si="39"/>
        <v>19</v>
      </c>
      <c r="AC128" s="125" t="str">
        <f t="shared" si="33"/>
        <v/>
      </c>
      <c r="AD128" s="123" t="str">
        <f t="shared" si="34"/>
        <v/>
      </c>
      <c r="AE128" s="126" t="str">
        <f t="shared" si="35"/>
        <v/>
      </c>
      <c r="AF128" s="123" t="str">
        <f t="shared" si="36"/>
        <v/>
      </c>
      <c r="AG128" s="126" t="str">
        <f t="shared" si="37"/>
        <v/>
      </c>
      <c r="AH128" s="129" t="str">
        <f t="shared" si="31"/>
        <v/>
      </c>
      <c r="AI128" s="129" t="str">
        <f t="shared" si="27"/>
        <v/>
      </c>
      <c r="AJ128" s="100" t="str">
        <f t="shared" si="21"/>
        <v/>
      </c>
      <c r="AK128" s="130" t="str">
        <f t="shared" si="22"/>
        <v/>
      </c>
      <c r="AL128" s="130" t="str">
        <f t="shared" si="23"/>
        <v/>
      </c>
      <c r="AM128" s="131" t="str">
        <f t="shared" si="24"/>
        <v/>
      </c>
    </row>
    <row r="129" spans="12:39" ht="15" hidden="1" x14ac:dyDescent="0.25">
      <c r="L129" s="28" t="s">
        <v>208</v>
      </c>
      <c r="M129" s="28" t="e">
        <f t="shared" si="45"/>
        <v>#VALUE!</v>
      </c>
      <c r="N129" s="28">
        <f t="shared" si="43"/>
        <v>17</v>
      </c>
      <c r="O129" s="116" t="e">
        <f t="shared" si="46"/>
        <v>#VALUE!</v>
      </c>
      <c r="P129" s="28" t="e">
        <f t="shared" si="40"/>
        <v>#VALUE!</v>
      </c>
      <c r="Q129" s="133" t="e">
        <f t="shared" si="41"/>
        <v>#VALUE!</v>
      </c>
      <c r="R129" s="112" t="e">
        <f t="shared" si="38"/>
        <v>#VALUE!</v>
      </c>
      <c r="S129" s="116" t="e">
        <f t="shared" si="44"/>
        <v>#VALUE!</v>
      </c>
      <c r="T129" s="102" t="e">
        <f t="shared" si="42"/>
        <v>#VALUE!</v>
      </c>
      <c r="Z129" s="102"/>
      <c r="AA129" s="102"/>
      <c r="AB129" s="124">
        <f t="shared" si="39"/>
        <v>20</v>
      </c>
      <c r="AC129" s="125" t="str">
        <f t="shared" si="33"/>
        <v/>
      </c>
      <c r="AD129" s="123" t="str">
        <f t="shared" si="34"/>
        <v/>
      </c>
      <c r="AE129" s="126" t="str">
        <f t="shared" si="35"/>
        <v/>
      </c>
      <c r="AF129" s="123" t="str">
        <f t="shared" si="36"/>
        <v/>
      </c>
      <c r="AG129" s="126" t="str">
        <f t="shared" si="37"/>
        <v/>
      </c>
      <c r="AH129" s="129" t="str">
        <f t="shared" si="31"/>
        <v/>
      </c>
      <c r="AI129" s="129" t="str">
        <f t="shared" si="27"/>
        <v/>
      </c>
      <c r="AJ129" s="100" t="str">
        <f t="shared" si="21"/>
        <v/>
      </c>
      <c r="AK129" s="130" t="str">
        <f t="shared" si="22"/>
        <v/>
      </c>
      <c r="AL129" s="130" t="str">
        <f t="shared" si="23"/>
        <v/>
      </c>
      <c r="AM129" s="131" t="str">
        <f t="shared" si="24"/>
        <v/>
      </c>
    </row>
    <row r="130" spans="12:39" ht="15" hidden="1" x14ac:dyDescent="0.25">
      <c r="L130" s="28" t="s">
        <v>210</v>
      </c>
      <c r="M130" s="28" t="e">
        <f t="shared" si="45"/>
        <v>#VALUE!</v>
      </c>
      <c r="N130" s="28">
        <f t="shared" si="43"/>
        <v>18</v>
      </c>
      <c r="O130" s="116" t="e">
        <f t="shared" si="46"/>
        <v>#VALUE!</v>
      </c>
      <c r="P130" s="28" t="e">
        <f t="shared" si="40"/>
        <v>#VALUE!</v>
      </c>
      <c r="Q130" s="133" t="e">
        <f t="shared" si="41"/>
        <v>#VALUE!</v>
      </c>
      <c r="R130" s="112" t="e">
        <f t="shared" si="38"/>
        <v>#VALUE!</v>
      </c>
      <c r="S130" s="116" t="e">
        <f t="shared" si="44"/>
        <v>#VALUE!</v>
      </c>
      <c r="T130" s="102" t="e">
        <f t="shared" si="42"/>
        <v>#VALUE!</v>
      </c>
      <c r="Z130" s="102"/>
      <c r="AA130" s="102"/>
      <c r="AB130" s="124">
        <f t="shared" si="39"/>
        <v>21</v>
      </c>
      <c r="AC130" s="125" t="str">
        <f t="shared" si="33"/>
        <v/>
      </c>
      <c r="AD130" s="123" t="str">
        <f t="shared" si="34"/>
        <v/>
      </c>
      <c r="AE130" s="126" t="str">
        <f t="shared" si="35"/>
        <v/>
      </c>
      <c r="AF130" s="123" t="str">
        <f t="shared" si="36"/>
        <v/>
      </c>
      <c r="AG130" s="126" t="str">
        <f t="shared" si="37"/>
        <v/>
      </c>
      <c r="AH130" s="129" t="str">
        <f t="shared" si="31"/>
        <v/>
      </c>
      <c r="AI130" s="129" t="str">
        <f t="shared" si="27"/>
        <v/>
      </c>
      <c r="AJ130" s="100" t="str">
        <f t="shared" si="21"/>
        <v/>
      </c>
      <c r="AK130" s="130" t="str">
        <f t="shared" si="22"/>
        <v/>
      </c>
      <c r="AL130" s="130" t="str">
        <f t="shared" si="23"/>
        <v/>
      </c>
      <c r="AM130" s="131" t="str">
        <f t="shared" si="24"/>
        <v/>
      </c>
    </row>
    <row r="131" spans="12:39" ht="15" hidden="1" x14ac:dyDescent="0.25">
      <c r="L131" s="28" t="s">
        <v>267</v>
      </c>
      <c r="M131" s="28" t="e">
        <f t="shared" si="45"/>
        <v>#VALUE!</v>
      </c>
      <c r="N131" s="28">
        <f t="shared" si="43"/>
        <v>19</v>
      </c>
      <c r="O131" s="116" t="e">
        <f t="shared" si="46"/>
        <v>#VALUE!</v>
      </c>
      <c r="P131" s="28" t="e">
        <f t="shared" si="40"/>
        <v>#VALUE!</v>
      </c>
      <c r="Q131" s="133" t="e">
        <f t="shared" si="41"/>
        <v>#VALUE!</v>
      </c>
      <c r="R131" s="112" t="e">
        <f t="shared" si="38"/>
        <v>#VALUE!</v>
      </c>
      <c r="S131" s="116" t="e">
        <f t="shared" si="44"/>
        <v>#VALUE!</v>
      </c>
      <c r="T131" s="102" t="e">
        <f t="shared" si="42"/>
        <v>#VALUE!</v>
      </c>
      <c r="Z131" s="102"/>
      <c r="AA131" s="102"/>
      <c r="AB131" s="124">
        <f t="shared" si="39"/>
        <v>22</v>
      </c>
      <c r="AC131" s="125" t="str">
        <f t="shared" si="33"/>
        <v/>
      </c>
      <c r="AD131" s="123" t="str">
        <f t="shared" si="34"/>
        <v/>
      </c>
      <c r="AE131" s="126" t="str">
        <f t="shared" si="35"/>
        <v/>
      </c>
      <c r="AF131" s="123" t="str">
        <f t="shared" si="36"/>
        <v/>
      </c>
      <c r="AG131" s="126" t="str">
        <f t="shared" si="37"/>
        <v/>
      </c>
      <c r="AH131" s="129" t="str">
        <f t="shared" si="31"/>
        <v/>
      </c>
      <c r="AI131" s="129" t="str">
        <f t="shared" si="27"/>
        <v/>
      </c>
      <c r="AJ131" s="100" t="str">
        <f t="shared" si="21"/>
        <v/>
      </c>
      <c r="AK131" s="130" t="str">
        <f t="shared" si="22"/>
        <v/>
      </c>
      <c r="AL131" s="130" t="str">
        <f t="shared" si="23"/>
        <v/>
      </c>
      <c r="AM131" s="131" t="str">
        <f t="shared" si="24"/>
        <v/>
      </c>
    </row>
    <row r="132" spans="12:39" ht="15" hidden="1" x14ac:dyDescent="0.25">
      <c r="M132" s="28" t="e">
        <f t="shared" si="45"/>
        <v>#VALUE!</v>
      </c>
      <c r="N132" s="28">
        <f t="shared" si="43"/>
        <v>20</v>
      </c>
      <c r="O132" s="116" t="e">
        <f t="shared" si="46"/>
        <v>#VALUE!</v>
      </c>
      <c r="P132" s="28" t="e">
        <f t="shared" si="40"/>
        <v>#VALUE!</v>
      </c>
      <c r="Q132" s="133" t="e">
        <f t="shared" si="41"/>
        <v>#VALUE!</v>
      </c>
      <c r="R132" s="112" t="e">
        <f t="shared" si="38"/>
        <v>#VALUE!</v>
      </c>
      <c r="S132" s="116" t="e">
        <f t="shared" si="44"/>
        <v>#VALUE!</v>
      </c>
      <c r="T132" s="102" t="e">
        <f t="shared" si="42"/>
        <v>#VALUE!</v>
      </c>
      <c r="Z132" s="102"/>
      <c r="AA132" s="102"/>
      <c r="AB132" s="124">
        <f t="shared" si="39"/>
        <v>23</v>
      </c>
      <c r="AC132" s="125" t="str">
        <f t="shared" si="33"/>
        <v/>
      </c>
      <c r="AD132" s="123" t="str">
        <f t="shared" si="34"/>
        <v/>
      </c>
      <c r="AE132" s="126" t="str">
        <f t="shared" si="35"/>
        <v/>
      </c>
      <c r="AF132" s="123" t="str">
        <f t="shared" si="36"/>
        <v/>
      </c>
      <c r="AG132" s="126" t="str">
        <f t="shared" si="37"/>
        <v/>
      </c>
      <c r="AH132" s="129" t="str">
        <f t="shared" si="31"/>
        <v/>
      </c>
      <c r="AI132" s="129" t="str">
        <f t="shared" si="27"/>
        <v/>
      </c>
      <c r="AJ132" s="100" t="str">
        <f t="shared" si="21"/>
        <v/>
      </c>
      <c r="AK132" s="130" t="str">
        <f t="shared" si="22"/>
        <v/>
      </c>
      <c r="AL132" s="130" t="str">
        <f t="shared" si="23"/>
        <v/>
      </c>
      <c r="AM132" s="131" t="str">
        <f t="shared" si="24"/>
        <v/>
      </c>
    </row>
    <row r="133" spans="12:39" ht="15" hidden="1" x14ac:dyDescent="0.25">
      <c r="M133" s="28" t="e">
        <f t="shared" si="45"/>
        <v>#VALUE!</v>
      </c>
      <c r="N133" s="28">
        <f t="shared" si="43"/>
        <v>21</v>
      </c>
      <c r="O133" s="116" t="e">
        <f t="shared" si="46"/>
        <v>#VALUE!</v>
      </c>
      <c r="P133" s="28" t="e">
        <f t="shared" si="40"/>
        <v>#VALUE!</v>
      </c>
      <c r="Q133" s="133" t="e">
        <f t="shared" si="41"/>
        <v>#VALUE!</v>
      </c>
      <c r="R133" s="112" t="e">
        <f t="shared" si="38"/>
        <v>#VALUE!</v>
      </c>
      <c r="S133" s="116" t="e">
        <f t="shared" si="44"/>
        <v>#VALUE!</v>
      </c>
      <c r="T133" s="102" t="e">
        <f t="shared" si="42"/>
        <v>#VALUE!</v>
      </c>
      <c r="Z133" s="102"/>
      <c r="AA133" s="102"/>
      <c r="AB133" s="124">
        <f t="shared" si="39"/>
        <v>24</v>
      </c>
      <c r="AC133" s="125" t="str">
        <f t="shared" si="33"/>
        <v/>
      </c>
      <c r="AD133" s="123" t="str">
        <f t="shared" si="34"/>
        <v/>
      </c>
      <c r="AE133" s="126" t="str">
        <f t="shared" si="35"/>
        <v/>
      </c>
      <c r="AF133" s="123" t="str">
        <f t="shared" si="36"/>
        <v/>
      </c>
      <c r="AG133" s="126" t="str">
        <f t="shared" si="37"/>
        <v/>
      </c>
      <c r="AH133" s="129" t="str">
        <f t="shared" si="31"/>
        <v/>
      </c>
      <c r="AI133" s="129" t="str">
        <f t="shared" si="27"/>
        <v/>
      </c>
      <c r="AJ133" s="100" t="str">
        <f t="shared" si="21"/>
        <v/>
      </c>
      <c r="AK133" s="130" t="str">
        <f t="shared" si="22"/>
        <v/>
      </c>
      <c r="AL133" s="130" t="str">
        <f t="shared" si="23"/>
        <v/>
      </c>
      <c r="AM133" s="131" t="str">
        <f t="shared" si="24"/>
        <v/>
      </c>
    </row>
    <row r="134" spans="12:39" ht="15" hidden="1" x14ac:dyDescent="0.25">
      <c r="M134" s="28" t="e">
        <f t="shared" si="45"/>
        <v>#VALUE!</v>
      </c>
      <c r="N134" s="28">
        <f t="shared" si="43"/>
        <v>22</v>
      </c>
      <c r="O134" s="116" t="e">
        <f t="shared" si="46"/>
        <v>#VALUE!</v>
      </c>
      <c r="P134" s="28" t="e">
        <f t="shared" si="40"/>
        <v>#VALUE!</v>
      </c>
      <c r="Q134" s="133" t="e">
        <f t="shared" si="41"/>
        <v>#VALUE!</v>
      </c>
      <c r="R134" s="112" t="e">
        <f t="shared" si="38"/>
        <v>#VALUE!</v>
      </c>
      <c r="S134" s="116" t="e">
        <f t="shared" si="44"/>
        <v>#VALUE!</v>
      </c>
      <c r="T134" s="102" t="e">
        <f t="shared" si="42"/>
        <v>#VALUE!</v>
      </c>
      <c r="Z134" s="102"/>
      <c r="AA134" s="102"/>
      <c r="AB134" s="124">
        <f t="shared" si="39"/>
        <v>25</v>
      </c>
      <c r="AC134" s="125" t="str">
        <f t="shared" si="33"/>
        <v/>
      </c>
      <c r="AD134" s="123" t="str">
        <f t="shared" si="34"/>
        <v/>
      </c>
      <c r="AE134" s="126" t="str">
        <f t="shared" si="35"/>
        <v/>
      </c>
      <c r="AF134" s="123" t="str">
        <f t="shared" si="36"/>
        <v/>
      </c>
      <c r="AG134" s="126" t="str">
        <f t="shared" si="37"/>
        <v/>
      </c>
      <c r="AH134" s="129" t="str">
        <f t="shared" si="31"/>
        <v/>
      </c>
      <c r="AI134" s="129" t="str">
        <f t="shared" si="27"/>
        <v/>
      </c>
      <c r="AJ134" s="100" t="str">
        <f t="shared" si="21"/>
        <v/>
      </c>
      <c r="AK134" s="130" t="str">
        <f t="shared" si="22"/>
        <v/>
      </c>
      <c r="AL134" s="130" t="str">
        <f t="shared" si="23"/>
        <v/>
      </c>
      <c r="AM134" s="131" t="str">
        <f t="shared" si="24"/>
        <v/>
      </c>
    </row>
    <row r="135" spans="12:39" ht="15" hidden="1" x14ac:dyDescent="0.25">
      <c r="M135" s="28" t="e">
        <f t="shared" si="45"/>
        <v>#VALUE!</v>
      </c>
      <c r="N135" s="28">
        <f t="shared" si="43"/>
        <v>23</v>
      </c>
      <c r="O135" s="116" t="e">
        <f t="shared" si="46"/>
        <v>#VALUE!</v>
      </c>
      <c r="P135" s="28" t="e">
        <f t="shared" si="40"/>
        <v>#VALUE!</v>
      </c>
      <c r="Q135" s="133" t="e">
        <f t="shared" si="41"/>
        <v>#VALUE!</v>
      </c>
      <c r="R135" s="112" t="e">
        <f t="shared" si="38"/>
        <v>#VALUE!</v>
      </c>
      <c r="S135" s="116" t="e">
        <f t="shared" si="44"/>
        <v>#VALUE!</v>
      </c>
      <c r="T135" s="102" t="e">
        <f t="shared" si="42"/>
        <v>#VALUE!</v>
      </c>
      <c r="Z135" s="102"/>
      <c r="AA135" s="102"/>
      <c r="AB135" s="124">
        <f t="shared" si="39"/>
        <v>26</v>
      </c>
      <c r="AC135" s="125" t="str">
        <f t="shared" si="33"/>
        <v/>
      </c>
      <c r="AD135" s="123" t="str">
        <f t="shared" si="34"/>
        <v/>
      </c>
      <c r="AE135" s="126" t="str">
        <f t="shared" si="35"/>
        <v/>
      </c>
      <c r="AF135" s="123" t="str">
        <f t="shared" si="36"/>
        <v/>
      </c>
      <c r="AG135" s="126" t="str">
        <f t="shared" si="37"/>
        <v/>
      </c>
      <c r="AH135" s="129" t="str">
        <f t="shared" si="31"/>
        <v/>
      </c>
      <c r="AI135" s="129" t="str">
        <f t="shared" si="27"/>
        <v/>
      </c>
      <c r="AJ135" s="100" t="str">
        <f t="shared" si="21"/>
        <v/>
      </c>
      <c r="AK135" s="130" t="str">
        <f t="shared" si="22"/>
        <v/>
      </c>
      <c r="AL135" s="130" t="str">
        <f t="shared" si="23"/>
        <v/>
      </c>
      <c r="AM135" s="131" t="str">
        <f t="shared" si="24"/>
        <v/>
      </c>
    </row>
    <row r="136" spans="12:39" ht="15" hidden="1" x14ac:dyDescent="0.25">
      <c r="M136" s="28" t="e">
        <f t="shared" si="45"/>
        <v>#VALUE!</v>
      </c>
      <c r="N136" s="28">
        <f t="shared" si="43"/>
        <v>24</v>
      </c>
      <c r="O136" s="116" t="e">
        <f t="shared" si="46"/>
        <v>#VALUE!</v>
      </c>
      <c r="P136" s="28" t="e">
        <f t="shared" si="40"/>
        <v>#VALUE!</v>
      </c>
      <c r="Q136" s="133" t="e">
        <f t="shared" si="41"/>
        <v>#VALUE!</v>
      </c>
      <c r="R136" s="112" t="e">
        <f t="shared" si="38"/>
        <v>#VALUE!</v>
      </c>
      <c r="S136" s="116" t="e">
        <f t="shared" si="44"/>
        <v>#VALUE!</v>
      </c>
      <c r="T136" s="102" t="e">
        <f t="shared" si="42"/>
        <v>#VALUE!</v>
      </c>
      <c r="Z136" s="102"/>
      <c r="AA136" s="102"/>
      <c r="AB136" s="124">
        <f t="shared" si="39"/>
        <v>27</v>
      </c>
      <c r="AC136" s="125" t="str">
        <f t="shared" si="33"/>
        <v/>
      </c>
      <c r="AD136" s="123" t="str">
        <f t="shared" si="34"/>
        <v/>
      </c>
      <c r="AE136" s="126" t="str">
        <f t="shared" si="35"/>
        <v/>
      </c>
      <c r="AF136" s="123" t="str">
        <f t="shared" si="36"/>
        <v/>
      </c>
      <c r="AG136" s="126" t="str">
        <f t="shared" si="37"/>
        <v/>
      </c>
      <c r="AH136" s="129" t="str">
        <f t="shared" si="31"/>
        <v/>
      </c>
      <c r="AI136" s="129" t="str">
        <f t="shared" si="27"/>
        <v/>
      </c>
      <c r="AJ136" s="100" t="str">
        <f t="shared" si="21"/>
        <v/>
      </c>
      <c r="AK136" s="130" t="str">
        <f t="shared" si="22"/>
        <v/>
      </c>
      <c r="AL136" s="130" t="str">
        <f t="shared" si="23"/>
        <v/>
      </c>
      <c r="AM136" s="131" t="str">
        <f t="shared" si="24"/>
        <v/>
      </c>
    </row>
    <row r="137" spans="12:39" ht="15" hidden="1" x14ac:dyDescent="0.25">
      <c r="M137" s="28" t="e">
        <f t="shared" si="45"/>
        <v>#VALUE!</v>
      </c>
      <c r="N137" s="28">
        <f t="shared" si="43"/>
        <v>25</v>
      </c>
      <c r="O137" s="116" t="e">
        <f t="shared" si="46"/>
        <v>#VALUE!</v>
      </c>
      <c r="P137" s="28" t="e">
        <f t="shared" si="40"/>
        <v>#VALUE!</v>
      </c>
      <c r="Q137" s="133" t="e">
        <f t="shared" si="41"/>
        <v>#VALUE!</v>
      </c>
      <c r="R137" s="112" t="e">
        <f t="shared" si="38"/>
        <v>#VALUE!</v>
      </c>
      <c r="S137" s="116" t="e">
        <f t="shared" si="44"/>
        <v>#VALUE!</v>
      </c>
      <c r="T137" s="102" t="e">
        <f t="shared" si="42"/>
        <v>#VALUE!</v>
      </c>
      <c r="Z137" s="102"/>
      <c r="AA137" s="102"/>
      <c r="AB137" s="124">
        <f t="shared" si="39"/>
        <v>28</v>
      </c>
      <c r="AC137" s="125" t="str">
        <f t="shared" si="33"/>
        <v/>
      </c>
      <c r="AD137" s="123" t="str">
        <f t="shared" si="34"/>
        <v/>
      </c>
      <c r="AE137" s="126" t="str">
        <f t="shared" si="35"/>
        <v/>
      </c>
      <c r="AF137" s="123" t="str">
        <f t="shared" si="36"/>
        <v/>
      </c>
      <c r="AG137" s="126" t="str">
        <f t="shared" si="37"/>
        <v/>
      </c>
      <c r="AH137" s="129" t="str">
        <f t="shared" si="31"/>
        <v/>
      </c>
      <c r="AI137" s="129" t="str">
        <f t="shared" si="27"/>
        <v/>
      </c>
      <c r="AJ137" s="100" t="str">
        <f t="shared" ref="AJ137:AJ200" si="47">AC137</f>
        <v/>
      </c>
      <c r="AK137" s="130" t="str">
        <f t="shared" ref="AK137:AK200" si="48">IF(AI137="","",AJ137-D$58)</f>
        <v/>
      </c>
      <c r="AL137" s="130" t="str">
        <f t="shared" ref="AL137:AL200" si="49">IF(AK137="","",IF(AK137&gt;G$76,AK137-G$76/2,AK137/2))</f>
        <v/>
      </c>
      <c r="AM137" s="131" t="str">
        <f t="shared" ref="AM137:AM200" si="50">IF(AL137="","",0.6*G$77*(2*32.2*AL137)^0.5)</f>
        <v/>
      </c>
    </row>
    <row r="138" spans="12:39" ht="15" hidden="1" x14ac:dyDescent="0.25">
      <c r="M138" s="28" t="e">
        <f t="shared" si="45"/>
        <v>#VALUE!</v>
      </c>
      <c r="N138" s="28">
        <f t="shared" si="43"/>
        <v>26</v>
      </c>
      <c r="O138" s="116" t="e">
        <f t="shared" si="46"/>
        <v>#VALUE!</v>
      </c>
      <c r="P138" s="28" t="e">
        <f t="shared" si="40"/>
        <v>#VALUE!</v>
      </c>
      <c r="Q138" s="133" t="e">
        <f t="shared" si="41"/>
        <v>#VALUE!</v>
      </c>
      <c r="R138" s="112" t="e">
        <f t="shared" si="38"/>
        <v>#VALUE!</v>
      </c>
      <c r="S138" s="116" t="e">
        <f t="shared" si="44"/>
        <v>#VALUE!</v>
      </c>
      <c r="T138" s="102" t="e">
        <f t="shared" si="42"/>
        <v>#VALUE!</v>
      </c>
      <c r="Z138" s="102"/>
      <c r="AA138" s="102"/>
      <c r="AB138" s="124">
        <f t="shared" si="39"/>
        <v>29</v>
      </c>
      <c r="AC138" s="125" t="str">
        <f t="shared" si="33"/>
        <v/>
      </c>
      <c r="AD138" s="123" t="str">
        <f t="shared" si="34"/>
        <v/>
      </c>
      <c r="AE138" s="126" t="str">
        <f t="shared" si="35"/>
        <v/>
      </c>
      <c r="AF138" s="123" t="str">
        <f t="shared" si="36"/>
        <v/>
      </c>
      <c r="AG138" s="126" t="str">
        <f t="shared" si="37"/>
        <v/>
      </c>
      <c r="AH138" s="129" t="str">
        <f t="shared" si="31"/>
        <v/>
      </c>
      <c r="AI138" s="129" t="str">
        <f t="shared" ref="AI138:AI201" si="51">IF(AC138="","",IF(AC138=D$58,0,IF(AC138&gt;D$58,AI137+AF138,"")))</f>
        <v/>
      </c>
      <c r="AJ138" s="100" t="str">
        <f t="shared" si="47"/>
        <v/>
      </c>
      <c r="AK138" s="130" t="str">
        <f t="shared" si="48"/>
        <v/>
      </c>
      <c r="AL138" s="130" t="str">
        <f t="shared" si="49"/>
        <v/>
      </c>
      <c r="AM138" s="131" t="str">
        <f t="shared" si="50"/>
        <v/>
      </c>
    </row>
    <row r="139" spans="12:39" ht="15" hidden="1" x14ac:dyDescent="0.25">
      <c r="M139" s="28" t="e">
        <f t="shared" si="45"/>
        <v>#VALUE!</v>
      </c>
      <c r="N139" s="28">
        <f t="shared" si="43"/>
        <v>27</v>
      </c>
      <c r="O139" s="116" t="e">
        <f t="shared" si="46"/>
        <v>#VALUE!</v>
      </c>
      <c r="P139" s="28" t="e">
        <f t="shared" si="40"/>
        <v>#VALUE!</v>
      </c>
      <c r="Q139" s="133" t="e">
        <f t="shared" si="41"/>
        <v>#VALUE!</v>
      </c>
      <c r="R139" s="112" t="e">
        <f t="shared" si="38"/>
        <v>#VALUE!</v>
      </c>
      <c r="S139" s="116" t="e">
        <f t="shared" si="44"/>
        <v>#VALUE!</v>
      </c>
      <c r="T139" s="102" t="e">
        <f t="shared" si="42"/>
        <v>#VALUE!</v>
      </c>
      <c r="Z139" s="102"/>
      <c r="AA139" s="102"/>
      <c r="AB139" s="124">
        <f t="shared" si="39"/>
        <v>30</v>
      </c>
      <c r="AC139" s="125" t="str">
        <f t="shared" si="33"/>
        <v/>
      </c>
      <c r="AD139" s="123" t="str">
        <f t="shared" si="34"/>
        <v/>
      </c>
      <c r="AE139" s="126" t="str">
        <f t="shared" si="35"/>
        <v/>
      </c>
      <c r="AF139" s="123" t="str">
        <f t="shared" si="36"/>
        <v/>
      </c>
      <c r="AG139" s="126" t="str">
        <f t="shared" si="37"/>
        <v/>
      </c>
      <c r="AH139" s="129" t="str">
        <f t="shared" ref="AH139:AH202" si="52">IF(AC139="","",AH138+AF139)</f>
        <v/>
      </c>
      <c r="AI139" s="129" t="str">
        <f t="shared" si="51"/>
        <v/>
      </c>
      <c r="AJ139" s="100" t="str">
        <f t="shared" si="47"/>
        <v/>
      </c>
      <c r="AK139" s="130" t="str">
        <f t="shared" si="48"/>
        <v/>
      </c>
      <c r="AL139" s="130" t="str">
        <f t="shared" si="49"/>
        <v/>
      </c>
      <c r="AM139" s="131" t="str">
        <f t="shared" si="50"/>
        <v/>
      </c>
    </row>
    <row r="140" spans="12:39" ht="15" hidden="1" x14ac:dyDescent="0.25">
      <c r="M140" s="28" t="e">
        <f t="shared" si="45"/>
        <v>#VALUE!</v>
      </c>
      <c r="N140" s="28">
        <f t="shared" si="43"/>
        <v>28</v>
      </c>
      <c r="O140" s="116" t="e">
        <f t="shared" si="46"/>
        <v>#VALUE!</v>
      </c>
      <c r="P140" s="28" t="e">
        <f t="shared" si="40"/>
        <v>#VALUE!</v>
      </c>
      <c r="Q140" s="133" t="e">
        <f t="shared" si="41"/>
        <v>#VALUE!</v>
      </c>
      <c r="R140" s="112" t="e">
        <f t="shared" si="38"/>
        <v>#VALUE!</v>
      </c>
      <c r="S140" s="116" t="e">
        <f t="shared" si="44"/>
        <v>#VALUE!</v>
      </c>
      <c r="T140" s="102" t="e">
        <f t="shared" si="42"/>
        <v>#VALUE!</v>
      </c>
      <c r="Z140" s="102"/>
      <c r="AA140" s="102"/>
      <c r="AB140" s="124">
        <f t="shared" si="39"/>
        <v>31</v>
      </c>
      <c r="AC140" s="125" t="str">
        <f t="shared" si="33"/>
        <v/>
      </c>
      <c r="AD140" s="123" t="str">
        <f t="shared" si="34"/>
        <v/>
      </c>
      <c r="AE140" s="126" t="str">
        <f t="shared" si="35"/>
        <v/>
      </c>
      <c r="AF140" s="123" t="str">
        <f t="shared" si="36"/>
        <v/>
      </c>
      <c r="AG140" s="126" t="str">
        <f t="shared" si="37"/>
        <v/>
      </c>
      <c r="AH140" s="129" t="str">
        <f t="shared" si="52"/>
        <v/>
      </c>
      <c r="AI140" s="129" t="str">
        <f t="shared" si="51"/>
        <v/>
      </c>
      <c r="AJ140" s="100" t="str">
        <f t="shared" si="47"/>
        <v/>
      </c>
      <c r="AK140" s="130" t="str">
        <f t="shared" si="48"/>
        <v/>
      </c>
      <c r="AL140" s="130" t="str">
        <f t="shared" si="49"/>
        <v/>
      </c>
      <c r="AM140" s="131" t="str">
        <f t="shared" si="50"/>
        <v/>
      </c>
    </row>
    <row r="141" spans="12:39" ht="15" hidden="1" x14ac:dyDescent="0.25">
      <c r="M141" s="28" t="e">
        <f t="shared" si="45"/>
        <v>#VALUE!</v>
      </c>
      <c r="N141" s="28">
        <f t="shared" si="43"/>
        <v>29</v>
      </c>
      <c r="O141" s="116" t="e">
        <f t="shared" si="46"/>
        <v>#VALUE!</v>
      </c>
      <c r="P141" s="28" t="e">
        <f t="shared" si="40"/>
        <v>#VALUE!</v>
      </c>
      <c r="Q141" s="133" t="e">
        <f t="shared" si="41"/>
        <v>#VALUE!</v>
      </c>
      <c r="R141" s="112" t="e">
        <f t="shared" si="38"/>
        <v>#VALUE!</v>
      </c>
      <c r="S141" s="116" t="e">
        <f t="shared" si="44"/>
        <v>#VALUE!</v>
      </c>
      <c r="T141" s="102" t="e">
        <f t="shared" si="42"/>
        <v>#VALUE!</v>
      </c>
      <c r="Z141" s="102"/>
      <c r="AA141" s="102"/>
      <c r="AB141" s="124">
        <f t="shared" si="39"/>
        <v>32</v>
      </c>
      <c r="AC141" s="125" t="str">
        <f t="shared" si="33"/>
        <v/>
      </c>
      <c r="AD141" s="123" t="str">
        <f t="shared" si="34"/>
        <v/>
      </c>
      <c r="AE141" s="126" t="str">
        <f t="shared" si="35"/>
        <v/>
      </c>
      <c r="AF141" s="123" t="str">
        <f t="shared" si="36"/>
        <v/>
      </c>
      <c r="AG141" s="126" t="str">
        <f t="shared" si="37"/>
        <v/>
      </c>
      <c r="AH141" s="129" t="str">
        <f t="shared" si="52"/>
        <v/>
      </c>
      <c r="AI141" s="129" t="str">
        <f t="shared" si="51"/>
        <v/>
      </c>
      <c r="AJ141" s="100" t="str">
        <f t="shared" si="47"/>
        <v/>
      </c>
      <c r="AK141" s="130" t="str">
        <f t="shared" si="48"/>
        <v/>
      </c>
      <c r="AL141" s="130" t="str">
        <f t="shared" si="49"/>
        <v/>
      </c>
      <c r="AM141" s="131" t="str">
        <f t="shared" si="50"/>
        <v/>
      </c>
    </row>
    <row r="142" spans="12:39" ht="15" hidden="1" x14ac:dyDescent="0.25">
      <c r="M142" s="28" t="e">
        <f t="shared" si="45"/>
        <v>#VALUE!</v>
      </c>
      <c r="N142" s="28">
        <f t="shared" si="43"/>
        <v>30</v>
      </c>
      <c r="O142" s="116" t="e">
        <f t="shared" si="46"/>
        <v>#VALUE!</v>
      </c>
      <c r="P142" s="28" t="e">
        <f t="shared" si="40"/>
        <v>#VALUE!</v>
      </c>
      <c r="Q142" s="133" t="e">
        <f t="shared" si="41"/>
        <v>#VALUE!</v>
      </c>
      <c r="R142" s="112" t="e">
        <f t="shared" si="38"/>
        <v>#VALUE!</v>
      </c>
      <c r="S142" s="116" t="e">
        <f t="shared" si="44"/>
        <v>#VALUE!</v>
      </c>
      <c r="T142" s="102" t="e">
        <f t="shared" si="42"/>
        <v>#VALUE!</v>
      </c>
      <c r="Z142" s="102"/>
      <c r="AA142" s="102"/>
      <c r="AB142" s="124">
        <f t="shared" si="39"/>
        <v>33</v>
      </c>
      <c r="AC142" s="125" t="str">
        <f t="shared" si="33"/>
        <v/>
      </c>
      <c r="AD142" s="123" t="str">
        <f t="shared" si="34"/>
        <v/>
      </c>
      <c r="AE142" s="126" t="str">
        <f t="shared" si="35"/>
        <v/>
      </c>
      <c r="AF142" s="123" t="str">
        <f t="shared" si="36"/>
        <v/>
      </c>
      <c r="AG142" s="126" t="str">
        <f t="shared" si="37"/>
        <v/>
      </c>
      <c r="AH142" s="129" t="str">
        <f t="shared" si="52"/>
        <v/>
      </c>
      <c r="AI142" s="129" t="str">
        <f t="shared" si="51"/>
        <v/>
      </c>
      <c r="AJ142" s="100" t="str">
        <f t="shared" si="47"/>
        <v/>
      </c>
      <c r="AK142" s="130" t="str">
        <f t="shared" si="48"/>
        <v/>
      </c>
      <c r="AL142" s="130" t="str">
        <f t="shared" si="49"/>
        <v/>
      </c>
      <c r="AM142" s="131" t="str">
        <f t="shared" si="50"/>
        <v/>
      </c>
    </row>
    <row r="143" spans="12:39" ht="15" hidden="1" x14ac:dyDescent="0.25">
      <c r="M143" s="28" t="e">
        <f t="shared" si="45"/>
        <v>#VALUE!</v>
      </c>
      <c r="N143" s="28">
        <f t="shared" si="43"/>
        <v>31</v>
      </c>
      <c r="O143" s="116" t="e">
        <f t="shared" si="46"/>
        <v>#VALUE!</v>
      </c>
      <c r="P143" s="28" t="e">
        <f t="shared" si="40"/>
        <v>#VALUE!</v>
      </c>
      <c r="Q143" s="133" t="e">
        <f t="shared" si="41"/>
        <v>#VALUE!</v>
      </c>
      <c r="R143" s="112" t="e">
        <f t="shared" si="38"/>
        <v>#VALUE!</v>
      </c>
      <c r="S143" s="116" t="e">
        <f t="shared" si="44"/>
        <v>#VALUE!</v>
      </c>
      <c r="T143" s="102" t="e">
        <f t="shared" si="42"/>
        <v>#VALUE!</v>
      </c>
      <c r="Z143" s="102"/>
      <c r="AA143" s="102"/>
      <c r="AB143" s="124">
        <f t="shared" si="39"/>
        <v>34</v>
      </c>
      <c r="AC143" s="125" t="str">
        <f t="shared" si="33"/>
        <v/>
      </c>
      <c r="AD143" s="123" t="str">
        <f t="shared" si="34"/>
        <v/>
      </c>
      <c r="AE143" s="126" t="str">
        <f t="shared" si="35"/>
        <v/>
      </c>
      <c r="AF143" s="123" t="str">
        <f t="shared" si="36"/>
        <v/>
      </c>
      <c r="AG143" s="126" t="str">
        <f t="shared" si="37"/>
        <v/>
      </c>
      <c r="AH143" s="129" t="str">
        <f t="shared" si="52"/>
        <v/>
      </c>
      <c r="AI143" s="129" t="str">
        <f t="shared" si="51"/>
        <v/>
      </c>
      <c r="AJ143" s="100" t="str">
        <f t="shared" si="47"/>
        <v/>
      </c>
      <c r="AK143" s="130" t="str">
        <f t="shared" si="48"/>
        <v/>
      </c>
      <c r="AL143" s="130" t="str">
        <f t="shared" si="49"/>
        <v/>
      </c>
      <c r="AM143" s="131" t="str">
        <f t="shared" si="50"/>
        <v/>
      </c>
    </row>
    <row r="144" spans="12:39" ht="15" hidden="1" x14ac:dyDescent="0.25">
      <c r="M144" s="28" t="e">
        <f t="shared" si="45"/>
        <v>#VALUE!</v>
      </c>
      <c r="N144" s="28">
        <f t="shared" si="43"/>
        <v>32</v>
      </c>
      <c r="O144" s="116" t="e">
        <f t="shared" si="46"/>
        <v>#VALUE!</v>
      </c>
      <c r="P144" s="28" t="e">
        <f t="shared" si="40"/>
        <v>#VALUE!</v>
      </c>
      <c r="Q144" s="133" t="e">
        <f t="shared" si="41"/>
        <v>#VALUE!</v>
      </c>
      <c r="R144" s="112" t="e">
        <f t="shared" si="38"/>
        <v>#VALUE!</v>
      </c>
      <c r="S144" s="116" t="e">
        <f t="shared" si="44"/>
        <v>#VALUE!</v>
      </c>
      <c r="T144" s="102" t="e">
        <f t="shared" si="42"/>
        <v>#VALUE!</v>
      </c>
      <c r="Z144" s="102"/>
      <c r="AA144" s="102"/>
      <c r="AB144" s="124">
        <f t="shared" si="39"/>
        <v>35</v>
      </c>
      <c r="AC144" s="125" t="str">
        <f t="shared" si="33"/>
        <v/>
      </c>
      <c r="AD144" s="123" t="str">
        <f t="shared" si="34"/>
        <v/>
      </c>
      <c r="AE144" s="126" t="str">
        <f t="shared" si="35"/>
        <v/>
      </c>
      <c r="AF144" s="123" t="str">
        <f t="shared" si="36"/>
        <v/>
      </c>
      <c r="AG144" s="126" t="str">
        <f t="shared" si="37"/>
        <v/>
      </c>
      <c r="AH144" s="129" t="str">
        <f t="shared" si="52"/>
        <v/>
      </c>
      <c r="AI144" s="129" t="str">
        <f t="shared" si="51"/>
        <v/>
      </c>
      <c r="AJ144" s="100" t="str">
        <f t="shared" si="47"/>
        <v/>
      </c>
      <c r="AK144" s="130" t="str">
        <f t="shared" si="48"/>
        <v/>
      </c>
      <c r="AL144" s="130" t="str">
        <f t="shared" si="49"/>
        <v/>
      </c>
      <c r="AM144" s="131" t="str">
        <f t="shared" si="50"/>
        <v/>
      </c>
    </row>
    <row r="145" spans="13:39" ht="15" hidden="1" x14ac:dyDescent="0.25">
      <c r="M145" s="28" t="e">
        <f t="shared" si="45"/>
        <v>#VALUE!</v>
      </c>
      <c r="N145" s="28">
        <f t="shared" si="43"/>
        <v>33</v>
      </c>
      <c r="O145" s="116" t="e">
        <f t="shared" si="46"/>
        <v>#VALUE!</v>
      </c>
      <c r="P145" s="28" t="e">
        <f t="shared" si="40"/>
        <v>#VALUE!</v>
      </c>
      <c r="Q145" s="133" t="e">
        <f t="shared" si="41"/>
        <v>#VALUE!</v>
      </c>
      <c r="R145" s="112" t="e">
        <f t="shared" si="38"/>
        <v>#VALUE!</v>
      </c>
      <c r="S145" s="116" t="e">
        <f t="shared" si="44"/>
        <v>#VALUE!</v>
      </c>
      <c r="T145" s="102" t="e">
        <f t="shared" si="42"/>
        <v>#VALUE!</v>
      </c>
      <c r="Z145" s="102"/>
      <c r="AA145" s="102"/>
      <c r="AB145" s="124">
        <f t="shared" si="39"/>
        <v>36</v>
      </c>
      <c r="AC145" s="125" t="str">
        <f t="shared" si="33"/>
        <v/>
      </c>
      <c r="AD145" s="123" t="str">
        <f t="shared" si="34"/>
        <v/>
      </c>
      <c r="AE145" s="126" t="str">
        <f t="shared" si="35"/>
        <v/>
      </c>
      <c r="AF145" s="123" t="str">
        <f t="shared" si="36"/>
        <v/>
      </c>
      <c r="AG145" s="126" t="str">
        <f t="shared" si="37"/>
        <v/>
      </c>
      <c r="AH145" s="129" t="str">
        <f t="shared" si="52"/>
        <v/>
      </c>
      <c r="AI145" s="129" t="str">
        <f t="shared" si="51"/>
        <v/>
      </c>
      <c r="AJ145" s="100" t="str">
        <f t="shared" si="47"/>
        <v/>
      </c>
      <c r="AK145" s="130" t="str">
        <f t="shared" si="48"/>
        <v/>
      </c>
      <c r="AL145" s="130" t="str">
        <f t="shared" si="49"/>
        <v/>
      </c>
      <c r="AM145" s="131" t="str">
        <f t="shared" si="50"/>
        <v/>
      </c>
    </row>
    <row r="146" spans="13:39" ht="15" hidden="1" x14ac:dyDescent="0.25">
      <c r="M146" s="28" t="e">
        <f t="shared" si="45"/>
        <v>#VALUE!</v>
      </c>
      <c r="N146" s="28">
        <f t="shared" si="43"/>
        <v>34</v>
      </c>
      <c r="O146" s="116" t="e">
        <f t="shared" si="46"/>
        <v>#VALUE!</v>
      </c>
      <c r="P146" s="28" t="e">
        <f t="shared" si="40"/>
        <v>#VALUE!</v>
      </c>
      <c r="Q146" s="133" t="e">
        <f t="shared" si="41"/>
        <v>#VALUE!</v>
      </c>
      <c r="R146" s="112" t="e">
        <f t="shared" si="38"/>
        <v>#VALUE!</v>
      </c>
      <c r="S146" s="116" t="e">
        <f t="shared" si="44"/>
        <v>#VALUE!</v>
      </c>
      <c r="T146" s="102" t="e">
        <f t="shared" si="42"/>
        <v>#VALUE!</v>
      </c>
      <c r="Z146" s="102"/>
      <c r="AA146" s="102"/>
      <c r="AB146" s="124">
        <f t="shared" si="39"/>
        <v>37</v>
      </c>
      <c r="AC146" s="125" t="str">
        <f t="shared" si="33"/>
        <v/>
      </c>
      <c r="AD146" s="123" t="str">
        <f t="shared" si="34"/>
        <v/>
      </c>
      <c r="AE146" s="126" t="str">
        <f t="shared" si="35"/>
        <v/>
      </c>
      <c r="AF146" s="123" t="str">
        <f t="shared" si="36"/>
        <v/>
      </c>
      <c r="AG146" s="126" t="str">
        <f t="shared" si="37"/>
        <v/>
      </c>
      <c r="AH146" s="129" t="str">
        <f t="shared" si="52"/>
        <v/>
      </c>
      <c r="AI146" s="129" t="str">
        <f t="shared" si="51"/>
        <v/>
      </c>
      <c r="AJ146" s="100" t="str">
        <f t="shared" si="47"/>
        <v/>
      </c>
      <c r="AK146" s="130" t="str">
        <f t="shared" si="48"/>
        <v/>
      </c>
      <c r="AL146" s="130" t="str">
        <f t="shared" si="49"/>
        <v/>
      </c>
      <c r="AM146" s="131" t="str">
        <f t="shared" si="50"/>
        <v/>
      </c>
    </row>
    <row r="147" spans="13:39" ht="15" hidden="1" x14ac:dyDescent="0.25">
      <c r="M147" s="28" t="e">
        <f t="shared" si="45"/>
        <v>#VALUE!</v>
      </c>
      <c r="N147" s="28">
        <f t="shared" si="43"/>
        <v>35</v>
      </c>
      <c r="O147" s="116" t="e">
        <f t="shared" si="46"/>
        <v>#VALUE!</v>
      </c>
      <c r="P147" s="28" t="e">
        <f t="shared" si="40"/>
        <v>#VALUE!</v>
      </c>
      <c r="Q147" s="133" t="e">
        <f t="shared" si="41"/>
        <v>#VALUE!</v>
      </c>
      <c r="R147" s="112" t="e">
        <f t="shared" si="38"/>
        <v>#VALUE!</v>
      </c>
      <c r="S147" s="116" t="e">
        <f t="shared" si="44"/>
        <v>#VALUE!</v>
      </c>
      <c r="T147" s="102" t="e">
        <f t="shared" si="42"/>
        <v>#VALUE!</v>
      </c>
      <c r="Z147" s="102"/>
      <c r="AA147" s="102"/>
      <c r="AB147" s="124">
        <f t="shared" si="39"/>
        <v>38</v>
      </c>
      <c r="AC147" s="125" t="str">
        <f t="shared" si="33"/>
        <v/>
      </c>
      <c r="AD147" s="123" t="str">
        <f t="shared" si="34"/>
        <v/>
      </c>
      <c r="AE147" s="126" t="str">
        <f t="shared" si="35"/>
        <v/>
      </c>
      <c r="AF147" s="123" t="str">
        <f t="shared" si="36"/>
        <v/>
      </c>
      <c r="AG147" s="126" t="str">
        <f t="shared" si="37"/>
        <v/>
      </c>
      <c r="AH147" s="129" t="str">
        <f t="shared" si="52"/>
        <v/>
      </c>
      <c r="AI147" s="129" t="str">
        <f t="shared" si="51"/>
        <v/>
      </c>
      <c r="AJ147" s="100" t="str">
        <f t="shared" si="47"/>
        <v/>
      </c>
      <c r="AK147" s="130" t="str">
        <f t="shared" si="48"/>
        <v/>
      </c>
      <c r="AL147" s="130" t="str">
        <f t="shared" si="49"/>
        <v/>
      </c>
      <c r="AM147" s="131" t="str">
        <f t="shared" si="50"/>
        <v/>
      </c>
    </row>
    <row r="148" spans="13:39" ht="15" hidden="1" x14ac:dyDescent="0.25">
      <c r="M148" s="28" t="e">
        <f t="shared" si="45"/>
        <v>#VALUE!</v>
      </c>
      <c r="N148" s="28">
        <f t="shared" si="43"/>
        <v>36</v>
      </c>
      <c r="O148" s="116" t="e">
        <f t="shared" si="46"/>
        <v>#VALUE!</v>
      </c>
      <c r="P148" s="28" t="e">
        <f t="shared" si="40"/>
        <v>#VALUE!</v>
      </c>
      <c r="Q148" s="133" t="e">
        <f t="shared" si="41"/>
        <v>#VALUE!</v>
      </c>
      <c r="R148" s="112" t="e">
        <f t="shared" si="38"/>
        <v>#VALUE!</v>
      </c>
      <c r="S148" s="116" t="e">
        <f t="shared" si="44"/>
        <v>#VALUE!</v>
      </c>
      <c r="T148" s="102" t="e">
        <f t="shared" si="42"/>
        <v>#VALUE!</v>
      </c>
      <c r="Z148" s="102"/>
      <c r="AA148" s="102"/>
      <c r="AB148" s="124">
        <f t="shared" si="39"/>
        <v>39</v>
      </c>
      <c r="AC148" s="125" t="str">
        <f t="shared" si="33"/>
        <v/>
      </c>
      <c r="AD148" s="123" t="str">
        <f t="shared" si="34"/>
        <v/>
      </c>
      <c r="AE148" s="126" t="str">
        <f t="shared" si="35"/>
        <v/>
      </c>
      <c r="AF148" s="123" t="str">
        <f t="shared" si="36"/>
        <v/>
      </c>
      <c r="AG148" s="126" t="str">
        <f t="shared" si="37"/>
        <v/>
      </c>
      <c r="AH148" s="129" t="str">
        <f t="shared" si="52"/>
        <v/>
      </c>
      <c r="AI148" s="129" t="str">
        <f t="shared" si="51"/>
        <v/>
      </c>
      <c r="AJ148" s="100" t="str">
        <f t="shared" si="47"/>
        <v/>
      </c>
      <c r="AK148" s="130" t="str">
        <f t="shared" si="48"/>
        <v/>
      </c>
      <c r="AL148" s="130" t="str">
        <f t="shared" si="49"/>
        <v/>
      </c>
      <c r="AM148" s="131" t="str">
        <f t="shared" si="50"/>
        <v/>
      </c>
    </row>
    <row r="149" spans="13:39" ht="15" hidden="1" x14ac:dyDescent="0.25">
      <c r="M149" s="28" t="e">
        <f t="shared" si="45"/>
        <v>#VALUE!</v>
      </c>
      <c r="N149" s="28">
        <f t="shared" si="43"/>
        <v>37</v>
      </c>
      <c r="O149" s="116" t="e">
        <f t="shared" si="46"/>
        <v>#VALUE!</v>
      </c>
      <c r="P149" s="28" t="e">
        <f t="shared" si="40"/>
        <v>#VALUE!</v>
      </c>
      <c r="Q149" s="133" t="e">
        <f t="shared" si="41"/>
        <v>#VALUE!</v>
      </c>
      <c r="R149" s="112" t="e">
        <f t="shared" si="38"/>
        <v>#VALUE!</v>
      </c>
      <c r="S149" s="116" t="e">
        <f t="shared" si="44"/>
        <v>#VALUE!</v>
      </c>
      <c r="T149" s="102" t="e">
        <f t="shared" si="42"/>
        <v>#VALUE!</v>
      </c>
      <c r="Z149" s="102"/>
      <c r="AA149" s="102"/>
      <c r="AB149" s="124">
        <f t="shared" si="39"/>
        <v>40</v>
      </c>
      <c r="AC149" s="125" t="str">
        <f t="shared" si="33"/>
        <v/>
      </c>
      <c r="AD149" s="123" t="str">
        <f t="shared" si="34"/>
        <v/>
      </c>
      <c r="AE149" s="126" t="str">
        <f t="shared" si="35"/>
        <v/>
      </c>
      <c r="AF149" s="123" t="str">
        <f t="shared" si="36"/>
        <v/>
      </c>
      <c r="AG149" s="126" t="str">
        <f t="shared" si="37"/>
        <v/>
      </c>
      <c r="AH149" s="129" t="str">
        <f t="shared" si="52"/>
        <v/>
      </c>
      <c r="AI149" s="129" t="str">
        <f t="shared" si="51"/>
        <v/>
      </c>
      <c r="AJ149" s="100" t="str">
        <f t="shared" si="47"/>
        <v/>
      </c>
      <c r="AK149" s="130" t="str">
        <f t="shared" si="48"/>
        <v/>
      </c>
      <c r="AL149" s="130" t="str">
        <f t="shared" si="49"/>
        <v/>
      </c>
      <c r="AM149" s="131" t="str">
        <f t="shared" si="50"/>
        <v/>
      </c>
    </row>
    <row r="150" spans="13:39" ht="15" hidden="1" x14ac:dyDescent="0.25">
      <c r="M150" s="28" t="e">
        <f t="shared" si="45"/>
        <v>#VALUE!</v>
      </c>
      <c r="N150" s="28">
        <f t="shared" si="43"/>
        <v>38</v>
      </c>
      <c r="O150" s="116" t="e">
        <f t="shared" si="46"/>
        <v>#VALUE!</v>
      </c>
      <c r="P150" s="28" t="e">
        <f t="shared" si="40"/>
        <v>#VALUE!</v>
      </c>
      <c r="Q150" s="133" t="e">
        <f t="shared" si="41"/>
        <v>#VALUE!</v>
      </c>
      <c r="R150" s="112" t="e">
        <f t="shared" si="38"/>
        <v>#VALUE!</v>
      </c>
      <c r="S150" s="116" t="e">
        <f t="shared" si="44"/>
        <v>#VALUE!</v>
      </c>
      <c r="T150" s="102" t="e">
        <f t="shared" si="42"/>
        <v>#VALUE!</v>
      </c>
      <c r="Z150" s="102"/>
      <c r="AA150" s="102"/>
      <c r="AB150" s="124">
        <f t="shared" si="39"/>
        <v>41</v>
      </c>
      <c r="AC150" s="125" t="str">
        <f t="shared" si="33"/>
        <v/>
      </c>
      <c r="AD150" s="123" t="str">
        <f t="shared" si="34"/>
        <v/>
      </c>
      <c r="AE150" s="126" t="str">
        <f t="shared" si="35"/>
        <v/>
      </c>
      <c r="AF150" s="123" t="str">
        <f t="shared" si="36"/>
        <v/>
      </c>
      <c r="AG150" s="126" t="str">
        <f t="shared" si="37"/>
        <v/>
      </c>
      <c r="AH150" s="129" t="str">
        <f t="shared" si="52"/>
        <v/>
      </c>
      <c r="AI150" s="129" t="str">
        <f t="shared" si="51"/>
        <v/>
      </c>
      <c r="AJ150" s="100" t="str">
        <f t="shared" si="47"/>
        <v/>
      </c>
      <c r="AK150" s="130" t="str">
        <f t="shared" si="48"/>
        <v/>
      </c>
      <c r="AL150" s="130" t="str">
        <f t="shared" si="49"/>
        <v/>
      </c>
      <c r="AM150" s="131" t="str">
        <f t="shared" si="50"/>
        <v/>
      </c>
    </row>
    <row r="151" spans="13:39" ht="15" hidden="1" x14ac:dyDescent="0.25">
      <c r="M151" s="28" t="e">
        <f t="shared" si="45"/>
        <v>#VALUE!</v>
      </c>
      <c r="N151" s="28">
        <f t="shared" si="43"/>
        <v>39</v>
      </c>
      <c r="O151" s="116" t="e">
        <f t="shared" si="46"/>
        <v>#VALUE!</v>
      </c>
      <c r="P151" s="28" t="e">
        <f t="shared" si="40"/>
        <v>#VALUE!</v>
      </c>
      <c r="Q151" s="133" t="e">
        <f t="shared" si="41"/>
        <v>#VALUE!</v>
      </c>
      <c r="R151" s="112" t="e">
        <f t="shared" si="38"/>
        <v>#VALUE!</v>
      </c>
      <c r="S151" s="116" t="e">
        <f t="shared" si="44"/>
        <v>#VALUE!</v>
      </c>
      <c r="T151" s="102" t="e">
        <f t="shared" si="42"/>
        <v>#VALUE!</v>
      </c>
      <c r="Z151" s="102"/>
      <c r="AA151" s="102"/>
      <c r="AB151" s="124">
        <f t="shared" si="39"/>
        <v>42</v>
      </c>
      <c r="AC151" s="125" t="str">
        <f t="shared" si="33"/>
        <v/>
      </c>
      <c r="AD151" s="123" t="str">
        <f t="shared" si="34"/>
        <v/>
      </c>
      <c r="AE151" s="126" t="str">
        <f t="shared" si="35"/>
        <v/>
      </c>
      <c r="AF151" s="123" t="str">
        <f t="shared" si="36"/>
        <v/>
      </c>
      <c r="AG151" s="126" t="str">
        <f t="shared" si="37"/>
        <v/>
      </c>
      <c r="AH151" s="129" t="str">
        <f t="shared" si="52"/>
        <v/>
      </c>
      <c r="AI151" s="129" t="str">
        <f t="shared" si="51"/>
        <v/>
      </c>
      <c r="AJ151" s="100" t="str">
        <f t="shared" si="47"/>
        <v/>
      </c>
      <c r="AK151" s="130" t="str">
        <f t="shared" si="48"/>
        <v/>
      </c>
      <c r="AL151" s="130" t="str">
        <f t="shared" si="49"/>
        <v/>
      </c>
      <c r="AM151" s="131" t="str">
        <f t="shared" si="50"/>
        <v/>
      </c>
    </row>
    <row r="152" spans="13:39" ht="15" hidden="1" x14ac:dyDescent="0.25">
      <c r="M152" s="28" t="e">
        <f t="shared" si="45"/>
        <v>#VALUE!</v>
      </c>
      <c r="N152" s="28">
        <f t="shared" si="43"/>
        <v>40</v>
      </c>
      <c r="O152" s="116" t="e">
        <f t="shared" si="46"/>
        <v>#VALUE!</v>
      </c>
      <c r="P152" s="28" t="e">
        <f t="shared" si="40"/>
        <v>#VALUE!</v>
      </c>
      <c r="Q152" s="133" t="e">
        <f t="shared" si="41"/>
        <v>#VALUE!</v>
      </c>
      <c r="R152" s="112" t="e">
        <f t="shared" si="38"/>
        <v>#VALUE!</v>
      </c>
      <c r="S152" s="116" t="e">
        <f t="shared" si="44"/>
        <v>#VALUE!</v>
      </c>
      <c r="T152" s="102" t="e">
        <f t="shared" si="42"/>
        <v>#VALUE!</v>
      </c>
      <c r="Z152" s="102"/>
      <c r="AA152" s="102"/>
      <c r="AB152" s="124">
        <f t="shared" si="39"/>
        <v>43</v>
      </c>
      <c r="AC152" s="125" t="str">
        <f t="shared" si="33"/>
        <v/>
      </c>
      <c r="AD152" s="123" t="str">
        <f t="shared" si="34"/>
        <v/>
      </c>
      <c r="AE152" s="126" t="str">
        <f t="shared" si="35"/>
        <v/>
      </c>
      <c r="AF152" s="123" t="str">
        <f t="shared" si="36"/>
        <v/>
      </c>
      <c r="AG152" s="126" t="str">
        <f t="shared" si="37"/>
        <v/>
      </c>
      <c r="AH152" s="129" t="str">
        <f t="shared" si="52"/>
        <v/>
      </c>
      <c r="AI152" s="129" t="str">
        <f t="shared" si="51"/>
        <v/>
      </c>
      <c r="AJ152" s="100" t="str">
        <f t="shared" si="47"/>
        <v/>
      </c>
      <c r="AK152" s="130" t="str">
        <f t="shared" si="48"/>
        <v/>
      </c>
      <c r="AL152" s="130" t="str">
        <f t="shared" si="49"/>
        <v/>
      </c>
      <c r="AM152" s="131" t="str">
        <f t="shared" si="50"/>
        <v/>
      </c>
    </row>
    <row r="153" spans="13:39" ht="15" hidden="1" x14ac:dyDescent="0.25">
      <c r="M153" s="28" t="e">
        <f t="shared" si="45"/>
        <v>#VALUE!</v>
      </c>
      <c r="N153" s="28">
        <f t="shared" si="43"/>
        <v>41</v>
      </c>
      <c r="O153" s="116" t="e">
        <f t="shared" si="46"/>
        <v>#VALUE!</v>
      </c>
      <c r="P153" s="28" t="e">
        <f t="shared" si="40"/>
        <v>#VALUE!</v>
      </c>
      <c r="Q153" s="133" t="e">
        <f t="shared" si="41"/>
        <v>#VALUE!</v>
      </c>
      <c r="R153" s="112" t="e">
        <f t="shared" si="38"/>
        <v>#VALUE!</v>
      </c>
      <c r="S153" s="116" t="e">
        <f t="shared" si="44"/>
        <v>#VALUE!</v>
      </c>
      <c r="T153" s="102" t="e">
        <f t="shared" si="42"/>
        <v>#VALUE!</v>
      </c>
      <c r="Z153" s="102"/>
      <c r="AA153" s="102"/>
      <c r="AB153" s="124">
        <f t="shared" si="39"/>
        <v>44</v>
      </c>
      <c r="AC153" s="125" t="str">
        <f t="shared" si="33"/>
        <v/>
      </c>
      <c r="AD153" s="123" t="str">
        <f t="shared" si="34"/>
        <v/>
      </c>
      <c r="AE153" s="126" t="str">
        <f t="shared" si="35"/>
        <v/>
      </c>
      <c r="AF153" s="123" t="str">
        <f t="shared" si="36"/>
        <v/>
      </c>
      <c r="AG153" s="126" t="str">
        <f t="shared" si="37"/>
        <v/>
      </c>
      <c r="AH153" s="129" t="str">
        <f t="shared" si="52"/>
        <v/>
      </c>
      <c r="AI153" s="129" t="str">
        <f t="shared" si="51"/>
        <v/>
      </c>
      <c r="AJ153" s="100" t="str">
        <f t="shared" si="47"/>
        <v/>
      </c>
      <c r="AK153" s="130" t="str">
        <f t="shared" si="48"/>
        <v/>
      </c>
      <c r="AL153" s="130" t="str">
        <f t="shared" si="49"/>
        <v/>
      </c>
      <c r="AM153" s="131" t="str">
        <f t="shared" si="50"/>
        <v/>
      </c>
    </row>
    <row r="154" spans="13:39" ht="15" hidden="1" x14ac:dyDescent="0.25">
      <c r="M154" s="28" t="e">
        <f t="shared" si="45"/>
        <v>#VALUE!</v>
      </c>
      <c r="N154" s="28">
        <f t="shared" si="43"/>
        <v>42</v>
      </c>
      <c r="O154" s="116" t="e">
        <f t="shared" si="46"/>
        <v>#VALUE!</v>
      </c>
      <c r="P154" s="28" t="e">
        <f t="shared" si="40"/>
        <v>#VALUE!</v>
      </c>
      <c r="Q154" s="133" t="e">
        <f t="shared" si="41"/>
        <v>#VALUE!</v>
      </c>
      <c r="R154" s="112" t="e">
        <f t="shared" si="38"/>
        <v>#VALUE!</v>
      </c>
      <c r="S154" s="116" t="e">
        <f t="shared" si="44"/>
        <v>#VALUE!</v>
      </c>
      <c r="T154" s="102" t="e">
        <f t="shared" si="42"/>
        <v>#VALUE!</v>
      </c>
      <c r="Z154" s="102"/>
      <c r="AA154" s="102"/>
      <c r="AB154" s="124">
        <f t="shared" si="39"/>
        <v>45</v>
      </c>
      <c r="AC154" s="125" t="str">
        <f t="shared" si="33"/>
        <v/>
      </c>
      <c r="AD154" s="123" t="str">
        <f t="shared" si="34"/>
        <v/>
      </c>
      <c r="AE154" s="126" t="str">
        <f t="shared" si="35"/>
        <v/>
      </c>
      <c r="AF154" s="123" t="str">
        <f t="shared" si="36"/>
        <v/>
      </c>
      <c r="AG154" s="126" t="str">
        <f t="shared" si="37"/>
        <v/>
      </c>
      <c r="AH154" s="129" t="str">
        <f t="shared" si="52"/>
        <v/>
      </c>
      <c r="AI154" s="129" t="str">
        <f t="shared" si="51"/>
        <v/>
      </c>
      <c r="AJ154" s="100" t="str">
        <f t="shared" si="47"/>
        <v/>
      </c>
      <c r="AK154" s="130" t="str">
        <f t="shared" si="48"/>
        <v/>
      </c>
      <c r="AL154" s="130" t="str">
        <f t="shared" si="49"/>
        <v/>
      </c>
      <c r="AM154" s="131" t="str">
        <f t="shared" si="50"/>
        <v/>
      </c>
    </row>
    <row r="155" spans="13:39" ht="15" hidden="1" x14ac:dyDescent="0.25">
      <c r="M155" s="28" t="e">
        <f t="shared" si="45"/>
        <v>#VALUE!</v>
      </c>
      <c r="N155" s="28">
        <f t="shared" si="43"/>
        <v>43</v>
      </c>
      <c r="O155" s="116" t="e">
        <f t="shared" si="46"/>
        <v>#VALUE!</v>
      </c>
      <c r="P155" s="28" t="e">
        <f t="shared" si="40"/>
        <v>#VALUE!</v>
      </c>
      <c r="Q155" s="133" t="e">
        <f t="shared" si="41"/>
        <v>#VALUE!</v>
      </c>
      <c r="R155" s="112" t="e">
        <f t="shared" si="38"/>
        <v>#VALUE!</v>
      </c>
      <c r="S155" s="116" t="e">
        <f t="shared" si="44"/>
        <v>#VALUE!</v>
      </c>
      <c r="T155" s="102" t="e">
        <f t="shared" si="42"/>
        <v>#VALUE!</v>
      </c>
      <c r="Z155" s="102"/>
      <c r="AA155" s="102"/>
      <c r="AB155" s="124">
        <f t="shared" si="39"/>
        <v>46</v>
      </c>
      <c r="AC155" s="125" t="str">
        <f t="shared" si="33"/>
        <v/>
      </c>
      <c r="AD155" s="123" t="str">
        <f t="shared" si="34"/>
        <v/>
      </c>
      <c r="AE155" s="126" t="str">
        <f t="shared" si="35"/>
        <v/>
      </c>
      <c r="AF155" s="123" t="str">
        <f t="shared" si="36"/>
        <v/>
      </c>
      <c r="AG155" s="126" t="str">
        <f t="shared" si="37"/>
        <v/>
      </c>
      <c r="AH155" s="129" t="str">
        <f t="shared" si="52"/>
        <v/>
      </c>
      <c r="AI155" s="129" t="str">
        <f t="shared" si="51"/>
        <v/>
      </c>
      <c r="AJ155" s="100" t="str">
        <f t="shared" si="47"/>
        <v/>
      </c>
      <c r="AK155" s="130" t="str">
        <f t="shared" si="48"/>
        <v/>
      </c>
      <c r="AL155" s="130" t="str">
        <f t="shared" si="49"/>
        <v/>
      </c>
      <c r="AM155" s="131" t="str">
        <f t="shared" si="50"/>
        <v/>
      </c>
    </row>
    <row r="156" spans="13:39" ht="15" hidden="1" x14ac:dyDescent="0.25">
      <c r="M156" s="28" t="e">
        <f t="shared" si="45"/>
        <v>#VALUE!</v>
      </c>
      <c r="N156" s="28">
        <f t="shared" si="43"/>
        <v>44</v>
      </c>
      <c r="O156" s="116" t="e">
        <f t="shared" si="46"/>
        <v>#VALUE!</v>
      </c>
      <c r="P156" s="28" t="e">
        <f t="shared" si="40"/>
        <v>#VALUE!</v>
      </c>
      <c r="Q156" s="133" t="e">
        <f t="shared" si="41"/>
        <v>#VALUE!</v>
      </c>
      <c r="R156" s="112" t="e">
        <f t="shared" si="38"/>
        <v>#VALUE!</v>
      </c>
      <c r="S156" s="116" t="e">
        <f t="shared" si="44"/>
        <v>#VALUE!</v>
      </c>
      <c r="T156" s="102" t="e">
        <f t="shared" si="42"/>
        <v>#VALUE!</v>
      </c>
      <c r="Z156" s="102"/>
      <c r="AA156" s="102"/>
      <c r="AB156" s="124">
        <f t="shared" si="39"/>
        <v>47</v>
      </c>
      <c r="AC156" s="125" t="str">
        <f t="shared" si="33"/>
        <v/>
      </c>
      <c r="AD156" s="123" t="str">
        <f t="shared" si="34"/>
        <v/>
      </c>
      <c r="AE156" s="126" t="str">
        <f t="shared" si="35"/>
        <v/>
      </c>
      <c r="AF156" s="123" t="str">
        <f t="shared" si="36"/>
        <v/>
      </c>
      <c r="AG156" s="126" t="str">
        <f t="shared" si="37"/>
        <v/>
      </c>
      <c r="AH156" s="129" t="str">
        <f t="shared" si="52"/>
        <v/>
      </c>
      <c r="AI156" s="129" t="str">
        <f t="shared" si="51"/>
        <v/>
      </c>
      <c r="AJ156" s="100" t="str">
        <f t="shared" si="47"/>
        <v/>
      </c>
      <c r="AK156" s="130" t="str">
        <f t="shared" si="48"/>
        <v/>
      </c>
      <c r="AL156" s="130" t="str">
        <f t="shared" si="49"/>
        <v/>
      </c>
      <c r="AM156" s="131" t="str">
        <f t="shared" si="50"/>
        <v/>
      </c>
    </row>
    <row r="157" spans="13:39" ht="15" hidden="1" x14ac:dyDescent="0.25">
      <c r="M157" s="28" t="e">
        <f t="shared" si="45"/>
        <v>#VALUE!</v>
      </c>
      <c r="N157" s="28">
        <f t="shared" si="43"/>
        <v>45</v>
      </c>
      <c r="O157" s="116" t="e">
        <f t="shared" si="46"/>
        <v>#VALUE!</v>
      </c>
      <c r="P157" s="28" t="e">
        <f t="shared" si="40"/>
        <v>#VALUE!</v>
      </c>
      <c r="Q157" s="133" t="e">
        <f t="shared" si="41"/>
        <v>#VALUE!</v>
      </c>
      <c r="R157" s="112" t="e">
        <f t="shared" si="38"/>
        <v>#VALUE!</v>
      </c>
      <c r="S157" s="116" t="e">
        <f t="shared" si="44"/>
        <v>#VALUE!</v>
      </c>
      <c r="T157" s="102" t="e">
        <f t="shared" si="42"/>
        <v>#VALUE!</v>
      </c>
      <c r="Z157" s="102"/>
      <c r="AA157" s="102"/>
      <c r="AB157" s="124">
        <f t="shared" si="39"/>
        <v>48</v>
      </c>
      <c r="AC157" s="125" t="str">
        <f t="shared" si="33"/>
        <v/>
      </c>
      <c r="AD157" s="123" t="str">
        <f t="shared" si="34"/>
        <v/>
      </c>
      <c r="AE157" s="126" t="str">
        <f t="shared" si="35"/>
        <v/>
      </c>
      <c r="AF157" s="123" t="str">
        <f t="shared" si="36"/>
        <v/>
      </c>
      <c r="AG157" s="126" t="str">
        <f t="shared" si="37"/>
        <v/>
      </c>
      <c r="AH157" s="129" t="str">
        <f t="shared" si="52"/>
        <v/>
      </c>
      <c r="AI157" s="129" t="str">
        <f t="shared" si="51"/>
        <v/>
      </c>
      <c r="AJ157" s="100" t="str">
        <f t="shared" si="47"/>
        <v/>
      </c>
      <c r="AK157" s="130" t="str">
        <f t="shared" si="48"/>
        <v/>
      </c>
      <c r="AL157" s="130" t="str">
        <f t="shared" si="49"/>
        <v/>
      </c>
      <c r="AM157" s="131" t="str">
        <f t="shared" si="50"/>
        <v/>
      </c>
    </row>
    <row r="158" spans="13:39" ht="15" hidden="1" x14ac:dyDescent="0.25">
      <c r="M158" s="28" t="e">
        <f t="shared" si="45"/>
        <v>#VALUE!</v>
      </c>
      <c r="N158" s="28">
        <f t="shared" si="43"/>
        <v>46</v>
      </c>
      <c r="O158" s="116" t="e">
        <f t="shared" si="46"/>
        <v>#VALUE!</v>
      </c>
      <c r="P158" s="28" t="e">
        <f t="shared" si="40"/>
        <v>#VALUE!</v>
      </c>
      <c r="Q158" s="133" t="e">
        <f t="shared" si="41"/>
        <v>#VALUE!</v>
      </c>
      <c r="R158" s="112" t="e">
        <f t="shared" si="38"/>
        <v>#VALUE!</v>
      </c>
      <c r="S158" s="116" t="e">
        <f t="shared" si="44"/>
        <v>#VALUE!</v>
      </c>
      <c r="T158" s="102" t="e">
        <f t="shared" si="42"/>
        <v>#VALUE!</v>
      </c>
      <c r="Z158" s="102"/>
      <c r="AA158" s="102"/>
      <c r="AB158" s="124">
        <f t="shared" si="39"/>
        <v>49</v>
      </c>
      <c r="AC158" s="125" t="str">
        <f t="shared" si="33"/>
        <v/>
      </c>
      <c r="AD158" s="123" t="str">
        <f t="shared" si="34"/>
        <v/>
      </c>
      <c r="AE158" s="126" t="str">
        <f t="shared" si="35"/>
        <v/>
      </c>
      <c r="AF158" s="123" t="str">
        <f t="shared" si="36"/>
        <v/>
      </c>
      <c r="AG158" s="126" t="str">
        <f t="shared" si="37"/>
        <v/>
      </c>
      <c r="AH158" s="129" t="str">
        <f t="shared" si="52"/>
        <v/>
      </c>
      <c r="AI158" s="129" t="str">
        <f t="shared" si="51"/>
        <v/>
      </c>
      <c r="AJ158" s="100" t="str">
        <f t="shared" si="47"/>
        <v/>
      </c>
      <c r="AK158" s="130" t="str">
        <f t="shared" si="48"/>
        <v/>
      </c>
      <c r="AL158" s="130" t="str">
        <f t="shared" si="49"/>
        <v/>
      </c>
      <c r="AM158" s="131" t="str">
        <f t="shared" si="50"/>
        <v/>
      </c>
    </row>
    <row r="159" spans="13:39" ht="15" hidden="1" x14ac:dyDescent="0.25">
      <c r="M159" s="28" t="e">
        <f t="shared" si="45"/>
        <v>#VALUE!</v>
      </c>
      <c r="N159" s="28">
        <f t="shared" si="43"/>
        <v>47</v>
      </c>
      <c r="O159" s="116" t="e">
        <f t="shared" si="46"/>
        <v>#VALUE!</v>
      </c>
      <c r="P159" s="28" t="e">
        <f t="shared" si="40"/>
        <v>#VALUE!</v>
      </c>
      <c r="Q159" s="133" t="e">
        <f t="shared" si="41"/>
        <v>#VALUE!</v>
      </c>
      <c r="R159" s="112" t="e">
        <f t="shared" si="38"/>
        <v>#VALUE!</v>
      </c>
      <c r="S159" s="116" t="e">
        <f t="shared" si="44"/>
        <v>#VALUE!</v>
      </c>
      <c r="T159" s="102" t="e">
        <f t="shared" si="42"/>
        <v>#VALUE!</v>
      </c>
      <c r="Z159" s="102"/>
      <c r="AA159" s="102"/>
      <c r="AB159" s="124">
        <f t="shared" si="39"/>
        <v>50</v>
      </c>
      <c r="AC159" s="125" t="str">
        <f t="shared" si="33"/>
        <v/>
      </c>
      <c r="AD159" s="123" t="str">
        <f t="shared" si="34"/>
        <v/>
      </c>
      <c r="AE159" s="126" t="str">
        <f t="shared" si="35"/>
        <v/>
      </c>
      <c r="AF159" s="123" t="str">
        <f t="shared" si="36"/>
        <v/>
      </c>
      <c r="AG159" s="126" t="str">
        <f t="shared" si="37"/>
        <v/>
      </c>
      <c r="AH159" s="129" t="str">
        <f t="shared" si="52"/>
        <v/>
      </c>
      <c r="AI159" s="129" t="str">
        <f t="shared" si="51"/>
        <v/>
      </c>
      <c r="AJ159" s="100" t="str">
        <f t="shared" si="47"/>
        <v/>
      </c>
      <c r="AK159" s="130" t="str">
        <f t="shared" si="48"/>
        <v/>
      </c>
      <c r="AL159" s="130" t="str">
        <f t="shared" si="49"/>
        <v/>
      </c>
      <c r="AM159" s="131" t="str">
        <f t="shared" si="50"/>
        <v/>
      </c>
    </row>
    <row r="160" spans="13:39" ht="15" hidden="1" x14ac:dyDescent="0.25">
      <c r="M160" s="28" t="e">
        <f t="shared" si="45"/>
        <v>#VALUE!</v>
      </c>
      <c r="N160" s="28">
        <f t="shared" si="43"/>
        <v>48</v>
      </c>
      <c r="O160" s="116" t="e">
        <f t="shared" si="46"/>
        <v>#VALUE!</v>
      </c>
      <c r="P160" s="28" t="e">
        <f t="shared" si="40"/>
        <v>#VALUE!</v>
      </c>
      <c r="Q160" s="133" t="e">
        <f t="shared" si="41"/>
        <v>#VALUE!</v>
      </c>
      <c r="R160" s="112" t="e">
        <f t="shared" si="38"/>
        <v>#VALUE!</v>
      </c>
      <c r="S160" s="116" t="e">
        <f t="shared" si="44"/>
        <v>#VALUE!</v>
      </c>
      <c r="T160" s="102" t="e">
        <f t="shared" si="42"/>
        <v>#VALUE!</v>
      </c>
      <c r="Z160" s="102"/>
      <c r="AA160" s="102"/>
      <c r="AB160" s="124">
        <f t="shared" si="39"/>
        <v>51</v>
      </c>
      <c r="AC160" s="125" t="str">
        <f t="shared" si="33"/>
        <v/>
      </c>
      <c r="AD160" s="123" t="str">
        <f t="shared" si="34"/>
        <v/>
      </c>
      <c r="AE160" s="126" t="str">
        <f t="shared" si="35"/>
        <v/>
      </c>
      <c r="AF160" s="123" t="str">
        <f t="shared" si="36"/>
        <v/>
      </c>
      <c r="AG160" s="126" t="str">
        <f t="shared" si="37"/>
        <v/>
      </c>
      <c r="AH160" s="129" t="str">
        <f t="shared" si="52"/>
        <v/>
      </c>
      <c r="AI160" s="129" t="str">
        <f t="shared" si="51"/>
        <v/>
      </c>
      <c r="AJ160" s="100" t="str">
        <f t="shared" si="47"/>
        <v/>
      </c>
      <c r="AK160" s="130" t="str">
        <f t="shared" si="48"/>
        <v/>
      </c>
      <c r="AL160" s="130" t="str">
        <f t="shared" si="49"/>
        <v/>
      </c>
      <c r="AM160" s="131" t="str">
        <f t="shared" si="50"/>
        <v/>
      </c>
    </row>
    <row r="161" spans="10:39" ht="15" hidden="1" x14ac:dyDescent="0.25">
      <c r="M161" s="28" t="e">
        <f t="shared" si="45"/>
        <v>#VALUE!</v>
      </c>
      <c r="N161" s="28">
        <f t="shared" si="43"/>
        <v>49</v>
      </c>
      <c r="O161" s="116" t="e">
        <f t="shared" si="46"/>
        <v>#VALUE!</v>
      </c>
      <c r="P161" s="28" t="e">
        <f t="shared" si="40"/>
        <v>#VALUE!</v>
      </c>
      <c r="Q161" s="133" t="e">
        <f t="shared" si="41"/>
        <v>#VALUE!</v>
      </c>
      <c r="R161" s="112" t="e">
        <f t="shared" si="38"/>
        <v>#VALUE!</v>
      </c>
      <c r="S161" s="116" t="e">
        <f t="shared" si="44"/>
        <v>#VALUE!</v>
      </c>
      <c r="T161" s="102" t="e">
        <f t="shared" si="42"/>
        <v>#VALUE!</v>
      </c>
      <c r="Z161" s="102"/>
      <c r="AA161" s="102"/>
      <c r="AB161" s="124">
        <f t="shared" si="39"/>
        <v>52</v>
      </c>
      <c r="AC161" s="125" t="str">
        <f t="shared" si="33"/>
        <v/>
      </c>
      <c r="AD161" s="123" t="str">
        <f t="shared" si="34"/>
        <v/>
      </c>
      <c r="AE161" s="126" t="str">
        <f t="shared" si="35"/>
        <v/>
      </c>
      <c r="AF161" s="123" t="str">
        <f t="shared" si="36"/>
        <v/>
      </c>
      <c r="AG161" s="126" t="str">
        <f t="shared" si="37"/>
        <v/>
      </c>
      <c r="AH161" s="129" t="str">
        <f t="shared" si="52"/>
        <v/>
      </c>
      <c r="AI161" s="129" t="str">
        <f t="shared" si="51"/>
        <v/>
      </c>
      <c r="AJ161" s="100" t="str">
        <f t="shared" si="47"/>
        <v/>
      </c>
      <c r="AK161" s="130" t="str">
        <f t="shared" si="48"/>
        <v/>
      </c>
      <c r="AL161" s="130" t="str">
        <f t="shared" si="49"/>
        <v/>
      </c>
      <c r="AM161" s="131" t="str">
        <f t="shared" si="50"/>
        <v/>
      </c>
    </row>
    <row r="162" spans="10:39" ht="15" hidden="1" x14ac:dyDescent="0.25">
      <c r="M162" s="28" t="e">
        <f t="shared" si="45"/>
        <v>#VALUE!</v>
      </c>
      <c r="N162" s="28">
        <f t="shared" si="43"/>
        <v>50</v>
      </c>
      <c r="O162" s="116" t="e">
        <f t="shared" si="46"/>
        <v>#VALUE!</v>
      </c>
      <c r="P162" s="28" t="e">
        <f t="shared" si="40"/>
        <v>#VALUE!</v>
      </c>
      <c r="Q162" s="133" t="e">
        <f t="shared" si="41"/>
        <v>#VALUE!</v>
      </c>
      <c r="R162" s="112" t="e">
        <f t="shared" si="38"/>
        <v>#VALUE!</v>
      </c>
      <c r="S162" s="116" t="e">
        <f t="shared" si="44"/>
        <v>#VALUE!</v>
      </c>
      <c r="T162" s="102" t="e">
        <f t="shared" si="42"/>
        <v>#VALUE!</v>
      </c>
      <c r="Z162" s="102"/>
      <c r="AA162" s="102"/>
      <c r="AB162" s="124">
        <f t="shared" si="39"/>
        <v>53</v>
      </c>
      <c r="AC162" s="125" t="str">
        <f t="shared" si="33"/>
        <v/>
      </c>
      <c r="AD162" s="123" t="str">
        <f t="shared" si="34"/>
        <v/>
      </c>
      <c r="AE162" s="126" t="str">
        <f t="shared" si="35"/>
        <v/>
      </c>
      <c r="AF162" s="123" t="str">
        <f t="shared" si="36"/>
        <v/>
      </c>
      <c r="AG162" s="126" t="str">
        <f t="shared" si="37"/>
        <v/>
      </c>
      <c r="AH162" s="129" t="str">
        <f t="shared" si="52"/>
        <v/>
      </c>
      <c r="AI162" s="129" t="str">
        <f t="shared" si="51"/>
        <v/>
      </c>
      <c r="AJ162" s="100" t="str">
        <f t="shared" si="47"/>
        <v/>
      </c>
      <c r="AK162" s="130" t="str">
        <f t="shared" si="48"/>
        <v/>
      </c>
      <c r="AL162" s="130" t="str">
        <f t="shared" si="49"/>
        <v/>
      </c>
      <c r="AM162" s="131" t="str">
        <f t="shared" si="50"/>
        <v/>
      </c>
    </row>
    <row r="163" spans="10:39" ht="15" hidden="1" x14ac:dyDescent="0.25">
      <c r="M163" s="28" t="e">
        <f t="shared" si="45"/>
        <v>#VALUE!</v>
      </c>
      <c r="N163" s="28">
        <f t="shared" si="43"/>
        <v>51</v>
      </c>
      <c r="O163" s="116" t="e">
        <f t="shared" si="46"/>
        <v>#VALUE!</v>
      </c>
      <c r="P163" s="28" t="e">
        <f t="shared" si="40"/>
        <v>#VALUE!</v>
      </c>
      <c r="Q163" s="133" t="e">
        <f t="shared" si="41"/>
        <v>#VALUE!</v>
      </c>
      <c r="R163" s="112" t="e">
        <f t="shared" si="38"/>
        <v>#VALUE!</v>
      </c>
      <c r="S163" s="116" t="e">
        <f t="shared" si="44"/>
        <v>#VALUE!</v>
      </c>
      <c r="T163" s="102" t="e">
        <f t="shared" si="42"/>
        <v>#VALUE!</v>
      </c>
      <c r="Z163" s="102"/>
      <c r="AA163" s="102"/>
      <c r="AB163" s="124">
        <f t="shared" si="39"/>
        <v>54</v>
      </c>
      <c r="AC163" s="125" t="str">
        <f t="shared" si="33"/>
        <v/>
      </c>
      <c r="AD163" s="123" t="str">
        <f t="shared" si="34"/>
        <v/>
      </c>
      <c r="AE163" s="126" t="str">
        <f t="shared" si="35"/>
        <v/>
      </c>
      <c r="AF163" s="123" t="str">
        <f t="shared" si="36"/>
        <v/>
      </c>
      <c r="AG163" s="126" t="str">
        <f t="shared" si="37"/>
        <v/>
      </c>
      <c r="AH163" s="129" t="str">
        <f t="shared" si="52"/>
        <v/>
      </c>
      <c r="AI163" s="129" t="str">
        <f t="shared" si="51"/>
        <v/>
      </c>
      <c r="AJ163" s="100" t="str">
        <f t="shared" si="47"/>
        <v/>
      </c>
      <c r="AK163" s="130" t="str">
        <f t="shared" si="48"/>
        <v/>
      </c>
      <c r="AL163" s="130" t="str">
        <f t="shared" si="49"/>
        <v/>
      </c>
      <c r="AM163" s="131" t="str">
        <f t="shared" si="50"/>
        <v/>
      </c>
    </row>
    <row r="164" spans="10:39" ht="15" hidden="1" x14ac:dyDescent="0.25">
      <c r="M164" s="28" t="e">
        <f t="shared" si="45"/>
        <v>#VALUE!</v>
      </c>
      <c r="N164" s="28">
        <f t="shared" si="43"/>
        <v>52</v>
      </c>
      <c r="O164" s="116" t="e">
        <f t="shared" si="46"/>
        <v>#VALUE!</v>
      </c>
      <c r="P164" s="28" t="e">
        <f t="shared" si="40"/>
        <v>#VALUE!</v>
      </c>
      <c r="Q164" s="133" t="e">
        <f t="shared" si="41"/>
        <v>#VALUE!</v>
      </c>
      <c r="R164" s="112" t="e">
        <f t="shared" si="38"/>
        <v>#VALUE!</v>
      </c>
      <c r="S164" s="116" t="e">
        <f t="shared" si="44"/>
        <v>#VALUE!</v>
      </c>
      <c r="T164" s="102" t="e">
        <f t="shared" si="42"/>
        <v>#VALUE!</v>
      </c>
      <c r="Z164" s="102"/>
      <c r="AA164" s="102"/>
      <c r="AB164" s="124">
        <f t="shared" si="39"/>
        <v>55</v>
      </c>
      <c r="AC164" s="125" t="str">
        <f t="shared" si="33"/>
        <v/>
      </c>
      <c r="AD164" s="123" t="str">
        <f t="shared" si="34"/>
        <v/>
      </c>
      <c r="AE164" s="126" t="str">
        <f t="shared" si="35"/>
        <v/>
      </c>
      <c r="AF164" s="123" t="str">
        <f t="shared" si="36"/>
        <v/>
      </c>
      <c r="AG164" s="126" t="str">
        <f t="shared" si="37"/>
        <v/>
      </c>
      <c r="AH164" s="129" t="str">
        <f t="shared" si="52"/>
        <v/>
      </c>
      <c r="AI164" s="129" t="str">
        <f t="shared" si="51"/>
        <v/>
      </c>
      <c r="AJ164" s="100" t="str">
        <f t="shared" si="47"/>
        <v/>
      </c>
      <c r="AK164" s="130" t="str">
        <f t="shared" si="48"/>
        <v/>
      </c>
      <c r="AL164" s="130" t="str">
        <f t="shared" si="49"/>
        <v/>
      </c>
      <c r="AM164" s="131" t="str">
        <f t="shared" si="50"/>
        <v/>
      </c>
    </row>
    <row r="165" spans="10:39" ht="15" hidden="1" x14ac:dyDescent="0.25">
      <c r="M165" s="28" t="e">
        <f t="shared" si="45"/>
        <v>#VALUE!</v>
      </c>
      <c r="N165" s="28">
        <f t="shared" si="43"/>
        <v>53</v>
      </c>
      <c r="O165" s="116" t="e">
        <f t="shared" si="46"/>
        <v>#VALUE!</v>
      </c>
      <c r="P165" s="28" t="e">
        <f t="shared" si="40"/>
        <v>#VALUE!</v>
      </c>
      <c r="Q165" s="133" t="e">
        <f t="shared" si="41"/>
        <v>#VALUE!</v>
      </c>
      <c r="R165" s="112" t="e">
        <f t="shared" si="38"/>
        <v>#VALUE!</v>
      </c>
      <c r="S165" s="116" t="e">
        <f t="shared" si="44"/>
        <v>#VALUE!</v>
      </c>
      <c r="T165" s="102" t="e">
        <f t="shared" si="42"/>
        <v>#VALUE!</v>
      </c>
      <c r="Z165" s="102"/>
      <c r="AA165" s="102"/>
      <c r="AB165" s="124">
        <f t="shared" si="39"/>
        <v>56</v>
      </c>
      <c r="AC165" s="125" t="str">
        <f t="shared" si="33"/>
        <v/>
      </c>
      <c r="AD165" s="123" t="str">
        <f t="shared" si="34"/>
        <v/>
      </c>
      <c r="AE165" s="126" t="str">
        <f t="shared" si="35"/>
        <v/>
      </c>
      <c r="AF165" s="123" t="str">
        <f t="shared" si="36"/>
        <v/>
      </c>
      <c r="AG165" s="126" t="str">
        <f t="shared" si="37"/>
        <v/>
      </c>
      <c r="AH165" s="129" t="str">
        <f t="shared" si="52"/>
        <v/>
      </c>
      <c r="AI165" s="129" t="str">
        <f t="shared" si="51"/>
        <v/>
      </c>
      <c r="AJ165" s="100" t="str">
        <f t="shared" si="47"/>
        <v/>
      </c>
      <c r="AK165" s="130" t="str">
        <f t="shared" si="48"/>
        <v/>
      </c>
      <c r="AL165" s="130" t="str">
        <f t="shared" si="49"/>
        <v/>
      </c>
      <c r="AM165" s="131" t="str">
        <f t="shared" si="50"/>
        <v/>
      </c>
    </row>
    <row r="166" spans="10:39" ht="15" hidden="1" x14ac:dyDescent="0.25">
      <c r="M166" s="28" t="e">
        <f t="shared" si="45"/>
        <v>#VALUE!</v>
      </c>
      <c r="N166" s="28">
        <f t="shared" si="43"/>
        <v>54</v>
      </c>
      <c r="O166" s="116" t="e">
        <f t="shared" si="46"/>
        <v>#VALUE!</v>
      </c>
      <c r="P166" s="28" t="e">
        <f t="shared" si="40"/>
        <v>#VALUE!</v>
      </c>
      <c r="Q166" s="133" t="e">
        <f t="shared" si="41"/>
        <v>#VALUE!</v>
      </c>
      <c r="R166" s="112" t="e">
        <f t="shared" si="38"/>
        <v>#VALUE!</v>
      </c>
      <c r="S166" s="116" t="e">
        <f t="shared" si="44"/>
        <v>#VALUE!</v>
      </c>
      <c r="T166" s="102" t="e">
        <f t="shared" si="42"/>
        <v>#VALUE!</v>
      </c>
      <c r="Z166" s="102"/>
      <c r="AA166" s="102"/>
      <c r="AB166" s="124">
        <f t="shared" si="39"/>
        <v>57</v>
      </c>
      <c r="AC166" s="125" t="str">
        <f t="shared" si="33"/>
        <v/>
      </c>
      <c r="AD166" s="123" t="str">
        <f t="shared" si="34"/>
        <v/>
      </c>
      <c r="AE166" s="126" t="str">
        <f t="shared" si="35"/>
        <v/>
      </c>
      <c r="AF166" s="123" t="str">
        <f t="shared" si="36"/>
        <v/>
      </c>
      <c r="AG166" s="126" t="str">
        <f t="shared" si="37"/>
        <v/>
      </c>
      <c r="AH166" s="129" t="str">
        <f t="shared" si="52"/>
        <v/>
      </c>
      <c r="AI166" s="129" t="str">
        <f t="shared" si="51"/>
        <v/>
      </c>
      <c r="AJ166" s="100" t="str">
        <f t="shared" si="47"/>
        <v/>
      </c>
      <c r="AK166" s="130" t="str">
        <f t="shared" si="48"/>
        <v/>
      </c>
      <c r="AL166" s="130" t="str">
        <f t="shared" si="49"/>
        <v/>
      </c>
      <c r="AM166" s="131" t="str">
        <f t="shared" si="50"/>
        <v/>
      </c>
    </row>
    <row r="167" spans="10:39" ht="15" hidden="1" x14ac:dyDescent="0.25">
      <c r="M167" s="28" t="e">
        <f t="shared" si="45"/>
        <v>#VALUE!</v>
      </c>
      <c r="N167" s="28">
        <f t="shared" si="43"/>
        <v>55</v>
      </c>
      <c r="O167" s="116" t="e">
        <f t="shared" si="46"/>
        <v>#VALUE!</v>
      </c>
      <c r="P167" s="28" t="e">
        <f t="shared" si="40"/>
        <v>#VALUE!</v>
      </c>
      <c r="Q167" s="133" t="e">
        <f t="shared" si="41"/>
        <v>#VALUE!</v>
      </c>
      <c r="R167" s="112" t="e">
        <f t="shared" si="38"/>
        <v>#VALUE!</v>
      </c>
      <c r="S167" s="116" t="e">
        <f t="shared" si="44"/>
        <v>#VALUE!</v>
      </c>
      <c r="T167" s="102" t="e">
        <f t="shared" si="42"/>
        <v>#VALUE!</v>
      </c>
      <c r="Z167" s="102"/>
      <c r="AA167" s="102"/>
      <c r="AB167" s="124">
        <f t="shared" si="39"/>
        <v>58</v>
      </c>
      <c r="AC167" s="125" t="str">
        <f t="shared" si="33"/>
        <v/>
      </c>
      <c r="AD167" s="123" t="str">
        <f t="shared" si="34"/>
        <v/>
      </c>
      <c r="AE167" s="126" t="str">
        <f t="shared" si="35"/>
        <v/>
      </c>
      <c r="AF167" s="123" t="str">
        <f t="shared" si="36"/>
        <v/>
      </c>
      <c r="AG167" s="126" t="str">
        <f t="shared" si="37"/>
        <v/>
      </c>
      <c r="AH167" s="129" t="str">
        <f t="shared" si="52"/>
        <v/>
      </c>
      <c r="AI167" s="129" t="str">
        <f t="shared" si="51"/>
        <v/>
      </c>
      <c r="AJ167" s="100" t="str">
        <f t="shared" si="47"/>
        <v/>
      </c>
      <c r="AK167" s="130" t="str">
        <f t="shared" si="48"/>
        <v/>
      </c>
      <c r="AL167" s="130" t="str">
        <f t="shared" si="49"/>
        <v/>
      </c>
      <c r="AM167" s="131" t="str">
        <f t="shared" si="50"/>
        <v/>
      </c>
    </row>
    <row r="168" spans="10:39" ht="15" hidden="1" x14ac:dyDescent="0.25">
      <c r="M168" s="28" t="e">
        <f t="shared" si="45"/>
        <v>#VALUE!</v>
      </c>
      <c r="N168" s="28">
        <f t="shared" si="43"/>
        <v>56</v>
      </c>
      <c r="O168" s="116" t="e">
        <f t="shared" si="46"/>
        <v>#VALUE!</v>
      </c>
      <c r="P168" s="28" t="e">
        <f t="shared" si="40"/>
        <v>#VALUE!</v>
      </c>
      <c r="Q168" s="133" t="e">
        <f t="shared" si="41"/>
        <v>#VALUE!</v>
      </c>
      <c r="R168" s="112" t="e">
        <f t="shared" si="38"/>
        <v>#VALUE!</v>
      </c>
      <c r="S168" s="116" t="e">
        <f t="shared" si="44"/>
        <v>#VALUE!</v>
      </c>
      <c r="T168" s="102" t="e">
        <f t="shared" si="42"/>
        <v>#VALUE!</v>
      </c>
      <c r="Z168" s="102"/>
      <c r="AA168" s="102"/>
      <c r="AB168" s="124">
        <f t="shared" si="39"/>
        <v>59</v>
      </c>
      <c r="AC168" s="125" t="str">
        <f t="shared" si="33"/>
        <v/>
      </c>
      <c r="AD168" s="123" t="str">
        <f t="shared" si="34"/>
        <v/>
      </c>
      <c r="AE168" s="126" t="str">
        <f t="shared" si="35"/>
        <v/>
      </c>
      <c r="AF168" s="123" t="str">
        <f t="shared" si="36"/>
        <v/>
      </c>
      <c r="AG168" s="126" t="str">
        <f t="shared" si="37"/>
        <v/>
      </c>
      <c r="AH168" s="129" t="str">
        <f t="shared" si="52"/>
        <v/>
      </c>
      <c r="AI168" s="129" t="str">
        <f t="shared" si="51"/>
        <v/>
      </c>
      <c r="AJ168" s="100" t="str">
        <f t="shared" si="47"/>
        <v/>
      </c>
      <c r="AK168" s="130" t="str">
        <f t="shared" si="48"/>
        <v/>
      </c>
      <c r="AL168" s="130" t="str">
        <f t="shared" si="49"/>
        <v/>
      </c>
      <c r="AM168" s="131" t="str">
        <f t="shared" si="50"/>
        <v/>
      </c>
    </row>
    <row r="169" spans="10:39" ht="15" hidden="1" x14ac:dyDescent="0.25">
      <c r="M169" s="28" t="e">
        <f t="shared" si="45"/>
        <v>#VALUE!</v>
      </c>
      <c r="N169" s="28">
        <f t="shared" si="43"/>
        <v>57</v>
      </c>
      <c r="O169" s="116" t="e">
        <f t="shared" si="46"/>
        <v>#VALUE!</v>
      </c>
      <c r="P169" s="28" t="e">
        <f t="shared" si="40"/>
        <v>#VALUE!</v>
      </c>
      <c r="Q169" s="133" t="e">
        <f t="shared" si="41"/>
        <v>#VALUE!</v>
      </c>
      <c r="R169" s="112" t="e">
        <f t="shared" si="38"/>
        <v>#VALUE!</v>
      </c>
      <c r="S169" s="116" t="e">
        <f t="shared" si="44"/>
        <v>#VALUE!</v>
      </c>
      <c r="T169" s="102" t="e">
        <f t="shared" si="42"/>
        <v>#VALUE!</v>
      </c>
      <c r="Z169" s="102"/>
      <c r="AA169" s="102"/>
      <c r="AB169" s="124">
        <f t="shared" si="39"/>
        <v>60</v>
      </c>
      <c r="AC169" s="125" t="str">
        <f t="shared" si="33"/>
        <v/>
      </c>
      <c r="AD169" s="123" t="str">
        <f t="shared" si="34"/>
        <v/>
      </c>
      <c r="AE169" s="126" t="str">
        <f t="shared" si="35"/>
        <v/>
      </c>
      <c r="AF169" s="123" t="str">
        <f t="shared" si="36"/>
        <v/>
      </c>
      <c r="AG169" s="126" t="str">
        <f t="shared" si="37"/>
        <v/>
      </c>
      <c r="AH169" s="129" t="str">
        <f t="shared" si="52"/>
        <v/>
      </c>
      <c r="AI169" s="129" t="str">
        <f t="shared" si="51"/>
        <v/>
      </c>
      <c r="AJ169" s="100" t="str">
        <f t="shared" si="47"/>
        <v/>
      </c>
      <c r="AK169" s="130" t="str">
        <f t="shared" si="48"/>
        <v/>
      </c>
      <c r="AL169" s="130" t="str">
        <f t="shared" si="49"/>
        <v/>
      </c>
      <c r="AM169" s="131" t="str">
        <f t="shared" si="50"/>
        <v/>
      </c>
    </row>
    <row r="170" spans="10:39" ht="15" hidden="1" x14ac:dyDescent="0.25">
      <c r="J170" s="36"/>
      <c r="M170" s="28" t="e">
        <f t="shared" si="45"/>
        <v>#VALUE!</v>
      </c>
      <c r="N170" s="28">
        <f t="shared" si="43"/>
        <v>58</v>
      </c>
      <c r="O170" s="116" t="e">
        <f t="shared" si="46"/>
        <v>#VALUE!</v>
      </c>
      <c r="P170" s="28" t="e">
        <f t="shared" si="40"/>
        <v>#VALUE!</v>
      </c>
      <c r="Q170" s="133" t="e">
        <f t="shared" si="41"/>
        <v>#VALUE!</v>
      </c>
      <c r="R170" s="112" t="e">
        <f t="shared" si="38"/>
        <v>#VALUE!</v>
      </c>
      <c r="S170" s="116" t="e">
        <f t="shared" si="44"/>
        <v>#VALUE!</v>
      </c>
      <c r="T170" s="102" t="e">
        <f t="shared" si="42"/>
        <v>#VALUE!</v>
      </c>
      <c r="Z170" s="102"/>
      <c r="AA170" s="102"/>
      <c r="AB170" s="124">
        <f t="shared" si="39"/>
        <v>61</v>
      </c>
      <c r="AC170" s="125" t="str">
        <f t="shared" si="33"/>
        <v/>
      </c>
      <c r="AD170" s="123" t="str">
        <f t="shared" si="34"/>
        <v/>
      </c>
      <c r="AE170" s="126" t="str">
        <f t="shared" si="35"/>
        <v/>
      </c>
      <c r="AF170" s="123" t="str">
        <f t="shared" si="36"/>
        <v/>
      </c>
      <c r="AG170" s="126" t="str">
        <f t="shared" si="37"/>
        <v/>
      </c>
      <c r="AH170" s="129" t="str">
        <f t="shared" si="52"/>
        <v/>
      </c>
      <c r="AI170" s="129" t="str">
        <f t="shared" si="51"/>
        <v/>
      </c>
      <c r="AJ170" s="100" t="str">
        <f t="shared" si="47"/>
        <v/>
      </c>
      <c r="AK170" s="130" t="str">
        <f t="shared" si="48"/>
        <v/>
      </c>
      <c r="AL170" s="130" t="str">
        <f t="shared" si="49"/>
        <v/>
      </c>
      <c r="AM170" s="131" t="str">
        <f t="shared" si="50"/>
        <v/>
      </c>
    </row>
    <row r="171" spans="10:39" ht="15" hidden="1" x14ac:dyDescent="0.25">
      <c r="J171" s="36"/>
      <c r="M171" s="28" t="e">
        <f t="shared" si="45"/>
        <v>#VALUE!</v>
      </c>
      <c r="N171" s="28">
        <f t="shared" si="43"/>
        <v>59</v>
      </c>
      <c r="O171" s="116" t="e">
        <f t="shared" si="46"/>
        <v>#VALUE!</v>
      </c>
      <c r="P171" s="28" t="e">
        <f t="shared" si="40"/>
        <v>#VALUE!</v>
      </c>
      <c r="Q171" s="133" t="e">
        <f t="shared" si="41"/>
        <v>#VALUE!</v>
      </c>
      <c r="R171" s="112" t="e">
        <f t="shared" si="38"/>
        <v>#VALUE!</v>
      </c>
      <c r="S171" s="116" t="e">
        <f t="shared" si="44"/>
        <v>#VALUE!</v>
      </c>
      <c r="T171" s="102" t="e">
        <f t="shared" si="42"/>
        <v>#VALUE!</v>
      </c>
      <c r="Z171" s="102"/>
      <c r="AA171" s="102"/>
      <c r="AB171" s="124">
        <f t="shared" si="39"/>
        <v>62</v>
      </c>
      <c r="AC171" s="125" t="str">
        <f t="shared" si="33"/>
        <v/>
      </c>
      <c r="AD171" s="123" t="str">
        <f t="shared" si="34"/>
        <v/>
      </c>
      <c r="AE171" s="126" t="str">
        <f t="shared" si="35"/>
        <v/>
      </c>
      <c r="AF171" s="123" t="str">
        <f t="shared" si="36"/>
        <v/>
      </c>
      <c r="AG171" s="126" t="str">
        <f t="shared" si="37"/>
        <v/>
      </c>
      <c r="AH171" s="129" t="str">
        <f t="shared" si="52"/>
        <v/>
      </c>
      <c r="AI171" s="129" t="str">
        <f t="shared" si="51"/>
        <v/>
      </c>
      <c r="AJ171" s="100" t="str">
        <f t="shared" si="47"/>
        <v/>
      </c>
      <c r="AK171" s="130" t="str">
        <f t="shared" si="48"/>
        <v/>
      </c>
      <c r="AL171" s="130" t="str">
        <f t="shared" si="49"/>
        <v/>
      </c>
      <c r="AM171" s="131" t="str">
        <f t="shared" si="50"/>
        <v/>
      </c>
    </row>
    <row r="172" spans="10:39" ht="15" hidden="1" x14ac:dyDescent="0.25">
      <c r="J172" s="36"/>
      <c r="M172" s="28" t="e">
        <f t="shared" si="45"/>
        <v>#VALUE!</v>
      </c>
      <c r="N172" s="28">
        <f t="shared" si="43"/>
        <v>60</v>
      </c>
      <c r="O172" s="116" t="e">
        <f t="shared" si="46"/>
        <v>#VALUE!</v>
      </c>
      <c r="P172" s="28" t="e">
        <f t="shared" si="40"/>
        <v>#VALUE!</v>
      </c>
      <c r="Q172" s="133" t="e">
        <f t="shared" si="41"/>
        <v>#VALUE!</v>
      </c>
      <c r="R172" s="112" t="e">
        <f t="shared" si="38"/>
        <v>#VALUE!</v>
      </c>
      <c r="S172" s="116" t="e">
        <f t="shared" si="44"/>
        <v>#VALUE!</v>
      </c>
      <c r="T172" s="102" t="e">
        <f t="shared" si="42"/>
        <v>#VALUE!</v>
      </c>
      <c r="Z172" s="102"/>
      <c r="AA172" s="102"/>
      <c r="AB172" s="124">
        <f t="shared" si="39"/>
        <v>63</v>
      </c>
      <c r="AC172" s="125" t="str">
        <f t="shared" si="33"/>
        <v/>
      </c>
      <c r="AD172" s="123" t="str">
        <f t="shared" si="34"/>
        <v/>
      </c>
      <c r="AE172" s="126" t="str">
        <f t="shared" si="35"/>
        <v/>
      </c>
      <c r="AF172" s="123" t="str">
        <f t="shared" si="36"/>
        <v/>
      </c>
      <c r="AG172" s="126" t="str">
        <f t="shared" si="37"/>
        <v/>
      </c>
      <c r="AH172" s="129" t="str">
        <f t="shared" si="52"/>
        <v/>
      </c>
      <c r="AI172" s="129" t="str">
        <f t="shared" si="51"/>
        <v/>
      </c>
      <c r="AJ172" s="100" t="str">
        <f t="shared" si="47"/>
        <v/>
      </c>
      <c r="AK172" s="130" t="str">
        <f t="shared" si="48"/>
        <v/>
      </c>
      <c r="AL172" s="130" t="str">
        <f t="shared" si="49"/>
        <v/>
      </c>
      <c r="AM172" s="131" t="str">
        <f t="shared" si="50"/>
        <v/>
      </c>
    </row>
    <row r="173" spans="10:39" ht="15" hidden="1" x14ac:dyDescent="0.25">
      <c r="J173" s="36"/>
      <c r="M173" s="28" t="e">
        <f t="shared" si="45"/>
        <v>#VALUE!</v>
      </c>
      <c r="N173" s="28">
        <f t="shared" si="43"/>
        <v>61</v>
      </c>
      <c r="O173" s="116" t="e">
        <f t="shared" si="46"/>
        <v>#VALUE!</v>
      </c>
      <c r="P173" s="28" t="e">
        <f t="shared" si="40"/>
        <v>#VALUE!</v>
      </c>
      <c r="Q173" s="133" t="e">
        <f t="shared" si="41"/>
        <v>#VALUE!</v>
      </c>
      <c r="R173" s="112" t="e">
        <f t="shared" si="38"/>
        <v>#VALUE!</v>
      </c>
      <c r="S173" s="116" t="e">
        <f t="shared" si="44"/>
        <v>#VALUE!</v>
      </c>
      <c r="T173" s="102" t="e">
        <f t="shared" si="42"/>
        <v>#VALUE!</v>
      </c>
      <c r="Z173" s="102"/>
      <c r="AA173" s="102"/>
      <c r="AB173" s="124">
        <f t="shared" si="39"/>
        <v>64</v>
      </c>
      <c r="AC173" s="125" t="str">
        <f t="shared" si="33"/>
        <v/>
      </c>
      <c r="AD173" s="123" t="str">
        <f t="shared" si="34"/>
        <v/>
      </c>
      <c r="AE173" s="126" t="str">
        <f t="shared" si="35"/>
        <v/>
      </c>
      <c r="AF173" s="123" t="str">
        <f t="shared" si="36"/>
        <v/>
      </c>
      <c r="AG173" s="126" t="str">
        <f t="shared" si="37"/>
        <v/>
      </c>
      <c r="AH173" s="129" t="str">
        <f t="shared" si="52"/>
        <v/>
      </c>
      <c r="AI173" s="129" t="str">
        <f t="shared" si="51"/>
        <v/>
      </c>
      <c r="AJ173" s="100" t="str">
        <f t="shared" si="47"/>
        <v/>
      </c>
      <c r="AK173" s="130" t="str">
        <f t="shared" si="48"/>
        <v/>
      </c>
      <c r="AL173" s="130" t="str">
        <f t="shared" si="49"/>
        <v/>
      </c>
      <c r="AM173" s="131" t="str">
        <f t="shared" si="50"/>
        <v/>
      </c>
    </row>
    <row r="174" spans="10:39" ht="15" hidden="1" x14ac:dyDescent="0.25">
      <c r="M174" s="28" t="e">
        <f t="shared" si="45"/>
        <v>#VALUE!</v>
      </c>
      <c r="N174" s="28">
        <f t="shared" si="43"/>
        <v>62</v>
      </c>
      <c r="O174" s="116" t="e">
        <f t="shared" si="46"/>
        <v>#VALUE!</v>
      </c>
      <c r="P174" s="28" t="e">
        <f t="shared" si="40"/>
        <v>#VALUE!</v>
      </c>
      <c r="Q174" s="133" t="e">
        <f t="shared" si="41"/>
        <v>#VALUE!</v>
      </c>
      <c r="R174" s="112" t="e">
        <f t="shared" si="38"/>
        <v>#VALUE!</v>
      </c>
      <c r="S174" s="116" t="e">
        <f t="shared" si="44"/>
        <v>#VALUE!</v>
      </c>
      <c r="T174" s="102" t="e">
        <f t="shared" si="42"/>
        <v>#VALUE!</v>
      </c>
      <c r="Z174" s="102"/>
      <c r="AA174" s="102"/>
      <c r="AB174" s="124">
        <f t="shared" si="39"/>
        <v>65</v>
      </c>
      <c r="AC174" s="125" t="str">
        <f t="shared" ref="AC174:AC209" si="53">IF(AA$112="","",AC$109+AB174*(X$112-X$111)/100)</f>
        <v/>
      </c>
      <c r="AD174" s="123" t="str">
        <f t="shared" ref="AD174:AD209" si="54">IF(AC174="","",AD$109+(2*(AC174-AC$109)*AA$112))</f>
        <v/>
      </c>
      <c r="AE174" s="126" t="str">
        <f t="shared" si="35"/>
        <v/>
      </c>
      <c r="AF174" s="123" t="str">
        <f t="shared" si="36"/>
        <v/>
      </c>
      <c r="AG174" s="126" t="str">
        <f t="shared" si="37"/>
        <v/>
      </c>
      <c r="AH174" s="129" t="str">
        <f t="shared" si="52"/>
        <v/>
      </c>
      <c r="AI174" s="129" t="str">
        <f t="shared" si="51"/>
        <v/>
      </c>
      <c r="AJ174" s="100" t="str">
        <f t="shared" si="47"/>
        <v/>
      </c>
      <c r="AK174" s="130" t="str">
        <f t="shared" si="48"/>
        <v/>
      </c>
      <c r="AL174" s="130" t="str">
        <f t="shared" si="49"/>
        <v/>
      </c>
      <c r="AM174" s="131" t="str">
        <f t="shared" si="50"/>
        <v/>
      </c>
    </row>
    <row r="175" spans="10:39" ht="15" hidden="1" x14ac:dyDescent="0.25">
      <c r="J175" s="36"/>
      <c r="M175" s="28" t="e">
        <f t="shared" si="45"/>
        <v>#VALUE!</v>
      </c>
      <c r="N175" s="28">
        <f t="shared" si="43"/>
        <v>63</v>
      </c>
      <c r="O175" s="116" t="e">
        <f t="shared" si="46"/>
        <v>#VALUE!</v>
      </c>
      <c r="P175" s="28" t="e">
        <f t="shared" si="40"/>
        <v>#VALUE!</v>
      </c>
      <c r="Q175" s="133" t="e">
        <f t="shared" si="41"/>
        <v>#VALUE!</v>
      </c>
      <c r="R175" s="112" t="e">
        <f t="shared" si="38"/>
        <v>#VALUE!</v>
      </c>
      <c r="S175" s="116" t="e">
        <f t="shared" si="44"/>
        <v>#VALUE!</v>
      </c>
      <c r="T175" s="102" t="e">
        <f t="shared" si="42"/>
        <v>#VALUE!</v>
      </c>
      <c r="Z175" s="102"/>
      <c r="AA175" s="102"/>
      <c r="AB175" s="124">
        <f t="shared" si="39"/>
        <v>66</v>
      </c>
      <c r="AC175" s="125" t="str">
        <f t="shared" si="53"/>
        <v/>
      </c>
      <c r="AD175" s="123" t="str">
        <f t="shared" si="54"/>
        <v/>
      </c>
      <c r="AE175" s="126" t="str">
        <f t="shared" ref="AE175:AE209" si="55">IF(AC175="","",(AD175/2)^2*3.1415)</f>
        <v/>
      </c>
      <c r="AF175" s="123" t="str">
        <f t="shared" ref="AF175:AF209" si="56">IF(AC175="","",(AC175-AC174)/3*(AE174+AE175+(AE175*AE174)^0.5))</f>
        <v/>
      </c>
      <c r="AG175" s="126" t="str">
        <f t="shared" ref="AG175:AG209" si="57">IF(AC175="","",AG174+AF175)</f>
        <v/>
      </c>
      <c r="AH175" s="129" t="str">
        <f t="shared" si="52"/>
        <v/>
      </c>
      <c r="AI175" s="129" t="str">
        <f t="shared" si="51"/>
        <v/>
      </c>
      <c r="AJ175" s="100" t="str">
        <f t="shared" si="47"/>
        <v/>
      </c>
      <c r="AK175" s="130" t="str">
        <f t="shared" si="48"/>
        <v/>
      </c>
      <c r="AL175" s="130" t="str">
        <f t="shared" si="49"/>
        <v/>
      </c>
      <c r="AM175" s="131" t="str">
        <f t="shared" si="50"/>
        <v/>
      </c>
    </row>
    <row r="176" spans="10:39" ht="15" hidden="1" x14ac:dyDescent="0.25">
      <c r="J176" s="36"/>
      <c r="M176" s="28" t="e">
        <f t="shared" si="45"/>
        <v>#VALUE!</v>
      </c>
      <c r="N176" s="28">
        <f t="shared" si="43"/>
        <v>64</v>
      </c>
      <c r="O176" s="116" t="e">
        <f t="shared" si="46"/>
        <v>#VALUE!</v>
      </c>
      <c r="P176" s="28" t="e">
        <f t="shared" si="40"/>
        <v>#VALUE!</v>
      </c>
      <c r="Q176" s="133" t="e">
        <f t="shared" si="41"/>
        <v>#VALUE!</v>
      </c>
      <c r="R176" s="112" t="e">
        <f t="shared" ref="R176:R183" si="58">VLOOKUP(P176,AK$9:AM$1409,3)</f>
        <v>#VALUE!</v>
      </c>
      <c r="S176" s="116" t="e">
        <f t="shared" si="44"/>
        <v>#VALUE!</v>
      </c>
      <c r="T176" s="102" t="e">
        <f t="shared" si="42"/>
        <v>#VALUE!</v>
      </c>
      <c r="Z176" s="102"/>
      <c r="AA176" s="102"/>
      <c r="AB176" s="124">
        <f t="shared" ref="AB176:AB209" si="59">AB175+1</f>
        <v>67</v>
      </c>
      <c r="AC176" s="125" t="str">
        <f t="shared" si="53"/>
        <v/>
      </c>
      <c r="AD176" s="123" t="str">
        <f t="shared" si="54"/>
        <v/>
      </c>
      <c r="AE176" s="126" t="str">
        <f t="shared" si="55"/>
        <v/>
      </c>
      <c r="AF176" s="123" t="str">
        <f t="shared" si="56"/>
        <v/>
      </c>
      <c r="AG176" s="126" t="str">
        <f t="shared" si="57"/>
        <v/>
      </c>
      <c r="AH176" s="129" t="str">
        <f t="shared" si="52"/>
        <v/>
      </c>
      <c r="AI176" s="129" t="str">
        <f t="shared" si="51"/>
        <v/>
      </c>
      <c r="AJ176" s="100" t="str">
        <f t="shared" si="47"/>
        <v/>
      </c>
      <c r="AK176" s="130" t="str">
        <f t="shared" si="48"/>
        <v/>
      </c>
      <c r="AL176" s="130" t="str">
        <f t="shared" si="49"/>
        <v/>
      </c>
      <c r="AM176" s="131" t="str">
        <f t="shared" si="50"/>
        <v/>
      </c>
    </row>
    <row r="177" spans="10:39" ht="15" hidden="1" x14ac:dyDescent="0.25">
      <c r="J177" s="36"/>
      <c r="M177" s="28" t="e">
        <f t="shared" si="45"/>
        <v>#VALUE!</v>
      </c>
      <c r="N177" s="28">
        <f t="shared" si="43"/>
        <v>65</v>
      </c>
      <c r="O177" s="116" t="e">
        <f t="shared" si="46"/>
        <v>#VALUE!</v>
      </c>
      <c r="P177" s="28" t="e">
        <f t="shared" ref="P177:P184" si="60">IF(VLOOKUP(O177,AI$9:AM$1409,3)&gt;=0.01,VLOOKUP(O177,AI$9:AM$1409,3),0.01)</f>
        <v>#VALUE!</v>
      </c>
      <c r="Q177" s="133" t="e">
        <f t="shared" ref="Q177:Q184" si="61">VLOOKUP(P177,AK$9:AM$1409,2)</f>
        <v>#VALUE!</v>
      </c>
      <c r="R177" s="112" t="e">
        <f t="shared" si="58"/>
        <v>#VALUE!</v>
      </c>
      <c r="S177" s="116" t="e">
        <f t="shared" si="44"/>
        <v>#VALUE!</v>
      </c>
      <c r="T177" s="102" t="e">
        <f t="shared" ref="T177:T184" si="62">(O$112-O177)/O$112*100</f>
        <v>#VALUE!</v>
      </c>
      <c r="Z177" s="102"/>
      <c r="AA177" s="102"/>
      <c r="AB177" s="124">
        <f t="shared" si="59"/>
        <v>68</v>
      </c>
      <c r="AC177" s="125" t="str">
        <f t="shared" si="53"/>
        <v/>
      </c>
      <c r="AD177" s="123" t="str">
        <f t="shared" si="54"/>
        <v/>
      </c>
      <c r="AE177" s="126" t="str">
        <f t="shared" si="55"/>
        <v/>
      </c>
      <c r="AF177" s="123" t="str">
        <f t="shared" si="56"/>
        <v/>
      </c>
      <c r="AG177" s="126" t="str">
        <f t="shared" si="57"/>
        <v/>
      </c>
      <c r="AH177" s="129" t="str">
        <f t="shared" si="52"/>
        <v/>
      </c>
      <c r="AI177" s="129" t="str">
        <f t="shared" si="51"/>
        <v/>
      </c>
      <c r="AJ177" s="100" t="str">
        <f t="shared" si="47"/>
        <v/>
      </c>
      <c r="AK177" s="130" t="str">
        <f t="shared" si="48"/>
        <v/>
      </c>
      <c r="AL177" s="130" t="str">
        <f t="shared" si="49"/>
        <v/>
      </c>
      <c r="AM177" s="131" t="str">
        <f t="shared" si="50"/>
        <v/>
      </c>
    </row>
    <row r="178" spans="10:39" ht="15" hidden="1" x14ac:dyDescent="0.25">
      <c r="J178" s="36"/>
      <c r="M178" s="28" t="e">
        <f t="shared" si="45"/>
        <v>#VALUE!</v>
      </c>
      <c r="N178" s="28">
        <f t="shared" ref="N178:N184" si="63">N177+1</f>
        <v>66</v>
      </c>
      <c r="O178" s="116" t="e">
        <f t="shared" si="46"/>
        <v>#VALUE!</v>
      </c>
      <c r="P178" s="28" t="e">
        <f t="shared" si="60"/>
        <v>#VALUE!</v>
      </c>
      <c r="Q178" s="133" t="e">
        <f t="shared" si="61"/>
        <v>#VALUE!</v>
      </c>
      <c r="R178" s="112" t="e">
        <f t="shared" si="58"/>
        <v>#VALUE!</v>
      </c>
      <c r="S178" s="116" t="e">
        <f t="shared" ref="S178:S184" si="64">R178*3600</f>
        <v>#VALUE!</v>
      </c>
      <c r="T178" s="102" t="e">
        <f t="shared" si="62"/>
        <v>#VALUE!</v>
      </c>
      <c r="Z178" s="102"/>
      <c r="AA178" s="102"/>
      <c r="AB178" s="124">
        <f t="shared" si="59"/>
        <v>69</v>
      </c>
      <c r="AC178" s="125" t="str">
        <f t="shared" si="53"/>
        <v/>
      </c>
      <c r="AD178" s="123" t="str">
        <f t="shared" si="54"/>
        <v/>
      </c>
      <c r="AE178" s="126" t="str">
        <f t="shared" si="55"/>
        <v/>
      </c>
      <c r="AF178" s="123" t="str">
        <f t="shared" si="56"/>
        <v/>
      </c>
      <c r="AG178" s="126" t="str">
        <f t="shared" si="57"/>
        <v/>
      </c>
      <c r="AH178" s="129" t="str">
        <f t="shared" si="52"/>
        <v/>
      </c>
      <c r="AI178" s="129" t="str">
        <f t="shared" si="51"/>
        <v/>
      </c>
      <c r="AJ178" s="100" t="str">
        <f t="shared" si="47"/>
        <v/>
      </c>
      <c r="AK178" s="130" t="str">
        <f t="shared" si="48"/>
        <v/>
      </c>
      <c r="AL178" s="130" t="str">
        <f t="shared" si="49"/>
        <v/>
      </c>
      <c r="AM178" s="131" t="str">
        <f t="shared" si="50"/>
        <v/>
      </c>
    </row>
    <row r="179" spans="10:39" ht="15" hidden="1" x14ac:dyDescent="0.25">
      <c r="J179" s="36"/>
      <c r="M179" s="28" t="e">
        <f t="shared" si="45"/>
        <v>#VALUE!</v>
      </c>
      <c r="N179" s="28">
        <f t="shared" si="63"/>
        <v>67</v>
      </c>
      <c r="O179" s="116" t="e">
        <f t="shared" si="46"/>
        <v>#VALUE!</v>
      </c>
      <c r="P179" s="28" t="e">
        <f t="shared" si="60"/>
        <v>#VALUE!</v>
      </c>
      <c r="Q179" s="133" t="e">
        <f t="shared" si="61"/>
        <v>#VALUE!</v>
      </c>
      <c r="R179" s="112" t="e">
        <f t="shared" si="58"/>
        <v>#VALUE!</v>
      </c>
      <c r="S179" s="116" t="e">
        <f t="shared" si="64"/>
        <v>#VALUE!</v>
      </c>
      <c r="T179" s="102" t="e">
        <f t="shared" si="62"/>
        <v>#VALUE!</v>
      </c>
      <c r="Z179" s="102"/>
      <c r="AA179" s="102"/>
      <c r="AB179" s="124">
        <f t="shared" si="59"/>
        <v>70</v>
      </c>
      <c r="AC179" s="125" t="str">
        <f t="shared" si="53"/>
        <v/>
      </c>
      <c r="AD179" s="123" t="str">
        <f t="shared" si="54"/>
        <v/>
      </c>
      <c r="AE179" s="126" t="str">
        <f t="shared" si="55"/>
        <v/>
      </c>
      <c r="AF179" s="123" t="str">
        <f t="shared" si="56"/>
        <v/>
      </c>
      <c r="AG179" s="126" t="str">
        <f t="shared" si="57"/>
        <v/>
      </c>
      <c r="AH179" s="129" t="str">
        <f t="shared" si="52"/>
        <v/>
      </c>
      <c r="AI179" s="129" t="str">
        <f t="shared" si="51"/>
        <v/>
      </c>
      <c r="AJ179" s="100" t="str">
        <f t="shared" si="47"/>
        <v/>
      </c>
      <c r="AK179" s="130" t="str">
        <f t="shared" si="48"/>
        <v/>
      </c>
      <c r="AL179" s="130" t="str">
        <f t="shared" si="49"/>
        <v/>
      </c>
      <c r="AM179" s="131" t="str">
        <f t="shared" si="50"/>
        <v/>
      </c>
    </row>
    <row r="180" spans="10:39" ht="15" hidden="1" x14ac:dyDescent="0.25">
      <c r="J180" s="36"/>
      <c r="M180" s="28" t="e">
        <f t="shared" ref="M180:M184" si="65">IF(O180=0,IF(O179&gt;0,"Td",0),0)</f>
        <v>#VALUE!</v>
      </c>
      <c r="N180" s="28">
        <f t="shared" si="63"/>
        <v>68</v>
      </c>
      <c r="O180" s="116" t="e">
        <f t="shared" ref="O180:O184" si="66">IF(T179&gt;99.5,0,IF(O179-S179&lt;0,0,O179-S179))</f>
        <v>#VALUE!</v>
      </c>
      <c r="P180" s="28" t="e">
        <f t="shared" si="60"/>
        <v>#VALUE!</v>
      </c>
      <c r="Q180" s="133" t="e">
        <f t="shared" si="61"/>
        <v>#VALUE!</v>
      </c>
      <c r="R180" s="112" t="e">
        <f t="shared" si="58"/>
        <v>#VALUE!</v>
      </c>
      <c r="S180" s="116" t="e">
        <f t="shared" si="64"/>
        <v>#VALUE!</v>
      </c>
      <c r="T180" s="102" t="e">
        <f t="shared" si="62"/>
        <v>#VALUE!</v>
      </c>
      <c r="Z180" s="102"/>
      <c r="AA180" s="102"/>
      <c r="AB180" s="124">
        <f t="shared" si="59"/>
        <v>71</v>
      </c>
      <c r="AC180" s="125" t="str">
        <f t="shared" si="53"/>
        <v/>
      </c>
      <c r="AD180" s="123" t="str">
        <f t="shared" si="54"/>
        <v/>
      </c>
      <c r="AE180" s="126" t="str">
        <f t="shared" si="55"/>
        <v/>
      </c>
      <c r="AF180" s="123" t="str">
        <f t="shared" si="56"/>
        <v/>
      </c>
      <c r="AG180" s="126" t="str">
        <f t="shared" si="57"/>
        <v/>
      </c>
      <c r="AH180" s="129" t="str">
        <f t="shared" si="52"/>
        <v/>
      </c>
      <c r="AI180" s="129" t="str">
        <f t="shared" si="51"/>
        <v/>
      </c>
      <c r="AJ180" s="100" t="str">
        <f t="shared" si="47"/>
        <v/>
      </c>
      <c r="AK180" s="130" t="str">
        <f t="shared" si="48"/>
        <v/>
      </c>
      <c r="AL180" s="130" t="str">
        <f t="shared" si="49"/>
        <v/>
      </c>
      <c r="AM180" s="131" t="str">
        <f t="shared" si="50"/>
        <v/>
      </c>
    </row>
    <row r="181" spans="10:39" ht="15" hidden="1" x14ac:dyDescent="0.25">
      <c r="J181" s="36"/>
      <c r="M181" s="28" t="e">
        <f t="shared" si="65"/>
        <v>#VALUE!</v>
      </c>
      <c r="N181" s="28">
        <f t="shared" si="63"/>
        <v>69</v>
      </c>
      <c r="O181" s="116" t="e">
        <f t="shared" si="66"/>
        <v>#VALUE!</v>
      </c>
      <c r="P181" s="28" t="e">
        <f t="shared" si="60"/>
        <v>#VALUE!</v>
      </c>
      <c r="Q181" s="133" t="e">
        <f t="shared" si="61"/>
        <v>#VALUE!</v>
      </c>
      <c r="R181" s="112" t="e">
        <f t="shared" si="58"/>
        <v>#VALUE!</v>
      </c>
      <c r="S181" s="116" t="e">
        <f t="shared" si="64"/>
        <v>#VALUE!</v>
      </c>
      <c r="T181" s="102" t="e">
        <f t="shared" si="62"/>
        <v>#VALUE!</v>
      </c>
      <c r="Z181" s="102"/>
      <c r="AA181" s="102"/>
      <c r="AB181" s="124">
        <f t="shared" si="59"/>
        <v>72</v>
      </c>
      <c r="AC181" s="125" t="str">
        <f t="shared" si="53"/>
        <v/>
      </c>
      <c r="AD181" s="123" t="str">
        <f t="shared" si="54"/>
        <v/>
      </c>
      <c r="AE181" s="126" t="str">
        <f t="shared" si="55"/>
        <v/>
      </c>
      <c r="AF181" s="123" t="str">
        <f t="shared" si="56"/>
        <v/>
      </c>
      <c r="AG181" s="126" t="str">
        <f t="shared" si="57"/>
        <v/>
      </c>
      <c r="AH181" s="129" t="str">
        <f t="shared" si="52"/>
        <v/>
      </c>
      <c r="AI181" s="129" t="str">
        <f t="shared" si="51"/>
        <v/>
      </c>
      <c r="AJ181" s="100" t="str">
        <f t="shared" si="47"/>
        <v/>
      </c>
      <c r="AK181" s="130" t="str">
        <f t="shared" si="48"/>
        <v/>
      </c>
      <c r="AL181" s="130" t="str">
        <f t="shared" si="49"/>
        <v/>
      </c>
      <c r="AM181" s="131" t="str">
        <f t="shared" si="50"/>
        <v/>
      </c>
    </row>
    <row r="182" spans="10:39" ht="15" hidden="1" x14ac:dyDescent="0.25">
      <c r="J182" s="36"/>
      <c r="M182" s="28" t="e">
        <f t="shared" si="65"/>
        <v>#VALUE!</v>
      </c>
      <c r="N182" s="28">
        <f t="shared" si="63"/>
        <v>70</v>
      </c>
      <c r="O182" s="116" t="e">
        <f t="shared" si="66"/>
        <v>#VALUE!</v>
      </c>
      <c r="P182" s="28" t="e">
        <f t="shared" si="60"/>
        <v>#VALUE!</v>
      </c>
      <c r="Q182" s="133" t="e">
        <f t="shared" si="61"/>
        <v>#VALUE!</v>
      </c>
      <c r="R182" s="112" t="e">
        <f t="shared" si="58"/>
        <v>#VALUE!</v>
      </c>
      <c r="S182" s="116" t="e">
        <f t="shared" si="64"/>
        <v>#VALUE!</v>
      </c>
      <c r="T182" s="102" t="e">
        <f t="shared" si="62"/>
        <v>#VALUE!</v>
      </c>
      <c r="Z182" s="102"/>
      <c r="AA182" s="102"/>
      <c r="AB182" s="124">
        <f t="shared" si="59"/>
        <v>73</v>
      </c>
      <c r="AC182" s="125" t="str">
        <f t="shared" si="53"/>
        <v/>
      </c>
      <c r="AD182" s="123" t="str">
        <f t="shared" si="54"/>
        <v/>
      </c>
      <c r="AE182" s="126" t="str">
        <f t="shared" si="55"/>
        <v/>
      </c>
      <c r="AF182" s="123" t="str">
        <f t="shared" si="56"/>
        <v/>
      </c>
      <c r="AG182" s="126" t="str">
        <f t="shared" si="57"/>
        <v/>
      </c>
      <c r="AH182" s="129" t="str">
        <f t="shared" si="52"/>
        <v/>
      </c>
      <c r="AI182" s="129" t="str">
        <f t="shared" si="51"/>
        <v/>
      </c>
      <c r="AJ182" s="100" t="str">
        <f t="shared" si="47"/>
        <v/>
      </c>
      <c r="AK182" s="130" t="str">
        <f t="shared" si="48"/>
        <v/>
      </c>
      <c r="AL182" s="130" t="str">
        <f t="shared" si="49"/>
        <v/>
      </c>
      <c r="AM182" s="131" t="str">
        <f t="shared" si="50"/>
        <v/>
      </c>
    </row>
    <row r="183" spans="10:39" ht="15" hidden="1" x14ac:dyDescent="0.25">
      <c r="J183" s="36"/>
      <c r="M183" s="28" t="e">
        <f t="shared" si="65"/>
        <v>#VALUE!</v>
      </c>
      <c r="N183" s="28">
        <f t="shared" si="63"/>
        <v>71</v>
      </c>
      <c r="O183" s="116" t="e">
        <f t="shared" si="66"/>
        <v>#VALUE!</v>
      </c>
      <c r="P183" s="28" t="e">
        <f t="shared" si="60"/>
        <v>#VALUE!</v>
      </c>
      <c r="Q183" s="133" t="e">
        <f t="shared" si="61"/>
        <v>#VALUE!</v>
      </c>
      <c r="R183" s="112" t="e">
        <f t="shared" si="58"/>
        <v>#VALUE!</v>
      </c>
      <c r="S183" s="116" t="e">
        <f t="shared" si="64"/>
        <v>#VALUE!</v>
      </c>
      <c r="T183" s="102" t="e">
        <f t="shared" si="62"/>
        <v>#VALUE!</v>
      </c>
      <c r="Z183" s="102"/>
      <c r="AA183" s="102"/>
      <c r="AB183" s="124">
        <f t="shared" si="59"/>
        <v>74</v>
      </c>
      <c r="AC183" s="125" t="str">
        <f t="shared" si="53"/>
        <v/>
      </c>
      <c r="AD183" s="123" t="str">
        <f t="shared" si="54"/>
        <v/>
      </c>
      <c r="AE183" s="126" t="str">
        <f t="shared" si="55"/>
        <v/>
      </c>
      <c r="AF183" s="123" t="str">
        <f t="shared" si="56"/>
        <v/>
      </c>
      <c r="AG183" s="126" t="str">
        <f t="shared" si="57"/>
        <v/>
      </c>
      <c r="AH183" s="129" t="str">
        <f t="shared" si="52"/>
        <v/>
      </c>
      <c r="AI183" s="129" t="str">
        <f t="shared" si="51"/>
        <v/>
      </c>
      <c r="AJ183" s="100" t="str">
        <f t="shared" si="47"/>
        <v/>
      </c>
      <c r="AK183" s="130" t="str">
        <f t="shared" si="48"/>
        <v/>
      </c>
      <c r="AL183" s="130" t="str">
        <f t="shared" si="49"/>
        <v/>
      </c>
      <c r="AM183" s="131" t="str">
        <f t="shared" si="50"/>
        <v/>
      </c>
    </row>
    <row r="184" spans="10:39" ht="15" hidden="1" x14ac:dyDescent="0.25">
      <c r="J184" s="36"/>
      <c r="M184" s="28" t="e">
        <f t="shared" si="65"/>
        <v>#VALUE!</v>
      </c>
      <c r="N184" s="28">
        <f t="shared" si="63"/>
        <v>72</v>
      </c>
      <c r="O184" s="116" t="e">
        <f t="shared" si="66"/>
        <v>#VALUE!</v>
      </c>
      <c r="P184" s="28" t="e">
        <f t="shared" si="60"/>
        <v>#VALUE!</v>
      </c>
      <c r="Q184" s="133" t="e">
        <f t="shared" si="61"/>
        <v>#VALUE!</v>
      </c>
      <c r="R184" s="112" t="e">
        <f>VLOOKUP(P184,AK$9:AM$1409,3)</f>
        <v>#VALUE!</v>
      </c>
      <c r="S184" s="116" t="e">
        <f t="shared" si="64"/>
        <v>#VALUE!</v>
      </c>
      <c r="T184" s="102" t="e">
        <f t="shared" si="62"/>
        <v>#VALUE!</v>
      </c>
      <c r="Z184" s="102"/>
      <c r="AA184" s="102"/>
      <c r="AB184" s="124">
        <f t="shared" si="59"/>
        <v>75</v>
      </c>
      <c r="AC184" s="125" t="str">
        <f t="shared" si="53"/>
        <v/>
      </c>
      <c r="AD184" s="123" t="str">
        <f t="shared" si="54"/>
        <v/>
      </c>
      <c r="AE184" s="126" t="str">
        <f t="shared" si="55"/>
        <v/>
      </c>
      <c r="AF184" s="123" t="str">
        <f t="shared" si="56"/>
        <v/>
      </c>
      <c r="AG184" s="126" t="str">
        <f t="shared" si="57"/>
        <v/>
      </c>
      <c r="AH184" s="129" t="str">
        <f t="shared" si="52"/>
        <v/>
      </c>
      <c r="AI184" s="129" t="str">
        <f t="shared" si="51"/>
        <v/>
      </c>
      <c r="AJ184" s="100" t="str">
        <f t="shared" si="47"/>
        <v/>
      </c>
      <c r="AK184" s="130" t="str">
        <f t="shared" si="48"/>
        <v/>
      </c>
      <c r="AL184" s="130" t="str">
        <f t="shared" si="49"/>
        <v/>
      </c>
      <c r="AM184" s="131" t="str">
        <f t="shared" si="50"/>
        <v/>
      </c>
    </row>
    <row r="185" spans="10:39" ht="15" hidden="1" x14ac:dyDescent="0.25">
      <c r="J185" s="36"/>
      <c r="Z185" s="102"/>
      <c r="AA185" s="102"/>
      <c r="AB185" s="124">
        <f t="shared" si="59"/>
        <v>76</v>
      </c>
      <c r="AC185" s="125" t="str">
        <f t="shared" si="53"/>
        <v/>
      </c>
      <c r="AD185" s="123" t="str">
        <f t="shared" si="54"/>
        <v/>
      </c>
      <c r="AE185" s="126" t="str">
        <f t="shared" si="55"/>
        <v/>
      </c>
      <c r="AF185" s="123" t="str">
        <f t="shared" si="56"/>
        <v/>
      </c>
      <c r="AG185" s="126" t="str">
        <f t="shared" si="57"/>
        <v/>
      </c>
      <c r="AH185" s="129" t="str">
        <f t="shared" si="52"/>
        <v/>
      </c>
      <c r="AI185" s="129" t="str">
        <f t="shared" si="51"/>
        <v/>
      </c>
      <c r="AJ185" s="100" t="str">
        <f t="shared" si="47"/>
        <v/>
      </c>
      <c r="AK185" s="130" t="str">
        <f t="shared" si="48"/>
        <v/>
      </c>
      <c r="AL185" s="130" t="str">
        <f t="shared" si="49"/>
        <v/>
      </c>
      <c r="AM185" s="131" t="str">
        <f t="shared" si="50"/>
        <v/>
      </c>
    </row>
    <row r="186" spans="10:39" ht="15" hidden="1" x14ac:dyDescent="0.25">
      <c r="J186" s="36"/>
      <c r="Z186" s="102"/>
      <c r="AA186" s="102"/>
      <c r="AB186" s="124">
        <f t="shared" si="59"/>
        <v>77</v>
      </c>
      <c r="AC186" s="125" t="str">
        <f t="shared" si="53"/>
        <v/>
      </c>
      <c r="AD186" s="123" t="str">
        <f t="shared" si="54"/>
        <v/>
      </c>
      <c r="AE186" s="126" t="str">
        <f t="shared" si="55"/>
        <v/>
      </c>
      <c r="AF186" s="123" t="str">
        <f t="shared" si="56"/>
        <v/>
      </c>
      <c r="AG186" s="126" t="str">
        <f t="shared" si="57"/>
        <v/>
      </c>
      <c r="AH186" s="129" t="str">
        <f t="shared" si="52"/>
        <v/>
      </c>
      <c r="AI186" s="129" t="str">
        <f t="shared" si="51"/>
        <v/>
      </c>
      <c r="AJ186" s="100" t="str">
        <f t="shared" si="47"/>
        <v/>
      </c>
      <c r="AK186" s="130" t="str">
        <f t="shared" si="48"/>
        <v/>
      </c>
      <c r="AL186" s="130" t="str">
        <f t="shared" si="49"/>
        <v/>
      </c>
      <c r="AM186" s="131" t="str">
        <f t="shared" si="50"/>
        <v/>
      </c>
    </row>
    <row r="187" spans="10:39" ht="15" hidden="1" x14ac:dyDescent="0.25">
      <c r="J187" s="36"/>
      <c r="Z187" s="102"/>
      <c r="AA187" s="102"/>
      <c r="AB187" s="124">
        <f t="shared" si="59"/>
        <v>78</v>
      </c>
      <c r="AC187" s="125" t="str">
        <f t="shared" si="53"/>
        <v/>
      </c>
      <c r="AD187" s="123" t="str">
        <f t="shared" si="54"/>
        <v/>
      </c>
      <c r="AE187" s="126" t="str">
        <f t="shared" si="55"/>
        <v/>
      </c>
      <c r="AF187" s="123" t="str">
        <f t="shared" si="56"/>
        <v/>
      </c>
      <c r="AG187" s="126" t="str">
        <f t="shared" si="57"/>
        <v/>
      </c>
      <c r="AH187" s="129" t="str">
        <f t="shared" si="52"/>
        <v/>
      </c>
      <c r="AI187" s="129" t="str">
        <f t="shared" si="51"/>
        <v/>
      </c>
      <c r="AJ187" s="100" t="str">
        <f t="shared" si="47"/>
        <v/>
      </c>
      <c r="AK187" s="130" t="str">
        <f t="shared" si="48"/>
        <v/>
      </c>
      <c r="AL187" s="130" t="str">
        <f t="shared" si="49"/>
        <v/>
      </c>
      <c r="AM187" s="131" t="str">
        <f t="shared" si="50"/>
        <v/>
      </c>
    </row>
    <row r="188" spans="10:39" ht="15" hidden="1" x14ac:dyDescent="0.25">
      <c r="J188" s="36"/>
      <c r="Z188" s="102"/>
      <c r="AA188" s="102"/>
      <c r="AB188" s="124">
        <f t="shared" si="59"/>
        <v>79</v>
      </c>
      <c r="AC188" s="125" t="str">
        <f t="shared" si="53"/>
        <v/>
      </c>
      <c r="AD188" s="123" t="str">
        <f t="shared" si="54"/>
        <v/>
      </c>
      <c r="AE188" s="126" t="str">
        <f t="shared" si="55"/>
        <v/>
      </c>
      <c r="AF188" s="123" t="str">
        <f t="shared" si="56"/>
        <v/>
      </c>
      <c r="AG188" s="126" t="str">
        <f t="shared" si="57"/>
        <v/>
      </c>
      <c r="AH188" s="129" t="str">
        <f t="shared" si="52"/>
        <v/>
      </c>
      <c r="AI188" s="129" t="str">
        <f t="shared" si="51"/>
        <v/>
      </c>
      <c r="AJ188" s="100" t="str">
        <f t="shared" si="47"/>
        <v/>
      </c>
      <c r="AK188" s="130" t="str">
        <f t="shared" si="48"/>
        <v/>
      </c>
      <c r="AL188" s="130" t="str">
        <f t="shared" si="49"/>
        <v/>
      </c>
      <c r="AM188" s="131" t="str">
        <f t="shared" si="50"/>
        <v/>
      </c>
    </row>
    <row r="189" spans="10:39" ht="15" hidden="1" x14ac:dyDescent="0.25">
      <c r="J189" s="36"/>
      <c r="Z189" s="102"/>
      <c r="AA189" s="102"/>
      <c r="AB189" s="124">
        <f t="shared" si="59"/>
        <v>80</v>
      </c>
      <c r="AC189" s="125" t="str">
        <f t="shared" si="53"/>
        <v/>
      </c>
      <c r="AD189" s="123" t="str">
        <f t="shared" si="54"/>
        <v/>
      </c>
      <c r="AE189" s="126" t="str">
        <f t="shared" si="55"/>
        <v/>
      </c>
      <c r="AF189" s="123" t="str">
        <f t="shared" si="56"/>
        <v/>
      </c>
      <c r="AG189" s="126" t="str">
        <f t="shared" si="57"/>
        <v/>
      </c>
      <c r="AH189" s="129" t="str">
        <f t="shared" si="52"/>
        <v/>
      </c>
      <c r="AI189" s="129" t="str">
        <f t="shared" si="51"/>
        <v/>
      </c>
      <c r="AJ189" s="100" t="str">
        <f t="shared" si="47"/>
        <v/>
      </c>
      <c r="AK189" s="130" t="str">
        <f t="shared" si="48"/>
        <v/>
      </c>
      <c r="AL189" s="130" t="str">
        <f t="shared" si="49"/>
        <v/>
      </c>
      <c r="AM189" s="131" t="str">
        <f t="shared" si="50"/>
        <v/>
      </c>
    </row>
    <row r="190" spans="10:39" ht="15" hidden="1" x14ac:dyDescent="0.25">
      <c r="J190" s="36"/>
      <c r="Z190" s="102"/>
      <c r="AA190" s="102"/>
      <c r="AB190" s="124">
        <f t="shared" si="59"/>
        <v>81</v>
      </c>
      <c r="AC190" s="125" t="str">
        <f t="shared" si="53"/>
        <v/>
      </c>
      <c r="AD190" s="123" t="str">
        <f t="shared" si="54"/>
        <v/>
      </c>
      <c r="AE190" s="126" t="str">
        <f t="shared" si="55"/>
        <v/>
      </c>
      <c r="AF190" s="123" t="str">
        <f t="shared" si="56"/>
        <v/>
      </c>
      <c r="AG190" s="126" t="str">
        <f t="shared" si="57"/>
        <v/>
      </c>
      <c r="AH190" s="129" t="str">
        <f t="shared" si="52"/>
        <v/>
      </c>
      <c r="AI190" s="129" t="str">
        <f t="shared" si="51"/>
        <v/>
      </c>
      <c r="AJ190" s="100" t="str">
        <f t="shared" si="47"/>
        <v/>
      </c>
      <c r="AK190" s="130" t="str">
        <f t="shared" si="48"/>
        <v/>
      </c>
      <c r="AL190" s="130" t="str">
        <f t="shared" si="49"/>
        <v/>
      </c>
      <c r="AM190" s="131" t="str">
        <f t="shared" si="50"/>
        <v/>
      </c>
    </row>
    <row r="191" spans="10:39" ht="15" hidden="1" x14ac:dyDescent="0.25">
      <c r="J191" s="36"/>
      <c r="Z191" s="102"/>
      <c r="AA191" s="102"/>
      <c r="AB191" s="124">
        <f t="shared" si="59"/>
        <v>82</v>
      </c>
      <c r="AC191" s="125" t="str">
        <f t="shared" si="53"/>
        <v/>
      </c>
      <c r="AD191" s="123" t="str">
        <f t="shared" si="54"/>
        <v/>
      </c>
      <c r="AE191" s="126" t="str">
        <f t="shared" si="55"/>
        <v/>
      </c>
      <c r="AF191" s="123" t="str">
        <f t="shared" si="56"/>
        <v/>
      </c>
      <c r="AG191" s="126" t="str">
        <f t="shared" si="57"/>
        <v/>
      </c>
      <c r="AH191" s="129" t="str">
        <f t="shared" si="52"/>
        <v/>
      </c>
      <c r="AI191" s="129" t="str">
        <f t="shared" si="51"/>
        <v/>
      </c>
      <c r="AJ191" s="100" t="str">
        <f t="shared" si="47"/>
        <v/>
      </c>
      <c r="AK191" s="130" t="str">
        <f t="shared" si="48"/>
        <v/>
      </c>
      <c r="AL191" s="130" t="str">
        <f t="shared" si="49"/>
        <v/>
      </c>
      <c r="AM191" s="131" t="str">
        <f t="shared" si="50"/>
        <v/>
      </c>
    </row>
    <row r="192" spans="10:39" ht="15" hidden="1" x14ac:dyDescent="0.25">
      <c r="J192" s="36"/>
      <c r="Z192" s="102"/>
      <c r="AA192" s="102"/>
      <c r="AB192" s="124">
        <f t="shared" si="59"/>
        <v>83</v>
      </c>
      <c r="AC192" s="125" t="str">
        <f t="shared" si="53"/>
        <v/>
      </c>
      <c r="AD192" s="123" t="str">
        <f t="shared" si="54"/>
        <v/>
      </c>
      <c r="AE192" s="126" t="str">
        <f t="shared" si="55"/>
        <v/>
      </c>
      <c r="AF192" s="123" t="str">
        <f t="shared" si="56"/>
        <v/>
      </c>
      <c r="AG192" s="126" t="str">
        <f t="shared" si="57"/>
        <v/>
      </c>
      <c r="AH192" s="129" t="str">
        <f t="shared" si="52"/>
        <v/>
      </c>
      <c r="AI192" s="129" t="str">
        <f t="shared" si="51"/>
        <v/>
      </c>
      <c r="AJ192" s="100" t="str">
        <f t="shared" si="47"/>
        <v/>
      </c>
      <c r="AK192" s="130" t="str">
        <f t="shared" si="48"/>
        <v/>
      </c>
      <c r="AL192" s="130" t="str">
        <f t="shared" si="49"/>
        <v/>
      </c>
      <c r="AM192" s="131" t="str">
        <f t="shared" si="50"/>
        <v/>
      </c>
    </row>
    <row r="193" spans="10:39" ht="15" hidden="1" x14ac:dyDescent="0.25">
      <c r="J193" s="36"/>
      <c r="Z193" s="102"/>
      <c r="AA193" s="102"/>
      <c r="AB193" s="124">
        <f t="shared" si="59"/>
        <v>84</v>
      </c>
      <c r="AC193" s="125" t="str">
        <f t="shared" si="53"/>
        <v/>
      </c>
      <c r="AD193" s="123" t="str">
        <f t="shared" si="54"/>
        <v/>
      </c>
      <c r="AE193" s="126" t="str">
        <f t="shared" si="55"/>
        <v/>
      </c>
      <c r="AF193" s="123" t="str">
        <f t="shared" si="56"/>
        <v/>
      </c>
      <c r="AG193" s="126" t="str">
        <f t="shared" si="57"/>
        <v/>
      </c>
      <c r="AH193" s="129" t="str">
        <f t="shared" si="52"/>
        <v/>
      </c>
      <c r="AI193" s="129" t="str">
        <f t="shared" si="51"/>
        <v/>
      </c>
      <c r="AJ193" s="100" t="str">
        <f t="shared" si="47"/>
        <v/>
      </c>
      <c r="AK193" s="130" t="str">
        <f t="shared" si="48"/>
        <v/>
      </c>
      <c r="AL193" s="130" t="str">
        <f t="shared" si="49"/>
        <v/>
      </c>
      <c r="AM193" s="131" t="str">
        <f t="shared" si="50"/>
        <v/>
      </c>
    </row>
    <row r="194" spans="10:39" ht="15" hidden="1" x14ac:dyDescent="0.25">
      <c r="J194" s="36"/>
      <c r="Z194" s="102"/>
      <c r="AA194" s="102"/>
      <c r="AB194" s="124">
        <f t="shared" si="59"/>
        <v>85</v>
      </c>
      <c r="AC194" s="125" t="str">
        <f t="shared" si="53"/>
        <v/>
      </c>
      <c r="AD194" s="123" t="str">
        <f t="shared" si="54"/>
        <v/>
      </c>
      <c r="AE194" s="126" t="str">
        <f t="shared" si="55"/>
        <v/>
      </c>
      <c r="AF194" s="123" t="str">
        <f t="shared" si="56"/>
        <v/>
      </c>
      <c r="AG194" s="126" t="str">
        <f t="shared" si="57"/>
        <v/>
      </c>
      <c r="AH194" s="129" t="str">
        <f t="shared" si="52"/>
        <v/>
      </c>
      <c r="AI194" s="129" t="str">
        <f t="shared" si="51"/>
        <v/>
      </c>
      <c r="AJ194" s="100" t="str">
        <f t="shared" si="47"/>
        <v/>
      </c>
      <c r="AK194" s="130" t="str">
        <f t="shared" si="48"/>
        <v/>
      </c>
      <c r="AL194" s="130" t="str">
        <f t="shared" si="49"/>
        <v/>
      </c>
      <c r="AM194" s="131" t="str">
        <f t="shared" si="50"/>
        <v/>
      </c>
    </row>
    <row r="195" spans="10:39" ht="15" hidden="1" x14ac:dyDescent="0.25">
      <c r="J195" s="36"/>
      <c r="Z195" s="102"/>
      <c r="AA195" s="102"/>
      <c r="AB195" s="124">
        <f t="shared" si="59"/>
        <v>86</v>
      </c>
      <c r="AC195" s="125" t="str">
        <f t="shared" si="53"/>
        <v/>
      </c>
      <c r="AD195" s="123" t="str">
        <f t="shared" si="54"/>
        <v/>
      </c>
      <c r="AE195" s="126" t="str">
        <f t="shared" si="55"/>
        <v/>
      </c>
      <c r="AF195" s="123" t="str">
        <f t="shared" si="56"/>
        <v/>
      </c>
      <c r="AG195" s="126" t="str">
        <f t="shared" si="57"/>
        <v/>
      </c>
      <c r="AH195" s="129" t="str">
        <f t="shared" si="52"/>
        <v/>
      </c>
      <c r="AI195" s="129" t="str">
        <f t="shared" si="51"/>
        <v/>
      </c>
      <c r="AJ195" s="100" t="str">
        <f t="shared" si="47"/>
        <v/>
      </c>
      <c r="AK195" s="130" t="str">
        <f t="shared" si="48"/>
        <v/>
      </c>
      <c r="AL195" s="130" t="str">
        <f t="shared" si="49"/>
        <v/>
      </c>
      <c r="AM195" s="131" t="str">
        <f t="shared" si="50"/>
        <v/>
      </c>
    </row>
    <row r="196" spans="10:39" ht="15" hidden="1" x14ac:dyDescent="0.25">
      <c r="J196" s="36"/>
      <c r="Z196" s="102"/>
      <c r="AA196" s="102"/>
      <c r="AB196" s="124">
        <f t="shared" si="59"/>
        <v>87</v>
      </c>
      <c r="AC196" s="125" t="str">
        <f t="shared" si="53"/>
        <v/>
      </c>
      <c r="AD196" s="123" t="str">
        <f t="shared" si="54"/>
        <v/>
      </c>
      <c r="AE196" s="126" t="str">
        <f t="shared" si="55"/>
        <v/>
      </c>
      <c r="AF196" s="123" t="str">
        <f t="shared" si="56"/>
        <v/>
      </c>
      <c r="AG196" s="126" t="str">
        <f t="shared" si="57"/>
        <v/>
      </c>
      <c r="AH196" s="129" t="str">
        <f t="shared" si="52"/>
        <v/>
      </c>
      <c r="AI196" s="129" t="str">
        <f t="shared" si="51"/>
        <v/>
      </c>
      <c r="AJ196" s="100" t="str">
        <f t="shared" si="47"/>
        <v/>
      </c>
      <c r="AK196" s="130" t="str">
        <f t="shared" si="48"/>
        <v/>
      </c>
      <c r="AL196" s="130" t="str">
        <f t="shared" si="49"/>
        <v/>
      </c>
      <c r="AM196" s="131" t="str">
        <f t="shared" si="50"/>
        <v/>
      </c>
    </row>
    <row r="197" spans="10:39" ht="15" hidden="1" x14ac:dyDescent="0.25">
      <c r="J197" s="36"/>
      <c r="Z197" s="102"/>
      <c r="AA197" s="102"/>
      <c r="AB197" s="124">
        <f t="shared" si="59"/>
        <v>88</v>
      </c>
      <c r="AC197" s="125" t="str">
        <f t="shared" si="53"/>
        <v/>
      </c>
      <c r="AD197" s="123" t="str">
        <f t="shared" si="54"/>
        <v/>
      </c>
      <c r="AE197" s="126" t="str">
        <f t="shared" si="55"/>
        <v/>
      </c>
      <c r="AF197" s="123" t="str">
        <f t="shared" si="56"/>
        <v/>
      </c>
      <c r="AG197" s="126" t="str">
        <f t="shared" si="57"/>
        <v/>
      </c>
      <c r="AH197" s="129" t="str">
        <f t="shared" si="52"/>
        <v/>
      </c>
      <c r="AI197" s="129" t="str">
        <f t="shared" si="51"/>
        <v/>
      </c>
      <c r="AJ197" s="100" t="str">
        <f t="shared" si="47"/>
        <v/>
      </c>
      <c r="AK197" s="130" t="str">
        <f t="shared" si="48"/>
        <v/>
      </c>
      <c r="AL197" s="130" t="str">
        <f t="shared" si="49"/>
        <v/>
      </c>
      <c r="AM197" s="131" t="str">
        <f t="shared" si="50"/>
        <v/>
      </c>
    </row>
    <row r="198" spans="10:39" ht="15" hidden="1" x14ac:dyDescent="0.25">
      <c r="J198" s="36"/>
      <c r="Z198" s="102"/>
      <c r="AA198" s="102"/>
      <c r="AB198" s="124">
        <f t="shared" si="59"/>
        <v>89</v>
      </c>
      <c r="AC198" s="125" t="str">
        <f t="shared" si="53"/>
        <v/>
      </c>
      <c r="AD198" s="123" t="str">
        <f t="shared" si="54"/>
        <v/>
      </c>
      <c r="AE198" s="126" t="str">
        <f t="shared" si="55"/>
        <v/>
      </c>
      <c r="AF198" s="123" t="str">
        <f t="shared" si="56"/>
        <v/>
      </c>
      <c r="AG198" s="126" t="str">
        <f t="shared" si="57"/>
        <v/>
      </c>
      <c r="AH198" s="129" t="str">
        <f t="shared" si="52"/>
        <v/>
      </c>
      <c r="AI198" s="129" t="str">
        <f t="shared" si="51"/>
        <v/>
      </c>
      <c r="AJ198" s="100" t="str">
        <f t="shared" si="47"/>
        <v/>
      </c>
      <c r="AK198" s="130" t="str">
        <f t="shared" si="48"/>
        <v/>
      </c>
      <c r="AL198" s="130" t="str">
        <f t="shared" si="49"/>
        <v/>
      </c>
      <c r="AM198" s="131" t="str">
        <f t="shared" si="50"/>
        <v/>
      </c>
    </row>
    <row r="199" spans="10:39" ht="15" hidden="1" x14ac:dyDescent="0.25">
      <c r="J199" s="36"/>
      <c r="Z199" s="102"/>
      <c r="AA199" s="102"/>
      <c r="AB199" s="124">
        <f t="shared" si="59"/>
        <v>90</v>
      </c>
      <c r="AC199" s="125" t="str">
        <f t="shared" si="53"/>
        <v/>
      </c>
      <c r="AD199" s="123" t="str">
        <f t="shared" si="54"/>
        <v/>
      </c>
      <c r="AE199" s="126" t="str">
        <f t="shared" si="55"/>
        <v/>
      </c>
      <c r="AF199" s="123" t="str">
        <f t="shared" si="56"/>
        <v/>
      </c>
      <c r="AG199" s="126" t="str">
        <f t="shared" si="57"/>
        <v/>
      </c>
      <c r="AH199" s="129" t="str">
        <f t="shared" si="52"/>
        <v/>
      </c>
      <c r="AI199" s="129" t="str">
        <f t="shared" si="51"/>
        <v/>
      </c>
      <c r="AJ199" s="100" t="str">
        <f t="shared" si="47"/>
        <v/>
      </c>
      <c r="AK199" s="130" t="str">
        <f t="shared" si="48"/>
        <v/>
      </c>
      <c r="AL199" s="130" t="str">
        <f t="shared" si="49"/>
        <v/>
      </c>
      <c r="AM199" s="131" t="str">
        <f t="shared" si="50"/>
        <v/>
      </c>
    </row>
    <row r="200" spans="10:39" ht="15" hidden="1" x14ac:dyDescent="0.25">
      <c r="J200" s="36"/>
      <c r="Z200" s="102"/>
      <c r="AA200" s="102"/>
      <c r="AB200" s="124">
        <f t="shared" si="59"/>
        <v>91</v>
      </c>
      <c r="AC200" s="125" t="str">
        <f t="shared" si="53"/>
        <v/>
      </c>
      <c r="AD200" s="123" t="str">
        <f t="shared" si="54"/>
        <v/>
      </c>
      <c r="AE200" s="126" t="str">
        <f t="shared" si="55"/>
        <v/>
      </c>
      <c r="AF200" s="123" t="str">
        <f t="shared" si="56"/>
        <v/>
      </c>
      <c r="AG200" s="126" t="str">
        <f t="shared" si="57"/>
        <v/>
      </c>
      <c r="AH200" s="129" t="str">
        <f t="shared" si="52"/>
        <v/>
      </c>
      <c r="AI200" s="129" t="str">
        <f t="shared" si="51"/>
        <v/>
      </c>
      <c r="AJ200" s="100" t="str">
        <f t="shared" si="47"/>
        <v/>
      </c>
      <c r="AK200" s="130" t="str">
        <f t="shared" si="48"/>
        <v/>
      </c>
      <c r="AL200" s="130" t="str">
        <f t="shared" si="49"/>
        <v/>
      </c>
      <c r="AM200" s="131" t="str">
        <f t="shared" si="50"/>
        <v/>
      </c>
    </row>
    <row r="201" spans="10:39" ht="15" hidden="1" x14ac:dyDescent="0.25">
      <c r="J201" s="36"/>
      <c r="Z201" s="102"/>
      <c r="AA201" s="102"/>
      <c r="AB201" s="124">
        <f t="shared" si="59"/>
        <v>92</v>
      </c>
      <c r="AC201" s="125" t="str">
        <f t="shared" si="53"/>
        <v/>
      </c>
      <c r="AD201" s="123" t="str">
        <f t="shared" si="54"/>
        <v/>
      </c>
      <c r="AE201" s="126" t="str">
        <f t="shared" si="55"/>
        <v/>
      </c>
      <c r="AF201" s="123" t="str">
        <f t="shared" si="56"/>
        <v/>
      </c>
      <c r="AG201" s="126" t="str">
        <f t="shared" si="57"/>
        <v/>
      </c>
      <c r="AH201" s="129" t="str">
        <f t="shared" si="52"/>
        <v/>
      </c>
      <c r="AI201" s="129" t="str">
        <f t="shared" si="51"/>
        <v/>
      </c>
      <c r="AJ201" s="100" t="str">
        <f t="shared" ref="AJ201:AJ264" si="67">AC201</f>
        <v/>
      </c>
      <c r="AK201" s="130" t="str">
        <f t="shared" ref="AK201:AK264" si="68">IF(AI201="","",AJ201-D$58)</f>
        <v/>
      </c>
      <c r="AL201" s="130" t="str">
        <f t="shared" ref="AL201:AL264" si="69">IF(AK201="","",IF(AK201&gt;G$76,AK201-G$76/2,AK201/2))</f>
        <v/>
      </c>
      <c r="AM201" s="131" t="str">
        <f t="shared" ref="AM201:AM264" si="70">IF(AL201="","",0.6*G$77*(2*32.2*AL201)^0.5)</f>
        <v/>
      </c>
    </row>
    <row r="202" spans="10:39" ht="15" hidden="1" x14ac:dyDescent="0.25">
      <c r="J202" s="36"/>
      <c r="Z202" s="102"/>
      <c r="AA202" s="102"/>
      <c r="AB202" s="124">
        <f t="shared" si="59"/>
        <v>93</v>
      </c>
      <c r="AC202" s="125" t="str">
        <f t="shared" si="53"/>
        <v/>
      </c>
      <c r="AD202" s="123" t="str">
        <f t="shared" si="54"/>
        <v/>
      </c>
      <c r="AE202" s="126" t="str">
        <f t="shared" si="55"/>
        <v/>
      </c>
      <c r="AF202" s="123" t="str">
        <f t="shared" si="56"/>
        <v/>
      </c>
      <c r="AG202" s="126" t="str">
        <f t="shared" si="57"/>
        <v/>
      </c>
      <c r="AH202" s="129" t="str">
        <f t="shared" si="52"/>
        <v/>
      </c>
      <c r="AI202" s="129" t="str">
        <f t="shared" ref="AI202:AI265" si="71">IF(AC202="","",IF(AC202=D$58,0,IF(AC202&gt;D$58,AI201+AF202,"")))</f>
        <v/>
      </c>
      <c r="AJ202" s="100" t="str">
        <f t="shared" si="67"/>
        <v/>
      </c>
      <c r="AK202" s="130" t="str">
        <f t="shared" si="68"/>
        <v/>
      </c>
      <c r="AL202" s="130" t="str">
        <f t="shared" si="69"/>
        <v/>
      </c>
      <c r="AM202" s="131" t="str">
        <f t="shared" si="70"/>
        <v/>
      </c>
    </row>
    <row r="203" spans="10:39" ht="15" hidden="1" x14ac:dyDescent="0.25">
      <c r="J203" s="36"/>
      <c r="Z203" s="102"/>
      <c r="AA203" s="102"/>
      <c r="AB203" s="124">
        <f t="shared" si="59"/>
        <v>94</v>
      </c>
      <c r="AC203" s="125" t="str">
        <f t="shared" si="53"/>
        <v/>
      </c>
      <c r="AD203" s="123" t="str">
        <f t="shared" si="54"/>
        <v/>
      </c>
      <c r="AE203" s="126" t="str">
        <f t="shared" si="55"/>
        <v/>
      </c>
      <c r="AF203" s="123" t="str">
        <f t="shared" si="56"/>
        <v/>
      </c>
      <c r="AG203" s="126" t="str">
        <f t="shared" si="57"/>
        <v/>
      </c>
      <c r="AH203" s="129" t="str">
        <f t="shared" ref="AH203:AH266" si="72">IF(AC203="","",AH202+AF203)</f>
        <v/>
      </c>
      <c r="AI203" s="129" t="str">
        <f t="shared" si="71"/>
        <v/>
      </c>
      <c r="AJ203" s="100" t="str">
        <f t="shared" si="67"/>
        <v/>
      </c>
      <c r="AK203" s="130" t="str">
        <f t="shared" si="68"/>
        <v/>
      </c>
      <c r="AL203" s="130" t="str">
        <f t="shared" si="69"/>
        <v/>
      </c>
      <c r="AM203" s="131" t="str">
        <f t="shared" si="70"/>
        <v/>
      </c>
    </row>
    <row r="204" spans="10:39" ht="15" hidden="1" x14ac:dyDescent="0.25">
      <c r="J204" s="36"/>
      <c r="Z204" s="102"/>
      <c r="AA204" s="102"/>
      <c r="AB204" s="124">
        <f t="shared" si="59"/>
        <v>95</v>
      </c>
      <c r="AC204" s="125" t="str">
        <f t="shared" si="53"/>
        <v/>
      </c>
      <c r="AD204" s="123" t="str">
        <f t="shared" si="54"/>
        <v/>
      </c>
      <c r="AE204" s="126" t="str">
        <f t="shared" si="55"/>
        <v/>
      </c>
      <c r="AF204" s="123" t="str">
        <f t="shared" si="56"/>
        <v/>
      </c>
      <c r="AG204" s="126" t="str">
        <f t="shared" si="57"/>
        <v/>
      </c>
      <c r="AH204" s="129" t="str">
        <f t="shared" si="72"/>
        <v/>
      </c>
      <c r="AI204" s="129" t="str">
        <f t="shared" si="71"/>
        <v/>
      </c>
      <c r="AJ204" s="100" t="str">
        <f t="shared" si="67"/>
        <v/>
      </c>
      <c r="AK204" s="130" t="str">
        <f t="shared" si="68"/>
        <v/>
      </c>
      <c r="AL204" s="130" t="str">
        <f t="shared" si="69"/>
        <v/>
      </c>
      <c r="AM204" s="131" t="str">
        <f t="shared" si="70"/>
        <v/>
      </c>
    </row>
    <row r="205" spans="10:39" ht="15" hidden="1" x14ac:dyDescent="0.25">
      <c r="J205" s="36"/>
      <c r="Z205" s="102"/>
      <c r="AA205" s="102"/>
      <c r="AB205" s="124">
        <f t="shared" si="59"/>
        <v>96</v>
      </c>
      <c r="AC205" s="125" t="str">
        <f t="shared" si="53"/>
        <v/>
      </c>
      <c r="AD205" s="123" t="str">
        <f t="shared" si="54"/>
        <v/>
      </c>
      <c r="AE205" s="126" t="str">
        <f t="shared" si="55"/>
        <v/>
      </c>
      <c r="AF205" s="123" t="str">
        <f t="shared" si="56"/>
        <v/>
      </c>
      <c r="AG205" s="126" t="str">
        <f t="shared" si="57"/>
        <v/>
      </c>
      <c r="AH205" s="129" t="str">
        <f t="shared" si="72"/>
        <v/>
      </c>
      <c r="AI205" s="129" t="str">
        <f t="shared" si="71"/>
        <v/>
      </c>
      <c r="AJ205" s="100" t="str">
        <f t="shared" si="67"/>
        <v/>
      </c>
      <c r="AK205" s="130" t="str">
        <f t="shared" si="68"/>
        <v/>
      </c>
      <c r="AL205" s="130" t="str">
        <f t="shared" si="69"/>
        <v/>
      </c>
      <c r="AM205" s="131" t="str">
        <f t="shared" si="70"/>
        <v/>
      </c>
    </row>
    <row r="206" spans="10:39" ht="15" hidden="1" x14ac:dyDescent="0.25">
      <c r="J206" s="36"/>
      <c r="Z206" s="102"/>
      <c r="AA206" s="102"/>
      <c r="AB206" s="124">
        <f t="shared" si="59"/>
        <v>97</v>
      </c>
      <c r="AC206" s="125" t="str">
        <f t="shared" si="53"/>
        <v/>
      </c>
      <c r="AD206" s="123" t="str">
        <f t="shared" si="54"/>
        <v/>
      </c>
      <c r="AE206" s="126" t="str">
        <f t="shared" si="55"/>
        <v/>
      </c>
      <c r="AF206" s="123" t="str">
        <f t="shared" si="56"/>
        <v/>
      </c>
      <c r="AG206" s="126" t="str">
        <f t="shared" si="57"/>
        <v/>
      </c>
      <c r="AH206" s="129" t="str">
        <f t="shared" si="72"/>
        <v/>
      </c>
      <c r="AI206" s="129" t="str">
        <f t="shared" si="71"/>
        <v/>
      </c>
      <c r="AJ206" s="100" t="str">
        <f t="shared" si="67"/>
        <v/>
      </c>
      <c r="AK206" s="130" t="str">
        <f t="shared" si="68"/>
        <v/>
      </c>
      <c r="AL206" s="130" t="str">
        <f t="shared" si="69"/>
        <v/>
      </c>
      <c r="AM206" s="131" t="str">
        <f t="shared" si="70"/>
        <v/>
      </c>
    </row>
    <row r="207" spans="10:39" ht="15" hidden="1" x14ac:dyDescent="0.25">
      <c r="J207" s="36"/>
      <c r="Z207" s="102"/>
      <c r="AA207" s="102"/>
      <c r="AB207" s="124">
        <f t="shared" si="59"/>
        <v>98</v>
      </c>
      <c r="AC207" s="125" t="str">
        <f t="shared" si="53"/>
        <v/>
      </c>
      <c r="AD207" s="123" t="str">
        <f t="shared" si="54"/>
        <v/>
      </c>
      <c r="AE207" s="126" t="str">
        <f t="shared" si="55"/>
        <v/>
      </c>
      <c r="AF207" s="123" t="str">
        <f t="shared" si="56"/>
        <v/>
      </c>
      <c r="AG207" s="126" t="str">
        <f t="shared" si="57"/>
        <v/>
      </c>
      <c r="AH207" s="129" t="str">
        <f t="shared" si="72"/>
        <v/>
      </c>
      <c r="AI207" s="129" t="str">
        <f t="shared" si="71"/>
        <v/>
      </c>
      <c r="AJ207" s="100" t="str">
        <f t="shared" si="67"/>
        <v/>
      </c>
      <c r="AK207" s="130" t="str">
        <f t="shared" si="68"/>
        <v/>
      </c>
      <c r="AL207" s="130" t="str">
        <f t="shared" si="69"/>
        <v/>
      </c>
      <c r="AM207" s="131" t="str">
        <f t="shared" si="70"/>
        <v/>
      </c>
    </row>
    <row r="208" spans="10:39" ht="15" hidden="1" x14ac:dyDescent="0.25">
      <c r="J208" s="36"/>
      <c r="AB208" s="124">
        <f t="shared" si="59"/>
        <v>99</v>
      </c>
      <c r="AC208" s="125" t="str">
        <f t="shared" si="53"/>
        <v/>
      </c>
      <c r="AD208" s="123" t="str">
        <f t="shared" si="54"/>
        <v/>
      </c>
      <c r="AE208" s="126" t="str">
        <f t="shared" si="55"/>
        <v/>
      </c>
      <c r="AF208" s="123" t="str">
        <f t="shared" si="56"/>
        <v/>
      </c>
      <c r="AG208" s="126" t="str">
        <f t="shared" si="57"/>
        <v/>
      </c>
      <c r="AH208" s="129" t="str">
        <f t="shared" si="72"/>
        <v/>
      </c>
      <c r="AI208" s="129" t="str">
        <f t="shared" si="71"/>
        <v/>
      </c>
      <c r="AJ208" s="100" t="str">
        <f t="shared" si="67"/>
        <v/>
      </c>
      <c r="AK208" s="130" t="str">
        <f t="shared" si="68"/>
        <v/>
      </c>
      <c r="AL208" s="130" t="str">
        <f t="shared" si="69"/>
        <v/>
      </c>
      <c r="AM208" s="131" t="str">
        <f t="shared" si="70"/>
        <v/>
      </c>
    </row>
    <row r="209" spans="10:39" ht="15" hidden="1" x14ac:dyDescent="0.25">
      <c r="J209" s="36"/>
      <c r="AB209" s="124">
        <f t="shared" si="59"/>
        <v>100</v>
      </c>
      <c r="AC209" s="125" t="str">
        <f t="shared" si="53"/>
        <v/>
      </c>
      <c r="AD209" s="123" t="str">
        <f t="shared" si="54"/>
        <v/>
      </c>
      <c r="AE209" s="126" t="str">
        <f t="shared" si="55"/>
        <v/>
      </c>
      <c r="AF209" s="123" t="str">
        <f t="shared" si="56"/>
        <v/>
      </c>
      <c r="AG209" s="126" t="str">
        <f t="shared" si="57"/>
        <v/>
      </c>
      <c r="AH209" s="129" t="str">
        <f t="shared" si="72"/>
        <v/>
      </c>
      <c r="AI209" s="129" t="str">
        <f t="shared" si="71"/>
        <v/>
      </c>
      <c r="AJ209" s="100" t="str">
        <f t="shared" si="67"/>
        <v/>
      </c>
      <c r="AK209" s="130" t="str">
        <f t="shared" si="68"/>
        <v/>
      </c>
      <c r="AL209" s="130" t="str">
        <f t="shared" si="69"/>
        <v/>
      </c>
      <c r="AM209" s="131" t="str">
        <f t="shared" si="70"/>
        <v/>
      </c>
    </row>
    <row r="210" spans="10:39" ht="15" hidden="1" x14ac:dyDescent="0.25">
      <c r="J210" s="36"/>
      <c r="W210" s="15" t="s">
        <v>154</v>
      </c>
      <c r="X210" s="103" t="s">
        <v>105</v>
      </c>
      <c r="Y210" s="103" t="s">
        <v>100</v>
      </c>
      <c r="Z210" s="107" t="s">
        <v>155</v>
      </c>
      <c r="AA210" s="107" t="s">
        <v>156</v>
      </c>
      <c r="AB210" s="124">
        <v>1</v>
      </c>
      <c r="AC210" s="125" t="str">
        <f t="shared" ref="AC210:AC273" si="73">IF(AA$212="","",AC$209+AB210*(X$212-X$211)/100)</f>
        <v/>
      </c>
      <c r="AD210" s="123" t="str">
        <f t="shared" ref="AD210:AD273" si="74">IF(AC210="","",AD$209+(2*(AC210-AC$209)*AA$212))</f>
        <v/>
      </c>
      <c r="AE210" s="126" t="str">
        <f>IF(AC210="","",(AD210/2)^2*3.1415)</f>
        <v/>
      </c>
      <c r="AF210" s="123" t="str">
        <f>IF(AC210="","",(AC210-AC209)/3*(AE209+AE210+(AE210*AE209)^0.5))</f>
        <v/>
      </c>
      <c r="AG210" s="126" t="str">
        <f>IF(AC210="","",AG209+AF210)</f>
        <v/>
      </c>
      <c r="AH210" s="129" t="str">
        <f t="shared" si="72"/>
        <v/>
      </c>
      <c r="AI210" s="129" t="str">
        <f t="shared" si="71"/>
        <v/>
      </c>
      <c r="AJ210" s="100" t="str">
        <f t="shared" si="67"/>
        <v/>
      </c>
      <c r="AK210" s="130" t="str">
        <f t="shared" si="68"/>
        <v/>
      </c>
      <c r="AL210" s="130" t="str">
        <f t="shared" si="69"/>
        <v/>
      </c>
      <c r="AM210" s="131" t="str">
        <f t="shared" si="70"/>
        <v/>
      </c>
    </row>
    <row r="211" spans="10:39" ht="15" hidden="1" x14ac:dyDescent="0.25">
      <c r="J211" s="36"/>
      <c r="W211" s="28">
        <v>3</v>
      </c>
      <c r="X211" s="100" t="str">
        <f>IF(W211&gt;O$54,"",IF(VLOOKUP(W211,O$35:Q$52,3)=0,"",VLOOKUP(W211,O$35:Q$52,3)))</f>
        <v/>
      </c>
      <c r="Y211" s="28" t="str">
        <f>IF(X211="","",VLOOKUP(X211,D$35:H$53,2))</f>
        <v/>
      </c>
      <c r="Z211" s="123" t="str">
        <f>IF(Y211="","",2*(Y211/3.1415)^0.5)</f>
        <v/>
      </c>
      <c r="AA211" s="102"/>
      <c r="AB211" s="124">
        <f>AB210+1</f>
        <v>2</v>
      </c>
      <c r="AC211" s="125" t="str">
        <f t="shared" si="73"/>
        <v/>
      </c>
      <c r="AD211" s="123" t="str">
        <f t="shared" si="74"/>
        <v/>
      </c>
      <c r="AE211" s="126" t="str">
        <f t="shared" ref="AE211:AE274" si="75">IF(AC211="","",(AD211/2)^2*3.1415)</f>
        <v/>
      </c>
      <c r="AF211" s="123" t="str">
        <f t="shared" ref="AF211:AF274" si="76">IF(AC211="","",(AC211-AC210)/3*(AE210+AE211+(AE211*AE210)^0.5))</f>
        <v/>
      </c>
      <c r="AG211" s="126" t="str">
        <f t="shared" ref="AG211:AG274" si="77">IF(AC211="","",AG210+AF211)</f>
        <v/>
      </c>
      <c r="AH211" s="129" t="str">
        <f t="shared" si="72"/>
        <v/>
      </c>
      <c r="AI211" s="129" t="str">
        <f t="shared" si="71"/>
        <v/>
      </c>
      <c r="AJ211" s="100" t="str">
        <f t="shared" si="67"/>
        <v/>
      </c>
      <c r="AK211" s="130" t="str">
        <f t="shared" si="68"/>
        <v/>
      </c>
      <c r="AL211" s="130" t="str">
        <f t="shared" si="69"/>
        <v/>
      </c>
      <c r="AM211" s="131" t="str">
        <f t="shared" si="70"/>
        <v/>
      </c>
    </row>
    <row r="212" spans="10:39" ht="15" hidden="1" x14ac:dyDescent="0.25">
      <c r="J212" s="36"/>
      <c r="W212" s="28">
        <v>4</v>
      </c>
      <c r="X212" s="100" t="str">
        <f>IF(W212&gt;O$54,"",IF(VLOOKUP(W212,O$35:Q$52,3)=0,"",VLOOKUP(W212,O$35:Q$52,3)))</f>
        <v/>
      </c>
      <c r="Y212" s="28" t="str">
        <f>IF(X212="","",VLOOKUP(X212,D$35:H$53,2))</f>
        <v/>
      </c>
      <c r="Z212" s="123" t="str">
        <f>IF(Y212="","",2*(Y212/3.1415)^0.5)</f>
        <v/>
      </c>
      <c r="AA212" s="102" t="str">
        <f>IF(Z212="","",(Z212-Z211)/(2*(X212-X211)))</f>
        <v/>
      </c>
      <c r="AB212" s="124">
        <f t="shared" ref="AB212:AB275" si="78">AB211+1</f>
        <v>3</v>
      </c>
      <c r="AC212" s="125" t="str">
        <f t="shared" si="73"/>
        <v/>
      </c>
      <c r="AD212" s="123" t="str">
        <f t="shared" si="74"/>
        <v/>
      </c>
      <c r="AE212" s="126" t="str">
        <f t="shared" si="75"/>
        <v/>
      </c>
      <c r="AF212" s="123" t="str">
        <f t="shared" si="76"/>
        <v/>
      </c>
      <c r="AG212" s="126" t="str">
        <f t="shared" si="77"/>
        <v/>
      </c>
      <c r="AH212" s="129" t="str">
        <f t="shared" si="72"/>
        <v/>
      </c>
      <c r="AI212" s="129" t="str">
        <f t="shared" si="71"/>
        <v/>
      </c>
      <c r="AJ212" s="100" t="str">
        <f t="shared" si="67"/>
        <v/>
      </c>
      <c r="AK212" s="130" t="str">
        <f t="shared" si="68"/>
        <v/>
      </c>
      <c r="AL212" s="130" t="str">
        <f t="shared" si="69"/>
        <v/>
      </c>
      <c r="AM212" s="131" t="str">
        <f t="shared" si="70"/>
        <v/>
      </c>
    </row>
    <row r="213" spans="10:39" ht="15" hidden="1" x14ac:dyDescent="0.25">
      <c r="J213" s="36"/>
      <c r="Z213" s="102"/>
      <c r="AA213" s="102"/>
      <c r="AB213" s="124">
        <f t="shared" si="78"/>
        <v>4</v>
      </c>
      <c r="AC213" s="125" t="str">
        <f t="shared" si="73"/>
        <v/>
      </c>
      <c r="AD213" s="123" t="str">
        <f t="shared" si="74"/>
        <v/>
      </c>
      <c r="AE213" s="126" t="str">
        <f t="shared" si="75"/>
        <v/>
      </c>
      <c r="AF213" s="123" t="str">
        <f t="shared" si="76"/>
        <v/>
      </c>
      <c r="AG213" s="126" t="str">
        <f t="shared" si="77"/>
        <v/>
      </c>
      <c r="AH213" s="129" t="str">
        <f t="shared" si="72"/>
        <v/>
      </c>
      <c r="AI213" s="129" t="str">
        <f t="shared" si="71"/>
        <v/>
      </c>
      <c r="AJ213" s="100" t="str">
        <f t="shared" si="67"/>
        <v/>
      </c>
      <c r="AK213" s="130" t="str">
        <f t="shared" si="68"/>
        <v/>
      </c>
      <c r="AL213" s="130" t="str">
        <f t="shared" si="69"/>
        <v/>
      </c>
      <c r="AM213" s="131" t="str">
        <f t="shared" si="70"/>
        <v/>
      </c>
    </row>
    <row r="214" spans="10:39" ht="15" hidden="1" x14ac:dyDescent="0.25">
      <c r="J214" s="36"/>
      <c r="Z214" s="102"/>
      <c r="AA214" s="102"/>
      <c r="AB214" s="124">
        <f t="shared" si="78"/>
        <v>5</v>
      </c>
      <c r="AC214" s="125" t="str">
        <f t="shared" si="73"/>
        <v/>
      </c>
      <c r="AD214" s="123" t="str">
        <f t="shared" si="74"/>
        <v/>
      </c>
      <c r="AE214" s="126" t="str">
        <f t="shared" si="75"/>
        <v/>
      </c>
      <c r="AF214" s="123" t="str">
        <f t="shared" si="76"/>
        <v/>
      </c>
      <c r="AG214" s="126" t="str">
        <f t="shared" si="77"/>
        <v/>
      </c>
      <c r="AH214" s="129" t="str">
        <f t="shared" si="72"/>
        <v/>
      </c>
      <c r="AI214" s="129" t="str">
        <f t="shared" si="71"/>
        <v/>
      </c>
      <c r="AJ214" s="100" t="str">
        <f t="shared" si="67"/>
        <v/>
      </c>
      <c r="AK214" s="130" t="str">
        <f t="shared" si="68"/>
        <v/>
      </c>
      <c r="AL214" s="130" t="str">
        <f t="shared" si="69"/>
        <v/>
      </c>
      <c r="AM214" s="131" t="str">
        <f t="shared" si="70"/>
        <v/>
      </c>
    </row>
    <row r="215" spans="10:39" ht="15" hidden="1" x14ac:dyDescent="0.25">
      <c r="J215" s="36"/>
      <c r="Z215" s="102"/>
      <c r="AA215" s="102"/>
      <c r="AB215" s="124">
        <f t="shared" si="78"/>
        <v>6</v>
      </c>
      <c r="AC215" s="125" t="str">
        <f t="shared" si="73"/>
        <v/>
      </c>
      <c r="AD215" s="123" t="str">
        <f t="shared" si="74"/>
        <v/>
      </c>
      <c r="AE215" s="126" t="str">
        <f t="shared" si="75"/>
        <v/>
      </c>
      <c r="AF215" s="123" t="str">
        <f t="shared" si="76"/>
        <v/>
      </c>
      <c r="AG215" s="126" t="str">
        <f t="shared" si="77"/>
        <v/>
      </c>
      <c r="AH215" s="129" t="str">
        <f t="shared" si="72"/>
        <v/>
      </c>
      <c r="AI215" s="129" t="str">
        <f t="shared" si="71"/>
        <v/>
      </c>
      <c r="AJ215" s="100" t="str">
        <f t="shared" si="67"/>
        <v/>
      </c>
      <c r="AK215" s="130" t="str">
        <f t="shared" si="68"/>
        <v/>
      </c>
      <c r="AL215" s="130" t="str">
        <f t="shared" si="69"/>
        <v/>
      </c>
      <c r="AM215" s="131" t="str">
        <f t="shared" si="70"/>
        <v/>
      </c>
    </row>
    <row r="216" spans="10:39" ht="15" hidden="1" x14ac:dyDescent="0.25">
      <c r="J216" s="36"/>
      <c r="Z216" s="102"/>
      <c r="AA216" s="102"/>
      <c r="AB216" s="124">
        <f t="shared" si="78"/>
        <v>7</v>
      </c>
      <c r="AC216" s="125" t="str">
        <f t="shared" si="73"/>
        <v/>
      </c>
      <c r="AD216" s="123" t="str">
        <f t="shared" si="74"/>
        <v/>
      </c>
      <c r="AE216" s="126" t="str">
        <f t="shared" si="75"/>
        <v/>
      </c>
      <c r="AF216" s="123" t="str">
        <f t="shared" si="76"/>
        <v/>
      </c>
      <c r="AG216" s="126" t="str">
        <f t="shared" si="77"/>
        <v/>
      </c>
      <c r="AH216" s="129" t="str">
        <f t="shared" si="72"/>
        <v/>
      </c>
      <c r="AI216" s="129" t="str">
        <f t="shared" si="71"/>
        <v/>
      </c>
      <c r="AJ216" s="100" t="str">
        <f t="shared" si="67"/>
        <v/>
      </c>
      <c r="AK216" s="130" t="str">
        <f t="shared" si="68"/>
        <v/>
      </c>
      <c r="AL216" s="130" t="str">
        <f t="shared" si="69"/>
        <v/>
      </c>
      <c r="AM216" s="131" t="str">
        <f t="shared" si="70"/>
        <v/>
      </c>
    </row>
    <row r="217" spans="10:39" ht="15" hidden="1" x14ac:dyDescent="0.25">
      <c r="J217" s="36"/>
      <c r="Z217" s="102"/>
      <c r="AA217" s="102"/>
      <c r="AB217" s="124">
        <f t="shared" si="78"/>
        <v>8</v>
      </c>
      <c r="AC217" s="125" t="str">
        <f t="shared" si="73"/>
        <v/>
      </c>
      <c r="AD217" s="123" t="str">
        <f t="shared" si="74"/>
        <v/>
      </c>
      <c r="AE217" s="126" t="str">
        <f t="shared" si="75"/>
        <v/>
      </c>
      <c r="AF217" s="123" t="str">
        <f t="shared" si="76"/>
        <v/>
      </c>
      <c r="AG217" s="126" t="str">
        <f t="shared" si="77"/>
        <v/>
      </c>
      <c r="AH217" s="129" t="str">
        <f t="shared" si="72"/>
        <v/>
      </c>
      <c r="AI217" s="129" t="str">
        <f t="shared" si="71"/>
        <v/>
      </c>
      <c r="AJ217" s="100" t="str">
        <f t="shared" si="67"/>
        <v/>
      </c>
      <c r="AK217" s="130" t="str">
        <f t="shared" si="68"/>
        <v/>
      </c>
      <c r="AL217" s="130" t="str">
        <f t="shared" si="69"/>
        <v/>
      </c>
      <c r="AM217" s="131" t="str">
        <f t="shared" si="70"/>
        <v/>
      </c>
    </row>
    <row r="218" spans="10:39" ht="15" hidden="1" x14ac:dyDescent="0.25">
      <c r="J218" s="36"/>
      <c r="Z218" s="102"/>
      <c r="AA218" s="102"/>
      <c r="AB218" s="124">
        <f t="shared" si="78"/>
        <v>9</v>
      </c>
      <c r="AC218" s="125" t="str">
        <f t="shared" si="73"/>
        <v/>
      </c>
      <c r="AD218" s="123" t="str">
        <f t="shared" si="74"/>
        <v/>
      </c>
      <c r="AE218" s="126" t="str">
        <f t="shared" si="75"/>
        <v/>
      </c>
      <c r="AF218" s="123" t="str">
        <f t="shared" si="76"/>
        <v/>
      </c>
      <c r="AG218" s="126" t="str">
        <f t="shared" si="77"/>
        <v/>
      </c>
      <c r="AH218" s="129" t="str">
        <f t="shared" si="72"/>
        <v/>
      </c>
      <c r="AI218" s="129" t="str">
        <f t="shared" si="71"/>
        <v/>
      </c>
      <c r="AJ218" s="100" t="str">
        <f t="shared" si="67"/>
        <v/>
      </c>
      <c r="AK218" s="130" t="str">
        <f t="shared" si="68"/>
        <v/>
      </c>
      <c r="AL218" s="130" t="str">
        <f t="shared" si="69"/>
        <v/>
      </c>
      <c r="AM218" s="131" t="str">
        <f t="shared" si="70"/>
        <v/>
      </c>
    </row>
    <row r="219" spans="10:39" ht="15" hidden="1" x14ac:dyDescent="0.25">
      <c r="J219" s="36"/>
      <c r="Z219" s="102"/>
      <c r="AA219" s="102"/>
      <c r="AB219" s="124">
        <f t="shared" si="78"/>
        <v>10</v>
      </c>
      <c r="AC219" s="125" t="str">
        <f t="shared" si="73"/>
        <v/>
      </c>
      <c r="AD219" s="123" t="str">
        <f t="shared" si="74"/>
        <v/>
      </c>
      <c r="AE219" s="126" t="str">
        <f t="shared" si="75"/>
        <v/>
      </c>
      <c r="AF219" s="123" t="str">
        <f t="shared" si="76"/>
        <v/>
      </c>
      <c r="AG219" s="126" t="str">
        <f t="shared" si="77"/>
        <v/>
      </c>
      <c r="AH219" s="129" t="str">
        <f t="shared" si="72"/>
        <v/>
      </c>
      <c r="AI219" s="129" t="str">
        <f t="shared" si="71"/>
        <v/>
      </c>
      <c r="AJ219" s="100" t="str">
        <f t="shared" si="67"/>
        <v/>
      </c>
      <c r="AK219" s="130" t="str">
        <f t="shared" si="68"/>
        <v/>
      </c>
      <c r="AL219" s="130" t="str">
        <f t="shared" si="69"/>
        <v/>
      </c>
      <c r="AM219" s="131" t="str">
        <f t="shared" si="70"/>
        <v/>
      </c>
    </row>
    <row r="220" spans="10:39" ht="15" hidden="1" x14ac:dyDescent="0.25">
      <c r="J220" s="36"/>
      <c r="Z220" s="102"/>
      <c r="AA220" s="102"/>
      <c r="AB220" s="124">
        <f t="shared" si="78"/>
        <v>11</v>
      </c>
      <c r="AC220" s="125" t="str">
        <f t="shared" si="73"/>
        <v/>
      </c>
      <c r="AD220" s="123" t="str">
        <f t="shared" si="74"/>
        <v/>
      </c>
      <c r="AE220" s="126" t="str">
        <f t="shared" si="75"/>
        <v/>
      </c>
      <c r="AF220" s="123" t="str">
        <f t="shared" si="76"/>
        <v/>
      </c>
      <c r="AG220" s="126" t="str">
        <f t="shared" si="77"/>
        <v/>
      </c>
      <c r="AH220" s="129" t="str">
        <f t="shared" si="72"/>
        <v/>
      </c>
      <c r="AI220" s="129" t="str">
        <f t="shared" si="71"/>
        <v/>
      </c>
      <c r="AJ220" s="100" t="str">
        <f t="shared" si="67"/>
        <v/>
      </c>
      <c r="AK220" s="130" t="str">
        <f t="shared" si="68"/>
        <v/>
      </c>
      <c r="AL220" s="130" t="str">
        <f t="shared" si="69"/>
        <v/>
      </c>
      <c r="AM220" s="131" t="str">
        <f t="shared" si="70"/>
        <v/>
      </c>
    </row>
    <row r="221" spans="10:39" ht="15" hidden="1" x14ac:dyDescent="0.25">
      <c r="J221" s="36"/>
      <c r="Z221" s="102"/>
      <c r="AA221" s="102"/>
      <c r="AB221" s="124">
        <f t="shared" si="78"/>
        <v>12</v>
      </c>
      <c r="AC221" s="125" t="str">
        <f t="shared" si="73"/>
        <v/>
      </c>
      <c r="AD221" s="123" t="str">
        <f t="shared" si="74"/>
        <v/>
      </c>
      <c r="AE221" s="126" t="str">
        <f t="shared" si="75"/>
        <v/>
      </c>
      <c r="AF221" s="123" t="str">
        <f t="shared" si="76"/>
        <v/>
      </c>
      <c r="AG221" s="126" t="str">
        <f t="shared" si="77"/>
        <v/>
      </c>
      <c r="AH221" s="129" t="str">
        <f t="shared" si="72"/>
        <v/>
      </c>
      <c r="AI221" s="129" t="str">
        <f t="shared" si="71"/>
        <v/>
      </c>
      <c r="AJ221" s="100" t="str">
        <f t="shared" si="67"/>
        <v/>
      </c>
      <c r="AK221" s="130" t="str">
        <f t="shared" si="68"/>
        <v/>
      </c>
      <c r="AL221" s="130" t="str">
        <f t="shared" si="69"/>
        <v/>
      </c>
      <c r="AM221" s="131" t="str">
        <f t="shared" si="70"/>
        <v/>
      </c>
    </row>
    <row r="222" spans="10:39" ht="15" hidden="1" x14ac:dyDescent="0.25">
      <c r="J222" s="36"/>
      <c r="Z222" s="102"/>
      <c r="AA222" s="102"/>
      <c r="AB222" s="124">
        <f t="shared" si="78"/>
        <v>13</v>
      </c>
      <c r="AC222" s="125" t="str">
        <f t="shared" si="73"/>
        <v/>
      </c>
      <c r="AD222" s="123" t="str">
        <f t="shared" si="74"/>
        <v/>
      </c>
      <c r="AE222" s="126" t="str">
        <f t="shared" si="75"/>
        <v/>
      </c>
      <c r="AF222" s="123" t="str">
        <f t="shared" si="76"/>
        <v/>
      </c>
      <c r="AG222" s="126" t="str">
        <f t="shared" si="77"/>
        <v/>
      </c>
      <c r="AH222" s="129" t="str">
        <f t="shared" si="72"/>
        <v/>
      </c>
      <c r="AI222" s="129" t="str">
        <f t="shared" si="71"/>
        <v/>
      </c>
      <c r="AJ222" s="100" t="str">
        <f t="shared" si="67"/>
        <v/>
      </c>
      <c r="AK222" s="130" t="str">
        <f t="shared" si="68"/>
        <v/>
      </c>
      <c r="AL222" s="130" t="str">
        <f t="shared" si="69"/>
        <v/>
      </c>
      <c r="AM222" s="131" t="str">
        <f t="shared" si="70"/>
        <v/>
      </c>
    </row>
    <row r="223" spans="10:39" ht="15" hidden="1" x14ac:dyDescent="0.25">
      <c r="J223" s="36"/>
      <c r="Z223" s="102"/>
      <c r="AA223" s="102"/>
      <c r="AB223" s="124">
        <f t="shared" si="78"/>
        <v>14</v>
      </c>
      <c r="AC223" s="125" t="str">
        <f t="shared" si="73"/>
        <v/>
      </c>
      <c r="AD223" s="123" t="str">
        <f t="shared" si="74"/>
        <v/>
      </c>
      <c r="AE223" s="126" t="str">
        <f t="shared" si="75"/>
        <v/>
      </c>
      <c r="AF223" s="123" t="str">
        <f t="shared" si="76"/>
        <v/>
      </c>
      <c r="AG223" s="126" t="str">
        <f t="shared" si="77"/>
        <v/>
      </c>
      <c r="AH223" s="129" t="str">
        <f t="shared" si="72"/>
        <v/>
      </c>
      <c r="AI223" s="129" t="str">
        <f t="shared" si="71"/>
        <v/>
      </c>
      <c r="AJ223" s="100" t="str">
        <f t="shared" si="67"/>
        <v/>
      </c>
      <c r="AK223" s="130" t="str">
        <f t="shared" si="68"/>
        <v/>
      </c>
      <c r="AL223" s="130" t="str">
        <f t="shared" si="69"/>
        <v/>
      </c>
      <c r="AM223" s="131" t="str">
        <f t="shared" si="70"/>
        <v/>
      </c>
    </row>
    <row r="224" spans="10:39" ht="15" hidden="1" x14ac:dyDescent="0.25">
      <c r="J224" s="36"/>
      <c r="Z224" s="102"/>
      <c r="AA224" s="102"/>
      <c r="AB224" s="124">
        <f t="shared" si="78"/>
        <v>15</v>
      </c>
      <c r="AC224" s="125" t="str">
        <f t="shared" si="73"/>
        <v/>
      </c>
      <c r="AD224" s="123" t="str">
        <f t="shared" si="74"/>
        <v/>
      </c>
      <c r="AE224" s="126" t="str">
        <f t="shared" si="75"/>
        <v/>
      </c>
      <c r="AF224" s="123" t="str">
        <f t="shared" si="76"/>
        <v/>
      </c>
      <c r="AG224" s="126" t="str">
        <f t="shared" si="77"/>
        <v/>
      </c>
      <c r="AH224" s="129" t="str">
        <f t="shared" si="72"/>
        <v/>
      </c>
      <c r="AI224" s="129" t="str">
        <f t="shared" si="71"/>
        <v/>
      </c>
      <c r="AJ224" s="100" t="str">
        <f t="shared" si="67"/>
        <v/>
      </c>
      <c r="AK224" s="130" t="str">
        <f t="shared" si="68"/>
        <v/>
      </c>
      <c r="AL224" s="130" t="str">
        <f t="shared" si="69"/>
        <v/>
      </c>
      <c r="AM224" s="131" t="str">
        <f t="shared" si="70"/>
        <v/>
      </c>
    </row>
    <row r="225" spans="10:39" ht="15" hidden="1" x14ac:dyDescent="0.25">
      <c r="J225" s="36"/>
      <c r="Z225" s="102"/>
      <c r="AA225" s="102"/>
      <c r="AB225" s="124">
        <f t="shared" si="78"/>
        <v>16</v>
      </c>
      <c r="AC225" s="125" t="str">
        <f t="shared" si="73"/>
        <v/>
      </c>
      <c r="AD225" s="123" t="str">
        <f t="shared" si="74"/>
        <v/>
      </c>
      <c r="AE225" s="126" t="str">
        <f t="shared" si="75"/>
        <v/>
      </c>
      <c r="AF225" s="123" t="str">
        <f t="shared" si="76"/>
        <v/>
      </c>
      <c r="AG225" s="126" t="str">
        <f t="shared" si="77"/>
        <v/>
      </c>
      <c r="AH225" s="129" t="str">
        <f t="shared" si="72"/>
        <v/>
      </c>
      <c r="AI225" s="129" t="str">
        <f t="shared" si="71"/>
        <v/>
      </c>
      <c r="AJ225" s="100" t="str">
        <f t="shared" si="67"/>
        <v/>
      </c>
      <c r="AK225" s="130" t="str">
        <f t="shared" si="68"/>
        <v/>
      </c>
      <c r="AL225" s="130" t="str">
        <f t="shared" si="69"/>
        <v/>
      </c>
      <c r="AM225" s="131" t="str">
        <f t="shared" si="70"/>
        <v/>
      </c>
    </row>
    <row r="226" spans="10:39" ht="15" hidden="1" x14ac:dyDescent="0.25">
      <c r="J226" s="36"/>
      <c r="Z226" s="102"/>
      <c r="AA226" s="102"/>
      <c r="AB226" s="124">
        <f t="shared" si="78"/>
        <v>17</v>
      </c>
      <c r="AC226" s="125" t="str">
        <f t="shared" si="73"/>
        <v/>
      </c>
      <c r="AD226" s="123" t="str">
        <f t="shared" si="74"/>
        <v/>
      </c>
      <c r="AE226" s="126" t="str">
        <f t="shared" si="75"/>
        <v/>
      </c>
      <c r="AF226" s="123" t="str">
        <f t="shared" si="76"/>
        <v/>
      </c>
      <c r="AG226" s="126" t="str">
        <f t="shared" si="77"/>
        <v/>
      </c>
      <c r="AH226" s="129" t="str">
        <f t="shared" si="72"/>
        <v/>
      </c>
      <c r="AI226" s="129" t="str">
        <f t="shared" si="71"/>
        <v/>
      </c>
      <c r="AJ226" s="100" t="str">
        <f t="shared" si="67"/>
        <v/>
      </c>
      <c r="AK226" s="130" t="str">
        <f t="shared" si="68"/>
        <v/>
      </c>
      <c r="AL226" s="130" t="str">
        <f t="shared" si="69"/>
        <v/>
      </c>
      <c r="AM226" s="131" t="str">
        <f t="shared" si="70"/>
        <v/>
      </c>
    </row>
    <row r="227" spans="10:39" ht="15" hidden="1" x14ac:dyDescent="0.25">
      <c r="J227" s="36"/>
      <c r="Z227" s="102"/>
      <c r="AA227" s="102"/>
      <c r="AB227" s="124">
        <f t="shared" si="78"/>
        <v>18</v>
      </c>
      <c r="AC227" s="125" t="str">
        <f t="shared" si="73"/>
        <v/>
      </c>
      <c r="AD227" s="123" t="str">
        <f t="shared" si="74"/>
        <v/>
      </c>
      <c r="AE227" s="126" t="str">
        <f t="shared" si="75"/>
        <v/>
      </c>
      <c r="AF227" s="123" t="str">
        <f t="shared" si="76"/>
        <v/>
      </c>
      <c r="AG227" s="126" t="str">
        <f t="shared" si="77"/>
        <v/>
      </c>
      <c r="AH227" s="129" t="str">
        <f t="shared" si="72"/>
        <v/>
      </c>
      <c r="AI227" s="129" t="str">
        <f t="shared" si="71"/>
        <v/>
      </c>
      <c r="AJ227" s="100" t="str">
        <f t="shared" si="67"/>
        <v/>
      </c>
      <c r="AK227" s="130" t="str">
        <f t="shared" si="68"/>
        <v/>
      </c>
      <c r="AL227" s="130" t="str">
        <f t="shared" si="69"/>
        <v/>
      </c>
      <c r="AM227" s="131" t="str">
        <f t="shared" si="70"/>
        <v/>
      </c>
    </row>
    <row r="228" spans="10:39" ht="15" hidden="1" x14ac:dyDescent="0.25">
      <c r="J228" s="36"/>
      <c r="X228" s="32"/>
      <c r="Y228" s="32"/>
      <c r="Z228" s="102"/>
      <c r="AA228" s="102"/>
      <c r="AB228" s="124">
        <f t="shared" si="78"/>
        <v>19</v>
      </c>
      <c r="AC228" s="125" t="str">
        <f t="shared" si="73"/>
        <v/>
      </c>
      <c r="AD228" s="123" t="str">
        <f t="shared" si="74"/>
        <v/>
      </c>
      <c r="AE228" s="126" t="str">
        <f t="shared" si="75"/>
        <v/>
      </c>
      <c r="AF228" s="123" t="str">
        <f t="shared" si="76"/>
        <v/>
      </c>
      <c r="AG228" s="126" t="str">
        <f t="shared" si="77"/>
        <v/>
      </c>
      <c r="AH228" s="129" t="str">
        <f t="shared" si="72"/>
        <v/>
      </c>
      <c r="AI228" s="129" t="str">
        <f t="shared" si="71"/>
        <v/>
      </c>
      <c r="AJ228" s="100" t="str">
        <f t="shared" si="67"/>
        <v/>
      </c>
      <c r="AK228" s="130" t="str">
        <f t="shared" si="68"/>
        <v/>
      </c>
      <c r="AL228" s="130" t="str">
        <f t="shared" si="69"/>
        <v/>
      </c>
      <c r="AM228" s="131" t="str">
        <f t="shared" si="70"/>
        <v/>
      </c>
    </row>
    <row r="229" spans="10:39" ht="15" hidden="1" x14ac:dyDescent="0.25">
      <c r="J229" s="36"/>
      <c r="Z229" s="102"/>
      <c r="AA229" s="102"/>
      <c r="AB229" s="124">
        <f t="shared" si="78"/>
        <v>20</v>
      </c>
      <c r="AC229" s="125" t="str">
        <f t="shared" si="73"/>
        <v/>
      </c>
      <c r="AD229" s="123" t="str">
        <f t="shared" si="74"/>
        <v/>
      </c>
      <c r="AE229" s="126" t="str">
        <f t="shared" si="75"/>
        <v/>
      </c>
      <c r="AF229" s="123" t="str">
        <f t="shared" si="76"/>
        <v/>
      </c>
      <c r="AG229" s="126" t="str">
        <f t="shared" si="77"/>
        <v/>
      </c>
      <c r="AH229" s="129" t="str">
        <f t="shared" si="72"/>
        <v/>
      </c>
      <c r="AI229" s="129" t="str">
        <f t="shared" si="71"/>
        <v/>
      </c>
      <c r="AJ229" s="100" t="str">
        <f t="shared" si="67"/>
        <v/>
      </c>
      <c r="AK229" s="130" t="str">
        <f t="shared" si="68"/>
        <v/>
      </c>
      <c r="AL229" s="130" t="str">
        <f t="shared" si="69"/>
        <v/>
      </c>
      <c r="AM229" s="131" t="str">
        <f t="shared" si="70"/>
        <v/>
      </c>
    </row>
    <row r="230" spans="10:39" ht="15" hidden="1" x14ac:dyDescent="0.25">
      <c r="J230" s="36"/>
      <c r="Z230" s="102"/>
      <c r="AA230" s="102"/>
      <c r="AB230" s="124">
        <f t="shared" si="78"/>
        <v>21</v>
      </c>
      <c r="AC230" s="125" t="str">
        <f t="shared" si="73"/>
        <v/>
      </c>
      <c r="AD230" s="123" t="str">
        <f t="shared" si="74"/>
        <v/>
      </c>
      <c r="AE230" s="126" t="str">
        <f t="shared" si="75"/>
        <v/>
      </c>
      <c r="AF230" s="123" t="str">
        <f t="shared" si="76"/>
        <v/>
      </c>
      <c r="AG230" s="126" t="str">
        <f t="shared" si="77"/>
        <v/>
      </c>
      <c r="AH230" s="129" t="str">
        <f t="shared" si="72"/>
        <v/>
      </c>
      <c r="AI230" s="129" t="str">
        <f t="shared" si="71"/>
        <v/>
      </c>
      <c r="AJ230" s="100" t="str">
        <f t="shared" si="67"/>
        <v/>
      </c>
      <c r="AK230" s="130" t="str">
        <f t="shared" si="68"/>
        <v/>
      </c>
      <c r="AL230" s="130" t="str">
        <f t="shared" si="69"/>
        <v/>
      </c>
      <c r="AM230" s="131" t="str">
        <f t="shared" si="70"/>
        <v/>
      </c>
    </row>
    <row r="231" spans="10:39" ht="15" hidden="1" x14ac:dyDescent="0.25">
      <c r="J231" s="36"/>
      <c r="Z231" s="102"/>
      <c r="AA231" s="102"/>
      <c r="AB231" s="124">
        <f t="shared" si="78"/>
        <v>22</v>
      </c>
      <c r="AC231" s="125" t="str">
        <f t="shared" si="73"/>
        <v/>
      </c>
      <c r="AD231" s="123" t="str">
        <f t="shared" si="74"/>
        <v/>
      </c>
      <c r="AE231" s="126" t="str">
        <f t="shared" si="75"/>
        <v/>
      </c>
      <c r="AF231" s="123" t="str">
        <f t="shared" si="76"/>
        <v/>
      </c>
      <c r="AG231" s="126" t="str">
        <f t="shared" si="77"/>
        <v/>
      </c>
      <c r="AH231" s="129" t="str">
        <f t="shared" si="72"/>
        <v/>
      </c>
      <c r="AI231" s="129" t="str">
        <f t="shared" si="71"/>
        <v/>
      </c>
      <c r="AJ231" s="100" t="str">
        <f t="shared" si="67"/>
        <v/>
      </c>
      <c r="AK231" s="130" t="str">
        <f t="shared" si="68"/>
        <v/>
      </c>
      <c r="AL231" s="130" t="str">
        <f t="shared" si="69"/>
        <v/>
      </c>
      <c r="AM231" s="131" t="str">
        <f t="shared" si="70"/>
        <v/>
      </c>
    </row>
    <row r="232" spans="10:39" ht="15" hidden="1" x14ac:dyDescent="0.25">
      <c r="J232" s="36"/>
      <c r="Z232" s="102"/>
      <c r="AA232" s="102"/>
      <c r="AB232" s="124">
        <f t="shared" si="78"/>
        <v>23</v>
      </c>
      <c r="AC232" s="125" t="str">
        <f t="shared" si="73"/>
        <v/>
      </c>
      <c r="AD232" s="123" t="str">
        <f t="shared" si="74"/>
        <v/>
      </c>
      <c r="AE232" s="126" t="str">
        <f t="shared" si="75"/>
        <v/>
      </c>
      <c r="AF232" s="123" t="str">
        <f t="shared" si="76"/>
        <v/>
      </c>
      <c r="AG232" s="126" t="str">
        <f t="shared" si="77"/>
        <v/>
      </c>
      <c r="AH232" s="129" t="str">
        <f t="shared" si="72"/>
        <v/>
      </c>
      <c r="AI232" s="129" t="str">
        <f t="shared" si="71"/>
        <v/>
      </c>
      <c r="AJ232" s="100" t="str">
        <f t="shared" si="67"/>
        <v/>
      </c>
      <c r="AK232" s="130" t="str">
        <f t="shared" si="68"/>
        <v/>
      </c>
      <c r="AL232" s="130" t="str">
        <f t="shared" si="69"/>
        <v/>
      </c>
      <c r="AM232" s="131" t="str">
        <f t="shared" si="70"/>
        <v/>
      </c>
    </row>
    <row r="233" spans="10:39" ht="15" hidden="1" x14ac:dyDescent="0.25">
      <c r="J233" s="36"/>
      <c r="Z233" s="102"/>
      <c r="AA233" s="102"/>
      <c r="AB233" s="124">
        <f t="shared" si="78"/>
        <v>24</v>
      </c>
      <c r="AC233" s="125" t="str">
        <f t="shared" si="73"/>
        <v/>
      </c>
      <c r="AD233" s="123" t="str">
        <f t="shared" si="74"/>
        <v/>
      </c>
      <c r="AE233" s="126" t="str">
        <f t="shared" si="75"/>
        <v/>
      </c>
      <c r="AF233" s="123" t="str">
        <f t="shared" si="76"/>
        <v/>
      </c>
      <c r="AG233" s="126" t="str">
        <f t="shared" si="77"/>
        <v/>
      </c>
      <c r="AH233" s="129" t="str">
        <f t="shared" si="72"/>
        <v/>
      </c>
      <c r="AI233" s="129" t="str">
        <f t="shared" si="71"/>
        <v/>
      </c>
      <c r="AJ233" s="100" t="str">
        <f t="shared" si="67"/>
        <v/>
      </c>
      <c r="AK233" s="130" t="str">
        <f t="shared" si="68"/>
        <v/>
      </c>
      <c r="AL233" s="130" t="str">
        <f t="shared" si="69"/>
        <v/>
      </c>
      <c r="AM233" s="131" t="str">
        <f t="shared" si="70"/>
        <v/>
      </c>
    </row>
    <row r="234" spans="10:39" ht="15" hidden="1" x14ac:dyDescent="0.25">
      <c r="J234" s="36"/>
      <c r="Z234" s="102"/>
      <c r="AA234" s="102"/>
      <c r="AB234" s="124">
        <f t="shared" si="78"/>
        <v>25</v>
      </c>
      <c r="AC234" s="125" t="str">
        <f t="shared" si="73"/>
        <v/>
      </c>
      <c r="AD234" s="123" t="str">
        <f t="shared" si="74"/>
        <v/>
      </c>
      <c r="AE234" s="126" t="str">
        <f t="shared" si="75"/>
        <v/>
      </c>
      <c r="AF234" s="123" t="str">
        <f t="shared" si="76"/>
        <v/>
      </c>
      <c r="AG234" s="126" t="str">
        <f t="shared" si="77"/>
        <v/>
      </c>
      <c r="AH234" s="129" t="str">
        <f t="shared" si="72"/>
        <v/>
      </c>
      <c r="AI234" s="129" t="str">
        <f t="shared" si="71"/>
        <v/>
      </c>
      <c r="AJ234" s="100" t="str">
        <f t="shared" si="67"/>
        <v/>
      </c>
      <c r="AK234" s="130" t="str">
        <f t="shared" si="68"/>
        <v/>
      </c>
      <c r="AL234" s="130" t="str">
        <f t="shared" si="69"/>
        <v/>
      </c>
      <c r="AM234" s="131" t="str">
        <f t="shared" si="70"/>
        <v/>
      </c>
    </row>
    <row r="235" spans="10:39" ht="15" hidden="1" x14ac:dyDescent="0.25">
      <c r="J235" s="36"/>
      <c r="Z235" s="102"/>
      <c r="AA235" s="102"/>
      <c r="AB235" s="124">
        <f t="shared" si="78"/>
        <v>26</v>
      </c>
      <c r="AC235" s="125" t="str">
        <f t="shared" si="73"/>
        <v/>
      </c>
      <c r="AD235" s="123" t="str">
        <f t="shared" si="74"/>
        <v/>
      </c>
      <c r="AE235" s="126" t="str">
        <f t="shared" si="75"/>
        <v/>
      </c>
      <c r="AF235" s="123" t="str">
        <f t="shared" si="76"/>
        <v/>
      </c>
      <c r="AG235" s="126" t="str">
        <f t="shared" si="77"/>
        <v/>
      </c>
      <c r="AH235" s="129" t="str">
        <f t="shared" si="72"/>
        <v/>
      </c>
      <c r="AI235" s="129" t="str">
        <f t="shared" si="71"/>
        <v/>
      </c>
      <c r="AJ235" s="100" t="str">
        <f t="shared" si="67"/>
        <v/>
      </c>
      <c r="AK235" s="130" t="str">
        <f t="shared" si="68"/>
        <v/>
      </c>
      <c r="AL235" s="130" t="str">
        <f t="shared" si="69"/>
        <v/>
      </c>
      <c r="AM235" s="131" t="str">
        <f t="shared" si="70"/>
        <v/>
      </c>
    </row>
    <row r="236" spans="10:39" ht="15" hidden="1" x14ac:dyDescent="0.25">
      <c r="J236" s="36"/>
      <c r="Z236" s="102"/>
      <c r="AA236" s="102"/>
      <c r="AB236" s="124">
        <f t="shared" si="78"/>
        <v>27</v>
      </c>
      <c r="AC236" s="125" t="str">
        <f t="shared" si="73"/>
        <v/>
      </c>
      <c r="AD236" s="123" t="str">
        <f t="shared" si="74"/>
        <v/>
      </c>
      <c r="AE236" s="126" t="str">
        <f t="shared" si="75"/>
        <v/>
      </c>
      <c r="AF236" s="123" t="str">
        <f t="shared" si="76"/>
        <v/>
      </c>
      <c r="AG236" s="126" t="str">
        <f t="shared" si="77"/>
        <v/>
      </c>
      <c r="AH236" s="129" t="str">
        <f t="shared" si="72"/>
        <v/>
      </c>
      <c r="AI236" s="129" t="str">
        <f t="shared" si="71"/>
        <v/>
      </c>
      <c r="AJ236" s="100" t="str">
        <f t="shared" si="67"/>
        <v/>
      </c>
      <c r="AK236" s="130" t="str">
        <f t="shared" si="68"/>
        <v/>
      </c>
      <c r="AL236" s="130" t="str">
        <f t="shared" si="69"/>
        <v/>
      </c>
      <c r="AM236" s="131" t="str">
        <f t="shared" si="70"/>
        <v/>
      </c>
    </row>
    <row r="237" spans="10:39" ht="15" hidden="1" x14ac:dyDescent="0.25">
      <c r="J237" s="36"/>
      <c r="Z237" s="102"/>
      <c r="AA237" s="102"/>
      <c r="AB237" s="124">
        <f t="shared" si="78"/>
        <v>28</v>
      </c>
      <c r="AC237" s="125" t="str">
        <f t="shared" si="73"/>
        <v/>
      </c>
      <c r="AD237" s="123" t="str">
        <f t="shared" si="74"/>
        <v/>
      </c>
      <c r="AE237" s="126" t="str">
        <f t="shared" si="75"/>
        <v/>
      </c>
      <c r="AF237" s="123" t="str">
        <f t="shared" si="76"/>
        <v/>
      </c>
      <c r="AG237" s="126" t="str">
        <f t="shared" si="77"/>
        <v/>
      </c>
      <c r="AH237" s="129" t="str">
        <f t="shared" si="72"/>
        <v/>
      </c>
      <c r="AI237" s="129" t="str">
        <f t="shared" si="71"/>
        <v/>
      </c>
      <c r="AJ237" s="100" t="str">
        <f t="shared" si="67"/>
        <v/>
      </c>
      <c r="AK237" s="130" t="str">
        <f t="shared" si="68"/>
        <v/>
      </c>
      <c r="AL237" s="130" t="str">
        <f t="shared" si="69"/>
        <v/>
      </c>
      <c r="AM237" s="131" t="str">
        <f t="shared" si="70"/>
        <v/>
      </c>
    </row>
    <row r="238" spans="10:39" ht="15" hidden="1" x14ac:dyDescent="0.25">
      <c r="J238" s="36"/>
      <c r="Z238" s="102"/>
      <c r="AA238" s="102"/>
      <c r="AB238" s="124">
        <f t="shared" si="78"/>
        <v>29</v>
      </c>
      <c r="AC238" s="125" t="str">
        <f t="shared" si="73"/>
        <v/>
      </c>
      <c r="AD238" s="123" t="str">
        <f t="shared" si="74"/>
        <v/>
      </c>
      <c r="AE238" s="126" t="str">
        <f t="shared" si="75"/>
        <v/>
      </c>
      <c r="AF238" s="123" t="str">
        <f t="shared" si="76"/>
        <v/>
      </c>
      <c r="AG238" s="126" t="str">
        <f t="shared" si="77"/>
        <v/>
      </c>
      <c r="AH238" s="129" t="str">
        <f t="shared" si="72"/>
        <v/>
      </c>
      <c r="AI238" s="129" t="str">
        <f t="shared" si="71"/>
        <v/>
      </c>
      <c r="AJ238" s="100" t="str">
        <f t="shared" si="67"/>
        <v/>
      </c>
      <c r="AK238" s="130" t="str">
        <f t="shared" si="68"/>
        <v/>
      </c>
      <c r="AL238" s="130" t="str">
        <f t="shared" si="69"/>
        <v/>
      </c>
      <c r="AM238" s="131" t="str">
        <f t="shared" si="70"/>
        <v/>
      </c>
    </row>
    <row r="239" spans="10:39" ht="15" hidden="1" x14ac:dyDescent="0.25">
      <c r="J239" s="36"/>
      <c r="Z239" s="102"/>
      <c r="AA239" s="102"/>
      <c r="AB239" s="124">
        <f t="shared" si="78"/>
        <v>30</v>
      </c>
      <c r="AC239" s="125" t="str">
        <f t="shared" si="73"/>
        <v/>
      </c>
      <c r="AD239" s="123" t="str">
        <f t="shared" si="74"/>
        <v/>
      </c>
      <c r="AE239" s="126" t="str">
        <f t="shared" si="75"/>
        <v/>
      </c>
      <c r="AF239" s="123" t="str">
        <f t="shared" si="76"/>
        <v/>
      </c>
      <c r="AG239" s="126" t="str">
        <f t="shared" si="77"/>
        <v/>
      </c>
      <c r="AH239" s="129" t="str">
        <f t="shared" si="72"/>
        <v/>
      </c>
      <c r="AI239" s="129" t="str">
        <f t="shared" si="71"/>
        <v/>
      </c>
      <c r="AJ239" s="100" t="str">
        <f t="shared" si="67"/>
        <v/>
      </c>
      <c r="AK239" s="130" t="str">
        <f t="shared" si="68"/>
        <v/>
      </c>
      <c r="AL239" s="130" t="str">
        <f t="shared" si="69"/>
        <v/>
      </c>
      <c r="AM239" s="131" t="str">
        <f t="shared" si="70"/>
        <v/>
      </c>
    </row>
    <row r="240" spans="10:39" ht="15" hidden="1" x14ac:dyDescent="0.25">
      <c r="J240" s="36"/>
      <c r="Z240" s="102"/>
      <c r="AA240" s="102"/>
      <c r="AB240" s="124">
        <f t="shared" si="78"/>
        <v>31</v>
      </c>
      <c r="AC240" s="125" t="str">
        <f t="shared" si="73"/>
        <v/>
      </c>
      <c r="AD240" s="123" t="str">
        <f t="shared" si="74"/>
        <v/>
      </c>
      <c r="AE240" s="126" t="str">
        <f t="shared" si="75"/>
        <v/>
      </c>
      <c r="AF240" s="123" t="str">
        <f t="shared" si="76"/>
        <v/>
      </c>
      <c r="AG240" s="126" t="str">
        <f t="shared" si="77"/>
        <v/>
      </c>
      <c r="AH240" s="129" t="str">
        <f t="shared" si="72"/>
        <v/>
      </c>
      <c r="AI240" s="129" t="str">
        <f t="shared" si="71"/>
        <v/>
      </c>
      <c r="AJ240" s="100" t="str">
        <f t="shared" si="67"/>
        <v/>
      </c>
      <c r="AK240" s="130" t="str">
        <f t="shared" si="68"/>
        <v/>
      </c>
      <c r="AL240" s="130" t="str">
        <f t="shared" si="69"/>
        <v/>
      </c>
      <c r="AM240" s="131" t="str">
        <f t="shared" si="70"/>
        <v/>
      </c>
    </row>
    <row r="241" spans="1:39" ht="15" hidden="1" x14ac:dyDescent="0.25">
      <c r="J241" s="36"/>
      <c r="Z241" s="102"/>
      <c r="AA241" s="102"/>
      <c r="AB241" s="124">
        <f t="shared" si="78"/>
        <v>32</v>
      </c>
      <c r="AC241" s="125" t="str">
        <f t="shared" si="73"/>
        <v/>
      </c>
      <c r="AD241" s="123" t="str">
        <f t="shared" si="74"/>
        <v/>
      </c>
      <c r="AE241" s="126" t="str">
        <f t="shared" si="75"/>
        <v/>
      </c>
      <c r="AF241" s="123" t="str">
        <f t="shared" si="76"/>
        <v/>
      </c>
      <c r="AG241" s="126" t="str">
        <f t="shared" si="77"/>
        <v/>
      </c>
      <c r="AH241" s="129" t="str">
        <f t="shared" si="72"/>
        <v/>
      </c>
      <c r="AI241" s="129" t="str">
        <f t="shared" si="71"/>
        <v/>
      </c>
      <c r="AJ241" s="100" t="str">
        <f t="shared" si="67"/>
        <v/>
      </c>
      <c r="AK241" s="130" t="str">
        <f t="shared" si="68"/>
        <v/>
      </c>
      <c r="AL241" s="130" t="str">
        <f t="shared" si="69"/>
        <v/>
      </c>
      <c r="AM241" s="131" t="str">
        <f t="shared" si="70"/>
        <v/>
      </c>
    </row>
    <row r="242" spans="1:39" ht="15" hidden="1" x14ac:dyDescent="0.25">
      <c r="J242" s="36"/>
      <c r="Z242" s="102"/>
      <c r="AA242" s="102"/>
      <c r="AB242" s="124">
        <f t="shared" si="78"/>
        <v>33</v>
      </c>
      <c r="AC242" s="125" t="str">
        <f t="shared" si="73"/>
        <v/>
      </c>
      <c r="AD242" s="123" t="str">
        <f t="shared" si="74"/>
        <v/>
      </c>
      <c r="AE242" s="126" t="str">
        <f t="shared" si="75"/>
        <v/>
      </c>
      <c r="AF242" s="123" t="str">
        <f t="shared" si="76"/>
        <v/>
      </c>
      <c r="AG242" s="126" t="str">
        <f t="shared" si="77"/>
        <v/>
      </c>
      <c r="AH242" s="129" t="str">
        <f t="shared" si="72"/>
        <v/>
      </c>
      <c r="AI242" s="129" t="str">
        <f t="shared" si="71"/>
        <v/>
      </c>
      <c r="AJ242" s="100" t="str">
        <f t="shared" si="67"/>
        <v/>
      </c>
      <c r="AK242" s="130" t="str">
        <f t="shared" si="68"/>
        <v/>
      </c>
      <c r="AL242" s="130" t="str">
        <f t="shared" si="69"/>
        <v/>
      </c>
      <c r="AM242" s="131" t="str">
        <f t="shared" si="70"/>
        <v/>
      </c>
    </row>
    <row r="243" spans="1:39" ht="15" hidden="1" x14ac:dyDescent="0.25">
      <c r="J243" s="36"/>
      <c r="Z243" s="102"/>
      <c r="AA243" s="102"/>
      <c r="AB243" s="124">
        <f t="shared" si="78"/>
        <v>34</v>
      </c>
      <c r="AC243" s="125" t="str">
        <f t="shared" si="73"/>
        <v/>
      </c>
      <c r="AD243" s="123" t="str">
        <f t="shared" si="74"/>
        <v/>
      </c>
      <c r="AE243" s="126" t="str">
        <f t="shared" si="75"/>
        <v/>
      </c>
      <c r="AF243" s="123" t="str">
        <f t="shared" si="76"/>
        <v/>
      </c>
      <c r="AG243" s="126" t="str">
        <f t="shared" si="77"/>
        <v/>
      </c>
      <c r="AH243" s="129" t="str">
        <f t="shared" si="72"/>
        <v/>
      </c>
      <c r="AI243" s="129" t="str">
        <f t="shared" si="71"/>
        <v/>
      </c>
      <c r="AJ243" s="100" t="str">
        <f t="shared" si="67"/>
        <v/>
      </c>
      <c r="AK243" s="130" t="str">
        <f t="shared" si="68"/>
        <v/>
      </c>
      <c r="AL243" s="130" t="str">
        <f t="shared" si="69"/>
        <v/>
      </c>
      <c r="AM243" s="131" t="str">
        <f t="shared" si="70"/>
        <v/>
      </c>
    </row>
    <row r="244" spans="1:39" ht="15" hidden="1" x14ac:dyDescent="0.25">
      <c r="J244" s="36"/>
      <c r="Z244" s="102"/>
      <c r="AA244" s="102"/>
      <c r="AB244" s="124">
        <f t="shared" si="78"/>
        <v>35</v>
      </c>
      <c r="AC244" s="125" t="str">
        <f t="shared" si="73"/>
        <v/>
      </c>
      <c r="AD244" s="123" t="str">
        <f t="shared" si="74"/>
        <v/>
      </c>
      <c r="AE244" s="126" t="str">
        <f t="shared" si="75"/>
        <v/>
      </c>
      <c r="AF244" s="123" t="str">
        <f t="shared" si="76"/>
        <v/>
      </c>
      <c r="AG244" s="126" t="str">
        <f t="shared" si="77"/>
        <v/>
      </c>
      <c r="AH244" s="129" t="str">
        <f t="shared" si="72"/>
        <v/>
      </c>
      <c r="AI244" s="129" t="str">
        <f t="shared" si="71"/>
        <v/>
      </c>
      <c r="AJ244" s="100" t="str">
        <f t="shared" si="67"/>
        <v/>
      </c>
      <c r="AK244" s="130" t="str">
        <f t="shared" si="68"/>
        <v/>
      </c>
      <c r="AL244" s="130" t="str">
        <f t="shared" si="69"/>
        <v/>
      </c>
      <c r="AM244" s="131" t="str">
        <f t="shared" si="70"/>
        <v/>
      </c>
    </row>
    <row r="245" spans="1:39" ht="15" hidden="1" x14ac:dyDescent="0.25">
      <c r="J245" s="36"/>
      <c r="Z245" s="102"/>
      <c r="AA245" s="102"/>
      <c r="AB245" s="124">
        <f t="shared" si="78"/>
        <v>36</v>
      </c>
      <c r="AC245" s="125" t="str">
        <f t="shared" si="73"/>
        <v/>
      </c>
      <c r="AD245" s="123" t="str">
        <f t="shared" si="74"/>
        <v/>
      </c>
      <c r="AE245" s="126" t="str">
        <f t="shared" si="75"/>
        <v/>
      </c>
      <c r="AF245" s="123" t="str">
        <f t="shared" si="76"/>
        <v/>
      </c>
      <c r="AG245" s="126" t="str">
        <f t="shared" si="77"/>
        <v/>
      </c>
      <c r="AH245" s="129" t="str">
        <f t="shared" si="72"/>
        <v/>
      </c>
      <c r="AI245" s="129" t="str">
        <f t="shared" si="71"/>
        <v/>
      </c>
      <c r="AJ245" s="100" t="str">
        <f t="shared" si="67"/>
        <v/>
      </c>
      <c r="AK245" s="130" t="str">
        <f t="shared" si="68"/>
        <v/>
      </c>
      <c r="AL245" s="130" t="str">
        <f t="shared" si="69"/>
        <v/>
      </c>
      <c r="AM245" s="131" t="str">
        <f t="shared" si="70"/>
        <v/>
      </c>
    </row>
    <row r="246" spans="1:39" ht="15" hidden="1" x14ac:dyDescent="0.25">
      <c r="J246" s="36"/>
      <c r="Z246" s="102"/>
      <c r="AA246" s="102"/>
      <c r="AB246" s="124">
        <f t="shared" si="78"/>
        <v>37</v>
      </c>
      <c r="AC246" s="125" t="str">
        <f t="shared" si="73"/>
        <v/>
      </c>
      <c r="AD246" s="123" t="str">
        <f t="shared" si="74"/>
        <v/>
      </c>
      <c r="AE246" s="126" t="str">
        <f t="shared" si="75"/>
        <v/>
      </c>
      <c r="AF246" s="123" t="str">
        <f t="shared" si="76"/>
        <v/>
      </c>
      <c r="AG246" s="126" t="str">
        <f t="shared" si="77"/>
        <v/>
      </c>
      <c r="AH246" s="129" t="str">
        <f t="shared" si="72"/>
        <v/>
      </c>
      <c r="AI246" s="129" t="str">
        <f t="shared" si="71"/>
        <v/>
      </c>
      <c r="AJ246" s="100" t="str">
        <f t="shared" si="67"/>
        <v/>
      </c>
      <c r="AK246" s="130" t="str">
        <f t="shared" si="68"/>
        <v/>
      </c>
      <c r="AL246" s="130" t="str">
        <f t="shared" si="69"/>
        <v/>
      </c>
      <c r="AM246" s="131" t="str">
        <f t="shared" si="70"/>
        <v/>
      </c>
    </row>
    <row r="247" spans="1:39" ht="15" hidden="1" x14ac:dyDescent="0.25">
      <c r="Z247" s="102"/>
      <c r="AA247" s="102"/>
      <c r="AB247" s="124">
        <f t="shared" si="78"/>
        <v>38</v>
      </c>
      <c r="AC247" s="125" t="str">
        <f t="shared" si="73"/>
        <v/>
      </c>
      <c r="AD247" s="123" t="str">
        <f t="shared" si="74"/>
        <v/>
      </c>
      <c r="AE247" s="126" t="str">
        <f t="shared" si="75"/>
        <v/>
      </c>
      <c r="AF247" s="123" t="str">
        <f t="shared" si="76"/>
        <v/>
      </c>
      <c r="AG247" s="126" t="str">
        <f t="shared" si="77"/>
        <v/>
      </c>
      <c r="AH247" s="129" t="str">
        <f t="shared" si="72"/>
        <v/>
      </c>
      <c r="AI247" s="129" t="str">
        <f t="shared" si="71"/>
        <v/>
      </c>
      <c r="AJ247" s="100" t="str">
        <f t="shared" si="67"/>
        <v/>
      </c>
      <c r="AK247" s="130" t="str">
        <f t="shared" si="68"/>
        <v/>
      </c>
      <c r="AL247" s="130" t="str">
        <f t="shared" si="69"/>
        <v/>
      </c>
      <c r="AM247" s="131" t="str">
        <f t="shared" si="70"/>
        <v/>
      </c>
    </row>
    <row r="248" spans="1:39" ht="15" hidden="1" x14ac:dyDescent="0.25">
      <c r="Z248" s="102"/>
      <c r="AA248" s="102"/>
      <c r="AB248" s="124">
        <f t="shared" si="78"/>
        <v>39</v>
      </c>
      <c r="AC248" s="125" t="str">
        <f t="shared" si="73"/>
        <v/>
      </c>
      <c r="AD248" s="123" t="str">
        <f t="shared" si="74"/>
        <v/>
      </c>
      <c r="AE248" s="126" t="str">
        <f t="shared" si="75"/>
        <v/>
      </c>
      <c r="AF248" s="123" t="str">
        <f t="shared" si="76"/>
        <v/>
      </c>
      <c r="AG248" s="126" t="str">
        <f t="shared" si="77"/>
        <v/>
      </c>
      <c r="AH248" s="129" t="str">
        <f t="shared" si="72"/>
        <v/>
      </c>
      <c r="AI248" s="129" t="str">
        <f t="shared" si="71"/>
        <v/>
      </c>
      <c r="AJ248" s="100" t="str">
        <f t="shared" si="67"/>
        <v/>
      </c>
      <c r="AK248" s="130" t="str">
        <f t="shared" si="68"/>
        <v/>
      </c>
      <c r="AL248" s="130" t="str">
        <f t="shared" si="69"/>
        <v/>
      </c>
      <c r="AM248" s="131" t="str">
        <f t="shared" si="70"/>
        <v/>
      </c>
    </row>
    <row r="249" spans="1:39" ht="15" hidden="1" x14ac:dyDescent="0.25">
      <c r="Z249" s="102"/>
      <c r="AA249" s="102"/>
      <c r="AB249" s="124">
        <f t="shared" si="78"/>
        <v>40</v>
      </c>
      <c r="AC249" s="125" t="str">
        <f t="shared" si="73"/>
        <v/>
      </c>
      <c r="AD249" s="123" t="str">
        <f t="shared" si="74"/>
        <v/>
      </c>
      <c r="AE249" s="126" t="str">
        <f t="shared" si="75"/>
        <v/>
      </c>
      <c r="AF249" s="123" t="str">
        <f t="shared" si="76"/>
        <v/>
      </c>
      <c r="AG249" s="126" t="str">
        <f t="shared" si="77"/>
        <v/>
      </c>
      <c r="AH249" s="129" t="str">
        <f t="shared" si="72"/>
        <v/>
      </c>
      <c r="AI249" s="129" t="str">
        <f t="shared" si="71"/>
        <v/>
      </c>
      <c r="AJ249" s="100" t="str">
        <f t="shared" si="67"/>
        <v/>
      </c>
      <c r="AK249" s="130" t="str">
        <f t="shared" si="68"/>
        <v/>
      </c>
      <c r="AL249" s="130" t="str">
        <f t="shared" si="69"/>
        <v/>
      </c>
      <c r="AM249" s="131" t="str">
        <f t="shared" si="70"/>
        <v/>
      </c>
    </row>
    <row r="250" spans="1:39" ht="15" hidden="1" x14ac:dyDescent="0.25">
      <c r="Z250" s="102"/>
      <c r="AA250" s="102"/>
      <c r="AB250" s="124">
        <f t="shared" si="78"/>
        <v>41</v>
      </c>
      <c r="AC250" s="125" t="str">
        <f t="shared" si="73"/>
        <v/>
      </c>
      <c r="AD250" s="123" t="str">
        <f t="shared" si="74"/>
        <v/>
      </c>
      <c r="AE250" s="126" t="str">
        <f t="shared" si="75"/>
        <v/>
      </c>
      <c r="AF250" s="123" t="str">
        <f t="shared" si="76"/>
        <v/>
      </c>
      <c r="AG250" s="126" t="str">
        <f t="shared" si="77"/>
        <v/>
      </c>
      <c r="AH250" s="129" t="str">
        <f t="shared" si="72"/>
        <v/>
      </c>
      <c r="AI250" s="129" t="str">
        <f t="shared" si="71"/>
        <v/>
      </c>
      <c r="AJ250" s="100" t="str">
        <f t="shared" si="67"/>
        <v/>
      </c>
      <c r="AK250" s="130" t="str">
        <f t="shared" si="68"/>
        <v/>
      </c>
      <c r="AL250" s="130" t="str">
        <f t="shared" si="69"/>
        <v/>
      </c>
      <c r="AM250" s="131" t="str">
        <f t="shared" si="70"/>
        <v/>
      </c>
    </row>
    <row r="251" spans="1:39" ht="15" hidden="1" x14ac:dyDescent="0.25">
      <c r="Z251" s="102"/>
      <c r="AA251" s="102"/>
      <c r="AB251" s="124">
        <f t="shared" si="78"/>
        <v>42</v>
      </c>
      <c r="AC251" s="125" t="str">
        <f t="shared" si="73"/>
        <v/>
      </c>
      <c r="AD251" s="123" t="str">
        <f t="shared" si="74"/>
        <v/>
      </c>
      <c r="AE251" s="126" t="str">
        <f t="shared" si="75"/>
        <v/>
      </c>
      <c r="AF251" s="123" t="str">
        <f t="shared" si="76"/>
        <v/>
      </c>
      <c r="AG251" s="126" t="str">
        <f t="shared" si="77"/>
        <v/>
      </c>
      <c r="AH251" s="129" t="str">
        <f t="shared" si="72"/>
        <v/>
      </c>
      <c r="AI251" s="129" t="str">
        <f t="shared" si="71"/>
        <v/>
      </c>
      <c r="AJ251" s="100" t="str">
        <f t="shared" si="67"/>
        <v/>
      </c>
      <c r="AK251" s="130" t="str">
        <f t="shared" si="68"/>
        <v/>
      </c>
      <c r="AL251" s="130" t="str">
        <f t="shared" si="69"/>
        <v/>
      </c>
      <c r="AM251" s="131" t="str">
        <f t="shared" si="70"/>
        <v/>
      </c>
    </row>
    <row r="252" spans="1:39" s="112" customFormat="1" ht="15" hidden="1" x14ac:dyDescent="0.25">
      <c r="A252" s="28"/>
      <c r="B252" s="28"/>
      <c r="C252" s="36"/>
      <c r="D252" s="28"/>
      <c r="E252" s="28"/>
      <c r="F252" s="28"/>
      <c r="G252" s="28"/>
      <c r="H252" s="28"/>
      <c r="I252" s="28"/>
      <c r="J252" s="28"/>
      <c r="K252" s="28"/>
      <c r="L252" s="28"/>
      <c r="M252" s="28"/>
      <c r="N252" s="28"/>
      <c r="O252" s="28"/>
      <c r="P252" s="28"/>
      <c r="Q252" s="28"/>
      <c r="R252" s="28"/>
      <c r="S252" s="28"/>
      <c r="T252" s="28"/>
      <c r="U252" s="28"/>
      <c r="V252" s="28"/>
      <c r="W252" s="28"/>
      <c r="X252" s="28"/>
      <c r="Y252" s="28"/>
      <c r="Z252" s="102"/>
      <c r="AA252" s="102"/>
      <c r="AB252" s="124">
        <f t="shared" si="78"/>
        <v>43</v>
      </c>
      <c r="AC252" s="125" t="str">
        <f t="shared" si="73"/>
        <v/>
      </c>
      <c r="AD252" s="123" t="str">
        <f t="shared" si="74"/>
        <v/>
      </c>
      <c r="AE252" s="126" t="str">
        <f t="shared" si="75"/>
        <v/>
      </c>
      <c r="AF252" s="123" t="str">
        <f t="shared" si="76"/>
        <v/>
      </c>
      <c r="AG252" s="126" t="str">
        <f t="shared" si="77"/>
        <v/>
      </c>
      <c r="AH252" s="129" t="str">
        <f t="shared" si="72"/>
        <v/>
      </c>
      <c r="AI252" s="129" t="str">
        <f t="shared" si="71"/>
        <v/>
      </c>
      <c r="AJ252" s="100" t="str">
        <f t="shared" si="67"/>
        <v/>
      </c>
      <c r="AK252" s="130" t="str">
        <f t="shared" si="68"/>
        <v/>
      </c>
      <c r="AL252" s="130" t="str">
        <f t="shared" si="69"/>
        <v/>
      </c>
      <c r="AM252" s="131" t="str">
        <f t="shared" si="70"/>
        <v/>
      </c>
    </row>
    <row r="253" spans="1:39" s="112" customFormat="1" ht="15" hidden="1" x14ac:dyDescent="0.25">
      <c r="A253" s="28"/>
      <c r="B253" s="28"/>
      <c r="C253" s="36"/>
      <c r="D253" s="28"/>
      <c r="E253" s="28"/>
      <c r="F253" s="28"/>
      <c r="G253" s="28"/>
      <c r="H253" s="28"/>
      <c r="I253" s="28"/>
      <c r="J253" s="28"/>
      <c r="K253" s="28"/>
      <c r="L253" s="28"/>
      <c r="M253" s="28"/>
      <c r="N253" s="28"/>
      <c r="O253" s="28"/>
      <c r="P253" s="28"/>
      <c r="Q253" s="28"/>
      <c r="R253" s="28"/>
      <c r="S253" s="28"/>
      <c r="T253" s="28"/>
      <c r="U253" s="28"/>
      <c r="V253" s="28"/>
      <c r="W253" s="28"/>
      <c r="X253" s="28"/>
      <c r="Y253" s="28"/>
      <c r="Z253" s="102"/>
      <c r="AA253" s="102"/>
      <c r="AB253" s="124">
        <f t="shared" si="78"/>
        <v>44</v>
      </c>
      <c r="AC253" s="125" t="str">
        <f t="shared" si="73"/>
        <v/>
      </c>
      <c r="AD253" s="123" t="str">
        <f t="shared" si="74"/>
        <v/>
      </c>
      <c r="AE253" s="126" t="str">
        <f t="shared" si="75"/>
        <v/>
      </c>
      <c r="AF253" s="123" t="str">
        <f t="shared" si="76"/>
        <v/>
      </c>
      <c r="AG253" s="126" t="str">
        <f t="shared" si="77"/>
        <v/>
      </c>
      <c r="AH253" s="129" t="str">
        <f t="shared" si="72"/>
        <v/>
      </c>
      <c r="AI253" s="129" t="str">
        <f t="shared" si="71"/>
        <v/>
      </c>
      <c r="AJ253" s="100" t="str">
        <f t="shared" si="67"/>
        <v/>
      </c>
      <c r="AK253" s="130" t="str">
        <f t="shared" si="68"/>
        <v/>
      </c>
      <c r="AL253" s="130" t="str">
        <f t="shared" si="69"/>
        <v/>
      </c>
      <c r="AM253" s="131" t="str">
        <f t="shared" si="70"/>
        <v/>
      </c>
    </row>
    <row r="254" spans="1:39" s="112" customFormat="1" ht="15" hidden="1" x14ac:dyDescent="0.25">
      <c r="A254" s="28"/>
      <c r="B254" s="28"/>
      <c r="C254" s="36"/>
      <c r="D254" s="28"/>
      <c r="E254" s="28"/>
      <c r="F254" s="28"/>
      <c r="G254" s="28"/>
      <c r="H254" s="28"/>
      <c r="I254" s="28"/>
      <c r="J254" s="28"/>
      <c r="K254" s="28"/>
      <c r="L254" s="28"/>
      <c r="M254" s="28"/>
      <c r="N254" s="28"/>
      <c r="O254" s="28"/>
      <c r="P254" s="28"/>
      <c r="Q254" s="28"/>
      <c r="R254" s="28"/>
      <c r="S254" s="28"/>
      <c r="T254" s="28"/>
      <c r="U254" s="28"/>
      <c r="V254" s="28"/>
      <c r="W254" s="28"/>
      <c r="X254" s="28"/>
      <c r="Y254" s="28"/>
      <c r="Z254" s="102"/>
      <c r="AA254" s="102"/>
      <c r="AB254" s="124">
        <f t="shared" si="78"/>
        <v>45</v>
      </c>
      <c r="AC254" s="125" t="str">
        <f t="shared" si="73"/>
        <v/>
      </c>
      <c r="AD254" s="123" t="str">
        <f t="shared" si="74"/>
        <v/>
      </c>
      <c r="AE254" s="126" t="str">
        <f t="shared" si="75"/>
        <v/>
      </c>
      <c r="AF254" s="123" t="str">
        <f t="shared" si="76"/>
        <v/>
      </c>
      <c r="AG254" s="126" t="str">
        <f t="shared" si="77"/>
        <v/>
      </c>
      <c r="AH254" s="129" t="str">
        <f t="shared" si="72"/>
        <v/>
      </c>
      <c r="AI254" s="129" t="str">
        <f t="shared" si="71"/>
        <v/>
      </c>
      <c r="AJ254" s="100" t="str">
        <f t="shared" si="67"/>
        <v/>
      </c>
      <c r="AK254" s="130" t="str">
        <f t="shared" si="68"/>
        <v/>
      </c>
      <c r="AL254" s="130" t="str">
        <f t="shared" si="69"/>
        <v/>
      </c>
      <c r="AM254" s="131" t="str">
        <f t="shared" si="70"/>
        <v/>
      </c>
    </row>
    <row r="255" spans="1:39" s="112" customFormat="1" ht="15" hidden="1" x14ac:dyDescent="0.25">
      <c r="A255" s="28"/>
      <c r="B255" s="28"/>
      <c r="C255" s="36"/>
      <c r="D255" s="28"/>
      <c r="E255" s="28"/>
      <c r="F255" s="28"/>
      <c r="G255" s="28"/>
      <c r="H255" s="28"/>
      <c r="I255" s="28"/>
      <c r="J255" s="28"/>
      <c r="K255" s="28"/>
      <c r="L255" s="28"/>
      <c r="M255" s="28"/>
      <c r="N255" s="28"/>
      <c r="O255" s="28"/>
      <c r="P255" s="28"/>
      <c r="Q255" s="28"/>
      <c r="R255" s="28"/>
      <c r="S255" s="28"/>
      <c r="T255" s="28"/>
      <c r="U255" s="28"/>
      <c r="V255" s="28"/>
      <c r="W255" s="28"/>
      <c r="X255" s="28"/>
      <c r="Y255" s="28"/>
      <c r="Z255" s="102"/>
      <c r="AA255" s="102"/>
      <c r="AB255" s="124">
        <f t="shared" si="78"/>
        <v>46</v>
      </c>
      <c r="AC255" s="125" t="str">
        <f t="shared" si="73"/>
        <v/>
      </c>
      <c r="AD255" s="123" t="str">
        <f t="shared" si="74"/>
        <v/>
      </c>
      <c r="AE255" s="126" t="str">
        <f t="shared" si="75"/>
        <v/>
      </c>
      <c r="AF255" s="123" t="str">
        <f t="shared" si="76"/>
        <v/>
      </c>
      <c r="AG255" s="126" t="str">
        <f t="shared" si="77"/>
        <v/>
      </c>
      <c r="AH255" s="129" t="str">
        <f t="shared" si="72"/>
        <v/>
      </c>
      <c r="AI255" s="129" t="str">
        <f t="shared" si="71"/>
        <v/>
      </c>
      <c r="AJ255" s="100" t="str">
        <f t="shared" si="67"/>
        <v/>
      </c>
      <c r="AK255" s="130" t="str">
        <f t="shared" si="68"/>
        <v/>
      </c>
      <c r="AL255" s="130" t="str">
        <f t="shared" si="69"/>
        <v/>
      </c>
      <c r="AM255" s="131" t="str">
        <f t="shared" si="70"/>
        <v/>
      </c>
    </row>
    <row r="256" spans="1:39" s="112" customFormat="1" ht="15" hidden="1" x14ac:dyDescent="0.25">
      <c r="A256" s="28"/>
      <c r="B256" s="28"/>
      <c r="C256" s="36"/>
      <c r="D256" s="28"/>
      <c r="E256" s="28"/>
      <c r="F256" s="28"/>
      <c r="G256" s="28"/>
      <c r="H256" s="28"/>
      <c r="I256" s="28"/>
      <c r="J256" s="28"/>
      <c r="K256" s="28"/>
      <c r="L256" s="28"/>
      <c r="M256" s="28"/>
      <c r="N256" s="28"/>
      <c r="O256" s="28"/>
      <c r="P256" s="28"/>
      <c r="Q256" s="28"/>
      <c r="R256" s="28"/>
      <c r="S256" s="28"/>
      <c r="T256" s="28"/>
      <c r="U256" s="28"/>
      <c r="V256" s="28"/>
      <c r="W256" s="28"/>
      <c r="X256" s="28"/>
      <c r="Y256" s="28"/>
      <c r="Z256" s="102"/>
      <c r="AA256" s="102"/>
      <c r="AB256" s="124">
        <f t="shared" si="78"/>
        <v>47</v>
      </c>
      <c r="AC256" s="125" t="str">
        <f t="shared" si="73"/>
        <v/>
      </c>
      <c r="AD256" s="123" t="str">
        <f t="shared" si="74"/>
        <v/>
      </c>
      <c r="AE256" s="126" t="str">
        <f t="shared" si="75"/>
        <v/>
      </c>
      <c r="AF256" s="123" t="str">
        <f t="shared" si="76"/>
        <v/>
      </c>
      <c r="AG256" s="126" t="str">
        <f t="shared" si="77"/>
        <v/>
      </c>
      <c r="AH256" s="129" t="str">
        <f t="shared" si="72"/>
        <v/>
      </c>
      <c r="AI256" s="129" t="str">
        <f t="shared" si="71"/>
        <v/>
      </c>
      <c r="AJ256" s="100" t="str">
        <f t="shared" si="67"/>
        <v/>
      </c>
      <c r="AK256" s="130" t="str">
        <f t="shared" si="68"/>
        <v/>
      </c>
      <c r="AL256" s="130" t="str">
        <f t="shared" si="69"/>
        <v/>
      </c>
      <c r="AM256" s="131" t="str">
        <f t="shared" si="70"/>
        <v/>
      </c>
    </row>
    <row r="257" spans="1:41" s="112" customFormat="1" ht="15" hidden="1" x14ac:dyDescent="0.25">
      <c r="A257" s="28"/>
      <c r="B257" s="28"/>
      <c r="C257" s="36"/>
      <c r="D257" s="28"/>
      <c r="E257" s="28"/>
      <c r="F257" s="28"/>
      <c r="G257" s="28"/>
      <c r="H257" s="28"/>
      <c r="I257" s="28"/>
      <c r="J257" s="28"/>
      <c r="K257" s="28"/>
      <c r="L257" s="28"/>
      <c r="M257" s="28"/>
      <c r="N257" s="28"/>
      <c r="O257" s="28"/>
      <c r="P257" s="28"/>
      <c r="Q257" s="28"/>
      <c r="R257" s="28"/>
      <c r="S257" s="28"/>
      <c r="T257" s="28"/>
      <c r="U257" s="28"/>
      <c r="V257" s="28"/>
      <c r="W257" s="28"/>
      <c r="X257" s="28"/>
      <c r="Y257" s="28"/>
      <c r="Z257" s="102"/>
      <c r="AA257" s="102"/>
      <c r="AB257" s="124">
        <f t="shared" si="78"/>
        <v>48</v>
      </c>
      <c r="AC257" s="125" t="str">
        <f t="shared" si="73"/>
        <v/>
      </c>
      <c r="AD257" s="123" t="str">
        <f t="shared" si="74"/>
        <v/>
      </c>
      <c r="AE257" s="126" t="str">
        <f t="shared" si="75"/>
        <v/>
      </c>
      <c r="AF257" s="123" t="str">
        <f t="shared" si="76"/>
        <v/>
      </c>
      <c r="AG257" s="126" t="str">
        <f t="shared" si="77"/>
        <v/>
      </c>
      <c r="AH257" s="129" t="str">
        <f t="shared" si="72"/>
        <v/>
      </c>
      <c r="AI257" s="129" t="str">
        <f t="shared" si="71"/>
        <v/>
      </c>
      <c r="AJ257" s="100" t="str">
        <f t="shared" si="67"/>
        <v/>
      </c>
      <c r="AK257" s="130" t="str">
        <f t="shared" si="68"/>
        <v/>
      </c>
      <c r="AL257" s="130" t="str">
        <f t="shared" si="69"/>
        <v/>
      </c>
      <c r="AM257" s="131" t="str">
        <f t="shared" si="70"/>
        <v/>
      </c>
    </row>
    <row r="258" spans="1:41" s="112" customFormat="1" ht="15" hidden="1" x14ac:dyDescent="0.25">
      <c r="A258" s="28"/>
      <c r="B258" s="28"/>
      <c r="C258" s="36"/>
      <c r="D258" s="28"/>
      <c r="E258" s="28"/>
      <c r="F258" s="28"/>
      <c r="G258" s="28"/>
      <c r="H258" s="28"/>
      <c r="I258" s="28"/>
      <c r="J258" s="28"/>
      <c r="K258" s="28"/>
      <c r="L258" s="28"/>
      <c r="M258" s="28"/>
      <c r="N258" s="28"/>
      <c r="O258" s="28"/>
      <c r="P258" s="28"/>
      <c r="Q258" s="28"/>
      <c r="R258" s="28"/>
      <c r="S258" s="28"/>
      <c r="T258" s="28"/>
      <c r="U258" s="28"/>
      <c r="V258" s="28"/>
      <c r="W258" s="28"/>
      <c r="X258" s="28"/>
      <c r="Y258" s="28"/>
      <c r="Z258" s="102"/>
      <c r="AA258" s="102"/>
      <c r="AB258" s="124">
        <f t="shared" si="78"/>
        <v>49</v>
      </c>
      <c r="AC258" s="125" t="str">
        <f t="shared" si="73"/>
        <v/>
      </c>
      <c r="AD258" s="123" t="str">
        <f t="shared" si="74"/>
        <v/>
      </c>
      <c r="AE258" s="126" t="str">
        <f t="shared" si="75"/>
        <v/>
      </c>
      <c r="AF258" s="123" t="str">
        <f t="shared" si="76"/>
        <v/>
      </c>
      <c r="AG258" s="126" t="str">
        <f t="shared" si="77"/>
        <v/>
      </c>
      <c r="AH258" s="129" t="str">
        <f t="shared" si="72"/>
        <v/>
      </c>
      <c r="AI258" s="129" t="str">
        <f t="shared" si="71"/>
        <v/>
      </c>
      <c r="AJ258" s="100" t="str">
        <f t="shared" si="67"/>
        <v/>
      </c>
      <c r="AK258" s="130" t="str">
        <f t="shared" si="68"/>
        <v/>
      </c>
      <c r="AL258" s="130" t="str">
        <f t="shared" si="69"/>
        <v/>
      </c>
      <c r="AM258" s="131" t="str">
        <f t="shared" si="70"/>
        <v/>
      </c>
    </row>
    <row r="259" spans="1:41" s="112" customFormat="1" ht="15" hidden="1" x14ac:dyDescent="0.25">
      <c r="A259" s="28"/>
      <c r="B259" s="28"/>
      <c r="C259" s="36"/>
      <c r="D259" s="28"/>
      <c r="E259" s="28"/>
      <c r="F259" s="28"/>
      <c r="G259" s="28"/>
      <c r="H259" s="28"/>
      <c r="I259" s="28"/>
      <c r="J259" s="28"/>
      <c r="K259" s="28"/>
      <c r="L259" s="28"/>
      <c r="M259" s="28"/>
      <c r="N259" s="28"/>
      <c r="O259" s="28"/>
      <c r="P259" s="28"/>
      <c r="Q259" s="28"/>
      <c r="R259" s="28"/>
      <c r="S259" s="28"/>
      <c r="T259" s="28"/>
      <c r="U259" s="28"/>
      <c r="V259" s="28"/>
      <c r="W259" s="28"/>
      <c r="X259" s="28"/>
      <c r="Y259" s="28"/>
      <c r="Z259" s="102"/>
      <c r="AA259" s="102"/>
      <c r="AB259" s="124">
        <f t="shared" si="78"/>
        <v>50</v>
      </c>
      <c r="AC259" s="125" t="str">
        <f t="shared" si="73"/>
        <v/>
      </c>
      <c r="AD259" s="123" t="str">
        <f t="shared" si="74"/>
        <v/>
      </c>
      <c r="AE259" s="126" t="str">
        <f t="shared" si="75"/>
        <v/>
      </c>
      <c r="AF259" s="123" t="str">
        <f t="shared" si="76"/>
        <v/>
      </c>
      <c r="AG259" s="126" t="str">
        <f t="shared" si="77"/>
        <v/>
      </c>
      <c r="AH259" s="129" t="str">
        <f t="shared" si="72"/>
        <v/>
      </c>
      <c r="AI259" s="129" t="str">
        <f t="shared" si="71"/>
        <v/>
      </c>
      <c r="AJ259" s="100" t="str">
        <f t="shared" si="67"/>
        <v/>
      </c>
      <c r="AK259" s="130" t="str">
        <f t="shared" si="68"/>
        <v/>
      </c>
      <c r="AL259" s="130" t="str">
        <f t="shared" si="69"/>
        <v/>
      </c>
      <c r="AM259" s="131" t="str">
        <f t="shared" si="70"/>
        <v/>
      </c>
    </row>
    <row r="260" spans="1:41" s="112" customFormat="1" ht="15" hidden="1" x14ac:dyDescent="0.25">
      <c r="A260" s="28"/>
      <c r="B260" s="28"/>
      <c r="C260" s="36"/>
      <c r="D260" s="28"/>
      <c r="E260" s="28"/>
      <c r="F260" s="28"/>
      <c r="G260" s="28"/>
      <c r="H260" s="28"/>
      <c r="I260" s="28"/>
      <c r="J260" s="28"/>
      <c r="K260" s="28"/>
      <c r="L260" s="28"/>
      <c r="M260" s="28"/>
      <c r="N260" s="28"/>
      <c r="O260" s="28"/>
      <c r="P260" s="28"/>
      <c r="Q260" s="28"/>
      <c r="R260" s="28"/>
      <c r="S260" s="28"/>
      <c r="T260" s="28"/>
      <c r="U260" s="28"/>
      <c r="V260" s="28"/>
      <c r="W260" s="28"/>
      <c r="X260" s="28"/>
      <c r="Y260" s="28"/>
      <c r="Z260" s="102"/>
      <c r="AA260" s="102"/>
      <c r="AB260" s="124">
        <f t="shared" si="78"/>
        <v>51</v>
      </c>
      <c r="AC260" s="125" t="str">
        <f t="shared" si="73"/>
        <v/>
      </c>
      <c r="AD260" s="123" t="str">
        <f t="shared" si="74"/>
        <v/>
      </c>
      <c r="AE260" s="126" t="str">
        <f t="shared" si="75"/>
        <v/>
      </c>
      <c r="AF260" s="123" t="str">
        <f t="shared" si="76"/>
        <v/>
      </c>
      <c r="AG260" s="126" t="str">
        <f t="shared" si="77"/>
        <v/>
      </c>
      <c r="AH260" s="129" t="str">
        <f t="shared" si="72"/>
        <v/>
      </c>
      <c r="AI260" s="129" t="str">
        <f t="shared" si="71"/>
        <v/>
      </c>
      <c r="AJ260" s="100" t="str">
        <f t="shared" si="67"/>
        <v/>
      </c>
      <c r="AK260" s="130" t="str">
        <f t="shared" si="68"/>
        <v/>
      </c>
      <c r="AL260" s="130" t="str">
        <f t="shared" si="69"/>
        <v/>
      </c>
      <c r="AM260" s="131" t="str">
        <f t="shared" si="70"/>
        <v/>
      </c>
    </row>
    <row r="261" spans="1:41" s="112" customFormat="1" ht="15" hidden="1" x14ac:dyDescent="0.25">
      <c r="A261" s="28"/>
      <c r="B261" s="28"/>
      <c r="C261" s="36"/>
      <c r="D261" s="28"/>
      <c r="E261" s="28"/>
      <c r="F261" s="28"/>
      <c r="G261" s="28"/>
      <c r="H261" s="28"/>
      <c r="I261" s="28"/>
      <c r="J261" s="28"/>
      <c r="K261" s="28"/>
      <c r="L261" s="28"/>
      <c r="M261" s="28"/>
      <c r="N261" s="28"/>
      <c r="O261" s="28"/>
      <c r="P261" s="28"/>
      <c r="Q261" s="28"/>
      <c r="R261" s="28"/>
      <c r="S261" s="28"/>
      <c r="T261" s="28"/>
      <c r="U261" s="28"/>
      <c r="V261" s="28"/>
      <c r="W261" s="28"/>
      <c r="X261" s="28"/>
      <c r="Y261" s="28"/>
      <c r="Z261" s="102"/>
      <c r="AA261" s="102"/>
      <c r="AB261" s="124">
        <f t="shared" si="78"/>
        <v>52</v>
      </c>
      <c r="AC261" s="125" t="str">
        <f t="shared" si="73"/>
        <v/>
      </c>
      <c r="AD261" s="123" t="str">
        <f t="shared" si="74"/>
        <v/>
      </c>
      <c r="AE261" s="126" t="str">
        <f t="shared" si="75"/>
        <v/>
      </c>
      <c r="AF261" s="123" t="str">
        <f t="shared" si="76"/>
        <v/>
      </c>
      <c r="AG261" s="126" t="str">
        <f t="shared" si="77"/>
        <v/>
      </c>
      <c r="AH261" s="129" t="str">
        <f t="shared" si="72"/>
        <v/>
      </c>
      <c r="AI261" s="129" t="str">
        <f t="shared" si="71"/>
        <v/>
      </c>
      <c r="AJ261" s="100" t="str">
        <f t="shared" si="67"/>
        <v/>
      </c>
      <c r="AK261" s="130" t="str">
        <f t="shared" si="68"/>
        <v/>
      </c>
      <c r="AL261" s="130" t="str">
        <f t="shared" si="69"/>
        <v/>
      </c>
      <c r="AM261" s="131" t="str">
        <f t="shared" si="70"/>
        <v/>
      </c>
    </row>
    <row r="262" spans="1:41" s="112" customFormat="1" ht="15" hidden="1" x14ac:dyDescent="0.25">
      <c r="A262" s="28"/>
      <c r="B262" s="28"/>
      <c r="C262" s="36"/>
      <c r="D262" s="28"/>
      <c r="E262" s="28"/>
      <c r="F262" s="28"/>
      <c r="G262" s="28"/>
      <c r="H262" s="28"/>
      <c r="I262" s="28"/>
      <c r="J262" s="28"/>
      <c r="K262" s="28"/>
      <c r="L262" s="28"/>
      <c r="M262" s="28"/>
      <c r="N262" s="28"/>
      <c r="O262" s="28"/>
      <c r="P262" s="28"/>
      <c r="Q262" s="28"/>
      <c r="R262" s="28"/>
      <c r="S262" s="28"/>
      <c r="T262" s="28"/>
      <c r="U262" s="28"/>
      <c r="V262" s="28"/>
      <c r="W262" s="28"/>
      <c r="X262" s="28"/>
      <c r="Y262" s="28"/>
      <c r="Z262" s="102"/>
      <c r="AA262" s="102"/>
      <c r="AB262" s="124">
        <f t="shared" si="78"/>
        <v>53</v>
      </c>
      <c r="AC262" s="125" t="str">
        <f t="shared" si="73"/>
        <v/>
      </c>
      <c r="AD262" s="123" t="str">
        <f t="shared" si="74"/>
        <v/>
      </c>
      <c r="AE262" s="126" t="str">
        <f t="shared" si="75"/>
        <v/>
      </c>
      <c r="AF262" s="123" t="str">
        <f t="shared" si="76"/>
        <v/>
      </c>
      <c r="AG262" s="126" t="str">
        <f t="shared" si="77"/>
        <v/>
      </c>
      <c r="AH262" s="129" t="str">
        <f t="shared" si="72"/>
        <v/>
      </c>
      <c r="AI262" s="129" t="str">
        <f t="shared" si="71"/>
        <v/>
      </c>
      <c r="AJ262" s="100" t="str">
        <f t="shared" si="67"/>
        <v/>
      </c>
      <c r="AK262" s="130" t="str">
        <f t="shared" si="68"/>
        <v/>
      </c>
      <c r="AL262" s="130" t="str">
        <f t="shared" si="69"/>
        <v/>
      </c>
      <c r="AM262" s="131" t="str">
        <f t="shared" si="70"/>
        <v/>
      </c>
    </row>
    <row r="263" spans="1:41" s="112" customFormat="1" ht="15" hidden="1" x14ac:dyDescent="0.25">
      <c r="A263" s="28"/>
      <c r="B263" s="28"/>
      <c r="C263" s="36"/>
      <c r="D263" s="28"/>
      <c r="E263" s="28"/>
      <c r="F263" s="28"/>
      <c r="G263" s="28"/>
      <c r="H263" s="28"/>
      <c r="I263" s="28"/>
      <c r="J263" s="28"/>
      <c r="K263" s="28"/>
      <c r="L263" s="28"/>
      <c r="M263" s="28"/>
      <c r="N263" s="28"/>
      <c r="O263" s="28"/>
      <c r="P263" s="28"/>
      <c r="Q263" s="28"/>
      <c r="R263" s="28"/>
      <c r="S263" s="28"/>
      <c r="T263" s="28"/>
      <c r="U263" s="28"/>
      <c r="V263" s="28"/>
      <c r="W263" s="28"/>
      <c r="X263" s="28"/>
      <c r="Y263" s="28"/>
      <c r="Z263" s="102"/>
      <c r="AA263" s="102"/>
      <c r="AB263" s="124">
        <f t="shared" si="78"/>
        <v>54</v>
      </c>
      <c r="AC263" s="125" t="str">
        <f t="shared" si="73"/>
        <v/>
      </c>
      <c r="AD263" s="123" t="str">
        <f t="shared" si="74"/>
        <v/>
      </c>
      <c r="AE263" s="126" t="str">
        <f t="shared" si="75"/>
        <v/>
      </c>
      <c r="AF263" s="123" t="str">
        <f t="shared" si="76"/>
        <v/>
      </c>
      <c r="AG263" s="126" t="str">
        <f t="shared" si="77"/>
        <v/>
      </c>
      <c r="AH263" s="129" t="str">
        <f t="shared" si="72"/>
        <v/>
      </c>
      <c r="AI263" s="129" t="str">
        <f t="shared" si="71"/>
        <v/>
      </c>
      <c r="AJ263" s="100" t="str">
        <f t="shared" si="67"/>
        <v/>
      </c>
      <c r="AK263" s="130" t="str">
        <f t="shared" si="68"/>
        <v/>
      </c>
      <c r="AL263" s="130" t="str">
        <f t="shared" si="69"/>
        <v/>
      </c>
      <c r="AM263" s="131" t="str">
        <f t="shared" si="70"/>
        <v/>
      </c>
    </row>
    <row r="264" spans="1:41" s="112" customFormat="1" ht="15" hidden="1" x14ac:dyDescent="0.25">
      <c r="A264" s="28"/>
      <c r="B264" s="28"/>
      <c r="C264" s="36"/>
      <c r="D264" s="28"/>
      <c r="E264" s="28"/>
      <c r="F264" s="28"/>
      <c r="G264" s="28"/>
      <c r="H264" s="28"/>
      <c r="I264" s="28"/>
      <c r="J264" s="28"/>
      <c r="K264" s="28"/>
      <c r="L264" s="28"/>
      <c r="M264" s="28"/>
      <c r="N264" s="28"/>
      <c r="O264" s="28"/>
      <c r="P264" s="28"/>
      <c r="Q264" s="28"/>
      <c r="R264" s="28"/>
      <c r="S264" s="28"/>
      <c r="T264" s="28"/>
      <c r="U264" s="28"/>
      <c r="V264" s="28"/>
      <c r="W264" s="28"/>
      <c r="X264" s="28"/>
      <c r="Y264" s="28"/>
      <c r="Z264" s="102"/>
      <c r="AA264" s="102"/>
      <c r="AB264" s="124">
        <f t="shared" si="78"/>
        <v>55</v>
      </c>
      <c r="AC264" s="125" t="str">
        <f t="shared" si="73"/>
        <v/>
      </c>
      <c r="AD264" s="123" t="str">
        <f t="shared" si="74"/>
        <v/>
      </c>
      <c r="AE264" s="126" t="str">
        <f t="shared" si="75"/>
        <v/>
      </c>
      <c r="AF264" s="123" t="str">
        <f t="shared" si="76"/>
        <v/>
      </c>
      <c r="AG264" s="126" t="str">
        <f t="shared" si="77"/>
        <v/>
      </c>
      <c r="AH264" s="129" t="str">
        <f t="shared" si="72"/>
        <v/>
      </c>
      <c r="AI264" s="129" t="str">
        <f t="shared" si="71"/>
        <v/>
      </c>
      <c r="AJ264" s="100" t="str">
        <f t="shared" si="67"/>
        <v/>
      </c>
      <c r="AK264" s="130" t="str">
        <f t="shared" si="68"/>
        <v/>
      </c>
      <c r="AL264" s="130" t="str">
        <f t="shared" si="69"/>
        <v/>
      </c>
      <c r="AM264" s="131" t="str">
        <f t="shared" si="70"/>
        <v/>
      </c>
    </row>
    <row r="265" spans="1:41" s="112" customFormat="1" ht="15" hidden="1" x14ac:dyDescent="0.25">
      <c r="A265" s="28"/>
      <c r="B265" s="28"/>
      <c r="C265" s="36"/>
      <c r="D265" s="28"/>
      <c r="E265" s="28"/>
      <c r="F265" s="28"/>
      <c r="G265" s="28"/>
      <c r="H265" s="28"/>
      <c r="I265" s="28"/>
      <c r="J265" s="28"/>
      <c r="K265" s="28"/>
      <c r="L265" s="28"/>
      <c r="M265" s="28"/>
      <c r="N265" s="28"/>
      <c r="O265" s="28"/>
      <c r="P265" s="28"/>
      <c r="Q265" s="28"/>
      <c r="R265" s="28"/>
      <c r="S265" s="28"/>
      <c r="T265" s="28"/>
      <c r="U265" s="28"/>
      <c r="V265" s="28"/>
      <c r="W265" s="28"/>
      <c r="X265" s="28"/>
      <c r="Y265" s="28"/>
      <c r="Z265" s="102"/>
      <c r="AA265" s="102"/>
      <c r="AB265" s="124">
        <f t="shared" si="78"/>
        <v>56</v>
      </c>
      <c r="AC265" s="125" t="str">
        <f t="shared" si="73"/>
        <v/>
      </c>
      <c r="AD265" s="123" t="str">
        <f t="shared" si="74"/>
        <v/>
      </c>
      <c r="AE265" s="126" t="str">
        <f t="shared" si="75"/>
        <v/>
      </c>
      <c r="AF265" s="123" t="str">
        <f t="shared" si="76"/>
        <v/>
      </c>
      <c r="AG265" s="126" t="str">
        <f t="shared" si="77"/>
        <v/>
      </c>
      <c r="AH265" s="129" t="str">
        <f t="shared" si="72"/>
        <v/>
      </c>
      <c r="AI265" s="129" t="str">
        <f t="shared" si="71"/>
        <v/>
      </c>
      <c r="AJ265" s="100" t="str">
        <f t="shared" ref="AJ265:AJ328" si="79">AC265</f>
        <v/>
      </c>
      <c r="AK265" s="130" t="str">
        <f t="shared" ref="AK265:AK328" si="80">IF(AI265="","",AJ265-D$58)</f>
        <v/>
      </c>
      <c r="AL265" s="130" t="str">
        <f t="shared" ref="AL265:AL328" si="81">IF(AK265="","",IF(AK265&gt;G$76,AK265-G$76/2,AK265/2))</f>
        <v/>
      </c>
      <c r="AM265" s="131" t="str">
        <f t="shared" ref="AM265:AM328" si="82">IF(AL265="","",0.6*G$77*(2*32.2*AL265)^0.5)</f>
        <v/>
      </c>
    </row>
    <row r="266" spans="1:41" s="112" customFormat="1" ht="15" hidden="1" x14ac:dyDescent="0.25">
      <c r="A266" s="28"/>
      <c r="B266" s="28"/>
      <c r="C266" s="36"/>
      <c r="D266" s="28"/>
      <c r="E266" s="28"/>
      <c r="F266" s="28"/>
      <c r="G266" s="28"/>
      <c r="H266" s="28"/>
      <c r="I266" s="28"/>
      <c r="J266" s="28"/>
      <c r="K266" s="28"/>
      <c r="L266" s="28"/>
      <c r="M266" s="28"/>
      <c r="N266" s="28"/>
      <c r="O266" s="28"/>
      <c r="P266" s="28"/>
      <c r="Q266" s="28"/>
      <c r="R266" s="28"/>
      <c r="S266" s="28"/>
      <c r="T266" s="28"/>
      <c r="U266" s="28"/>
      <c r="V266" s="28"/>
      <c r="W266" s="28"/>
      <c r="X266" s="28"/>
      <c r="Y266" s="28"/>
      <c r="Z266" s="102"/>
      <c r="AA266" s="102"/>
      <c r="AB266" s="124">
        <f t="shared" si="78"/>
        <v>57</v>
      </c>
      <c r="AC266" s="125" t="str">
        <f t="shared" si="73"/>
        <v/>
      </c>
      <c r="AD266" s="123" t="str">
        <f t="shared" si="74"/>
        <v/>
      </c>
      <c r="AE266" s="126" t="str">
        <f t="shared" si="75"/>
        <v/>
      </c>
      <c r="AF266" s="123" t="str">
        <f t="shared" si="76"/>
        <v/>
      </c>
      <c r="AG266" s="126" t="str">
        <f t="shared" si="77"/>
        <v/>
      </c>
      <c r="AH266" s="129" t="str">
        <f t="shared" si="72"/>
        <v/>
      </c>
      <c r="AI266" s="129" t="str">
        <f t="shared" ref="AI266:AI329" si="83">IF(AC266="","",IF(AC266=D$58,0,IF(AC266&gt;D$58,AI265+AF266,"")))</f>
        <v/>
      </c>
      <c r="AJ266" s="100" t="str">
        <f t="shared" si="79"/>
        <v/>
      </c>
      <c r="AK266" s="130" t="str">
        <f t="shared" si="80"/>
        <v/>
      </c>
      <c r="AL266" s="130" t="str">
        <f t="shared" si="81"/>
        <v/>
      </c>
      <c r="AM266" s="131" t="str">
        <f t="shared" si="82"/>
        <v/>
      </c>
    </row>
    <row r="267" spans="1:41" s="112" customFormat="1" ht="15" hidden="1" x14ac:dyDescent="0.25">
      <c r="A267" s="28"/>
      <c r="B267" s="28"/>
      <c r="C267" s="36"/>
      <c r="D267" s="28"/>
      <c r="E267" s="28"/>
      <c r="F267" s="28"/>
      <c r="G267" s="28"/>
      <c r="H267" s="28"/>
      <c r="I267" s="28"/>
      <c r="J267" s="28"/>
      <c r="K267" s="28"/>
      <c r="L267" s="28"/>
      <c r="M267" s="28"/>
      <c r="N267" s="28"/>
      <c r="O267" s="28"/>
      <c r="P267" s="28"/>
      <c r="Q267" s="28"/>
      <c r="R267" s="28"/>
      <c r="S267" s="28"/>
      <c r="T267" s="28"/>
      <c r="U267" s="28"/>
      <c r="V267" s="28"/>
      <c r="W267" s="28"/>
      <c r="X267" s="28"/>
      <c r="Y267" s="28"/>
      <c r="Z267" s="102"/>
      <c r="AA267" s="102"/>
      <c r="AB267" s="124">
        <f t="shared" si="78"/>
        <v>58</v>
      </c>
      <c r="AC267" s="125" t="str">
        <f t="shared" si="73"/>
        <v/>
      </c>
      <c r="AD267" s="123" t="str">
        <f t="shared" si="74"/>
        <v/>
      </c>
      <c r="AE267" s="126" t="str">
        <f t="shared" si="75"/>
        <v/>
      </c>
      <c r="AF267" s="123" t="str">
        <f t="shared" si="76"/>
        <v/>
      </c>
      <c r="AG267" s="126" t="str">
        <f t="shared" si="77"/>
        <v/>
      </c>
      <c r="AH267" s="129" t="str">
        <f t="shared" ref="AH267:AH330" si="84">IF(AC267="","",AH266+AF267)</f>
        <v/>
      </c>
      <c r="AI267" s="129" t="str">
        <f t="shared" si="83"/>
        <v/>
      </c>
      <c r="AJ267" s="100" t="str">
        <f t="shared" si="79"/>
        <v/>
      </c>
      <c r="AK267" s="130" t="str">
        <f t="shared" si="80"/>
        <v/>
      </c>
      <c r="AL267" s="130" t="str">
        <f t="shared" si="81"/>
        <v/>
      </c>
      <c r="AM267" s="131" t="str">
        <f t="shared" si="82"/>
        <v/>
      </c>
    </row>
    <row r="268" spans="1:41" s="112" customFormat="1" ht="15" hidden="1" x14ac:dyDescent="0.25">
      <c r="A268" s="28"/>
      <c r="B268" s="28"/>
      <c r="C268" s="36"/>
      <c r="D268" s="28"/>
      <c r="E268" s="28"/>
      <c r="F268" s="28"/>
      <c r="G268" s="28"/>
      <c r="H268" s="28"/>
      <c r="I268" s="28"/>
      <c r="J268" s="28"/>
      <c r="K268" s="28"/>
      <c r="L268" s="28"/>
      <c r="M268" s="28"/>
      <c r="N268" s="28"/>
      <c r="O268" s="28"/>
      <c r="P268" s="28"/>
      <c r="Q268" s="28"/>
      <c r="R268" s="28"/>
      <c r="S268" s="28"/>
      <c r="T268" s="28"/>
      <c r="U268" s="28"/>
      <c r="V268" s="28"/>
      <c r="W268" s="28"/>
      <c r="X268" s="28"/>
      <c r="Y268" s="28"/>
      <c r="Z268" s="102"/>
      <c r="AA268" s="102"/>
      <c r="AB268" s="124">
        <f t="shared" si="78"/>
        <v>59</v>
      </c>
      <c r="AC268" s="125" t="str">
        <f t="shared" si="73"/>
        <v/>
      </c>
      <c r="AD268" s="123" t="str">
        <f t="shared" si="74"/>
        <v/>
      </c>
      <c r="AE268" s="126" t="str">
        <f t="shared" si="75"/>
        <v/>
      </c>
      <c r="AF268" s="123" t="str">
        <f t="shared" si="76"/>
        <v/>
      </c>
      <c r="AG268" s="126" t="str">
        <f t="shared" si="77"/>
        <v/>
      </c>
      <c r="AH268" s="129" t="str">
        <f t="shared" si="84"/>
        <v/>
      </c>
      <c r="AI268" s="129" t="str">
        <f t="shared" si="83"/>
        <v/>
      </c>
      <c r="AJ268" s="100" t="str">
        <f t="shared" si="79"/>
        <v/>
      </c>
      <c r="AK268" s="130" t="str">
        <f t="shared" si="80"/>
        <v/>
      </c>
      <c r="AL268" s="130" t="str">
        <f t="shared" si="81"/>
        <v/>
      </c>
      <c r="AM268" s="131" t="str">
        <f t="shared" si="82"/>
        <v/>
      </c>
      <c r="AN268" s="28"/>
      <c r="AO268" s="28"/>
    </row>
    <row r="269" spans="1:41" s="112" customFormat="1" ht="15" hidden="1" x14ac:dyDescent="0.25">
      <c r="A269" s="28"/>
      <c r="B269" s="28"/>
      <c r="C269" s="36"/>
      <c r="D269" s="28"/>
      <c r="E269" s="28"/>
      <c r="F269" s="28"/>
      <c r="G269" s="28"/>
      <c r="H269" s="28"/>
      <c r="I269" s="28"/>
      <c r="J269" s="28"/>
      <c r="K269" s="28"/>
      <c r="L269" s="28"/>
      <c r="M269" s="28"/>
      <c r="N269" s="28"/>
      <c r="O269" s="28"/>
      <c r="P269" s="28"/>
      <c r="Q269" s="28"/>
      <c r="R269" s="28"/>
      <c r="S269" s="28"/>
      <c r="T269" s="28"/>
      <c r="U269" s="28"/>
      <c r="V269" s="28"/>
      <c r="W269" s="28"/>
      <c r="X269" s="28"/>
      <c r="Y269" s="28"/>
      <c r="Z269" s="102"/>
      <c r="AA269" s="102"/>
      <c r="AB269" s="124">
        <f t="shared" si="78"/>
        <v>60</v>
      </c>
      <c r="AC269" s="125" t="str">
        <f t="shared" si="73"/>
        <v/>
      </c>
      <c r="AD269" s="123" t="str">
        <f t="shared" si="74"/>
        <v/>
      </c>
      <c r="AE269" s="126" t="str">
        <f t="shared" si="75"/>
        <v/>
      </c>
      <c r="AF269" s="123" t="str">
        <f t="shared" si="76"/>
        <v/>
      </c>
      <c r="AG269" s="126" t="str">
        <f t="shared" si="77"/>
        <v/>
      </c>
      <c r="AH269" s="129" t="str">
        <f t="shared" si="84"/>
        <v/>
      </c>
      <c r="AI269" s="129" t="str">
        <f t="shared" si="83"/>
        <v/>
      </c>
      <c r="AJ269" s="100" t="str">
        <f t="shared" si="79"/>
        <v/>
      </c>
      <c r="AK269" s="130" t="str">
        <f t="shared" si="80"/>
        <v/>
      </c>
      <c r="AL269" s="130" t="str">
        <f t="shared" si="81"/>
        <v/>
      </c>
      <c r="AM269" s="131" t="str">
        <f t="shared" si="82"/>
        <v/>
      </c>
      <c r="AN269" s="28"/>
      <c r="AO269" s="28"/>
    </row>
    <row r="270" spans="1:41" s="112" customFormat="1" ht="15" hidden="1" x14ac:dyDescent="0.25">
      <c r="A270" s="28"/>
      <c r="B270" s="28"/>
      <c r="C270" s="36"/>
      <c r="D270" s="28"/>
      <c r="E270" s="28"/>
      <c r="F270" s="28"/>
      <c r="G270" s="28"/>
      <c r="H270" s="28"/>
      <c r="I270" s="28"/>
      <c r="J270" s="28"/>
      <c r="K270" s="28"/>
      <c r="L270" s="28"/>
      <c r="M270" s="28"/>
      <c r="N270" s="28"/>
      <c r="O270" s="28"/>
      <c r="P270" s="28"/>
      <c r="Q270" s="28"/>
      <c r="R270" s="28"/>
      <c r="S270" s="28"/>
      <c r="T270" s="28"/>
      <c r="U270" s="28"/>
      <c r="V270" s="28"/>
      <c r="W270" s="28"/>
      <c r="X270" s="28"/>
      <c r="Y270" s="28"/>
      <c r="Z270" s="102"/>
      <c r="AA270" s="102"/>
      <c r="AB270" s="124">
        <f t="shared" si="78"/>
        <v>61</v>
      </c>
      <c r="AC270" s="125" t="str">
        <f t="shared" si="73"/>
        <v/>
      </c>
      <c r="AD270" s="123" t="str">
        <f t="shared" si="74"/>
        <v/>
      </c>
      <c r="AE270" s="126" t="str">
        <f t="shared" si="75"/>
        <v/>
      </c>
      <c r="AF270" s="123" t="str">
        <f t="shared" si="76"/>
        <v/>
      </c>
      <c r="AG270" s="126" t="str">
        <f t="shared" si="77"/>
        <v/>
      </c>
      <c r="AH270" s="129" t="str">
        <f t="shared" si="84"/>
        <v/>
      </c>
      <c r="AI270" s="129" t="str">
        <f t="shared" si="83"/>
        <v/>
      </c>
      <c r="AJ270" s="100" t="str">
        <f t="shared" si="79"/>
        <v/>
      </c>
      <c r="AK270" s="130" t="str">
        <f t="shared" si="80"/>
        <v/>
      </c>
      <c r="AL270" s="130" t="str">
        <f t="shared" si="81"/>
        <v/>
      </c>
      <c r="AM270" s="131" t="str">
        <f t="shared" si="82"/>
        <v/>
      </c>
      <c r="AN270" s="28"/>
      <c r="AO270" s="28"/>
    </row>
    <row r="271" spans="1:41" s="112" customFormat="1" ht="15" hidden="1" x14ac:dyDescent="0.25">
      <c r="A271" s="28"/>
      <c r="B271" s="28"/>
      <c r="C271" s="36"/>
      <c r="D271" s="28"/>
      <c r="E271" s="28"/>
      <c r="F271" s="28"/>
      <c r="G271" s="28"/>
      <c r="H271" s="28"/>
      <c r="I271" s="28"/>
      <c r="J271" s="28"/>
      <c r="K271" s="28"/>
      <c r="L271" s="28"/>
      <c r="M271" s="28"/>
      <c r="N271" s="28"/>
      <c r="O271" s="28"/>
      <c r="P271" s="28"/>
      <c r="Q271" s="28"/>
      <c r="R271" s="28"/>
      <c r="S271" s="28"/>
      <c r="T271" s="28"/>
      <c r="U271" s="28"/>
      <c r="V271" s="28"/>
      <c r="W271" s="28"/>
      <c r="X271" s="28"/>
      <c r="Y271" s="28"/>
      <c r="Z271" s="102"/>
      <c r="AA271" s="102"/>
      <c r="AB271" s="124">
        <f t="shared" si="78"/>
        <v>62</v>
      </c>
      <c r="AC271" s="125" t="str">
        <f t="shared" si="73"/>
        <v/>
      </c>
      <c r="AD271" s="123" t="str">
        <f t="shared" si="74"/>
        <v/>
      </c>
      <c r="AE271" s="126" t="str">
        <f t="shared" si="75"/>
        <v/>
      </c>
      <c r="AF271" s="123" t="str">
        <f t="shared" si="76"/>
        <v/>
      </c>
      <c r="AG271" s="126" t="str">
        <f t="shared" si="77"/>
        <v/>
      </c>
      <c r="AH271" s="129" t="str">
        <f t="shared" si="84"/>
        <v/>
      </c>
      <c r="AI271" s="129" t="str">
        <f t="shared" si="83"/>
        <v/>
      </c>
      <c r="AJ271" s="100" t="str">
        <f t="shared" si="79"/>
        <v/>
      </c>
      <c r="AK271" s="130" t="str">
        <f t="shared" si="80"/>
        <v/>
      </c>
      <c r="AL271" s="130" t="str">
        <f t="shared" si="81"/>
        <v/>
      </c>
      <c r="AM271" s="131" t="str">
        <f t="shared" si="82"/>
        <v/>
      </c>
      <c r="AN271" s="28"/>
      <c r="AO271" s="28"/>
    </row>
    <row r="272" spans="1:41" s="112" customFormat="1" ht="15" hidden="1" x14ac:dyDescent="0.25">
      <c r="A272" s="28"/>
      <c r="B272" s="28"/>
      <c r="C272" s="36"/>
      <c r="D272" s="28"/>
      <c r="E272" s="28"/>
      <c r="F272" s="28"/>
      <c r="G272" s="28"/>
      <c r="H272" s="28"/>
      <c r="I272" s="28"/>
      <c r="J272" s="28"/>
      <c r="K272" s="28"/>
      <c r="L272" s="28"/>
      <c r="M272" s="28"/>
      <c r="N272" s="28"/>
      <c r="O272" s="28"/>
      <c r="P272" s="28"/>
      <c r="Q272" s="28"/>
      <c r="R272" s="28"/>
      <c r="S272" s="28"/>
      <c r="T272" s="28"/>
      <c r="U272" s="28"/>
      <c r="V272" s="28"/>
      <c r="W272" s="28"/>
      <c r="X272" s="28"/>
      <c r="Y272" s="28"/>
      <c r="Z272" s="102"/>
      <c r="AA272" s="102"/>
      <c r="AB272" s="124">
        <f t="shared" si="78"/>
        <v>63</v>
      </c>
      <c r="AC272" s="125" t="str">
        <f t="shared" si="73"/>
        <v/>
      </c>
      <c r="AD272" s="123" t="str">
        <f t="shared" si="74"/>
        <v/>
      </c>
      <c r="AE272" s="126" t="str">
        <f t="shared" si="75"/>
        <v/>
      </c>
      <c r="AF272" s="123" t="str">
        <f t="shared" si="76"/>
        <v/>
      </c>
      <c r="AG272" s="126" t="str">
        <f t="shared" si="77"/>
        <v/>
      </c>
      <c r="AH272" s="129" t="str">
        <f t="shared" si="84"/>
        <v/>
      </c>
      <c r="AI272" s="129" t="str">
        <f t="shared" si="83"/>
        <v/>
      </c>
      <c r="AJ272" s="100" t="str">
        <f t="shared" si="79"/>
        <v/>
      </c>
      <c r="AK272" s="130" t="str">
        <f t="shared" si="80"/>
        <v/>
      </c>
      <c r="AL272" s="130" t="str">
        <f t="shared" si="81"/>
        <v/>
      </c>
      <c r="AM272" s="131" t="str">
        <f t="shared" si="82"/>
        <v/>
      </c>
      <c r="AN272" s="28"/>
      <c r="AO272" s="28"/>
    </row>
    <row r="273" spans="1:41" s="112" customFormat="1" ht="15" hidden="1" x14ac:dyDescent="0.25">
      <c r="A273" s="28"/>
      <c r="B273" s="28"/>
      <c r="C273" s="36"/>
      <c r="D273" s="28"/>
      <c r="E273" s="28"/>
      <c r="F273" s="28"/>
      <c r="G273" s="28"/>
      <c r="H273" s="28"/>
      <c r="I273" s="28"/>
      <c r="J273" s="28"/>
      <c r="K273" s="28"/>
      <c r="L273" s="28"/>
      <c r="M273" s="28"/>
      <c r="N273" s="28"/>
      <c r="O273" s="28"/>
      <c r="P273" s="28"/>
      <c r="Q273" s="28"/>
      <c r="R273" s="28"/>
      <c r="S273" s="28"/>
      <c r="T273" s="28"/>
      <c r="U273" s="28"/>
      <c r="V273" s="28"/>
      <c r="W273" s="28"/>
      <c r="X273" s="28"/>
      <c r="Y273" s="28"/>
      <c r="Z273" s="102"/>
      <c r="AA273" s="102"/>
      <c r="AB273" s="124">
        <f t="shared" si="78"/>
        <v>64</v>
      </c>
      <c r="AC273" s="125" t="str">
        <f t="shared" si="73"/>
        <v/>
      </c>
      <c r="AD273" s="123" t="str">
        <f t="shared" si="74"/>
        <v/>
      </c>
      <c r="AE273" s="126" t="str">
        <f t="shared" si="75"/>
        <v/>
      </c>
      <c r="AF273" s="123" t="str">
        <f t="shared" si="76"/>
        <v/>
      </c>
      <c r="AG273" s="126" t="str">
        <f t="shared" si="77"/>
        <v/>
      </c>
      <c r="AH273" s="129" t="str">
        <f t="shared" si="84"/>
        <v/>
      </c>
      <c r="AI273" s="129" t="str">
        <f t="shared" si="83"/>
        <v/>
      </c>
      <c r="AJ273" s="100" t="str">
        <f t="shared" si="79"/>
        <v/>
      </c>
      <c r="AK273" s="130" t="str">
        <f t="shared" si="80"/>
        <v/>
      </c>
      <c r="AL273" s="130" t="str">
        <f t="shared" si="81"/>
        <v/>
      </c>
      <c r="AM273" s="131" t="str">
        <f t="shared" si="82"/>
        <v/>
      </c>
      <c r="AN273" s="28"/>
      <c r="AO273" s="28"/>
    </row>
    <row r="274" spans="1:41" s="112" customFormat="1" ht="15" hidden="1" x14ac:dyDescent="0.25">
      <c r="A274" s="28"/>
      <c r="B274" s="28"/>
      <c r="C274" s="36"/>
      <c r="D274" s="28"/>
      <c r="E274" s="28"/>
      <c r="F274" s="28"/>
      <c r="G274" s="28"/>
      <c r="H274" s="28"/>
      <c r="I274" s="28"/>
      <c r="J274" s="28"/>
      <c r="K274" s="28"/>
      <c r="L274" s="28"/>
      <c r="M274" s="28"/>
      <c r="N274" s="28"/>
      <c r="O274" s="28"/>
      <c r="P274" s="28"/>
      <c r="Q274" s="28"/>
      <c r="R274" s="28"/>
      <c r="S274" s="28"/>
      <c r="T274" s="28"/>
      <c r="U274" s="28"/>
      <c r="V274" s="28"/>
      <c r="W274" s="28"/>
      <c r="X274" s="28"/>
      <c r="Y274" s="28"/>
      <c r="Z274" s="102"/>
      <c r="AA274" s="102"/>
      <c r="AB274" s="124">
        <f t="shared" si="78"/>
        <v>65</v>
      </c>
      <c r="AC274" s="125" t="str">
        <f t="shared" ref="AC274:AC309" si="85">IF(AA$212="","",AC$209+AB274*(X$212-X$211)/100)</f>
        <v/>
      </c>
      <c r="AD274" s="123" t="str">
        <f t="shared" ref="AD274:AD309" si="86">IF(AC274="","",AD$209+(2*(AC274-AC$209)*AA$212))</f>
        <v/>
      </c>
      <c r="AE274" s="126" t="str">
        <f t="shared" si="75"/>
        <v/>
      </c>
      <c r="AF274" s="123" t="str">
        <f t="shared" si="76"/>
        <v/>
      </c>
      <c r="AG274" s="126" t="str">
        <f t="shared" si="77"/>
        <v/>
      </c>
      <c r="AH274" s="129" t="str">
        <f t="shared" si="84"/>
        <v/>
      </c>
      <c r="AI274" s="129" t="str">
        <f t="shared" si="83"/>
        <v/>
      </c>
      <c r="AJ274" s="100" t="str">
        <f t="shared" si="79"/>
        <v/>
      </c>
      <c r="AK274" s="130" t="str">
        <f t="shared" si="80"/>
        <v/>
      </c>
      <c r="AL274" s="130" t="str">
        <f t="shared" si="81"/>
        <v/>
      </c>
      <c r="AM274" s="131" t="str">
        <f t="shared" si="82"/>
        <v/>
      </c>
      <c r="AN274" s="28"/>
      <c r="AO274" s="28"/>
    </row>
    <row r="275" spans="1:41" s="112" customFormat="1" ht="15" hidden="1" x14ac:dyDescent="0.25">
      <c r="A275" s="28"/>
      <c r="B275" s="28"/>
      <c r="C275" s="36"/>
      <c r="D275" s="28"/>
      <c r="E275" s="28"/>
      <c r="F275" s="28"/>
      <c r="G275" s="28"/>
      <c r="H275" s="28"/>
      <c r="I275" s="28"/>
      <c r="J275" s="28"/>
      <c r="K275" s="28"/>
      <c r="L275" s="28"/>
      <c r="M275" s="28"/>
      <c r="N275" s="28"/>
      <c r="O275" s="28"/>
      <c r="P275" s="28"/>
      <c r="Q275" s="28"/>
      <c r="R275" s="28"/>
      <c r="S275" s="28"/>
      <c r="T275" s="28"/>
      <c r="U275" s="28"/>
      <c r="V275" s="28"/>
      <c r="W275" s="28"/>
      <c r="X275" s="28"/>
      <c r="Y275" s="28"/>
      <c r="Z275" s="102"/>
      <c r="AA275" s="102"/>
      <c r="AB275" s="124">
        <f t="shared" si="78"/>
        <v>66</v>
      </c>
      <c r="AC275" s="125" t="str">
        <f t="shared" si="85"/>
        <v/>
      </c>
      <c r="AD275" s="123" t="str">
        <f t="shared" si="86"/>
        <v/>
      </c>
      <c r="AE275" s="126" t="str">
        <f t="shared" ref="AE275:AE309" si="87">IF(AC275="","",(AD275/2)^2*3.1415)</f>
        <v/>
      </c>
      <c r="AF275" s="123" t="str">
        <f t="shared" ref="AF275:AF309" si="88">IF(AC275="","",(AC275-AC274)/3*(AE274+AE275+(AE275*AE274)^0.5))</f>
        <v/>
      </c>
      <c r="AG275" s="126" t="str">
        <f t="shared" ref="AG275:AG309" si="89">IF(AC275="","",AG274+AF275)</f>
        <v/>
      </c>
      <c r="AH275" s="129" t="str">
        <f t="shared" si="84"/>
        <v/>
      </c>
      <c r="AI275" s="129" t="str">
        <f t="shared" si="83"/>
        <v/>
      </c>
      <c r="AJ275" s="100" t="str">
        <f t="shared" si="79"/>
        <v/>
      </c>
      <c r="AK275" s="130" t="str">
        <f t="shared" si="80"/>
        <v/>
      </c>
      <c r="AL275" s="130" t="str">
        <f t="shared" si="81"/>
        <v/>
      </c>
      <c r="AM275" s="131" t="str">
        <f t="shared" si="82"/>
        <v/>
      </c>
      <c r="AN275" s="28"/>
      <c r="AO275" s="28"/>
    </row>
    <row r="276" spans="1:41" s="112" customFormat="1" ht="15" hidden="1" x14ac:dyDescent="0.25">
      <c r="A276" s="28"/>
      <c r="B276" s="28"/>
      <c r="C276" s="36"/>
      <c r="D276" s="28"/>
      <c r="E276" s="28"/>
      <c r="F276" s="28"/>
      <c r="G276" s="28"/>
      <c r="H276" s="28"/>
      <c r="I276" s="28"/>
      <c r="J276" s="28"/>
      <c r="K276" s="28"/>
      <c r="L276" s="28"/>
      <c r="M276" s="28"/>
      <c r="N276" s="28"/>
      <c r="O276" s="28"/>
      <c r="P276" s="28"/>
      <c r="Q276" s="28"/>
      <c r="R276" s="28"/>
      <c r="S276" s="28"/>
      <c r="T276" s="28"/>
      <c r="U276" s="28"/>
      <c r="V276" s="28"/>
      <c r="W276" s="28"/>
      <c r="X276" s="28"/>
      <c r="Y276" s="28"/>
      <c r="Z276" s="102"/>
      <c r="AA276" s="102"/>
      <c r="AB276" s="124">
        <f t="shared" ref="AB276:AB309" si="90">AB275+1</f>
        <v>67</v>
      </c>
      <c r="AC276" s="125" t="str">
        <f t="shared" si="85"/>
        <v/>
      </c>
      <c r="AD276" s="123" t="str">
        <f t="shared" si="86"/>
        <v/>
      </c>
      <c r="AE276" s="126" t="str">
        <f t="shared" si="87"/>
        <v/>
      </c>
      <c r="AF276" s="123" t="str">
        <f t="shared" si="88"/>
        <v/>
      </c>
      <c r="AG276" s="126" t="str">
        <f t="shared" si="89"/>
        <v/>
      </c>
      <c r="AH276" s="129" t="str">
        <f t="shared" si="84"/>
        <v/>
      </c>
      <c r="AI276" s="129" t="str">
        <f t="shared" si="83"/>
        <v/>
      </c>
      <c r="AJ276" s="100" t="str">
        <f t="shared" si="79"/>
        <v/>
      </c>
      <c r="AK276" s="130" t="str">
        <f t="shared" si="80"/>
        <v/>
      </c>
      <c r="AL276" s="130" t="str">
        <f t="shared" si="81"/>
        <v/>
      </c>
      <c r="AM276" s="131" t="str">
        <f t="shared" si="82"/>
        <v/>
      </c>
      <c r="AN276" s="28"/>
      <c r="AO276" s="28"/>
    </row>
    <row r="277" spans="1:41" s="102" customFormat="1" ht="15" hidden="1" x14ac:dyDescent="0.25">
      <c r="A277" s="28"/>
      <c r="B277" s="28"/>
      <c r="C277" s="36"/>
      <c r="D277" s="28"/>
      <c r="E277" s="28"/>
      <c r="F277" s="28"/>
      <c r="G277" s="28"/>
      <c r="H277" s="28"/>
      <c r="I277" s="28"/>
      <c r="J277" s="28"/>
      <c r="K277" s="28"/>
      <c r="L277" s="28"/>
      <c r="M277" s="28"/>
      <c r="N277" s="28"/>
      <c r="O277" s="28"/>
      <c r="P277" s="28"/>
      <c r="Q277" s="28"/>
      <c r="R277" s="28"/>
      <c r="S277" s="28"/>
      <c r="T277" s="28"/>
      <c r="U277" s="28"/>
      <c r="V277" s="28"/>
      <c r="W277" s="28"/>
      <c r="X277" s="28"/>
      <c r="Y277" s="28"/>
      <c r="AB277" s="124">
        <f t="shared" si="90"/>
        <v>68</v>
      </c>
      <c r="AC277" s="125" t="str">
        <f t="shared" si="85"/>
        <v/>
      </c>
      <c r="AD277" s="123" t="str">
        <f t="shared" si="86"/>
        <v/>
      </c>
      <c r="AE277" s="126" t="str">
        <f t="shared" si="87"/>
        <v/>
      </c>
      <c r="AF277" s="123" t="str">
        <f t="shared" si="88"/>
        <v/>
      </c>
      <c r="AG277" s="126" t="str">
        <f t="shared" si="89"/>
        <v/>
      </c>
      <c r="AH277" s="129" t="str">
        <f t="shared" si="84"/>
        <v/>
      </c>
      <c r="AI277" s="129" t="str">
        <f t="shared" si="83"/>
        <v/>
      </c>
      <c r="AJ277" s="100" t="str">
        <f t="shared" si="79"/>
        <v/>
      </c>
      <c r="AK277" s="130" t="str">
        <f t="shared" si="80"/>
        <v/>
      </c>
      <c r="AL277" s="130" t="str">
        <f t="shared" si="81"/>
        <v/>
      </c>
      <c r="AM277" s="131" t="str">
        <f t="shared" si="82"/>
        <v/>
      </c>
      <c r="AN277" s="28"/>
      <c r="AO277" s="28"/>
    </row>
    <row r="278" spans="1:41" s="102" customFormat="1" ht="15" hidden="1" x14ac:dyDescent="0.25">
      <c r="A278" s="28"/>
      <c r="B278" s="28"/>
      <c r="C278" s="36"/>
      <c r="D278" s="28"/>
      <c r="E278" s="28"/>
      <c r="F278" s="28"/>
      <c r="G278" s="28"/>
      <c r="H278" s="28"/>
      <c r="I278" s="28"/>
      <c r="J278" s="28"/>
      <c r="K278" s="28"/>
      <c r="L278" s="28"/>
      <c r="M278" s="28"/>
      <c r="N278" s="28"/>
      <c r="O278" s="28"/>
      <c r="P278" s="28"/>
      <c r="Q278" s="28"/>
      <c r="R278" s="28"/>
      <c r="S278" s="28"/>
      <c r="T278" s="28"/>
      <c r="U278" s="28"/>
      <c r="V278" s="28"/>
      <c r="W278" s="28"/>
      <c r="X278" s="28"/>
      <c r="Y278" s="28"/>
      <c r="AB278" s="124">
        <f t="shared" si="90"/>
        <v>69</v>
      </c>
      <c r="AC278" s="125" t="str">
        <f t="shared" si="85"/>
        <v/>
      </c>
      <c r="AD278" s="123" t="str">
        <f t="shared" si="86"/>
        <v/>
      </c>
      <c r="AE278" s="126" t="str">
        <f t="shared" si="87"/>
        <v/>
      </c>
      <c r="AF278" s="123" t="str">
        <f t="shared" si="88"/>
        <v/>
      </c>
      <c r="AG278" s="126" t="str">
        <f t="shared" si="89"/>
        <v/>
      </c>
      <c r="AH278" s="129" t="str">
        <f t="shared" si="84"/>
        <v/>
      </c>
      <c r="AI278" s="129" t="str">
        <f t="shared" si="83"/>
        <v/>
      </c>
      <c r="AJ278" s="100" t="str">
        <f t="shared" si="79"/>
        <v/>
      </c>
      <c r="AK278" s="130" t="str">
        <f t="shared" si="80"/>
        <v/>
      </c>
      <c r="AL278" s="130" t="str">
        <f t="shared" si="81"/>
        <v/>
      </c>
      <c r="AM278" s="131" t="str">
        <f t="shared" si="82"/>
        <v/>
      </c>
      <c r="AN278" s="28"/>
      <c r="AO278" s="28"/>
    </row>
    <row r="279" spans="1:41" s="102" customFormat="1" ht="15" hidden="1" x14ac:dyDescent="0.25">
      <c r="A279" s="28"/>
      <c r="B279" s="28"/>
      <c r="C279" s="36"/>
      <c r="D279" s="28"/>
      <c r="E279" s="28"/>
      <c r="F279" s="28"/>
      <c r="G279" s="28"/>
      <c r="H279" s="28"/>
      <c r="I279" s="28"/>
      <c r="J279" s="28"/>
      <c r="K279" s="28"/>
      <c r="L279" s="28"/>
      <c r="M279" s="28"/>
      <c r="N279" s="28"/>
      <c r="O279" s="28"/>
      <c r="P279" s="28"/>
      <c r="Q279" s="28"/>
      <c r="R279" s="28"/>
      <c r="S279" s="28"/>
      <c r="T279" s="28"/>
      <c r="U279" s="28"/>
      <c r="V279" s="28"/>
      <c r="W279" s="28"/>
      <c r="X279" s="28"/>
      <c r="Y279" s="28"/>
      <c r="AB279" s="124">
        <f t="shared" si="90"/>
        <v>70</v>
      </c>
      <c r="AC279" s="125" t="str">
        <f t="shared" si="85"/>
        <v/>
      </c>
      <c r="AD279" s="123" t="str">
        <f t="shared" si="86"/>
        <v/>
      </c>
      <c r="AE279" s="126" t="str">
        <f t="shared" si="87"/>
        <v/>
      </c>
      <c r="AF279" s="123" t="str">
        <f t="shared" si="88"/>
        <v/>
      </c>
      <c r="AG279" s="126" t="str">
        <f t="shared" si="89"/>
        <v/>
      </c>
      <c r="AH279" s="129" t="str">
        <f t="shared" si="84"/>
        <v/>
      </c>
      <c r="AI279" s="129" t="str">
        <f t="shared" si="83"/>
        <v/>
      </c>
      <c r="AJ279" s="100" t="str">
        <f t="shared" si="79"/>
        <v/>
      </c>
      <c r="AK279" s="130" t="str">
        <f t="shared" si="80"/>
        <v/>
      </c>
      <c r="AL279" s="130" t="str">
        <f t="shared" si="81"/>
        <v/>
      </c>
      <c r="AM279" s="131" t="str">
        <f t="shared" si="82"/>
        <v/>
      </c>
      <c r="AN279" s="28"/>
      <c r="AO279" s="28"/>
    </row>
    <row r="280" spans="1:41" s="102" customFormat="1" ht="15" hidden="1" x14ac:dyDescent="0.25">
      <c r="A280" s="28"/>
      <c r="B280" s="28"/>
      <c r="C280" s="36"/>
      <c r="D280" s="28"/>
      <c r="E280" s="28"/>
      <c r="F280" s="28"/>
      <c r="G280" s="28"/>
      <c r="H280" s="28"/>
      <c r="I280" s="28"/>
      <c r="J280" s="28"/>
      <c r="K280" s="28"/>
      <c r="L280" s="28"/>
      <c r="M280" s="28"/>
      <c r="N280" s="28"/>
      <c r="O280" s="28"/>
      <c r="P280" s="28"/>
      <c r="Q280" s="28"/>
      <c r="R280" s="28"/>
      <c r="S280" s="28"/>
      <c r="T280" s="28"/>
      <c r="U280" s="28"/>
      <c r="V280" s="28"/>
      <c r="W280" s="28"/>
      <c r="X280" s="28"/>
      <c r="Y280" s="28"/>
      <c r="AB280" s="124">
        <f t="shared" si="90"/>
        <v>71</v>
      </c>
      <c r="AC280" s="125" t="str">
        <f t="shared" si="85"/>
        <v/>
      </c>
      <c r="AD280" s="123" t="str">
        <f t="shared" si="86"/>
        <v/>
      </c>
      <c r="AE280" s="126" t="str">
        <f t="shared" si="87"/>
        <v/>
      </c>
      <c r="AF280" s="123" t="str">
        <f t="shared" si="88"/>
        <v/>
      </c>
      <c r="AG280" s="126" t="str">
        <f t="shared" si="89"/>
        <v/>
      </c>
      <c r="AH280" s="129" t="str">
        <f t="shared" si="84"/>
        <v/>
      </c>
      <c r="AI280" s="129" t="str">
        <f t="shared" si="83"/>
        <v/>
      </c>
      <c r="AJ280" s="100" t="str">
        <f t="shared" si="79"/>
        <v/>
      </c>
      <c r="AK280" s="130" t="str">
        <f t="shared" si="80"/>
        <v/>
      </c>
      <c r="AL280" s="130" t="str">
        <f t="shared" si="81"/>
        <v/>
      </c>
      <c r="AM280" s="131" t="str">
        <f t="shared" si="82"/>
        <v/>
      </c>
      <c r="AN280" s="28"/>
      <c r="AO280" s="28"/>
    </row>
    <row r="281" spans="1:41" s="102" customFormat="1" ht="15" hidden="1" x14ac:dyDescent="0.25">
      <c r="A281" s="28"/>
      <c r="B281" s="28"/>
      <c r="C281" s="36"/>
      <c r="D281" s="28"/>
      <c r="E281" s="28"/>
      <c r="F281" s="28"/>
      <c r="G281" s="28"/>
      <c r="H281" s="28"/>
      <c r="I281" s="28"/>
      <c r="J281" s="28"/>
      <c r="K281" s="28"/>
      <c r="L281" s="28"/>
      <c r="M281" s="28"/>
      <c r="N281" s="28"/>
      <c r="O281" s="28"/>
      <c r="P281" s="28"/>
      <c r="Q281" s="28"/>
      <c r="R281" s="28"/>
      <c r="S281" s="28"/>
      <c r="T281" s="28"/>
      <c r="U281" s="28"/>
      <c r="V281" s="28"/>
      <c r="W281" s="28"/>
      <c r="X281" s="28"/>
      <c r="Y281" s="28"/>
      <c r="AB281" s="124">
        <f t="shared" si="90"/>
        <v>72</v>
      </c>
      <c r="AC281" s="125" t="str">
        <f t="shared" si="85"/>
        <v/>
      </c>
      <c r="AD281" s="123" t="str">
        <f t="shared" si="86"/>
        <v/>
      </c>
      <c r="AE281" s="126" t="str">
        <f t="shared" si="87"/>
        <v/>
      </c>
      <c r="AF281" s="123" t="str">
        <f t="shared" si="88"/>
        <v/>
      </c>
      <c r="AG281" s="126" t="str">
        <f t="shared" si="89"/>
        <v/>
      </c>
      <c r="AH281" s="129" t="str">
        <f t="shared" si="84"/>
        <v/>
      </c>
      <c r="AI281" s="129" t="str">
        <f t="shared" si="83"/>
        <v/>
      </c>
      <c r="AJ281" s="100" t="str">
        <f t="shared" si="79"/>
        <v/>
      </c>
      <c r="AK281" s="130" t="str">
        <f t="shared" si="80"/>
        <v/>
      </c>
      <c r="AL281" s="130" t="str">
        <f t="shared" si="81"/>
        <v/>
      </c>
      <c r="AM281" s="131" t="str">
        <f t="shared" si="82"/>
        <v/>
      </c>
      <c r="AN281" s="28"/>
      <c r="AO281" s="28"/>
    </row>
    <row r="282" spans="1:41" ht="15" hidden="1" x14ac:dyDescent="0.25">
      <c r="Z282" s="102"/>
      <c r="AA282" s="102"/>
      <c r="AB282" s="124">
        <f t="shared" si="90"/>
        <v>73</v>
      </c>
      <c r="AC282" s="125" t="str">
        <f t="shared" si="85"/>
        <v/>
      </c>
      <c r="AD282" s="123" t="str">
        <f t="shared" si="86"/>
        <v/>
      </c>
      <c r="AE282" s="126" t="str">
        <f t="shared" si="87"/>
        <v/>
      </c>
      <c r="AF282" s="123" t="str">
        <f t="shared" si="88"/>
        <v/>
      </c>
      <c r="AG282" s="126" t="str">
        <f t="shared" si="89"/>
        <v/>
      </c>
      <c r="AH282" s="129" t="str">
        <f t="shared" si="84"/>
        <v/>
      </c>
      <c r="AI282" s="129" t="str">
        <f t="shared" si="83"/>
        <v/>
      </c>
      <c r="AJ282" s="100" t="str">
        <f t="shared" si="79"/>
        <v/>
      </c>
      <c r="AK282" s="130" t="str">
        <f t="shared" si="80"/>
        <v/>
      </c>
      <c r="AL282" s="130" t="str">
        <f t="shared" si="81"/>
        <v/>
      </c>
      <c r="AM282" s="131" t="str">
        <f t="shared" si="82"/>
        <v/>
      </c>
    </row>
    <row r="283" spans="1:41" ht="15" hidden="1" x14ac:dyDescent="0.25">
      <c r="Z283" s="102"/>
      <c r="AA283" s="102"/>
      <c r="AB283" s="124">
        <f t="shared" si="90"/>
        <v>74</v>
      </c>
      <c r="AC283" s="125" t="str">
        <f t="shared" si="85"/>
        <v/>
      </c>
      <c r="AD283" s="123" t="str">
        <f t="shared" si="86"/>
        <v/>
      </c>
      <c r="AE283" s="126" t="str">
        <f t="shared" si="87"/>
        <v/>
      </c>
      <c r="AF283" s="123" t="str">
        <f t="shared" si="88"/>
        <v/>
      </c>
      <c r="AG283" s="126" t="str">
        <f t="shared" si="89"/>
        <v/>
      </c>
      <c r="AH283" s="129" t="str">
        <f t="shared" si="84"/>
        <v/>
      </c>
      <c r="AI283" s="129" t="str">
        <f t="shared" si="83"/>
        <v/>
      </c>
      <c r="AJ283" s="100" t="str">
        <f t="shared" si="79"/>
        <v/>
      </c>
      <c r="AK283" s="130" t="str">
        <f t="shared" si="80"/>
        <v/>
      </c>
      <c r="AL283" s="130" t="str">
        <f t="shared" si="81"/>
        <v/>
      </c>
      <c r="AM283" s="131" t="str">
        <f t="shared" si="82"/>
        <v/>
      </c>
    </row>
    <row r="284" spans="1:41" s="102" customFormat="1" ht="15" hidden="1" x14ac:dyDescent="0.25">
      <c r="A284" s="28"/>
      <c r="B284" s="28"/>
      <c r="C284" s="36"/>
      <c r="D284" s="28"/>
      <c r="E284" s="28"/>
      <c r="F284" s="28"/>
      <c r="G284" s="28"/>
      <c r="H284" s="28"/>
      <c r="I284" s="28"/>
      <c r="J284" s="28"/>
      <c r="K284" s="28"/>
      <c r="L284" s="28"/>
      <c r="M284" s="28"/>
      <c r="N284" s="28"/>
      <c r="O284" s="28"/>
      <c r="P284" s="28"/>
      <c r="Q284" s="28"/>
      <c r="R284" s="28"/>
      <c r="S284" s="28"/>
      <c r="T284" s="28"/>
      <c r="U284" s="28"/>
      <c r="V284" s="28"/>
      <c r="W284" s="28"/>
      <c r="X284" s="28"/>
      <c r="Y284" s="28"/>
      <c r="AB284" s="124">
        <f t="shared" si="90"/>
        <v>75</v>
      </c>
      <c r="AC284" s="125" t="str">
        <f t="shared" si="85"/>
        <v/>
      </c>
      <c r="AD284" s="123" t="str">
        <f t="shared" si="86"/>
        <v/>
      </c>
      <c r="AE284" s="126" t="str">
        <f t="shared" si="87"/>
        <v/>
      </c>
      <c r="AF284" s="123" t="str">
        <f t="shared" si="88"/>
        <v/>
      </c>
      <c r="AG284" s="126" t="str">
        <f t="shared" si="89"/>
        <v/>
      </c>
      <c r="AH284" s="129" t="str">
        <f t="shared" si="84"/>
        <v/>
      </c>
      <c r="AI284" s="129" t="str">
        <f t="shared" si="83"/>
        <v/>
      </c>
      <c r="AJ284" s="100" t="str">
        <f t="shared" si="79"/>
        <v/>
      </c>
      <c r="AK284" s="130" t="str">
        <f t="shared" si="80"/>
        <v/>
      </c>
      <c r="AL284" s="130" t="str">
        <f t="shared" si="81"/>
        <v/>
      </c>
      <c r="AM284" s="131" t="str">
        <f t="shared" si="82"/>
        <v/>
      </c>
      <c r="AN284" s="28"/>
      <c r="AO284" s="28"/>
    </row>
    <row r="285" spans="1:41" s="102" customFormat="1" ht="15" hidden="1" x14ac:dyDescent="0.25">
      <c r="A285" s="28"/>
      <c r="B285" s="28"/>
      <c r="C285" s="36"/>
      <c r="D285" s="28"/>
      <c r="E285" s="28"/>
      <c r="F285" s="28"/>
      <c r="G285" s="28"/>
      <c r="H285" s="28"/>
      <c r="I285" s="28"/>
      <c r="J285" s="28"/>
      <c r="K285" s="28"/>
      <c r="L285" s="28"/>
      <c r="M285" s="28"/>
      <c r="N285" s="28"/>
      <c r="O285" s="28"/>
      <c r="P285" s="28"/>
      <c r="Q285" s="28"/>
      <c r="R285" s="28"/>
      <c r="S285" s="28"/>
      <c r="T285" s="28"/>
      <c r="U285" s="28"/>
      <c r="V285" s="28"/>
      <c r="W285" s="28"/>
      <c r="X285" s="28"/>
      <c r="Y285" s="28"/>
      <c r="AB285" s="124">
        <f t="shared" si="90"/>
        <v>76</v>
      </c>
      <c r="AC285" s="125" t="str">
        <f t="shared" si="85"/>
        <v/>
      </c>
      <c r="AD285" s="123" t="str">
        <f t="shared" si="86"/>
        <v/>
      </c>
      <c r="AE285" s="126" t="str">
        <f t="shared" si="87"/>
        <v/>
      </c>
      <c r="AF285" s="123" t="str">
        <f t="shared" si="88"/>
        <v/>
      </c>
      <c r="AG285" s="126" t="str">
        <f t="shared" si="89"/>
        <v/>
      </c>
      <c r="AH285" s="129" t="str">
        <f t="shared" si="84"/>
        <v/>
      </c>
      <c r="AI285" s="129" t="str">
        <f t="shared" si="83"/>
        <v/>
      </c>
      <c r="AJ285" s="100" t="str">
        <f t="shared" si="79"/>
        <v/>
      </c>
      <c r="AK285" s="130" t="str">
        <f t="shared" si="80"/>
        <v/>
      </c>
      <c r="AL285" s="130" t="str">
        <f t="shared" si="81"/>
        <v/>
      </c>
      <c r="AM285" s="131" t="str">
        <f t="shared" si="82"/>
        <v/>
      </c>
      <c r="AN285" s="28"/>
      <c r="AO285" s="28"/>
    </row>
    <row r="286" spans="1:41" s="102" customFormat="1" ht="15" hidden="1" x14ac:dyDescent="0.25">
      <c r="A286" s="28"/>
      <c r="B286" s="28"/>
      <c r="C286" s="36"/>
      <c r="D286" s="28"/>
      <c r="E286" s="28"/>
      <c r="F286" s="28"/>
      <c r="G286" s="28"/>
      <c r="H286" s="28"/>
      <c r="I286" s="28"/>
      <c r="J286" s="28"/>
      <c r="K286" s="28"/>
      <c r="L286" s="28"/>
      <c r="M286" s="28"/>
      <c r="N286" s="28"/>
      <c r="O286" s="28"/>
      <c r="P286" s="28"/>
      <c r="Q286" s="28"/>
      <c r="R286" s="28"/>
      <c r="S286" s="28"/>
      <c r="T286" s="28"/>
      <c r="U286" s="28"/>
      <c r="V286" s="28"/>
      <c r="W286" s="28"/>
      <c r="X286" s="28"/>
      <c r="Y286" s="28"/>
      <c r="AB286" s="124">
        <f t="shared" si="90"/>
        <v>77</v>
      </c>
      <c r="AC286" s="125" t="str">
        <f t="shared" si="85"/>
        <v/>
      </c>
      <c r="AD286" s="123" t="str">
        <f t="shared" si="86"/>
        <v/>
      </c>
      <c r="AE286" s="126" t="str">
        <f t="shared" si="87"/>
        <v/>
      </c>
      <c r="AF286" s="123" t="str">
        <f t="shared" si="88"/>
        <v/>
      </c>
      <c r="AG286" s="126" t="str">
        <f t="shared" si="89"/>
        <v/>
      </c>
      <c r="AH286" s="129" t="str">
        <f t="shared" si="84"/>
        <v/>
      </c>
      <c r="AI286" s="129" t="str">
        <f t="shared" si="83"/>
        <v/>
      </c>
      <c r="AJ286" s="100" t="str">
        <f t="shared" si="79"/>
        <v/>
      </c>
      <c r="AK286" s="130" t="str">
        <f t="shared" si="80"/>
        <v/>
      </c>
      <c r="AL286" s="130" t="str">
        <f t="shared" si="81"/>
        <v/>
      </c>
      <c r="AM286" s="131" t="str">
        <f t="shared" si="82"/>
        <v/>
      </c>
      <c r="AN286" s="28"/>
      <c r="AO286" s="28"/>
    </row>
    <row r="287" spans="1:41" s="102" customFormat="1" ht="15" hidden="1" x14ac:dyDescent="0.25">
      <c r="A287" s="28"/>
      <c r="B287" s="28"/>
      <c r="C287" s="36"/>
      <c r="D287" s="28"/>
      <c r="E287" s="28"/>
      <c r="F287" s="28"/>
      <c r="G287" s="28"/>
      <c r="H287" s="28"/>
      <c r="I287" s="28"/>
      <c r="J287" s="28"/>
      <c r="K287" s="28"/>
      <c r="L287" s="28"/>
      <c r="M287" s="28"/>
      <c r="N287" s="28"/>
      <c r="O287" s="28"/>
      <c r="P287" s="28"/>
      <c r="Q287" s="28"/>
      <c r="R287" s="28"/>
      <c r="S287" s="28"/>
      <c r="T287" s="28"/>
      <c r="U287" s="28"/>
      <c r="V287" s="28"/>
      <c r="W287" s="28"/>
      <c r="X287" s="28"/>
      <c r="Y287" s="28"/>
      <c r="AB287" s="124">
        <f t="shared" si="90"/>
        <v>78</v>
      </c>
      <c r="AC287" s="125" t="str">
        <f t="shared" si="85"/>
        <v/>
      </c>
      <c r="AD287" s="123" t="str">
        <f t="shared" si="86"/>
        <v/>
      </c>
      <c r="AE287" s="126" t="str">
        <f t="shared" si="87"/>
        <v/>
      </c>
      <c r="AF287" s="123" t="str">
        <f t="shared" si="88"/>
        <v/>
      </c>
      <c r="AG287" s="126" t="str">
        <f t="shared" si="89"/>
        <v/>
      </c>
      <c r="AH287" s="129" t="str">
        <f t="shared" si="84"/>
        <v/>
      </c>
      <c r="AI287" s="129" t="str">
        <f t="shared" si="83"/>
        <v/>
      </c>
      <c r="AJ287" s="100" t="str">
        <f t="shared" si="79"/>
        <v/>
      </c>
      <c r="AK287" s="130" t="str">
        <f t="shared" si="80"/>
        <v/>
      </c>
      <c r="AL287" s="130" t="str">
        <f t="shared" si="81"/>
        <v/>
      </c>
      <c r="AM287" s="131" t="str">
        <f t="shared" si="82"/>
        <v/>
      </c>
      <c r="AN287" s="28"/>
      <c r="AO287" s="28"/>
    </row>
    <row r="288" spans="1:41" s="102" customFormat="1" ht="15" hidden="1" x14ac:dyDescent="0.25">
      <c r="A288" s="28"/>
      <c r="B288" s="28"/>
      <c r="C288" s="36"/>
      <c r="D288" s="28"/>
      <c r="E288" s="28"/>
      <c r="F288" s="28"/>
      <c r="G288" s="28"/>
      <c r="H288" s="28"/>
      <c r="I288" s="28"/>
      <c r="J288" s="28"/>
      <c r="K288" s="28"/>
      <c r="L288" s="28"/>
      <c r="M288" s="28"/>
      <c r="N288" s="28"/>
      <c r="O288" s="28"/>
      <c r="P288" s="28"/>
      <c r="Q288" s="28"/>
      <c r="R288" s="28"/>
      <c r="S288" s="28"/>
      <c r="T288" s="28"/>
      <c r="U288" s="28"/>
      <c r="V288" s="28"/>
      <c r="W288" s="28"/>
      <c r="X288" s="28"/>
      <c r="Y288" s="28"/>
      <c r="AB288" s="124">
        <f t="shared" si="90"/>
        <v>79</v>
      </c>
      <c r="AC288" s="125" t="str">
        <f t="shared" si="85"/>
        <v/>
      </c>
      <c r="AD288" s="123" t="str">
        <f t="shared" si="86"/>
        <v/>
      </c>
      <c r="AE288" s="126" t="str">
        <f t="shared" si="87"/>
        <v/>
      </c>
      <c r="AF288" s="123" t="str">
        <f t="shared" si="88"/>
        <v/>
      </c>
      <c r="AG288" s="126" t="str">
        <f t="shared" si="89"/>
        <v/>
      </c>
      <c r="AH288" s="129" t="str">
        <f t="shared" si="84"/>
        <v/>
      </c>
      <c r="AI288" s="129" t="str">
        <f t="shared" si="83"/>
        <v/>
      </c>
      <c r="AJ288" s="100" t="str">
        <f t="shared" si="79"/>
        <v/>
      </c>
      <c r="AK288" s="130" t="str">
        <f t="shared" si="80"/>
        <v/>
      </c>
      <c r="AL288" s="130" t="str">
        <f t="shared" si="81"/>
        <v/>
      </c>
      <c r="AM288" s="131" t="str">
        <f t="shared" si="82"/>
        <v/>
      </c>
      <c r="AN288" s="28"/>
      <c r="AO288" s="28"/>
    </row>
    <row r="289" spans="1:41" s="102" customFormat="1" ht="15" hidden="1" x14ac:dyDescent="0.25">
      <c r="A289" s="28"/>
      <c r="B289" s="28"/>
      <c r="C289" s="36"/>
      <c r="D289" s="28"/>
      <c r="E289" s="28"/>
      <c r="F289" s="28"/>
      <c r="G289" s="28"/>
      <c r="H289" s="28"/>
      <c r="I289" s="28"/>
      <c r="J289" s="28"/>
      <c r="K289" s="28"/>
      <c r="L289" s="28"/>
      <c r="M289" s="28"/>
      <c r="N289" s="28"/>
      <c r="O289" s="28"/>
      <c r="P289" s="28"/>
      <c r="Q289" s="28"/>
      <c r="R289" s="28"/>
      <c r="S289" s="28"/>
      <c r="T289" s="28"/>
      <c r="U289" s="28"/>
      <c r="V289" s="28"/>
      <c r="W289" s="28"/>
      <c r="X289" s="28"/>
      <c r="Y289" s="28"/>
      <c r="AB289" s="124">
        <f t="shared" si="90"/>
        <v>80</v>
      </c>
      <c r="AC289" s="125" t="str">
        <f t="shared" si="85"/>
        <v/>
      </c>
      <c r="AD289" s="123" t="str">
        <f t="shared" si="86"/>
        <v/>
      </c>
      <c r="AE289" s="126" t="str">
        <f t="shared" si="87"/>
        <v/>
      </c>
      <c r="AF289" s="123" t="str">
        <f t="shared" si="88"/>
        <v/>
      </c>
      <c r="AG289" s="126" t="str">
        <f t="shared" si="89"/>
        <v/>
      </c>
      <c r="AH289" s="129" t="str">
        <f t="shared" si="84"/>
        <v/>
      </c>
      <c r="AI289" s="129" t="str">
        <f t="shared" si="83"/>
        <v/>
      </c>
      <c r="AJ289" s="100" t="str">
        <f t="shared" si="79"/>
        <v/>
      </c>
      <c r="AK289" s="130" t="str">
        <f t="shared" si="80"/>
        <v/>
      </c>
      <c r="AL289" s="130" t="str">
        <f t="shared" si="81"/>
        <v/>
      </c>
      <c r="AM289" s="131" t="str">
        <f t="shared" si="82"/>
        <v/>
      </c>
      <c r="AN289" s="28"/>
      <c r="AO289" s="28"/>
    </row>
    <row r="290" spans="1:41" s="102" customFormat="1" ht="15" hidden="1" x14ac:dyDescent="0.25">
      <c r="A290" s="28"/>
      <c r="B290" s="28"/>
      <c r="C290" s="36"/>
      <c r="D290" s="28"/>
      <c r="E290" s="28"/>
      <c r="F290" s="28"/>
      <c r="G290" s="28"/>
      <c r="H290" s="28"/>
      <c r="I290" s="28"/>
      <c r="J290" s="28"/>
      <c r="K290" s="28"/>
      <c r="L290" s="28"/>
      <c r="M290" s="28"/>
      <c r="N290" s="28"/>
      <c r="O290" s="28"/>
      <c r="P290" s="28"/>
      <c r="Q290" s="28"/>
      <c r="R290" s="28"/>
      <c r="S290" s="28"/>
      <c r="T290" s="28"/>
      <c r="U290" s="28"/>
      <c r="V290" s="28"/>
      <c r="W290" s="28"/>
      <c r="X290" s="28"/>
      <c r="Y290" s="28"/>
      <c r="AB290" s="124">
        <f t="shared" si="90"/>
        <v>81</v>
      </c>
      <c r="AC290" s="125" t="str">
        <f t="shared" si="85"/>
        <v/>
      </c>
      <c r="AD290" s="123" t="str">
        <f t="shared" si="86"/>
        <v/>
      </c>
      <c r="AE290" s="126" t="str">
        <f t="shared" si="87"/>
        <v/>
      </c>
      <c r="AF290" s="123" t="str">
        <f t="shared" si="88"/>
        <v/>
      </c>
      <c r="AG290" s="126" t="str">
        <f t="shared" si="89"/>
        <v/>
      </c>
      <c r="AH290" s="129" t="str">
        <f t="shared" si="84"/>
        <v/>
      </c>
      <c r="AI290" s="129" t="str">
        <f t="shared" si="83"/>
        <v/>
      </c>
      <c r="AJ290" s="100" t="str">
        <f t="shared" si="79"/>
        <v/>
      </c>
      <c r="AK290" s="130" t="str">
        <f t="shared" si="80"/>
        <v/>
      </c>
      <c r="AL290" s="130" t="str">
        <f t="shared" si="81"/>
        <v/>
      </c>
      <c r="AM290" s="131" t="str">
        <f t="shared" si="82"/>
        <v/>
      </c>
      <c r="AN290" s="28"/>
      <c r="AO290" s="28"/>
    </row>
    <row r="291" spans="1:41" s="102" customFormat="1" ht="15" hidden="1" x14ac:dyDescent="0.25">
      <c r="A291" s="28"/>
      <c r="B291" s="28"/>
      <c r="C291" s="36"/>
      <c r="D291" s="28"/>
      <c r="E291" s="28"/>
      <c r="F291" s="28"/>
      <c r="G291" s="28"/>
      <c r="H291" s="28"/>
      <c r="I291" s="28"/>
      <c r="J291" s="28"/>
      <c r="K291" s="28"/>
      <c r="L291" s="28"/>
      <c r="M291" s="28"/>
      <c r="N291" s="28"/>
      <c r="O291" s="28"/>
      <c r="P291" s="28"/>
      <c r="Q291" s="28"/>
      <c r="R291" s="28"/>
      <c r="S291" s="28"/>
      <c r="T291" s="28"/>
      <c r="U291" s="28"/>
      <c r="V291" s="28"/>
      <c r="W291" s="28"/>
      <c r="X291" s="28"/>
      <c r="Y291" s="28"/>
      <c r="AB291" s="124">
        <f t="shared" si="90"/>
        <v>82</v>
      </c>
      <c r="AC291" s="125" t="str">
        <f t="shared" si="85"/>
        <v/>
      </c>
      <c r="AD291" s="123" t="str">
        <f t="shared" si="86"/>
        <v/>
      </c>
      <c r="AE291" s="126" t="str">
        <f t="shared" si="87"/>
        <v/>
      </c>
      <c r="AF291" s="123" t="str">
        <f t="shared" si="88"/>
        <v/>
      </c>
      <c r="AG291" s="126" t="str">
        <f t="shared" si="89"/>
        <v/>
      </c>
      <c r="AH291" s="129" t="str">
        <f t="shared" si="84"/>
        <v/>
      </c>
      <c r="AI291" s="129" t="str">
        <f t="shared" si="83"/>
        <v/>
      </c>
      <c r="AJ291" s="100" t="str">
        <f t="shared" si="79"/>
        <v/>
      </c>
      <c r="AK291" s="130" t="str">
        <f t="shared" si="80"/>
        <v/>
      </c>
      <c r="AL291" s="130" t="str">
        <f t="shared" si="81"/>
        <v/>
      </c>
      <c r="AM291" s="131" t="str">
        <f t="shared" si="82"/>
        <v/>
      </c>
      <c r="AN291" s="28"/>
      <c r="AO291" s="28"/>
    </row>
    <row r="292" spans="1:41" s="102" customFormat="1" ht="15" hidden="1" x14ac:dyDescent="0.25">
      <c r="A292" s="28"/>
      <c r="B292" s="28"/>
      <c r="C292" s="36"/>
      <c r="D292" s="28"/>
      <c r="E292" s="28"/>
      <c r="F292" s="28"/>
      <c r="G292" s="28"/>
      <c r="H292" s="28"/>
      <c r="I292" s="28"/>
      <c r="J292" s="28"/>
      <c r="K292" s="28"/>
      <c r="L292" s="28"/>
      <c r="M292" s="28"/>
      <c r="N292" s="28"/>
      <c r="O292" s="28"/>
      <c r="P292" s="28"/>
      <c r="Q292" s="28"/>
      <c r="R292" s="28"/>
      <c r="S292" s="28"/>
      <c r="T292" s="28"/>
      <c r="U292" s="28"/>
      <c r="V292" s="28"/>
      <c r="W292" s="28"/>
      <c r="X292" s="28"/>
      <c r="Y292" s="28"/>
      <c r="AB292" s="124">
        <f t="shared" si="90"/>
        <v>83</v>
      </c>
      <c r="AC292" s="125" t="str">
        <f t="shared" si="85"/>
        <v/>
      </c>
      <c r="AD292" s="123" t="str">
        <f t="shared" si="86"/>
        <v/>
      </c>
      <c r="AE292" s="126" t="str">
        <f t="shared" si="87"/>
        <v/>
      </c>
      <c r="AF292" s="123" t="str">
        <f t="shared" si="88"/>
        <v/>
      </c>
      <c r="AG292" s="126" t="str">
        <f t="shared" si="89"/>
        <v/>
      </c>
      <c r="AH292" s="129" t="str">
        <f t="shared" si="84"/>
        <v/>
      </c>
      <c r="AI292" s="129" t="str">
        <f t="shared" si="83"/>
        <v/>
      </c>
      <c r="AJ292" s="100" t="str">
        <f t="shared" si="79"/>
        <v/>
      </c>
      <c r="AK292" s="130" t="str">
        <f t="shared" si="80"/>
        <v/>
      </c>
      <c r="AL292" s="130" t="str">
        <f t="shared" si="81"/>
        <v/>
      </c>
      <c r="AM292" s="131" t="str">
        <f t="shared" si="82"/>
        <v/>
      </c>
      <c r="AN292" s="28"/>
      <c r="AO292" s="28"/>
    </row>
    <row r="293" spans="1:41" s="102" customFormat="1" ht="15" hidden="1" x14ac:dyDescent="0.25">
      <c r="A293" s="28"/>
      <c r="B293" s="28"/>
      <c r="C293" s="36"/>
      <c r="D293" s="28"/>
      <c r="E293" s="28"/>
      <c r="F293" s="28"/>
      <c r="G293" s="28"/>
      <c r="H293" s="28"/>
      <c r="I293" s="28"/>
      <c r="J293" s="28"/>
      <c r="K293" s="28"/>
      <c r="L293" s="28"/>
      <c r="M293" s="28"/>
      <c r="N293" s="28"/>
      <c r="O293" s="28"/>
      <c r="P293" s="28"/>
      <c r="Q293" s="28"/>
      <c r="R293" s="28"/>
      <c r="S293" s="28"/>
      <c r="T293" s="28"/>
      <c r="U293" s="28"/>
      <c r="V293" s="28"/>
      <c r="W293" s="28"/>
      <c r="X293" s="28"/>
      <c r="Y293" s="28"/>
      <c r="AB293" s="124">
        <f t="shared" si="90"/>
        <v>84</v>
      </c>
      <c r="AC293" s="125" t="str">
        <f t="shared" si="85"/>
        <v/>
      </c>
      <c r="AD293" s="123" t="str">
        <f t="shared" si="86"/>
        <v/>
      </c>
      <c r="AE293" s="126" t="str">
        <f t="shared" si="87"/>
        <v/>
      </c>
      <c r="AF293" s="123" t="str">
        <f t="shared" si="88"/>
        <v/>
      </c>
      <c r="AG293" s="126" t="str">
        <f t="shared" si="89"/>
        <v/>
      </c>
      <c r="AH293" s="129" t="str">
        <f t="shared" si="84"/>
        <v/>
      </c>
      <c r="AI293" s="129" t="str">
        <f t="shared" si="83"/>
        <v/>
      </c>
      <c r="AJ293" s="100" t="str">
        <f t="shared" si="79"/>
        <v/>
      </c>
      <c r="AK293" s="130" t="str">
        <f t="shared" si="80"/>
        <v/>
      </c>
      <c r="AL293" s="130" t="str">
        <f t="shared" si="81"/>
        <v/>
      </c>
      <c r="AM293" s="131" t="str">
        <f t="shared" si="82"/>
        <v/>
      </c>
      <c r="AN293" s="28"/>
      <c r="AO293" s="28"/>
    </row>
    <row r="294" spans="1:41" s="102" customFormat="1" ht="15" hidden="1" x14ac:dyDescent="0.25">
      <c r="A294" s="28"/>
      <c r="B294" s="28"/>
      <c r="C294" s="36"/>
      <c r="D294" s="28"/>
      <c r="E294" s="28"/>
      <c r="F294" s="28"/>
      <c r="G294" s="28"/>
      <c r="H294" s="28"/>
      <c r="I294" s="28"/>
      <c r="J294" s="28"/>
      <c r="K294" s="28"/>
      <c r="L294" s="28"/>
      <c r="M294" s="28"/>
      <c r="N294" s="28"/>
      <c r="O294" s="28"/>
      <c r="P294" s="28"/>
      <c r="Q294" s="28"/>
      <c r="R294" s="28"/>
      <c r="S294" s="28"/>
      <c r="T294" s="28"/>
      <c r="U294" s="28"/>
      <c r="V294" s="28"/>
      <c r="W294" s="28"/>
      <c r="X294" s="28"/>
      <c r="Y294" s="28"/>
      <c r="AB294" s="124">
        <f t="shared" si="90"/>
        <v>85</v>
      </c>
      <c r="AC294" s="125" t="str">
        <f t="shared" si="85"/>
        <v/>
      </c>
      <c r="AD294" s="123" t="str">
        <f t="shared" si="86"/>
        <v/>
      </c>
      <c r="AE294" s="126" t="str">
        <f t="shared" si="87"/>
        <v/>
      </c>
      <c r="AF294" s="123" t="str">
        <f t="shared" si="88"/>
        <v/>
      </c>
      <c r="AG294" s="126" t="str">
        <f t="shared" si="89"/>
        <v/>
      </c>
      <c r="AH294" s="129" t="str">
        <f t="shared" si="84"/>
        <v/>
      </c>
      <c r="AI294" s="129" t="str">
        <f t="shared" si="83"/>
        <v/>
      </c>
      <c r="AJ294" s="100" t="str">
        <f t="shared" si="79"/>
        <v/>
      </c>
      <c r="AK294" s="130" t="str">
        <f t="shared" si="80"/>
        <v/>
      </c>
      <c r="AL294" s="130" t="str">
        <f t="shared" si="81"/>
        <v/>
      </c>
      <c r="AM294" s="131" t="str">
        <f t="shared" si="82"/>
        <v/>
      </c>
      <c r="AN294" s="28"/>
      <c r="AO294" s="28"/>
    </row>
    <row r="295" spans="1:41" s="102" customFormat="1" ht="15" hidden="1" x14ac:dyDescent="0.25">
      <c r="A295" s="28"/>
      <c r="B295" s="28"/>
      <c r="C295" s="36"/>
      <c r="D295" s="28"/>
      <c r="E295" s="28"/>
      <c r="F295" s="28"/>
      <c r="G295" s="28"/>
      <c r="H295" s="28"/>
      <c r="I295" s="28"/>
      <c r="J295" s="28"/>
      <c r="K295" s="28"/>
      <c r="L295" s="28"/>
      <c r="M295" s="28"/>
      <c r="N295" s="28"/>
      <c r="O295" s="28"/>
      <c r="P295" s="28"/>
      <c r="Q295" s="28"/>
      <c r="R295" s="28"/>
      <c r="S295" s="28"/>
      <c r="T295" s="28"/>
      <c r="U295" s="28"/>
      <c r="V295" s="28"/>
      <c r="W295" s="28"/>
      <c r="X295" s="28"/>
      <c r="Y295" s="28"/>
      <c r="AB295" s="124">
        <f t="shared" si="90"/>
        <v>86</v>
      </c>
      <c r="AC295" s="125" t="str">
        <f t="shared" si="85"/>
        <v/>
      </c>
      <c r="AD295" s="123" t="str">
        <f t="shared" si="86"/>
        <v/>
      </c>
      <c r="AE295" s="126" t="str">
        <f t="shared" si="87"/>
        <v/>
      </c>
      <c r="AF295" s="123" t="str">
        <f t="shared" si="88"/>
        <v/>
      </c>
      <c r="AG295" s="126" t="str">
        <f t="shared" si="89"/>
        <v/>
      </c>
      <c r="AH295" s="129" t="str">
        <f t="shared" si="84"/>
        <v/>
      </c>
      <c r="AI295" s="129" t="str">
        <f t="shared" si="83"/>
        <v/>
      </c>
      <c r="AJ295" s="100" t="str">
        <f t="shared" si="79"/>
        <v/>
      </c>
      <c r="AK295" s="130" t="str">
        <f t="shared" si="80"/>
        <v/>
      </c>
      <c r="AL295" s="130" t="str">
        <f t="shared" si="81"/>
        <v/>
      </c>
      <c r="AM295" s="131" t="str">
        <f t="shared" si="82"/>
        <v/>
      </c>
      <c r="AN295" s="28"/>
      <c r="AO295" s="28"/>
    </row>
    <row r="296" spans="1:41" s="102" customFormat="1" ht="15" hidden="1" x14ac:dyDescent="0.25">
      <c r="A296" s="28"/>
      <c r="B296" s="28"/>
      <c r="C296" s="36"/>
      <c r="D296" s="28"/>
      <c r="E296" s="28"/>
      <c r="F296" s="28"/>
      <c r="G296" s="28"/>
      <c r="H296" s="28"/>
      <c r="I296" s="28"/>
      <c r="J296" s="28"/>
      <c r="K296" s="28"/>
      <c r="L296" s="28"/>
      <c r="M296" s="28"/>
      <c r="N296" s="28"/>
      <c r="O296" s="28"/>
      <c r="P296" s="28"/>
      <c r="Q296" s="28"/>
      <c r="R296" s="28"/>
      <c r="S296" s="28"/>
      <c r="T296" s="28"/>
      <c r="U296" s="28"/>
      <c r="V296" s="28"/>
      <c r="W296" s="28"/>
      <c r="X296" s="28"/>
      <c r="Y296" s="28"/>
      <c r="AB296" s="124">
        <f t="shared" si="90"/>
        <v>87</v>
      </c>
      <c r="AC296" s="125" t="str">
        <f t="shared" si="85"/>
        <v/>
      </c>
      <c r="AD296" s="123" t="str">
        <f t="shared" si="86"/>
        <v/>
      </c>
      <c r="AE296" s="126" t="str">
        <f t="shared" si="87"/>
        <v/>
      </c>
      <c r="AF296" s="123" t="str">
        <f t="shared" si="88"/>
        <v/>
      </c>
      <c r="AG296" s="126" t="str">
        <f t="shared" si="89"/>
        <v/>
      </c>
      <c r="AH296" s="129" t="str">
        <f t="shared" si="84"/>
        <v/>
      </c>
      <c r="AI296" s="129" t="str">
        <f t="shared" si="83"/>
        <v/>
      </c>
      <c r="AJ296" s="100" t="str">
        <f t="shared" si="79"/>
        <v/>
      </c>
      <c r="AK296" s="130" t="str">
        <f t="shared" si="80"/>
        <v/>
      </c>
      <c r="AL296" s="130" t="str">
        <f t="shared" si="81"/>
        <v/>
      </c>
      <c r="AM296" s="131" t="str">
        <f t="shared" si="82"/>
        <v/>
      </c>
      <c r="AN296" s="28"/>
      <c r="AO296" s="28"/>
    </row>
    <row r="297" spans="1:41" s="102" customFormat="1" ht="15" hidden="1" x14ac:dyDescent="0.25">
      <c r="A297" s="28"/>
      <c r="B297" s="28"/>
      <c r="C297" s="36"/>
      <c r="D297" s="28"/>
      <c r="E297" s="28"/>
      <c r="F297" s="28"/>
      <c r="G297" s="28"/>
      <c r="H297" s="28"/>
      <c r="I297" s="28"/>
      <c r="J297" s="28"/>
      <c r="K297" s="28"/>
      <c r="L297" s="28"/>
      <c r="M297" s="28"/>
      <c r="N297" s="28"/>
      <c r="O297" s="28"/>
      <c r="P297" s="28"/>
      <c r="Q297" s="28"/>
      <c r="R297" s="28"/>
      <c r="S297" s="28"/>
      <c r="T297" s="28"/>
      <c r="U297" s="28"/>
      <c r="V297" s="28"/>
      <c r="W297" s="28"/>
      <c r="X297" s="28"/>
      <c r="Y297" s="28"/>
      <c r="AB297" s="124">
        <f t="shared" si="90"/>
        <v>88</v>
      </c>
      <c r="AC297" s="125" t="str">
        <f t="shared" si="85"/>
        <v/>
      </c>
      <c r="AD297" s="123" t="str">
        <f t="shared" si="86"/>
        <v/>
      </c>
      <c r="AE297" s="126" t="str">
        <f t="shared" si="87"/>
        <v/>
      </c>
      <c r="AF297" s="123" t="str">
        <f t="shared" si="88"/>
        <v/>
      </c>
      <c r="AG297" s="126" t="str">
        <f t="shared" si="89"/>
        <v/>
      </c>
      <c r="AH297" s="129" t="str">
        <f t="shared" si="84"/>
        <v/>
      </c>
      <c r="AI297" s="129" t="str">
        <f t="shared" si="83"/>
        <v/>
      </c>
      <c r="AJ297" s="100" t="str">
        <f t="shared" si="79"/>
        <v/>
      </c>
      <c r="AK297" s="130" t="str">
        <f t="shared" si="80"/>
        <v/>
      </c>
      <c r="AL297" s="130" t="str">
        <f t="shared" si="81"/>
        <v/>
      </c>
      <c r="AM297" s="131" t="str">
        <f t="shared" si="82"/>
        <v/>
      </c>
      <c r="AN297" s="28"/>
      <c r="AO297" s="28"/>
    </row>
    <row r="298" spans="1:41" s="102" customFormat="1" ht="15" hidden="1" x14ac:dyDescent="0.25">
      <c r="A298" s="28"/>
      <c r="B298" s="28"/>
      <c r="C298" s="36"/>
      <c r="D298" s="28"/>
      <c r="E298" s="28"/>
      <c r="F298" s="28"/>
      <c r="G298" s="28"/>
      <c r="H298" s="28"/>
      <c r="I298" s="28"/>
      <c r="J298" s="28"/>
      <c r="K298" s="28"/>
      <c r="L298" s="28"/>
      <c r="M298" s="28"/>
      <c r="N298" s="28"/>
      <c r="O298" s="28"/>
      <c r="P298" s="28"/>
      <c r="Q298" s="28"/>
      <c r="R298" s="28"/>
      <c r="S298" s="28"/>
      <c r="T298" s="28"/>
      <c r="U298" s="28"/>
      <c r="V298" s="28"/>
      <c r="W298" s="28"/>
      <c r="X298" s="28"/>
      <c r="Y298" s="28"/>
      <c r="AB298" s="124">
        <f t="shared" si="90"/>
        <v>89</v>
      </c>
      <c r="AC298" s="125" t="str">
        <f t="shared" si="85"/>
        <v/>
      </c>
      <c r="AD298" s="123" t="str">
        <f t="shared" si="86"/>
        <v/>
      </c>
      <c r="AE298" s="126" t="str">
        <f t="shared" si="87"/>
        <v/>
      </c>
      <c r="AF298" s="123" t="str">
        <f t="shared" si="88"/>
        <v/>
      </c>
      <c r="AG298" s="126" t="str">
        <f t="shared" si="89"/>
        <v/>
      </c>
      <c r="AH298" s="129" t="str">
        <f t="shared" si="84"/>
        <v/>
      </c>
      <c r="AI298" s="129" t="str">
        <f t="shared" si="83"/>
        <v/>
      </c>
      <c r="AJ298" s="100" t="str">
        <f t="shared" si="79"/>
        <v/>
      </c>
      <c r="AK298" s="130" t="str">
        <f t="shared" si="80"/>
        <v/>
      </c>
      <c r="AL298" s="130" t="str">
        <f t="shared" si="81"/>
        <v/>
      </c>
      <c r="AM298" s="131" t="str">
        <f t="shared" si="82"/>
        <v/>
      </c>
      <c r="AN298" s="28"/>
      <c r="AO298" s="28"/>
    </row>
    <row r="299" spans="1:41" s="102" customFormat="1" ht="15" hidden="1" x14ac:dyDescent="0.25">
      <c r="A299" s="28"/>
      <c r="B299" s="28"/>
      <c r="C299" s="36"/>
      <c r="D299" s="28"/>
      <c r="E299" s="28"/>
      <c r="F299" s="28"/>
      <c r="G299" s="28"/>
      <c r="H299" s="28"/>
      <c r="I299" s="28"/>
      <c r="J299" s="28"/>
      <c r="K299" s="28"/>
      <c r="L299" s="28"/>
      <c r="M299" s="28"/>
      <c r="N299" s="28"/>
      <c r="O299" s="28"/>
      <c r="P299" s="28"/>
      <c r="Q299" s="28"/>
      <c r="R299" s="28"/>
      <c r="S299" s="28"/>
      <c r="T299" s="28"/>
      <c r="U299" s="28"/>
      <c r="V299" s="28"/>
      <c r="W299" s="28"/>
      <c r="X299" s="28"/>
      <c r="Y299" s="28"/>
      <c r="AB299" s="124">
        <f t="shared" si="90"/>
        <v>90</v>
      </c>
      <c r="AC299" s="125" t="str">
        <f t="shared" si="85"/>
        <v/>
      </c>
      <c r="AD299" s="123" t="str">
        <f t="shared" si="86"/>
        <v/>
      </c>
      <c r="AE299" s="126" t="str">
        <f t="shared" si="87"/>
        <v/>
      </c>
      <c r="AF299" s="123" t="str">
        <f t="shared" si="88"/>
        <v/>
      </c>
      <c r="AG299" s="126" t="str">
        <f t="shared" si="89"/>
        <v/>
      </c>
      <c r="AH299" s="129" t="str">
        <f t="shared" si="84"/>
        <v/>
      </c>
      <c r="AI299" s="129" t="str">
        <f t="shared" si="83"/>
        <v/>
      </c>
      <c r="AJ299" s="100" t="str">
        <f t="shared" si="79"/>
        <v/>
      </c>
      <c r="AK299" s="130" t="str">
        <f t="shared" si="80"/>
        <v/>
      </c>
      <c r="AL299" s="130" t="str">
        <f t="shared" si="81"/>
        <v/>
      </c>
      <c r="AM299" s="131" t="str">
        <f t="shared" si="82"/>
        <v/>
      </c>
      <c r="AN299" s="28"/>
      <c r="AO299" s="28"/>
    </row>
    <row r="300" spans="1:41" s="102" customFormat="1" ht="15" hidden="1" x14ac:dyDescent="0.25">
      <c r="A300" s="28"/>
      <c r="B300" s="28"/>
      <c r="C300" s="36"/>
      <c r="D300" s="28"/>
      <c r="E300" s="28"/>
      <c r="F300" s="28"/>
      <c r="G300" s="28"/>
      <c r="H300" s="28"/>
      <c r="I300" s="28"/>
      <c r="J300" s="28"/>
      <c r="K300" s="28"/>
      <c r="L300" s="28"/>
      <c r="M300" s="28"/>
      <c r="N300" s="28"/>
      <c r="O300" s="28"/>
      <c r="P300" s="28"/>
      <c r="Q300" s="28"/>
      <c r="R300" s="28"/>
      <c r="S300" s="28"/>
      <c r="T300" s="28"/>
      <c r="U300" s="28"/>
      <c r="V300" s="28"/>
      <c r="W300" s="28"/>
      <c r="X300" s="28"/>
      <c r="Y300" s="28"/>
      <c r="AB300" s="124">
        <f t="shared" si="90"/>
        <v>91</v>
      </c>
      <c r="AC300" s="125" t="str">
        <f t="shared" si="85"/>
        <v/>
      </c>
      <c r="AD300" s="123" t="str">
        <f t="shared" si="86"/>
        <v/>
      </c>
      <c r="AE300" s="126" t="str">
        <f t="shared" si="87"/>
        <v/>
      </c>
      <c r="AF300" s="123" t="str">
        <f t="shared" si="88"/>
        <v/>
      </c>
      <c r="AG300" s="126" t="str">
        <f t="shared" si="89"/>
        <v/>
      </c>
      <c r="AH300" s="129" t="str">
        <f t="shared" si="84"/>
        <v/>
      </c>
      <c r="AI300" s="129" t="str">
        <f t="shared" si="83"/>
        <v/>
      </c>
      <c r="AJ300" s="100" t="str">
        <f t="shared" si="79"/>
        <v/>
      </c>
      <c r="AK300" s="130" t="str">
        <f t="shared" si="80"/>
        <v/>
      </c>
      <c r="AL300" s="130" t="str">
        <f t="shared" si="81"/>
        <v/>
      </c>
      <c r="AM300" s="131" t="str">
        <f t="shared" si="82"/>
        <v/>
      </c>
      <c r="AN300" s="28"/>
      <c r="AO300" s="28"/>
    </row>
    <row r="301" spans="1:41" s="102" customFormat="1" ht="15" hidden="1" x14ac:dyDescent="0.25">
      <c r="A301" s="28"/>
      <c r="B301" s="28"/>
      <c r="C301" s="36"/>
      <c r="D301" s="28"/>
      <c r="E301" s="28"/>
      <c r="F301" s="28"/>
      <c r="G301" s="28"/>
      <c r="H301" s="28"/>
      <c r="I301" s="28"/>
      <c r="J301" s="28"/>
      <c r="K301" s="28"/>
      <c r="L301" s="28"/>
      <c r="M301" s="28"/>
      <c r="N301" s="28"/>
      <c r="O301" s="28"/>
      <c r="P301" s="28"/>
      <c r="Q301" s="28"/>
      <c r="R301" s="28"/>
      <c r="S301" s="28"/>
      <c r="T301" s="28"/>
      <c r="U301" s="28"/>
      <c r="V301" s="28"/>
      <c r="W301" s="28"/>
      <c r="X301" s="28"/>
      <c r="Y301" s="28"/>
      <c r="AB301" s="124">
        <f t="shared" si="90"/>
        <v>92</v>
      </c>
      <c r="AC301" s="125" t="str">
        <f t="shared" si="85"/>
        <v/>
      </c>
      <c r="AD301" s="123" t="str">
        <f t="shared" si="86"/>
        <v/>
      </c>
      <c r="AE301" s="126" t="str">
        <f t="shared" si="87"/>
        <v/>
      </c>
      <c r="AF301" s="123" t="str">
        <f t="shared" si="88"/>
        <v/>
      </c>
      <c r="AG301" s="126" t="str">
        <f t="shared" si="89"/>
        <v/>
      </c>
      <c r="AH301" s="129" t="str">
        <f t="shared" si="84"/>
        <v/>
      </c>
      <c r="AI301" s="129" t="str">
        <f t="shared" si="83"/>
        <v/>
      </c>
      <c r="AJ301" s="100" t="str">
        <f t="shared" si="79"/>
        <v/>
      </c>
      <c r="AK301" s="130" t="str">
        <f t="shared" si="80"/>
        <v/>
      </c>
      <c r="AL301" s="130" t="str">
        <f t="shared" si="81"/>
        <v/>
      </c>
      <c r="AM301" s="131" t="str">
        <f t="shared" si="82"/>
        <v/>
      </c>
      <c r="AN301" s="28"/>
      <c r="AO301" s="28"/>
    </row>
    <row r="302" spans="1:41" s="102" customFormat="1" ht="15" hidden="1" x14ac:dyDescent="0.25">
      <c r="A302" s="28"/>
      <c r="B302" s="28"/>
      <c r="C302" s="36"/>
      <c r="D302" s="28"/>
      <c r="E302" s="28"/>
      <c r="F302" s="28"/>
      <c r="G302" s="28"/>
      <c r="H302" s="28"/>
      <c r="I302" s="28"/>
      <c r="J302" s="28"/>
      <c r="K302" s="28"/>
      <c r="L302" s="28"/>
      <c r="M302" s="28"/>
      <c r="N302" s="28"/>
      <c r="O302" s="28"/>
      <c r="P302" s="28"/>
      <c r="Q302" s="28"/>
      <c r="R302" s="28"/>
      <c r="S302" s="28"/>
      <c r="T302" s="28"/>
      <c r="U302" s="28"/>
      <c r="V302" s="28"/>
      <c r="W302" s="28"/>
      <c r="X302" s="28"/>
      <c r="Y302" s="28"/>
      <c r="AB302" s="124">
        <f t="shared" si="90"/>
        <v>93</v>
      </c>
      <c r="AC302" s="125" t="str">
        <f t="shared" si="85"/>
        <v/>
      </c>
      <c r="AD302" s="123" t="str">
        <f t="shared" si="86"/>
        <v/>
      </c>
      <c r="AE302" s="126" t="str">
        <f t="shared" si="87"/>
        <v/>
      </c>
      <c r="AF302" s="123" t="str">
        <f t="shared" si="88"/>
        <v/>
      </c>
      <c r="AG302" s="126" t="str">
        <f t="shared" si="89"/>
        <v/>
      </c>
      <c r="AH302" s="129" t="str">
        <f t="shared" si="84"/>
        <v/>
      </c>
      <c r="AI302" s="129" t="str">
        <f t="shared" si="83"/>
        <v/>
      </c>
      <c r="AJ302" s="100" t="str">
        <f t="shared" si="79"/>
        <v/>
      </c>
      <c r="AK302" s="130" t="str">
        <f t="shared" si="80"/>
        <v/>
      </c>
      <c r="AL302" s="130" t="str">
        <f t="shared" si="81"/>
        <v/>
      </c>
      <c r="AM302" s="131" t="str">
        <f t="shared" si="82"/>
        <v/>
      </c>
      <c r="AN302" s="28"/>
      <c r="AO302" s="28"/>
    </row>
    <row r="303" spans="1:41" s="102" customFormat="1" ht="15" hidden="1" x14ac:dyDescent="0.25">
      <c r="A303" s="28"/>
      <c r="B303" s="28"/>
      <c r="C303" s="36"/>
      <c r="D303" s="28"/>
      <c r="E303" s="28"/>
      <c r="F303" s="28"/>
      <c r="G303" s="28"/>
      <c r="H303" s="28"/>
      <c r="I303" s="28"/>
      <c r="J303" s="28"/>
      <c r="K303" s="28"/>
      <c r="L303" s="28"/>
      <c r="M303" s="28"/>
      <c r="N303" s="28"/>
      <c r="O303" s="28"/>
      <c r="P303" s="28"/>
      <c r="Q303" s="28"/>
      <c r="R303" s="28"/>
      <c r="S303" s="28"/>
      <c r="T303" s="28"/>
      <c r="U303" s="28"/>
      <c r="V303" s="28"/>
      <c r="W303" s="28"/>
      <c r="X303" s="28"/>
      <c r="Y303" s="28"/>
      <c r="AB303" s="124">
        <f t="shared" si="90"/>
        <v>94</v>
      </c>
      <c r="AC303" s="125" t="str">
        <f t="shared" si="85"/>
        <v/>
      </c>
      <c r="AD303" s="123" t="str">
        <f t="shared" si="86"/>
        <v/>
      </c>
      <c r="AE303" s="126" t="str">
        <f t="shared" si="87"/>
        <v/>
      </c>
      <c r="AF303" s="123" t="str">
        <f t="shared" si="88"/>
        <v/>
      </c>
      <c r="AG303" s="126" t="str">
        <f t="shared" si="89"/>
        <v/>
      </c>
      <c r="AH303" s="129" t="str">
        <f t="shared" si="84"/>
        <v/>
      </c>
      <c r="AI303" s="129" t="str">
        <f t="shared" si="83"/>
        <v/>
      </c>
      <c r="AJ303" s="100" t="str">
        <f t="shared" si="79"/>
        <v/>
      </c>
      <c r="AK303" s="130" t="str">
        <f t="shared" si="80"/>
        <v/>
      </c>
      <c r="AL303" s="130" t="str">
        <f t="shared" si="81"/>
        <v/>
      </c>
      <c r="AM303" s="131" t="str">
        <f t="shared" si="82"/>
        <v/>
      </c>
      <c r="AN303" s="28"/>
      <c r="AO303" s="28"/>
    </row>
    <row r="304" spans="1:41" s="102" customFormat="1" ht="15" hidden="1" x14ac:dyDescent="0.25">
      <c r="A304" s="28"/>
      <c r="B304" s="28"/>
      <c r="C304" s="36"/>
      <c r="D304" s="28"/>
      <c r="E304" s="28"/>
      <c r="F304" s="28"/>
      <c r="G304" s="28"/>
      <c r="H304" s="28"/>
      <c r="I304" s="28"/>
      <c r="J304" s="28"/>
      <c r="K304" s="28"/>
      <c r="L304" s="28"/>
      <c r="M304" s="28"/>
      <c r="N304" s="28"/>
      <c r="O304" s="28"/>
      <c r="P304" s="28"/>
      <c r="Q304" s="28"/>
      <c r="R304" s="28"/>
      <c r="S304" s="28"/>
      <c r="T304" s="28"/>
      <c r="U304" s="28"/>
      <c r="V304" s="28"/>
      <c r="W304" s="28"/>
      <c r="X304" s="28"/>
      <c r="Y304" s="28"/>
      <c r="AB304" s="124">
        <f t="shared" si="90"/>
        <v>95</v>
      </c>
      <c r="AC304" s="125" t="str">
        <f t="shared" si="85"/>
        <v/>
      </c>
      <c r="AD304" s="123" t="str">
        <f t="shared" si="86"/>
        <v/>
      </c>
      <c r="AE304" s="126" t="str">
        <f t="shared" si="87"/>
        <v/>
      </c>
      <c r="AF304" s="123" t="str">
        <f t="shared" si="88"/>
        <v/>
      </c>
      <c r="AG304" s="126" t="str">
        <f t="shared" si="89"/>
        <v/>
      </c>
      <c r="AH304" s="129" t="str">
        <f t="shared" si="84"/>
        <v/>
      </c>
      <c r="AI304" s="129" t="str">
        <f t="shared" si="83"/>
        <v/>
      </c>
      <c r="AJ304" s="100" t="str">
        <f t="shared" si="79"/>
        <v/>
      </c>
      <c r="AK304" s="130" t="str">
        <f t="shared" si="80"/>
        <v/>
      </c>
      <c r="AL304" s="130" t="str">
        <f t="shared" si="81"/>
        <v/>
      </c>
      <c r="AM304" s="131" t="str">
        <f t="shared" si="82"/>
        <v/>
      </c>
      <c r="AN304" s="28"/>
      <c r="AO304" s="28"/>
    </row>
    <row r="305" spans="1:41" s="102" customFormat="1" ht="15" hidden="1" x14ac:dyDescent="0.25">
      <c r="A305" s="28"/>
      <c r="B305" s="28"/>
      <c r="C305" s="36"/>
      <c r="D305" s="28"/>
      <c r="E305" s="28"/>
      <c r="F305" s="28"/>
      <c r="G305" s="28"/>
      <c r="H305" s="28"/>
      <c r="I305" s="28"/>
      <c r="J305" s="28"/>
      <c r="K305" s="28"/>
      <c r="L305" s="28"/>
      <c r="M305" s="28"/>
      <c r="N305" s="28"/>
      <c r="O305" s="28"/>
      <c r="P305" s="28"/>
      <c r="Q305" s="28"/>
      <c r="R305" s="28"/>
      <c r="S305" s="28"/>
      <c r="T305" s="28"/>
      <c r="U305" s="28"/>
      <c r="V305" s="28"/>
      <c r="W305" s="28"/>
      <c r="X305" s="28"/>
      <c r="Y305" s="28"/>
      <c r="AB305" s="124">
        <f t="shared" si="90"/>
        <v>96</v>
      </c>
      <c r="AC305" s="125" t="str">
        <f t="shared" si="85"/>
        <v/>
      </c>
      <c r="AD305" s="123" t="str">
        <f t="shared" si="86"/>
        <v/>
      </c>
      <c r="AE305" s="126" t="str">
        <f t="shared" si="87"/>
        <v/>
      </c>
      <c r="AF305" s="123" t="str">
        <f t="shared" si="88"/>
        <v/>
      </c>
      <c r="AG305" s="126" t="str">
        <f t="shared" si="89"/>
        <v/>
      </c>
      <c r="AH305" s="129" t="str">
        <f t="shared" si="84"/>
        <v/>
      </c>
      <c r="AI305" s="129" t="str">
        <f t="shared" si="83"/>
        <v/>
      </c>
      <c r="AJ305" s="100" t="str">
        <f t="shared" si="79"/>
        <v/>
      </c>
      <c r="AK305" s="130" t="str">
        <f t="shared" si="80"/>
        <v/>
      </c>
      <c r="AL305" s="130" t="str">
        <f t="shared" si="81"/>
        <v/>
      </c>
      <c r="AM305" s="131" t="str">
        <f t="shared" si="82"/>
        <v/>
      </c>
      <c r="AN305" s="28"/>
      <c r="AO305" s="28"/>
    </row>
    <row r="306" spans="1:41" s="102" customFormat="1" ht="15" hidden="1" x14ac:dyDescent="0.25">
      <c r="A306" s="28"/>
      <c r="B306" s="28"/>
      <c r="C306" s="36"/>
      <c r="D306" s="28"/>
      <c r="E306" s="28"/>
      <c r="F306" s="28"/>
      <c r="G306" s="28"/>
      <c r="H306" s="28"/>
      <c r="I306" s="28"/>
      <c r="J306" s="28"/>
      <c r="K306" s="28"/>
      <c r="L306" s="28"/>
      <c r="M306" s="28"/>
      <c r="N306" s="28"/>
      <c r="O306" s="28"/>
      <c r="P306" s="28"/>
      <c r="Q306" s="28"/>
      <c r="R306" s="28"/>
      <c r="S306" s="28"/>
      <c r="T306" s="28"/>
      <c r="U306" s="28"/>
      <c r="V306" s="28"/>
      <c r="W306" s="28"/>
      <c r="X306" s="28"/>
      <c r="Y306" s="28"/>
      <c r="AB306" s="124">
        <f t="shared" si="90"/>
        <v>97</v>
      </c>
      <c r="AC306" s="125" t="str">
        <f t="shared" si="85"/>
        <v/>
      </c>
      <c r="AD306" s="123" t="str">
        <f t="shared" si="86"/>
        <v/>
      </c>
      <c r="AE306" s="126" t="str">
        <f t="shared" si="87"/>
        <v/>
      </c>
      <c r="AF306" s="123" t="str">
        <f t="shared" si="88"/>
        <v/>
      </c>
      <c r="AG306" s="126" t="str">
        <f t="shared" si="89"/>
        <v/>
      </c>
      <c r="AH306" s="129" t="str">
        <f t="shared" si="84"/>
        <v/>
      </c>
      <c r="AI306" s="129" t="str">
        <f t="shared" si="83"/>
        <v/>
      </c>
      <c r="AJ306" s="100" t="str">
        <f t="shared" si="79"/>
        <v/>
      </c>
      <c r="AK306" s="130" t="str">
        <f t="shared" si="80"/>
        <v/>
      </c>
      <c r="AL306" s="130" t="str">
        <f t="shared" si="81"/>
        <v/>
      </c>
      <c r="AM306" s="131" t="str">
        <f t="shared" si="82"/>
        <v/>
      </c>
      <c r="AN306" s="28"/>
      <c r="AO306" s="28"/>
    </row>
    <row r="307" spans="1:41" s="102" customFormat="1" ht="15" hidden="1" x14ac:dyDescent="0.25">
      <c r="A307" s="28"/>
      <c r="B307" s="28"/>
      <c r="C307" s="36"/>
      <c r="D307" s="28"/>
      <c r="E307" s="28"/>
      <c r="F307" s="28"/>
      <c r="G307" s="28"/>
      <c r="H307" s="28"/>
      <c r="I307" s="28"/>
      <c r="J307" s="28"/>
      <c r="K307" s="28"/>
      <c r="L307" s="28"/>
      <c r="M307" s="28"/>
      <c r="N307" s="28"/>
      <c r="O307" s="28"/>
      <c r="P307" s="28"/>
      <c r="Q307" s="28"/>
      <c r="R307" s="28"/>
      <c r="S307" s="28"/>
      <c r="T307" s="28"/>
      <c r="U307" s="28"/>
      <c r="V307" s="28"/>
      <c r="W307" s="28"/>
      <c r="X307" s="28"/>
      <c r="Y307" s="28"/>
      <c r="AB307" s="124">
        <f t="shared" si="90"/>
        <v>98</v>
      </c>
      <c r="AC307" s="125" t="str">
        <f t="shared" si="85"/>
        <v/>
      </c>
      <c r="AD307" s="123" t="str">
        <f t="shared" si="86"/>
        <v/>
      </c>
      <c r="AE307" s="126" t="str">
        <f t="shared" si="87"/>
        <v/>
      </c>
      <c r="AF307" s="123" t="str">
        <f t="shared" si="88"/>
        <v/>
      </c>
      <c r="AG307" s="126" t="str">
        <f t="shared" si="89"/>
        <v/>
      </c>
      <c r="AH307" s="129" t="str">
        <f t="shared" si="84"/>
        <v/>
      </c>
      <c r="AI307" s="129" t="str">
        <f t="shared" si="83"/>
        <v/>
      </c>
      <c r="AJ307" s="100" t="str">
        <f t="shared" si="79"/>
        <v/>
      </c>
      <c r="AK307" s="130" t="str">
        <f t="shared" si="80"/>
        <v/>
      </c>
      <c r="AL307" s="130" t="str">
        <f t="shared" si="81"/>
        <v/>
      </c>
      <c r="AM307" s="131" t="str">
        <f t="shared" si="82"/>
        <v/>
      </c>
      <c r="AN307" s="28"/>
      <c r="AO307" s="28"/>
    </row>
    <row r="308" spans="1:41" s="102" customFormat="1" ht="15" hidden="1" x14ac:dyDescent="0.25">
      <c r="A308" s="28"/>
      <c r="B308" s="28"/>
      <c r="C308" s="36"/>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124">
        <f t="shared" si="90"/>
        <v>99</v>
      </c>
      <c r="AC308" s="125" t="str">
        <f t="shared" si="85"/>
        <v/>
      </c>
      <c r="AD308" s="123" t="str">
        <f t="shared" si="86"/>
        <v/>
      </c>
      <c r="AE308" s="126" t="str">
        <f t="shared" si="87"/>
        <v/>
      </c>
      <c r="AF308" s="123" t="str">
        <f t="shared" si="88"/>
        <v/>
      </c>
      <c r="AG308" s="126" t="str">
        <f t="shared" si="89"/>
        <v/>
      </c>
      <c r="AH308" s="129" t="str">
        <f t="shared" si="84"/>
        <v/>
      </c>
      <c r="AI308" s="129" t="str">
        <f t="shared" si="83"/>
        <v/>
      </c>
      <c r="AJ308" s="100" t="str">
        <f t="shared" si="79"/>
        <v/>
      </c>
      <c r="AK308" s="130" t="str">
        <f t="shared" si="80"/>
        <v/>
      </c>
      <c r="AL308" s="130" t="str">
        <f t="shared" si="81"/>
        <v/>
      </c>
      <c r="AM308" s="131" t="str">
        <f t="shared" si="82"/>
        <v/>
      </c>
      <c r="AN308" s="28"/>
      <c r="AO308" s="28"/>
    </row>
    <row r="309" spans="1:41" s="102" customFormat="1" ht="15" hidden="1" x14ac:dyDescent="0.25">
      <c r="A309" s="28"/>
      <c r="B309" s="28"/>
      <c r="C309" s="36"/>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124">
        <f t="shared" si="90"/>
        <v>100</v>
      </c>
      <c r="AC309" s="125" t="str">
        <f t="shared" si="85"/>
        <v/>
      </c>
      <c r="AD309" s="123" t="str">
        <f t="shared" si="86"/>
        <v/>
      </c>
      <c r="AE309" s="126" t="str">
        <f t="shared" si="87"/>
        <v/>
      </c>
      <c r="AF309" s="123" t="str">
        <f t="shared" si="88"/>
        <v/>
      </c>
      <c r="AG309" s="126" t="str">
        <f t="shared" si="89"/>
        <v/>
      </c>
      <c r="AH309" s="129" t="str">
        <f t="shared" si="84"/>
        <v/>
      </c>
      <c r="AI309" s="129" t="str">
        <f t="shared" si="83"/>
        <v/>
      </c>
      <c r="AJ309" s="100" t="str">
        <f t="shared" si="79"/>
        <v/>
      </c>
      <c r="AK309" s="130" t="str">
        <f t="shared" si="80"/>
        <v/>
      </c>
      <c r="AL309" s="130" t="str">
        <f t="shared" si="81"/>
        <v/>
      </c>
      <c r="AM309" s="131" t="str">
        <f t="shared" si="82"/>
        <v/>
      </c>
      <c r="AN309" s="28"/>
      <c r="AO309" s="28"/>
    </row>
    <row r="310" spans="1:41" s="102" customFormat="1" ht="15" hidden="1" x14ac:dyDescent="0.25">
      <c r="A310" s="28"/>
      <c r="B310" s="28"/>
      <c r="C310" s="36"/>
      <c r="D310" s="28"/>
      <c r="E310" s="28"/>
      <c r="F310" s="28"/>
      <c r="G310" s="28"/>
      <c r="H310" s="28"/>
      <c r="I310" s="28"/>
      <c r="J310" s="28"/>
      <c r="K310" s="28"/>
      <c r="L310" s="28"/>
      <c r="M310" s="28"/>
      <c r="N310" s="28"/>
      <c r="O310" s="28"/>
      <c r="P310" s="28"/>
      <c r="Q310" s="28"/>
      <c r="R310" s="28"/>
      <c r="S310" s="28"/>
      <c r="T310" s="28"/>
      <c r="U310" s="28"/>
      <c r="V310" s="28"/>
      <c r="W310" s="15" t="s">
        <v>154</v>
      </c>
      <c r="X310" s="103" t="s">
        <v>105</v>
      </c>
      <c r="Y310" s="103" t="s">
        <v>100</v>
      </c>
      <c r="Z310" s="107" t="s">
        <v>155</v>
      </c>
      <c r="AA310" s="107" t="s">
        <v>156</v>
      </c>
      <c r="AB310" s="124">
        <v>1</v>
      </c>
      <c r="AC310" s="125" t="str">
        <f t="shared" ref="AC310:AC373" si="91">IF(AA$312="","",AC$309+AB310*(X$312-X$311)/100)</f>
        <v/>
      </c>
      <c r="AD310" s="123" t="str">
        <f t="shared" ref="AD310:AD373" si="92">IF(AC310="","",AD$309+(2*(AC310-AC$309)*AA$312))</f>
        <v/>
      </c>
      <c r="AE310" s="126" t="str">
        <f>IF(AC310="","",(AD310/2)^2*3.1415)</f>
        <v/>
      </c>
      <c r="AF310" s="123" t="str">
        <f>IF(AC310="","",(AC310-AC309)/3*(AE309+AE310+(AE310*AE309)^0.5))</f>
        <v/>
      </c>
      <c r="AG310" s="126" t="str">
        <f>IF(AC310="","",AG309+AF310)</f>
        <v/>
      </c>
      <c r="AH310" s="129" t="str">
        <f t="shared" si="84"/>
        <v/>
      </c>
      <c r="AI310" s="129" t="str">
        <f t="shared" si="83"/>
        <v/>
      </c>
      <c r="AJ310" s="100" t="str">
        <f t="shared" si="79"/>
        <v/>
      </c>
      <c r="AK310" s="130" t="str">
        <f t="shared" si="80"/>
        <v/>
      </c>
      <c r="AL310" s="130" t="str">
        <f t="shared" si="81"/>
        <v/>
      </c>
      <c r="AM310" s="131" t="str">
        <f t="shared" si="82"/>
        <v/>
      </c>
      <c r="AN310" s="28"/>
      <c r="AO310" s="28"/>
    </row>
    <row r="311" spans="1:41" s="102" customFormat="1" ht="15" hidden="1" x14ac:dyDescent="0.25">
      <c r="A311" s="28"/>
      <c r="B311" s="28"/>
      <c r="C311" s="36"/>
      <c r="D311" s="28"/>
      <c r="E311" s="28"/>
      <c r="F311" s="28"/>
      <c r="G311" s="28"/>
      <c r="H311" s="28"/>
      <c r="I311" s="28"/>
      <c r="J311" s="28"/>
      <c r="K311" s="28"/>
      <c r="L311" s="28"/>
      <c r="M311" s="28"/>
      <c r="N311" s="28"/>
      <c r="O311" s="28"/>
      <c r="P311" s="28"/>
      <c r="Q311" s="28"/>
      <c r="R311" s="28"/>
      <c r="S311" s="28"/>
      <c r="T311" s="28"/>
      <c r="U311" s="28"/>
      <c r="V311" s="28"/>
      <c r="W311" s="28">
        <v>4</v>
      </c>
      <c r="X311" s="100" t="str">
        <f>IF(W311&gt;O$54,"",IF(VLOOKUP(W311,O$35:Q$52,3)=0,"",VLOOKUP(W311,O$35:Q$52,3)))</f>
        <v/>
      </c>
      <c r="Y311" s="28" t="str">
        <f>IF(X311="","",VLOOKUP(X311,D$35:H$53,2))</f>
        <v/>
      </c>
      <c r="Z311" s="123" t="str">
        <f>IF(Y311="","",2*(Y311/3.1415)^0.5)</f>
        <v/>
      </c>
      <c r="AB311" s="124">
        <f>AB310+1</f>
        <v>2</v>
      </c>
      <c r="AC311" s="125" t="str">
        <f t="shared" si="91"/>
        <v/>
      </c>
      <c r="AD311" s="123" t="str">
        <f t="shared" si="92"/>
        <v/>
      </c>
      <c r="AE311" s="126" t="str">
        <f t="shared" ref="AE311:AE374" si="93">IF(AC311="","",(AD311/2)^2*3.1415)</f>
        <v/>
      </c>
      <c r="AF311" s="123" t="str">
        <f t="shared" ref="AF311:AF374" si="94">IF(AC311="","",(AC311-AC310)/3*(AE310+AE311+(AE311*AE310)^0.5))</f>
        <v/>
      </c>
      <c r="AG311" s="126" t="str">
        <f t="shared" ref="AG311:AG374" si="95">IF(AC311="","",AG310+AF311)</f>
        <v/>
      </c>
      <c r="AH311" s="129" t="str">
        <f t="shared" si="84"/>
        <v/>
      </c>
      <c r="AI311" s="129" t="str">
        <f t="shared" si="83"/>
        <v/>
      </c>
      <c r="AJ311" s="100" t="str">
        <f t="shared" si="79"/>
        <v/>
      </c>
      <c r="AK311" s="130" t="str">
        <f t="shared" si="80"/>
        <v/>
      </c>
      <c r="AL311" s="130" t="str">
        <f t="shared" si="81"/>
        <v/>
      </c>
      <c r="AM311" s="131" t="str">
        <f t="shared" si="82"/>
        <v/>
      </c>
      <c r="AN311" s="28"/>
      <c r="AO311" s="28"/>
    </row>
    <row r="312" spans="1:41" s="102" customFormat="1" ht="15" hidden="1" x14ac:dyDescent="0.25">
      <c r="A312" s="28"/>
      <c r="B312" s="28"/>
      <c r="C312" s="36"/>
      <c r="D312" s="28"/>
      <c r="E312" s="28"/>
      <c r="F312" s="28"/>
      <c r="G312" s="28"/>
      <c r="H312" s="28"/>
      <c r="I312" s="28"/>
      <c r="J312" s="28"/>
      <c r="K312" s="28"/>
      <c r="L312" s="28"/>
      <c r="M312" s="28"/>
      <c r="N312" s="28"/>
      <c r="O312" s="28"/>
      <c r="P312" s="28"/>
      <c r="Q312" s="28"/>
      <c r="R312" s="28"/>
      <c r="S312" s="28"/>
      <c r="T312" s="28"/>
      <c r="U312" s="28"/>
      <c r="V312" s="28"/>
      <c r="W312" s="28">
        <v>5</v>
      </c>
      <c r="X312" s="100" t="str">
        <f>IF(W312&gt;O$54,"",IF(VLOOKUP(W312,O$35:Q$52,3)=0,"",VLOOKUP(W312,O$35:Q$52,3)))</f>
        <v/>
      </c>
      <c r="Y312" s="28" t="str">
        <f>IF(X312="","",VLOOKUP(X312,D$35:H$53,2))</f>
        <v/>
      </c>
      <c r="Z312" s="123" t="str">
        <f>IF(Y312="","",2*(Y312/3.1415)^0.5)</f>
        <v/>
      </c>
      <c r="AA312" s="102" t="str">
        <f>IF(Z312="","",(Z312-Z311)/(2*(X312-X311)))</f>
        <v/>
      </c>
      <c r="AB312" s="124">
        <f t="shared" ref="AB312:AB375" si="96">AB311+1</f>
        <v>3</v>
      </c>
      <c r="AC312" s="125" t="str">
        <f t="shared" si="91"/>
        <v/>
      </c>
      <c r="AD312" s="123" t="str">
        <f t="shared" si="92"/>
        <v/>
      </c>
      <c r="AE312" s="126" t="str">
        <f t="shared" si="93"/>
        <v/>
      </c>
      <c r="AF312" s="123" t="str">
        <f t="shared" si="94"/>
        <v/>
      </c>
      <c r="AG312" s="126" t="str">
        <f t="shared" si="95"/>
        <v/>
      </c>
      <c r="AH312" s="129" t="str">
        <f t="shared" si="84"/>
        <v/>
      </c>
      <c r="AI312" s="129" t="str">
        <f t="shared" si="83"/>
        <v/>
      </c>
      <c r="AJ312" s="100" t="str">
        <f t="shared" si="79"/>
        <v/>
      </c>
      <c r="AK312" s="130" t="str">
        <f t="shared" si="80"/>
        <v/>
      </c>
      <c r="AL312" s="130" t="str">
        <f t="shared" si="81"/>
        <v/>
      </c>
      <c r="AM312" s="131" t="str">
        <f t="shared" si="82"/>
        <v/>
      </c>
      <c r="AN312" s="28"/>
      <c r="AO312" s="28"/>
    </row>
    <row r="313" spans="1:41" s="102" customFormat="1" ht="15" hidden="1" x14ac:dyDescent="0.25">
      <c r="A313" s="28"/>
      <c r="B313" s="28"/>
      <c r="C313" s="36"/>
      <c r="D313" s="28"/>
      <c r="E313" s="28"/>
      <c r="F313" s="28"/>
      <c r="G313" s="28"/>
      <c r="H313" s="28"/>
      <c r="I313" s="28"/>
      <c r="J313" s="28"/>
      <c r="K313" s="28"/>
      <c r="L313" s="28"/>
      <c r="M313" s="28"/>
      <c r="N313" s="28"/>
      <c r="O313" s="28"/>
      <c r="P313" s="28"/>
      <c r="Q313" s="28"/>
      <c r="R313" s="28"/>
      <c r="S313" s="28"/>
      <c r="T313" s="28"/>
      <c r="U313" s="28"/>
      <c r="V313" s="28"/>
      <c r="W313" s="28"/>
      <c r="X313" s="28"/>
      <c r="Y313" s="28"/>
      <c r="AB313" s="124">
        <f t="shared" si="96"/>
        <v>4</v>
      </c>
      <c r="AC313" s="125" t="str">
        <f t="shared" si="91"/>
        <v/>
      </c>
      <c r="AD313" s="123" t="str">
        <f t="shared" si="92"/>
        <v/>
      </c>
      <c r="AE313" s="126" t="str">
        <f t="shared" si="93"/>
        <v/>
      </c>
      <c r="AF313" s="123" t="str">
        <f t="shared" si="94"/>
        <v/>
      </c>
      <c r="AG313" s="126" t="str">
        <f t="shared" si="95"/>
        <v/>
      </c>
      <c r="AH313" s="129" t="str">
        <f t="shared" si="84"/>
        <v/>
      </c>
      <c r="AI313" s="129" t="str">
        <f t="shared" si="83"/>
        <v/>
      </c>
      <c r="AJ313" s="100" t="str">
        <f t="shared" si="79"/>
        <v/>
      </c>
      <c r="AK313" s="130" t="str">
        <f t="shared" si="80"/>
        <v/>
      </c>
      <c r="AL313" s="130" t="str">
        <f t="shared" si="81"/>
        <v/>
      </c>
      <c r="AM313" s="131" t="str">
        <f t="shared" si="82"/>
        <v/>
      </c>
      <c r="AN313" s="28"/>
      <c r="AO313" s="28"/>
    </row>
    <row r="314" spans="1:41" s="102" customFormat="1" ht="15" hidden="1" x14ac:dyDescent="0.25">
      <c r="A314" s="28"/>
      <c r="B314" s="28"/>
      <c r="C314" s="36"/>
      <c r="D314" s="28"/>
      <c r="E314" s="28"/>
      <c r="F314" s="28"/>
      <c r="G314" s="28"/>
      <c r="H314" s="28"/>
      <c r="I314" s="28"/>
      <c r="J314" s="28"/>
      <c r="K314" s="28"/>
      <c r="L314" s="28"/>
      <c r="M314" s="28"/>
      <c r="N314" s="28"/>
      <c r="O314" s="28"/>
      <c r="P314" s="28"/>
      <c r="Q314" s="28"/>
      <c r="R314" s="28"/>
      <c r="S314" s="28"/>
      <c r="T314" s="28"/>
      <c r="U314" s="28"/>
      <c r="V314" s="28"/>
      <c r="W314" s="28"/>
      <c r="X314" s="28"/>
      <c r="Y314" s="28"/>
      <c r="AB314" s="124">
        <f t="shared" si="96"/>
        <v>5</v>
      </c>
      <c r="AC314" s="125" t="str">
        <f t="shared" si="91"/>
        <v/>
      </c>
      <c r="AD314" s="123" t="str">
        <f t="shared" si="92"/>
        <v/>
      </c>
      <c r="AE314" s="126" t="str">
        <f t="shared" si="93"/>
        <v/>
      </c>
      <c r="AF314" s="123" t="str">
        <f t="shared" si="94"/>
        <v/>
      </c>
      <c r="AG314" s="126" t="str">
        <f t="shared" si="95"/>
        <v/>
      </c>
      <c r="AH314" s="129" t="str">
        <f t="shared" si="84"/>
        <v/>
      </c>
      <c r="AI314" s="129" t="str">
        <f t="shared" si="83"/>
        <v/>
      </c>
      <c r="AJ314" s="100" t="str">
        <f t="shared" si="79"/>
        <v/>
      </c>
      <c r="AK314" s="130" t="str">
        <f t="shared" si="80"/>
        <v/>
      </c>
      <c r="AL314" s="130" t="str">
        <f t="shared" si="81"/>
        <v/>
      </c>
      <c r="AM314" s="131" t="str">
        <f t="shared" si="82"/>
        <v/>
      </c>
      <c r="AN314" s="28"/>
      <c r="AO314" s="28"/>
    </row>
    <row r="315" spans="1:41" s="102" customFormat="1" ht="15" hidden="1" x14ac:dyDescent="0.25">
      <c r="A315" s="28"/>
      <c r="B315" s="28"/>
      <c r="C315" s="36"/>
      <c r="D315" s="28"/>
      <c r="E315" s="28"/>
      <c r="F315" s="28"/>
      <c r="G315" s="28"/>
      <c r="H315" s="28"/>
      <c r="I315" s="28"/>
      <c r="J315" s="28"/>
      <c r="K315" s="28"/>
      <c r="L315" s="28"/>
      <c r="M315" s="28"/>
      <c r="N315" s="28"/>
      <c r="O315" s="28"/>
      <c r="P315" s="28"/>
      <c r="Q315" s="28"/>
      <c r="R315" s="28"/>
      <c r="S315" s="28"/>
      <c r="T315" s="28"/>
      <c r="U315" s="28"/>
      <c r="V315" s="28"/>
      <c r="W315" s="28"/>
      <c r="X315" s="28"/>
      <c r="Y315" s="28"/>
      <c r="AB315" s="124">
        <f t="shared" si="96"/>
        <v>6</v>
      </c>
      <c r="AC315" s="125" t="str">
        <f t="shared" si="91"/>
        <v/>
      </c>
      <c r="AD315" s="123" t="str">
        <f t="shared" si="92"/>
        <v/>
      </c>
      <c r="AE315" s="126" t="str">
        <f t="shared" si="93"/>
        <v/>
      </c>
      <c r="AF315" s="123" t="str">
        <f t="shared" si="94"/>
        <v/>
      </c>
      <c r="AG315" s="126" t="str">
        <f t="shared" si="95"/>
        <v/>
      </c>
      <c r="AH315" s="129" t="str">
        <f t="shared" si="84"/>
        <v/>
      </c>
      <c r="AI315" s="129" t="str">
        <f t="shared" si="83"/>
        <v/>
      </c>
      <c r="AJ315" s="100" t="str">
        <f t="shared" si="79"/>
        <v/>
      </c>
      <c r="AK315" s="130" t="str">
        <f t="shared" si="80"/>
        <v/>
      </c>
      <c r="AL315" s="130" t="str">
        <f t="shared" si="81"/>
        <v/>
      </c>
      <c r="AM315" s="131" t="str">
        <f t="shared" si="82"/>
        <v/>
      </c>
      <c r="AN315" s="28"/>
      <c r="AO315" s="28"/>
    </row>
    <row r="316" spans="1:41" s="102" customFormat="1" ht="15" hidden="1" x14ac:dyDescent="0.25">
      <c r="A316" s="28"/>
      <c r="B316" s="28"/>
      <c r="C316" s="36"/>
      <c r="D316" s="28"/>
      <c r="E316" s="28"/>
      <c r="F316" s="28"/>
      <c r="G316" s="28"/>
      <c r="H316" s="28"/>
      <c r="I316" s="28"/>
      <c r="J316" s="28"/>
      <c r="K316" s="28"/>
      <c r="L316" s="28"/>
      <c r="M316" s="28"/>
      <c r="N316" s="28"/>
      <c r="O316" s="28"/>
      <c r="P316" s="28"/>
      <c r="Q316" s="28"/>
      <c r="R316" s="28"/>
      <c r="S316" s="28"/>
      <c r="T316" s="28"/>
      <c r="U316" s="28"/>
      <c r="V316" s="28"/>
      <c r="W316" s="28"/>
      <c r="X316" s="28"/>
      <c r="Y316" s="28"/>
      <c r="AB316" s="124">
        <f t="shared" si="96"/>
        <v>7</v>
      </c>
      <c r="AC316" s="125" t="str">
        <f t="shared" si="91"/>
        <v/>
      </c>
      <c r="AD316" s="123" t="str">
        <f t="shared" si="92"/>
        <v/>
      </c>
      <c r="AE316" s="126" t="str">
        <f t="shared" si="93"/>
        <v/>
      </c>
      <c r="AF316" s="123" t="str">
        <f t="shared" si="94"/>
        <v/>
      </c>
      <c r="AG316" s="126" t="str">
        <f t="shared" si="95"/>
        <v/>
      </c>
      <c r="AH316" s="129" t="str">
        <f t="shared" si="84"/>
        <v/>
      </c>
      <c r="AI316" s="129" t="str">
        <f t="shared" si="83"/>
        <v/>
      </c>
      <c r="AJ316" s="100" t="str">
        <f t="shared" si="79"/>
        <v/>
      </c>
      <c r="AK316" s="130" t="str">
        <f t="shared" si="80"/>
        <v/>
      </c>
      <c r="AL316" s="130" t="str">
        <f t="shared" si="81"/>
        <v/>
      </c>
      <c r="AM316" s="131" t="str">
        <f t="shared" si="82"/>
        <v/>
      </c>
      <c r="AN316" s="28"/>
      <c r="AO316" s="28"/>
    </row>
    <row r="317" spans="1:41" s="102" customFormat="1" ht="15" hidden="1" x14ac:dyDescent="0.25">
      <c r="A317" s="28"/>
      <c r="B317" s="28"/>
      <c r="C317" s="36"/>
      <c r="D317" s="28"/>
      <c r="E317" s="28"/>
      <c r="F317" s="28"/>
      <c r="G317" s="28"/>
      <c r="H317" s="28"/>
      <c r="I317" s="28"/>
      <c r="J317" s="28"/>
      <c r="K317" s="28"/>
      <c r="L317" s="28"/>
      <c r="M317" s="28"/>
      <c r="N317" s="28"/>
      <c r="O317" s="28"/>
      <c r="P317" s="28"/>
      <c r="Q317" s="28"/>
      <c r="R317" s="28"/>
      <c r="S317" s="28"/>
      <c r="T317" s="28"/>
      <c r="U317" s="28"/>
      <c r="V317" s="28"/>
      <c r="W317" s="28"/>
      <c r="X317" s="28"/>
      <c r="Y317" s="28"/>
      <c r="AB317" s="124">
        <f t="shared" si="96"/>
        <v>8</v>
      </c>
      <c r="AC317" s="125" t="str">
        <f t="shared" si="91"/>
        <v/>
      </c>
      <c r="AD317" s="123" t="str">
        <f t="shared" si="92"/>
        <v/>
      </c>
      <c r="AE317" s="126" t="str">
        <f t="shared" si="93"/>
        <v/>
      </c>
      <c r="AF317" s="123" t="str">
        <f t="shared" si="94"/>
        <v/>
      </c>
      <c r="AG317" s="126" t="str">
        <f t="shared" si="95"/>
        <v/>
      </c>
      <c r="AH317" s="129" t="str">
        <f t="shared" si="84"/>
        <v/>
      </c>
      <c r="AI317" s="129" t="str">
        <f t="shared" si="83"/>
        <v/>
      </c>
      <c r="AJ317" s="100" t="str">
        <f t="shared" si="79"/>
        <v/>
      </c>
      <c r="AK317" s="130" t="str">
        <f t="shared" si="80"/>
        <v/>
      </c>
      <c r="AL317" s="130" t="str">
        <f t="shared" si="81"/>
        <v/>
      </c>
      <c r="AM317" s="131" t="str">
        <f t="shared" si="82"/>
        <v/>
      </c>
      <c r="AN317" s="28"/>
      <c r="AO317" s="28"/>
    </row>
    <row r="318" spans="1:41" s="102" customFormat="1" ht="15" hidden="1" x14ac:dyDescent="0.25">
      <c r="A318" s="28"/>
      <c r="B318" s="28"/>
      <c r="C318" s="36"/>
      <c r="D318" s="28"/>
      <c r="E318" s="28"/>
      <c r="F318" s="28"/>
      <c r="G318" s="28"/>
      <c r="H318" s="28"/>
      <c r="I318" s="28"/>
      <c r="J318" s="28"/>
      <c r="K318" s="28"/>
      <c r="L318" s="28"/>
      <c r="M318" s="28"/>
      <c r="N318" s="28"/>
      <c r="O318" s="28"/>
      <c r="P318" s="28"/>
      <c r="Q318" s="28"/>
      <c r="R318" s="28"/>
      <c r="S318" s="28"/>
      <c r="T318" s="28"/>
      <c r="U318" s="28"/>
      <c r="V318" s="28"/>
      <c r="W318" s="28"/>
      <c r="X318" s="28"/>
      <c r="Y318" s="28"/>
      <c r="AB318" s="124">
        <f t="shared" si="96"/>
        <v>9</v>
      </c>
      <c r="AC318" s="125" t="str">
        <f t="shared" si="91"/>
        <v/>
      </c>
      <c r="AD318" s="123" t="str">
        <f t="shared" si="92"/>
        <v/>
      </c>
      <c r="AE318" s="126" t="str">
        <f t="shared" si="93"/>
        <v/>
      </c>
      <c r="AF318" s="123" t="str">
        <f t="shared" si="94"/>
        <v/>
      </c>
      <c r="AG318" s="126" t="str">
        <f t="shared" si="95"/>
        <v/>
      </c>
      <c r="AH318" s="129" t="str">
        <f t="shared" si="84"/>
        <v/>
      </c>
      <c r="AI318" s="129" t="str">
        <f t="shared" si="83"/>
        <v/>
      </c>
      <c r="AJ318" s="100" t="str">
        <f t="shared" si="79"/>
        <v/>
      </c>
      <c r="AK318" s="130" t="str">
        <f t="shared" si="80"/>
        <v/>
      </c>
      <c r="AL318" s="130" t="str">
        <f t="shared" si="81"/>
        <v/>
      </c>
      <c r="AM318" s="131" t="str">
        <f t="shared" si="82"/>
        <v/>
      </c>
      <c r="AN318" s="28"/>
      <c r="AO318" s="28"/>
    </row>
    <row r="319" spans="1:41" s="102" customFormat="1" ht="15" hidden="1" x14ac:dyDescent="0.25">
      <c r="A319" s="28"/>
      <c r="B319" s="28"/>
      <c r="C319" s="36"/>
      <c r="D319" s="28"/>
      <c r="E319" s="28"/>
      <c r="F319" s="28"/>
      <c r="G319" s="28"/>
      <c r="H319" s="28"/>
      <c r="I319" s="28"/>
      <c r="J319" s="28"/>
      <c r="K319" s="28"/>
      <c r="L319" s="28"/>
      <c r="M319" s="28"/>
      <c r="N319" s="28"/>
      <c r="O319" s="28"/>
      <c r="P319" s="28"/>
      <c r="Q319" s="28"/>
      <c r="R319" s="28"/>
      <c r="S319" s="28"/>
      <c r="T319" s="28"/>
      <c r="U319" s="28"/>
      <c r="V319" s="28"/>
      <c r="W319" s="28"/>
      <c r="X319" s="28"/>
      <c r="Y319" s="28"/>
      <c r="AB319" s="124">
        <f t="shared" si="96"/>
        <v>10</v>
      </c>
      <c r="AC319" s="125" t="str">
        <f t="shared" si="91"/>
        <v/>
      </c>
      <c r="AD319" s="123" t="str">
        <f t="shared" si="92"/>
        <v/>
      </c>
      <c r="AE319" s="126" t="str">
        <f t="shared" si="93"/>
        <v/>
      </c>
      <c r="AF319" s="123" t="str">
        <f t="shared" si="94"/>
        <v/>
      </c>
      <c r="AG319" s="126" t="str">
        <f t="shared" si="95"/>
        <v/>
      </c>
      <c r="AH319" s="129" t="str">
        <f t="shared" si="84"/>
        <v/>
      </c>
      <c r="AI319" s="129" t="str">
        <f t="shared" si="83"/>
        <v/>
      </c>
      <c r="AJ319" s="100" t="str">
        <f t="shared" si="79"/>
        <v/>
      </c>
      <c r="AK319" s="130" t="str">
        <f t="shared" si="80"/>
        <v/>
      </c>
      <c r="AL319" s="130" t="str">
        <f t="shared" si="81"/>
        <v/>
      </c>
      <c r="AM319" s="131" t="str">
        <f t="shared" si="82"/>
        <v/>
      </c>
      <c r="AN319" s="28"/>
      <c r="AO319" s="28"/>
    </row>
    <row r="320" spans="1:41" s="102" customFormat="1" ht="15" hidden="1" x14ac:dyDescent="0.25">
      <c r="A320" s="28"/>
      <c r="B320" s="28"/>
      <c r="C320" s="36"/>
      <c r="D320" s="28"/>
      <c r="E320" s="28"/>
      <c r="F320" s="28"/>
      <c r="G320" s="28"/>
      <c r="H320" s="28"/>
      <c r="I320" s="28"/>
      <c r="J320" s="28"/>
      <c r="K320" s="28"/>
      <c r="L320" s="28"/>
      <c r="M320" s="28"/>
      <c r="N320" s="28"/>
      <c r="O320" s="28"/>
      <c r="P320" s="28"/>
      <c r="Q320" s="28"/>
      <c r="R320" s="28"/>
      <c r="S320" s="28"/>
      <c r="T320" s="28"/>
      <c r="U320" s="28"/>
      <c r="V320" s="28"/>
      <c r="W320" s="28"/>
      <c r="X320" s="28"/>
      <c r="Y320" s="28"/>
      <c r="AB320" s="124">
        <f t="shared" si="96"/>
        <v>11</v>
      </c>
      <c r="AC320" s="125" t="str">
        <f t="shared" si="91"/>
        <v/>
      </c>
      <c r="AD320" s="123" t="str">
        <f t="shared" si="92"/>
        <v/>
      </c>
      <c r="AE320" s="126" t="str">
        <f t="shared" si="93"/>
        <v/>
      </c>
      <c r="AF320" s="123" t="str">
        <f t="shared" si="94"/>
        <v/>
      </c>
      <c r="AG320" s="126" t="str">
        <f t="shared" si="95"/>
        <v/>
      </c>
      <c r="AH320" s="129" t="str">
        <f t="shared" si="84"/>
        <v/>
      </c>
      <c r="AI320" s="129" t="str">
        <f t="shared" si="83"/>
        <v/>
      </c>
      <c r="AJ320" s="100" t="str">
        <f t="shared" si="79"/>
        <v/>
      </c>
      <c r="AK320" s="130" t="str">
        <f t="shared" si="80"/>
        <v/>
      </c>
      <c r="AL320" s="130" t="str">
        <f t="shared" si="81"/>
        <v/>
      </c>
      <c r="AM320" s="131" t="str">
        <f t="shared" si="82"/>
        <v/>
      </c>
      <c r="AN320" s="28"/>
      <c r="AO320" s="28"/>
    </row>
    <row r="321" spans="1:41" s="102" customFormat="1" ht="15" hidden="1" x14ac:dyDescent="0.25">
      <c r="A321" s="28"/>
      <c r="B321" s="28"/>
      <c r="C321" s="36"/>
      <c r="D321" s="28"/>
      <c r="E321" s="28"/>
      <c r="F321" s="28"/>
      <c r="G321" s="28"/>
      <c r="H321" s="28"/>
      <c r="I321" s="28"/>
      <c r="J321" s="28"/>
      <c r="K321" s="28"/>
      <c r="L321" s="28"/>
      <c r="M321" s="28"/>
      <c r="N321" s="28"/>
      <c r="O321" s="28"/>
      <c r="P321" s="28"/>
      <c r="Q321" s="28"/>
      <c r="R321" s="28"/>
      <c r="S321" s="28"/>
      <c r="T321" s="28"/>
      <c r="U321" s="28"/>
      <c r="V321" s="28"/>
      <c r="W321" s="28"/>
      <c r="X321" s="28"/>
      <c r="Y321" s="28"/>
      <c r="AB321" s="124">
        <f t="shared" si="96"/>
        <v>12</v>
      </c>
      <c r="AC321" s="125" t="str">
        <f t="shared" si="91"/>
        <v/>
      </c>
      <c r="AD321" s="123" t="str">
        <f t="shared" si="92"/>
        <v/>
      </c>
      <c r="AE321" s="126" t="str">
        <f t="shared" si="93"/>
        <v/>
      </c>
      <c r="AF321" s="123" t="str">
        <f t="shared" si="94"/>
        <v/>
      </c>
      <c r="AG321" s="126" t="str">
        <f t="shared" si="95"/>
        <v/>
      </c>
      <c r="AH321" s="129" t="str">
        <f t="shared" si="84"/>
        <v/>
      </c>
      <c r="AI321" s="129" t="str">
        <f t="shared" si="83"/>
        <v/>
      </c>
      <c r="AJ321" s="100" t="str">
        <f t="shared" si="79"/>
        <v/>
      </c>
      <c r="AK321" s="130" t="str">
        <f t="shared" si="80"/>
        <v/>
      </c>
      <c r="AL321" s="130" t="str">
        <f t="shared" si="81"/>
        <v/>
      </c>
      <c r="AM321" s="131" t="str">
        <f t="shared" si="82"/>
        <v/>
      </c>
      <c r="AN321" s="28"/>
      <c r="AO321" s="28"/>
    </row>
    <row r="322" spans="1:41" s="102" customFormat="1" ht="15" hidden="1" x14ac:dyDescent="0.25">
      <c r="A322" s="28"/>
      <c r="B322" s="28"/>
      <c r="C322" s="36"/>
      <c r="D322" s="28"/>
      <c r="E322" s="28"/>
      <c r="F322" s="28"/>
      <c r="G322" s="28"/>
      <c r="H322" s="28"/>
      <c r="I322" s="28"/>
      <c r="J322" s="28"/>
      <c r="K322" s="28"/>
      <c r="L322" s="28"/>
      <c r="M322" s="28"/>
      <c r="N322" s="28"/>
      <c r="O322" s="28"/>
      <c r="P322" s="28"/>
      <c r="Q322" s="28"/>
      <c r="R322" s="28"/>
      <c r="S322" s="28"/>
      <c r="T322" s="28"/>
      <c r="U322" s="28"/>
      <c r="V322" s="28"/>
      <c r="W322" s="28"/>
      <c r="X322" s="28"/>
      <c r="Y322" s="28"/>
      <c r="AB322" s="124">
        <f t="shared" si="96"/>
        <v>13</v>
      </c>
      <c r="AC322" s="125" t="str">
        <f t="shared" si="91"/>
        <v/>
      </c>
      <c r="AD322" s="123" t="str">
        <f t="shared" si="92"/>
        <v/>
      </c>
      <c r="AE322" s="126" t="str">
        <f t="shared" si="93"/>
        <v/>
      </c>
      <c r="AF322" s="123" t="str">
        <f t="shared" si="94"/>
        <v/>
      </c>
      <c r="AG322" s="126" t="str">
        <f t="shared" si="95"/>
        <v/>
      </c>
      <c r="AH322" s="129" t="str">
        <f t="shared" si="84"/>
        <v/>
      </c>
      <c r="AI322" s="129" t="str">
        <f t="shared" si="83"/>
        <v/>
      </c>
      <c r="AJ322" s="100" t="str">
        <f t="shared" si="79"/>
        <v/>
      </c>
      <c r="AK322" s="130" t="str">
        <f t="shared" si="80"/>
        <v/>
      </c>
      <c r="AL322" s="130" t="str">
        <f t="shared" si="81"/>
        <v/>
      </c>
      <c r="AM322" s="131" t="str">
        <f t="shared" si="82"/>
        <v/>
      </c>
      <c r="AN322" s="28"/>
      <c r="AO322" s="28"/>
    </row>
    <row r="323" spans="1:41" s="102" customFormat="1" ht="15" hidden="1" x14ac:dyDescent="0.25">
      <c r="A323" s="28"/>
      <c r="B323" s="28"/>
      <c r="C323" s="36"/>
      <c r="D323" s="28"/>
      <c r="E323" s="28"/>
      <c r="F323" s="28"/>
      <c r="G323" s="28"/>
      <c r="H323" s="28"/>
      <c r="I323" s="28"/>
      <c r="J323" s="28"/>
      <c r="K323" s="28"/>
      <c r="L323" s="28"/>
      <c r="M323" s="28"/>
      <c r="N323" s="28"/>
      <c r="O323" s="28"/>
      <c r="P323" s="28"/>
      <c r="Q323" s="28"/>
      <c r="R323" s="28"/>
      <c r="S323" s="28"/>
      <c r="T323" s="28"/>
      <c r="U323" s="28"/>
      <c r="V323" s="28"/>
      <c r="W323" s="28"/>
      <c r="X323" s="28"/>
      <c r="Y323" s="28"/>
      <c r="AB323" s="124">
        <f t="shared" si="96"/>
        <v>14</v>
      </c>
      <c r="AC323" s="125" t="str">
        <f t="shared" si="91"/>
        <v/>
      </c>
      <c r="AD323" s="123" t="str">
        <f t="shared" si="92"/>
        <v/>
      </c>
      <c r="AE323" s="126" t="str">
        <f t="shared" si="93"/>
        <v/>
      </c>
      <c r="AF323" s="123" t="str">
        <f t="shared" si="94"/>
        <v/>
      </c>
      <c r="AG323" s="126" t="str">
        <f t="shared" si="95"/>
        <v/>
      </c>
      <c r="AH323" s="129" t="str">
        <f t="shared" si="84"/>
        <v/>
      </c>
      <c r="AI323" s="129" t="str">
        <f t="shared" si="83"/>
        <v/>
      </c>
      <c r="AJ323" s="100" t="str">
        <f t="shared" si="79"/>
        <v/>
      </c>
      <c r="AK323" s="130" t="str">
        <f t="shared" si="80"/>
        <v/>
      </c>
      <c r="AL323" s="130" t="str">
        <f t="shared" si="81"/>
        <v/>
      </c>
      <c r="AM323" s="131" t="str">
        <f t="shared" si="82"/>
        <v/>
      </c>
      <c r="AN323" s="28"/>
      <c r="AO323" s="28"/>
    </row>
    <row r="324" spans="1:41" s="102" customFormat="1" ht="15" hidden="1" x14ac:dyDescent="0.25">
      <c r="A324" s="28"/>
      <c r="B324" s="28"/>
      <c r="C324" s="36"/>
      <c r="D324" s="28"/>
      <c r="E324" s="28"/>
      <c r="F324" s="28"/>
      <c r="G324" s="28"/>
      <c r="H324" s="28"/>
      <c r="I324" s="28"/>
      <c r="J324" s="28"/>
      <c r="K324" s="28"/>
      <c r="L324" s="28"/>
      <c r="M324" s="28"/>
      <c r="N324" s="28"/>
      <c r="O324" s="28"/>
      <c r="P324" s="28"/>
      <c r="Q324" s="28"/>
      <c r="R324" s="28"/>
      <c r="S324" s="28"/>
      <c r="T324" s="28"/>
      <c r="U324" s="28"/>
      <c r="V324" s="28"/>
      <c r="W324" s="28"/>
      <c r="X324" s="28"/>
      <c r="Y324" s="28"/>
      <c r="AB324" s="124">
        <f t="shared" si="96"/>
        <v>15</v>
      </c>
      <c r="AC324" s="125" t="str">
        <f t="shared" si="91"/>
        <v/>
      </c>
      <c r="AD324" s="123" t="str">
        <f t="shared" si="92"/>
        <v/>
      </c>
      <c r="AE324" s="126" t="str">
        <f t="shared" si="93"/>
        <v/>
      </c>
      <c r="AF324" s="123" t="str">
        <f t="shared" si="94"/>
        <v/>
      </c>
      <c r="AG324" s="126" t="str">
        <f t="shared" si="95"/>
        <v/>
      </c>
      <c r="AH324" s="129" t="str">
        <f t="shared" si="84"/>
        <v/>
      </c>
      <c r="AI324" s="129" t="str">
        <f t="shared" si="83"/>
        <v/>
      </c>
      <c r="AJ324" s="100" t="str">
        <f t="shared" si="79"/>
        <v/>
      </c>
      <c r="AK324" s="130" t="str">
        <f t="shared" si="80"/>
        <v/>
      </c>
      <c r="AL324" s="130" t="str">
        <f t="shared" si="81"/>
        <v/>
      </c>
      <c r="AM324" s="131" t="str">
        <f t="shared" si="82"/>
        <v/>
      </c>
      <c r="AN324" s="28"/>
      <c r="AO324" s="28"/>
    </row>
    <row r="325" spans="1:41" s="102" customFormat="1" ht="15" hidden="1" x14ac:dyDescent="0.25">
      <c r="A325" s="28"/>
      <c r="B325" s="28"/>
      <c r="C325" s="36"/>
      <c r="D325" s="28"/>
      <c r="E325" s="28"/>
      <c r="F325" s="28"/>
      <c r="G325" s="28"/>
      <c r="H325" s="28"/>
      <c r="I325" s="28"/>
      <c r="J325" s="28"/>
      <c r="K325" s="28"/>
      <c r="L325" s="28"/>
      <c r="M325" s="28"/>
      <c r="N325" s="28"/>
      <c r="O325" s="28"/>
      <c r="P325" s="28"/>
      <c r="Q325" s="28"/>
      <c r="R325" s="28"/>
      <c r="S325" s="28"/>
      <c r="T325" s="28"/>
      <c r="U325" s="28"/>
      <c r="V325" s="28"/>
      <c r="W325" s="28"/>
      <c r="X325" s="28"/>
      <c r="Y325" s="28"/>
      <c r="AB325" s="124">
        <f t="shared" si="96"/>
        <v>16</v>
      </c>
      <c r="AC325" s="125" t="str">
        <f t="shared" si="91"/>
        <v/>
      </c>
      <c r="AD325" s="123" t="str">
        <f t="shared" si="92"/>
        <v/>
      </c>
      <c r="AE325" s="126" t="str">
        <f t="shared" si="93"/>
        <v/>
      </c>
      <c r="AF325" s="123" t="str">
        <f t="shared" si="94"/>
        <v/>
      </c>
      <c r="AG325" s="126" t="str">
        <f t="shared" si="95"/>
        <v/>
      </c>
      <c r="AH325" s="129" t="str">
        <f t="shared" si="84"/>
        <v/>
      </c>
      <c r="AI325" s="129" t="str">
        <f t="shared" si="83"/>
        <v/>
      </c>
      <c r="AJ325" s="100" t="str">
        <f t="shared" si="79"/>
        <v/>
      </c>
      <c r="AK325" s="130" t="str">
        <f t="shared" si="80"/>
        <v/>
      </c>
      <c r="AL325" s="130" t="str">
        <f t="shared" si="81"/>
        <v/>
      </c>
      <c r="AM325" s="131" t="str">
        <f t="shared" si="82"/>
        <v/>
      </c>
      <c r="AN325" s="28"/>
      <c r="AO325" s="28"/>
    </row>
    <row r="326" spans="1:41" s="102" customFormat="1" ht="15" hidden="1" x14ac:dyDescent="0.25">
      <c r="A326" s="28"/>
      <c r="B326" s="28"/>
      <c r="C326" s="36"/>
      <c r="D326" s="28"/>
      <c r="E326" s="28"/>
      <c r="F326" s="28"/>
      <c r="G326" s="28"/>
      <c r="H326" s="28"/>
      <c r="I326" s="28"/>
      <c r="J326" s="28"/>
      <c r="K326" s="28"/>
      <c r="L326" s="28"/>
      <c r="M326" s="28"/>
      <c r="N326" s="28"/>
      <c r="O326" s="28"/>
      <c r="P326" s="28"/>
      <c r="Q326" s="28"/>
      <c r="R326" s="28"/>
      <c r="S326" s="28"/>
      <c r="T326" s="28"/>
      <c r="U326" s="28"/>
      <c r="V326" s="28"/>
      <c r="W326" s="28"/>
      <c r="X326" s="28"/>
      <c r="Y326" s="28"/>
      <c r="AB326" s="124">
        <f t="shared" si="96"/>
        <v>17</v>
      </c>
      <c r="AC326" s="125" t="str">
        <f t="shared" si="91"/>
        <v/>
      </c>
      <c r="AD326" s="123" t="str">
        <f t="shared" si="92"/>
        <v/>
      </c>
      <c r="AE326" s="126" t="str">
        <f t="shared" si="93"/>
        <v/>
      </c>
      <c r="AF326" s="123" t="str">
        <f t="shared" si="94"/>
        <v/>
      </c>
      <c r="AG326" s="126" t="str">
        <f t="shared" si="95"/>
        <v/>
      </c>
      <c r="AH326" s="129" t="str">
        <f t="shared" si="84"/>
        <v/>
      </c>
      <c r="AI326" s="129" t="str">
        <f t="shared" si="83"/>
        <v/>
      </c>
      <c r="AJ326" s="100" t="str">
        <f t="shared" si="79"/>
        <v/>
      </c>
      <c r="AK326" s="130" t="str">
        <f t="shared" si="80"/>
        <v/>
      </c>
      <c r="AL326" s="130" t="str">
        <f t="shared" si="81"/>
        <v/>
      </c>
      <c r="AM326" s="131" t="str">
        <f t="shared" si="82"/>
        <v/>
      </c>
      <c r="AN326" s="28"/>
      <c r="AO326" s="28"/>
    </row>
    <row r="327" spans="1:41" s="102" customFormat="1" ht="15" hidden="1" x14ac:dyDescent="0.25">
      <c r="A327" s="28"/>
      <c r="B327" s="28"/>
      <c r="C327" s="36"/>
      <c r="D327" s="28"/>
      <c r="E327" s="28"/>
      <c r="F327" s="28"/>
      <c r="G327" s="28"/>
      <c r="H327" s="28"/>
      <c r="I327" s="28"/>
      <c r="J327" s="28"/>
      <c r="K327" s="28"/>
      <c r="L327" s="28"/>
      <c r="M327" s="28"/>
      <c r="N327" s="28"/>
      <c r="O327" s="28"/>
      <c r="P327" s="28"/>
      <c r="Q327" s="28"/>
      <c r="R327" s="28"/>
      <c r="S327" s="28"/>
      <c r="T327" s="28"/>
      <c r="U327" s="28"/>
      <c r="V327" s="28"/>
      <c r="W327" s="28"/>
      <c r="X327" s="28"/>
      <c r="Y327" s="28"/>
      <c r="AB327" s="124">
        <f t="shared" si="96"/>
        <v>18</v>
      </c>
      <c r="AC327" s="125" t="str">
        <f t="shared" si="91"/>
        <v/>
      </c>
      <c r="AD327" s="123" t="str">
        <f t="shared" si="92"/>
        <v/>
      </c>
      <c r="AE327" s="126" t="str">
        <f t="shared" si="93"/>
        <v/>
      </c>
      <c r="AF327" s="123" t="str">
        <f t="shared" si="94"/>
        <v/>
      </c>
      <c r="AG327" s="126" t="str">
        <f t="shared" si="95"/>
        <v/>
      </c>
      <c r="AH327" s="129" t="str">
        <f t="shared" si="84"/>
        <v/>
      </c>
      <c r="AI327" s="129" t="str">
        <f t="shared" si="83"/>
        <v/>
      </c>
      <c r="AJ327" s="100" t="str">
        <f t="shared" si="79"/>
        <v/>
      </c>
      <c r="AK327" s="130" t="str">
        <f t="shared" si="80"/>
        <v/>
      </c>
      <c r="AL327" s="130" t="str">
        <f t="shared" si="81"/>
        <v/>
      </c>
      <c r="AM327" s="131" t="str">
        <f t="shared" si="82"/>
        <v/>
      </c>
      <c r="AN327" s="28"/>
      <c r="AO327" s="28"/>
    </row>
    <row r="328" spans="1:41" s="102" customFormat="1" ht="15" hidden="1" x14ac:dyDescent="0.25">
      <c r="A328" s="28"/>
      <c r="B328" s="28"/>
      <c r="C328" s="36"/>
      <c r="D328" s="28"/>
      <c r="E328" s="28"/>
      <c r="F328" s="28"/>
      <c r="G328" s="28"/>
      <c r="H328" s="28"/>
      <c r="I328" s="28"/>
      <c r="J328" s="28"/>
      <c r="K328" s="28"/>
      <c r="L328" s="28"/>
      <c r="M328" s="28"/>
      <c r="N328" s="28"/>
      <c r="O328" s="28"/>
      <c r="P328" s="28"/>
      <c r="Q328" s="28"/>
      <c r="R328" s="28"/>
      <c r="S328" s="28"/>
      <c r="T328" s="28"/>
      <c r="U328" s="28"/>
      <c r="V328" s="28"/>
      <c r="W328" s="28"/>
      <c r="X328" s="32"/>
      <c r="Y328" s="32"/>
      <c r="AB328" s="124">
        <f t="shared" si="96"/>
        <v>19</v>
      </c>
      <c r="AC328" s="125" t="str">
        <f t="shared" si="91"/>
        <v/>
      </c>
      <c r="AD328" s="123" t="str">
        <f t="shared" si="92"/>
        <v/>
      </c>
      <c r="AE328" s="126" t="str">
        <f t="shared" si="93"/>
        <v/>
      </c>
      <c r="AF328" s="123" t="str">
        <f t="shared" si="94"/>
        <v/>
      </c>
      <c r="AG328" s="126" t="str">
        <f t="shared" si="95"/>
        <v/>
      </c>
      <c r="AH328" s="129" t="str">
        <f t="shared" si="84"/>
        <v/>
      </c>
      <c r="AI328" s="129" t="str">
        <f t="shared" si="83"/>
        <v/>
      </c>
      <c r="AJ328" s="100" t="str">
        <f t="shared" si="79"/>
        <v/>
      </c>
      <c r="AK328" s="130" t="str">
        <f t="shared" si="80"/>
        <v/>
      </c>
      <c r="AL328" s="130" t="str">
        <f t="shared" si="81"/>
        <v/>
      </c>
      <c r="AM328" s="131" t="str">
        <f t="shared" si="82"/>
        <v/>
      </c>
      <c r="AN328" s="28"/>
      <c r="AO328" s="28"/>
    </row>
    <row r="329" spans="1:41" s="102" customFormat="1" ht="15" hidden="1" x14ac:dyDescent="0.25">
      <c r="A329" s="28"/>
      <c r="B329" s="28"/>
      <c r="C329" s="36"/>
      <c r="D329" s="28"/>
      <c r="E329" s="28"/>
      <c r="F329" s="28"/>
      <c r="G329" s="28"/>
      <c r="H329" s="28"/>
      <c r="I329" s="28"/>
      <c r="J329" s="28"/>
      <c r="K329" s="28"/>
      <c r="L329" s="28"/>
      <c r="M329" s="28"/>
      <c r="N329" s="28"/>
      <c r="O329" s="28"/>
      <c r="P329" s="28"/>
      <c r="Q329" s="28"/>
      <c r="R329" s="28"/>
      <c r="S329" s="28"/>
      <c r="T329" s="28"/>
      <c r="U329" s="28"/>
      <c r="V329" s="28"/>
      <c r="W329" s="28"/>
      <c r="X329" s="28"/>
      <c r="Y329" s="28"/>
      <c r="AB329" s="124">
        <f t="shared" si="96"/>
        <v>20</v>
      </c>
      <c r="AC329" s="125" t="str">
        <f t="shared" si="91"/>
        <v/>
      </c>
      <c r="AD329" s="123" t="str">
        <f t="shared" si="92"/>
        <v/>
      </c>
      <c r="AE329" s="126" t="str">
        <f t="shared" si="93"/>
        <v/>
      </c>
      <c r="AF329" s="123" t="str">
        <f t="shared" si="94"/>
        <v/>
      </c>
      <c r="AG329" s="126" t="str">
        <f t="shared" si="95"/>
        <v/>
      </c>
      <c r="AH329" s="129" t="str">
        <f t="shared" si="84"/>
        <v/>
      </c>
      <c r="AI329" s="129" t="str">
        <f t="shared" si="83"/>
        <v/>
      </c>
      <c r="AJ329" s="100" t="str">
        <f t="shared" ref="AJ329:AJ392" si="97">AC329</f>
        <v/>
      </c>
      <c r="AK329" s="130" t="str">
        <f t="shared" ref="AK329:AK392" si="98">IF(AI329="","",AJ329-D$58)</f>
        <v/>
      </c>
      <c r="AL329" s="130" t="str">
        <f t="shared" ref="AL329:AL392" si="99">IF(AK329="","",IF(AK329&gt;G$76,AK329-G$76/2,AK329/2))</f>
        <v/>
      </c>
      <c r="AM329" s="131" t="str">
        <f t="shared" ref="AM329:AM392" si="100">IF(AL329="","",0.6*G$77*(2*32.2*AL329)^0.5)</f>
        <v/>
      </c>
      <c r="AN329" s="28"/>
      <c r="AO329" s="28"/>
    </row>
    <row r="330" spans="1:41" s="102" customFormat="1" ht="15" hidden="1" x14ac:dyDescent="0.25">
      <c r="A330" s="28"/>
      <c r="B330" s="28"/>
      <c r="C330" s="36"/>
      <c r="D330" s="28"/>
      <c r="E330" s="28"/>
      <c r="F330" s="28"/>
      <c r="G330" s="28"/>
      <c r="H330" s="28"/>
      <c r="I330" s="28"/>
      <c r="J330" s="28"/>
      <c r="K330" s="28"/>
      <c r="L330" s="28"/>
      <c r="M330" s="28"/>
      <c r="N330" s="28"/>
      <c r="O330" s="28"/>
      <c r="P330" s="28"/>
      <c r="Q330" s="28"/>
      <c r="R330" s="28"/>
      <c r="S330" s="28"/>
      <c r="T330" s="28"/>
      <c r="U330" s="28"/>
      <c r="V330" s="28"/>
      <c r="W330" s="28"/>
      <c r="X330" s="28"/>
      <c r="Y330" s="28"/>
      <c r="AB330" s="124">
        <f t="shared" si="96"/>
        <v>21</v>
      </c>
      <c r="AC330" s="125" t="str">
        <f t="shared" si="91"/>
        <v/>
      </c>
      <c r="AD330" s="123" t="str">
        <f t="shared" si="92"/>
        <v/>
      </c>
      <c r="AE330" s="126" t="str">
        <f t="shared" si="93"/>
        <v/>
      </c>
      <c r="AF330" s="123" t="str">
        <f t="shared" si="94"/>
        <v/>
      </c>
      <c r="AG330" s="126" t="str">
        <f t="shared" si="95"/>
        <v/>
      </c>
      <c r="AH330" s="129" t="str">
        <f t="shared" si="84"/>
        <v/>
      </c>
      <c r="AI330" s="129" t="str">
        <f t="shared" ref="AI330:AI393" si="101">IF(AC330="","",IF(AC330=D$58,0,IF(AC330&gt;D$58,AI329+AF330,"")))</f>
        <v/>
      </c>
      <c r="AJ330" s="100" t="str">
        <f t="shared" si="97"/>
        <v/>
      </c>
      <c r="AK330" s="130" t="str">
        <f t="shared" si="98"/>
        <v/>
      </c>
      <c r="AL330" s="130" t="str">
        <f t="shared" si="99"/>
        <v/>
      </c>
      <c r="AM330" s="131" t="str">
        <f t="shared" si="100"/>
        <v/>
      </c>
      <c r="AN330" s="28"/>
      <c r="AO330" s="28"/>
    </row>
    <row r="331" spans="1:41" s="102" customFormat="1" ht="15" hidden="1" x14ac:dyDescent="0.25">
      <c r="A331" s="28"/>
      <c r="B331" s="28"/>
      <c r="C331" s="36"/>
      <c r="D331" s="28"/>
      <c r="E331" s="28"/>
      <c r="F331" s="28"/>
      <c r="G331" s="28"/>
      <c r="H331" s="28"/>
      <c r="I331" s="28"/>
      <c r="J331" s="28"/>
      <c r="K331" s="28"/>
      <c r="L331" s="28"/>
      <c r="M331" s="28"/>
      <c r="N331" s="28"/>
      <c r="O331" s="28"/>
      <c r="P331" s="28"/>
      <c r="Q331" s="28"/>
      <c r="R331" s="28"/>
      <c r="S331" s="28"/>
      <c r="T331" s="28"/>
      <c r="U331" s="28"/>
      <c r="V331" s="28"/>
      <c r="W331" s="28"/>
      <c r="X331" s="28"/>
      <c r="Y331" s="28"/>
      <c r="AB331" s="124">
        <f t="shared" si="96"/>
        <v>22</v>
      </c>
      <c r="AC331" s="125" t="str">
        <f t="shared" si="91"/>
        <v/>
      </c>
      <c r="AD331" s="123" t="str">
        <f t="shared" si="92"/>
        <v/>
      </c>
      <c r="AE331" s="126" t="str">
        <f t="shared" si="93"/>
        <v/>
      </c>
      <c r="AF331" s="123" t="str">
        <f t="shared" si="94"/>
        <v/>
      </c>
      <c r="AG331" s="126" t="str">
        <f t="shared" si="95"/>
        <v/>
      </c>
      <c r="AH331" s="129" t="str">
        <f t="shared" ref="AH331:AH394" si="102">IF(AC331="","",AH330+AF331)</f>
        <v/>
      </c>
      <c r="AI331" s="129" t="str">
        <f t="shared" si="101"/>
        <v/>
      </c>
      <c r="AJ331" s="100" t="str">
        <f t="shared" si="97"/>
        <v/>
      </c>
      <c r="AK331" s="130" t="str">
        <f t="shared" si="98"/>
        <v/>
      </c>
      <c r="AL331" s="130" t="str">
        <f t="shared" si="99"/>
        <v/>
      </c>
      <c r="AM331" s="131" t="str">
        <f t="shared" si="100"/>
        <v/>
      </c>
      <c r="AN331" s="28"/>
      <c r="AO331" s="28"/>
    </row>
    <row r="332" spans="1:41" s="102" customFormat="1" ht="15" hidden="1" x14ac:dyDescent="0.25">
      <c r="A332" s="28"/>
      <c r="B332" s="28"/>
      <c r="C332" s="36"/>
      <c r="D332" s="28"/>
      <c r="E332" s="28"/>
      <c r="F332" s="28"/>
      <c r="G332" s="28"/>
      <c r="H332" s="28"/>
      <c r="I332" s="28"/>
      <c r="J332" s="28"/>
      <c r="K332" s="28"/>
      <c r="L332" s="28"/>
      <c r="M332" s="28"/>
      <c r="N332" s="28"/>
      <c r="O332" s="28"/>
      <c r="P332" s="28"/>
      <c r="Q332" s="28"/>
      <c r="R332" s="28"/>
      <c r="S332" s="28"/>
      <c r="T332" s="28"/>
      <c r="U332" s="28"/>
      <c r="V332" s="28"/>
      <c r="W332" s="28"/>
      <c r="X332" s="28"/>
      <c r="Y332" s="28"/>
      <c r="AB332" s="124">
        <f t="shared" si="96"/>
        <v>23</v>
      </c>
      <c r="AC332" s="125" t="str">
        <f t="shared" si="91"/>
        <v/>
      </c>
      <c r="AD332" s="123" t="str">
        <f t="shared" si="92"/>
        <v/>
      </c>
      <c r="AE332" s="126" t="str">
        <f t="shared" si="93"/>
        <v/>
      </c>
      <c r="AF332" s="123" t="str">
        <f t="shared" si="94"/>
        <v/>
      </c>
      <c r="AG332" s="126" t="str">
        <f t="shared" si="95"/>
        <v/>
      </c>
      <c r="AH332" s="129" t="str">
        <f t="shared" si="102"/>
        <v/>
      </c>
      <c r="AI332" s="129" t="str">
        <f t="shared" si="101"/>
        <v/>
      </c>
      <c r="AJ332" s="100" t="str">
        <f t="shared" si="97"/>
        <v/>
      </c>
      <c r="AK332" s="130" t="str">
        <f t="shared" si="98"/>
        <v/>
      </c>
      <c r="AL332" s="130" t="str">
        <f t="shared" si="99"/>
        <v/>
      </c>
      <c r="AM332" s="131" t="str">
        <f t="shared" si="100"/>
        <v/>
      </c>
      <c r="AN332" s="28"/>
      <c r="AO332" s="28"/>
    </row>
    <row r="333" spans="1:41" s="102" customFormat="1" ht="15" hidden="1" x14ac:dyDescent="0.25">
      <c r="A333" s="28"/>
      <c r="B333" s="28"/>
      <c r="C333" s="36"/>
      <c r="D333" s="28"/>
      <c r="E333" s="28"/>
      <c r="F333" s="28"/>
      <c r="G333" s="28"/>
      <c r="H333" s="28"/>
      <c r="I333" s="28"/>
      <c r="J333" s="28"/>
      <c r="K333" s="28"/>
      <c r="L333" s="28"/>
      <c r="M333" s="28"/>
      <c r="N333" s="28"/>
      <c r="O333" s="28"/>
      <c r="P333" s="28"/>
      <c r="Q333" s="28"/>
      <c r="R333" s="28"/>
      <c r="S333" s="28"/>
      <c r="T333" s="28"/>
      <c r="U333" s="28"/>
      <c r="V333" s="28"/>
      <c r="W333" s="28"/>
      <c r="X333" s="28"/>
      <c r="Y333" s="28"/>
      <c r="AB333" s="124">
        <f t="shared" si="96"/>
        <v>24</v>
      </c>
      <c r="AC333" s="125" t="str">
        <f t="shared" si="91"/>
        <v/>
      </c>
      <c r="AD333" s="123" t="str">
        <f t="shared" si="92"/>
        <v/>
      </c>
      <c r="AE333" s="126" t="str">
        <f t="shared" si="93"/>
        <v/>
      </c>
      <c r="AF333" s="123" t="str">
        <f t="shared" si="94"/>
        <v/>
      </c>
      <c r="AG333" s="126" t="str">
        <f t="shared" si="95"/>
        <v/>
      </c>
      <c r="AH333" s="129" t="str">
        <f t="shared" si="102"/>
        <v/>
      </c>
      <c r="AI333" s="129" t="str">
        <f t="shared" si="101"/>
        <v/>
      </c>
      <c r="AJ333" s="100" t="str">
        <f t="shared" si="97"/>
        <v/>
      </c>
      <c r="AK333" s="130" t="str">
        <f t="shared" si="98"/>
        <v/>
      </c>
      <c r="AL333" s="130" t="str">
        <f t="shared" si="99"/>
        <v/>
      </c>
      <c r="AM333" s="131" t="str">
        <f t="shared" si="100"/>
        <v/>
      </c>
      <c r="AN333" s="28"/>
      <c r="AO333" s="28"/>
    </row>
    <row r="334" spans="1:41" s="102" customFormat="1" ht="15" hidden="1" x14ac:dyDescent="0.25">
      <c r="A334" s="28"/>
      <c r="B334" s="28"/>
      <c r="C334" s="36"/>
      <c r="D334" s="28"/>
      <c r="E334" s="28"/>
      <c r="F334" s="28"/>
      <c r="G334" s="28"/>
      <c r="H334" s="28"/>
      <c r="I334" s="28"/>
      <c r="J334" s="28"/>
      <c r="K334" s="28"/>
      <c r="L334" s="28"/>
      <c r="M334" s="28"/>
      <c r="N334" s="28"/>
      <c r="O334" s="28"/>
      <c r="P334" s="28"/>
      <c r="Q334" s="28"/>
      <c r="R334" s="28"/>
      <c r="S334" s="28"/>
      <c r="T334" s="28"/>
      <c r="U334" s="28"/>
      <c r="V334" s="28"/>
      <c r="W334" s="28"/>
      <c r="X334" s="28"/>
      <c r="Y334" s="28"/>
      <c r="AB334" s="124">
        <f t="shared" si="96"/>
        <v>25</v>
      </c>
      <c r="AC334" s="125" t="str">
        <f t="shared" si="91"/>
        <v/>
      </c>
      <c r="AD334" s="123" t="str">
        <f t="shared" si="92"/>
        <v/>
      </c>
      <c r="AE334" s="126" t="str">
        <f t="shared" si="93"/>
        <v/>
      </c>
      <c r="AF334" s="123" t="str">
        <f t="shared" si="94"/>
        <v/>
      </c>
      <c r="AG334" s="126" t="str">
        <f t="shared" si="95"/>
        <v/>
      </c>
      <c r="AH334" s="129" t="str">
        <f t="shared" si="102"/>
        <v/>
      </c>
      <c r="AI334" s="129" t="str">
        <f t="shared" si="101"/>
        <v/>
      </c>
      <c r="AJ334" s="100" t="str">
        <f t="shared" si="97"/>
        <v/>
      </c>
      <c r="AK334" s="130" t="str">
        <f t="shared" si="98"/>
        <v/>
      </c>
      <c r="AL334" s="130" t="str">
        <f t="shared" si="99"/>
        <v/>
      </c>
      <c r="AM334" s="131" t="str">
        <f t="shared" si="100"/>
        <v/>
      </c>
      <c r="AN334" s="28"/>
      <c r="AO334" s="28"/>
    </row>
    <row r="335" spans="1:41" s="102" customFormat="1" ht="15" hidden="1" x14ac:dyDescent="0.25">
      <c r="A335" s="28"/>
      <c r="B335" s="28"/>
      <c r="C335" s="36"/>
      <c r="D335" s="28"/>
      <c r="E335" s="28"/>
      <c r="F335" s="28"/>
      <c r="G335" s="28"/>
      <c r="H335" s="28"/>
      <c r="I335" s="28"/>
      <c r="J335" s="28"/>
      <c r="K335" s="28"/>
      <c r="L335" s="28"/>
      <c r="M335" s="28"/>
      <c r="N335" s="28"/>
      <c r="O335" s="28"/>
      <c r="P335" s="28"/>
      <c r="Q335" s="28"/>
      <c r="R335" s="28"/>
      <c r="S335" s="28"/>
      <c r="T335" s="28"/>
      <c r="U335" s="28"/>
      <c r="V335" s="28"/>
      <c r="W335" s="28"/>
      <c r="X335" s="28"/>
      <c r="Y335" s="28"/>
      <c r="AB335" s="124">
        <f t="shared" si="96"/>
        <v>26</v>
      </c>
      <c r="AC335" s="125" t="str">
        <f t="shared" si="91"/>
        <v/>
      </c>
      <c r="AD335" s="123" t="str">
        <f t="shared" si="92"/>
        <v/>
      </c>
      <c r="AE335" s="126" t="str">
        <f t="shared" si="93"/>
        <v/>
      </c>
      <c r="AF335" s="123" t="str">
        <f t="shared" si="94"/>
        <v/>
      </c>
      <c r="AG335" s="126" t="str">
        <f t="shared" si="95"/>
        <v/>
      </c>
      <c r="AH335" s="129" t="str">
        <f t="shared" si="102"/>
        <v/>
      </c>
      <c r="AI335" s="129" t="str">
        <f t="shared" si="101"/>
        <v/>
      </c>
      <c r="AJ335" s="100" t="str">
        <f t="shared" si="97"/>
        <v/>
      </c>
      <c r="AK335" s="130" t="str">
        <f t="shared" si="98"/>
        <v/>
      </c>
      <c r="AL335" s="130" t="str">
        <f t="shared" si="99"/>
        <v/>
      </c>
      <c r="AM335" s="131" t="str">
        <f t="shared" si="100"/>
        <v/>
      </c>
      <c r="AN335" s="28"/>
      <c r="AO335" s="28"/>
    </row>
    <row r="336" spans="1:41" s="102" customFormat="1" ht="15" hidden="1" x14ac:dyDescent="0.25">
      <c r="A336" s="28"/>
      <c r="B336" s="28"/>
      <c r="C336" s="36"/>
      <c r="D336" s="28"/>
      <c r="E336" s="28"/>
      <c r="F336" s="28"/>
      <c r="G336" s="28"/>
      <c r="H336" s="28"/>
      <c r="I336" s="28"/>
      <c r="J336" s="28"/>
      <c r="K336" s="28"/>
      <c r="L336" s="28"/>
      <c r="M336" s="28"/>
      <c r="N336" s="28"/>
      <c r="O336" s="28"/>
      <c r="P336" s="28"/>
      <c r="Q336" s="28"/>
      <c r="R336" s="28"/>
      <c r="S336" s="28"/>
      <c r="T336" s="28"/>
      <c r="U336" s="28"/>
      <c r="V336" s="28"/>
      <c r="W336" s="28"/>
      <c r="X336" s="28"/>
      <c r="Y336" s="28"/>
      <c r="AB336" s="124">
        <f t="shared" si="96"/>
        <v>27</v>
      </c>
      <c r="AC336" s="125" t="str">
        <f t="shared" si="91"/>
        <v/>
      </c>
      <c r="AD336" s="123" t="str">
        <f t="shared" si="92"/>
        <v/>
      </c>
      <c r="AE336" s="126" t="str">
        <f t="shared" si="93"/>
        <v/>
      </c>
      <c r="AF336" s="123" t="str">
        <f t="shared" si="94"/>
        <v/>
      </c>
      <c r="AG336" s="126" t="str">
        <f t="shared" si="95"/>
        <v/>
      </c>
      <c r="AH336" s="129" t="str">
        <f t="shared" si="102"/>
        <v/>
      </c>
      <c r="AI336" s="129" t="str">
        <f t="shared" si="101"/>
        <v/>
      </c>
      <c r="AJ336" s="100" t="str">
        <f t="shared" si="97"/>
        <v/>
      </c>
      <c r="AK336" s="130" t="str">
        <f t="shared" si="98"/>
        <v/>
      </c>
      <c r="AL336" s="130" t="str">
        <f t="shared" si="99"/>
        <v/>
      </c>
      <c r="AM336" s="131" t="str">
        <f t="shared" si="100"/>
        <v/>
      </c>
      <c r="AN336" s="28"/>
      <c r="AO336" s="28"/>
    </row>
    <row r="337" spans="1:41" s="102" customFormat="1" ht="15" hidden="1" x14ac:dyDescent="0.25">
      <c r="A337" s="28"/>
      <c r="B337" s="28"/>
      <c r="C337" s="36"/>
      <c r="D337" s="28"/>
      <c r="E337" s="28"/>
      <c r="F337" s="28"/>
      <c r="G337" s="28"/>
      <c r="H337" s="28"/>
      <c r="I337" s="28"/>
      <c r="J337" s="28"/>
      <c r="K337" s="28"/>
      <c r="L337" s="28"/>
      <c r="M337" s="28"/>
      <c r="N337" s="28"/>
      <c r="O337" s="28"/>
      <c r="P337" s="28"/>
      <c r="Q337" s="28"/>
      <c r="R337" s="28"/>
      <c r="S337" s="28"/>
      <c r="T337" s="28"/>
      <c r="U337" s="28"/>
      <c r="V337" s="28"/>
      <c r="W337" s="28"/>
      <c r="X337" s="28"/>
      <c r="Y337" s="28"/>
      <c r="AB337" s="124">
        <f t="shared" si="96"/>
        <v>28</v>
      </c>
      <c r="AC337" s="125" t="str">
        <f t="shared" si="91"/>
        <v/>
      </c>
      <c r="AD337" s="123" t="str">
        <f t="shared" si="92"/>
        <v/>
      </c>
      <c r="AE337" s="126" t="str">
        <f t="shared" si="93"/>
        <v/>
      </c>
      <c r="AF337" s="123" t="str">
        <f t="shared" si="94"/>
        <v/>
      </c>
      <c r="AG337" s="126" t="str">
        <f t="shared" si="95"/>
        <v/>
      </c>
      <c r="AH337" s="129" t="str">
        <f t="shared" si="102"/>
        <v/>
      </c>
      <c r="AI337" s="129" t="str">
        <f t="shared" si="101"/>
        <v/>
      </c>
      <c r="AJ337" s="100" t="str">
        <f t="shared" si="97"/>
        <v/>
      </c>
      <c r="AK337" s="130" t="str">
        <f t="shared" si="98"/>
        <v/>
      </c>
      <c r="AL337" s="130" t="str">
        <f t="shared" si="99"/>
        <v/>
      </c>
      <c r="AM337" s="131" t="str">
        <f t="shared" si="100"/>
        <v/>
      </c>
      <c r="AN337" s="28"/>
      <c r="AO337" s="28"/>
    </row>
    <row r="338" spans="1:41" s="102" customFormat="1" ht="15" hidden="1" x14ac:dyDescent="0.25">
      <c r="A338" s="28"/>
      <c r="B338" s="28"/>
      <c r="C338" s="36"/>
      <c r="D338" s="28"/>
      <c r="E338" s="28"/>
      <c r="F338" s="28"/>
      <c r="G338" s="28"/>
      <c r="H338" s="28"/>
      <c r="I338" s="28"/>
      <c r="J338" s="28"/>
      <c r="K338" s="28"/>
      <c r="L338" s="28"/>
      <c r="M338" s="28"/>
      <c r="N338" s="28"/>
      <c r="O338" s="28"/>
      <c r="P338" s="28"/>
      <c r="Q338" s="28"/>
      <c r="R338" s="28"/>
      <c r="S338" s="28"/>
      <c r="T338" s="28"/>
      <c r="U338" s="28"/>
      <c r="V338" s="28"/>
      <c r="W338" s="28"/>
      <c r="X338" s="28"/>
      <c r="Y338" s="28"/>
      <c r="AB338" s="124">
        <f t="shared" si="96"/>
        <v>29</v>
      </c>
      <c r="AC338" s="125" t="str">
        <f t="shared" si="91"/>
        <v/>
      </c>
      <c r="AD338" s="123" t="str">
        <f t="shared" si="92"/>
        <v/>
      </c>
      <c r="AE338" s="126" t="str">
        <f t="shared" si="93"/>
        <v/>
      </c>
      <c r="AF338" s="123" t="str">
        <f t="shared" si="94"/>
        <v/>
      </c>
      <c r="AG338" s="126" t="str">
        <f t="shared" si="95"/>
        <v/>
      </c>
      <c r="AH338" s="129" t="str">
        <f t="shared" si="102"/>
        <v/>
      </c>
      <c r="AI338" s="129" t="str">
        <f t="shared" si="101"/>
        <v/>
      </c>
      <c r="AJ338" s="100" t="str">
        <f t="shared" si="97"/>
        <v/>
      </c>
      <c r="AK338" s="130" t="str">
        <f t="shared" si="98"/>
        <v/>
      </c>
      <c r="AL338" s="130" t="str">
        <f t="shared" si="99"/>
        <v/>
      </c>
      <c r="AM338" s="131" t="str">
        <f t="shared" si="100"/>
        <v/>
      </c>
      <c r="AN338" s="28"/>
      <c r="AO338" s="28"/>
    </row>
    <row r="339" spans="1:41" s="102" customFormat="1" ht="15" hidden="1" x14ac:dyDescent="0.25">
      <c r="A339" s="28"/>
      <c r="B339" s="28"/>
      <c r="C339" s="36"/>
      <c r="D339" s="28"/>
      <c r="E339" s="28"/>
      <c r="F339" s="28"/>
      <c r="G339" s="28"/>
      <c r="H339" s="28"/>
      <c r="I339" s="28"/>
      <c r="J339" s="28"/>
      <c r="K339" s="28"/>
      <c r="L339" s="28"/>
      <c r="M339" s="28"/>
      <c r="N339" s="28"/>
      <c r="O339" s="28"/>
      <c r="P339" s="28"/>
      <c r="Q339" s="28"/>
      <c r="R339" s="28"/>
      <c r="S339" s="28"/>
      <c r="T339" s="28"/>
      <c r="U339" s="28"/>
      <c r="V339" s="28"/>
      <c r="W339" s="28"/>
      <c r="X339" s="28"/>
      <c r="Y339" s="28"/>
      <c r="AB339" s="124">
        <f t="shared" si="96"/>
        <v>30</v>
      </c>
      <c r="AC339" s="125" t="str">
        <f t="shared" si="91"/>
        <v/>
      </c>
      <c r="AD339" s="123" t="str">
        <f t="shared" si="92"/>
        <v/>
      </c>
      <c r="AE339" s="126" t="str">
        <f t="shared" si="93"/>
        <v/>
      </c>
      <c r="AF339" s="123" t="str">
        <f t="shared" si="94"/>
        <v/>
      </c>
      <c r="AG339" s="126" t="str">
        <f t="shared" si="95"/>
        <v/>
      </c>
      <c r="AH339" s="129" t="str">
        <f t="shared" si="102"/>
        <v/>
      </c>
      <c r="AI339" s="129" t="str">
        <f t="shared" si="101"/>
        <v/>
      </c>
      <c r="AJ339" s="100" t="str">
        <f t="shared" si="97"/>
        <v/>
      </c>
      <c r="AK339" s="130" t="str">
        <f t="shared" si="98"/>
        <v/>
      </c>
      <c r="AL339" s="130" t="str">
        <f t="shared" si="99"/>
        <v/>
      </c>
      <c r="AM339" s="131" t="str">
        <f t="shared" si="100"/>
        <v/>
      </c>
      <c r="AN339" s="28"/>
      <c r="AO339" s="28"/>
    </row>
    <row r="340" spans="1:41" s="102" customFormat="1" ht="15" hidden="1" x14ac:dyDescent="0.25">
      <c r="A340" s="28"/>
      <c r="B340" s="28"/>
      <c r="C340" s="36"/>
      <c r="D340" s="28"/>
      <c r="E340" s="28"/>
      <c r="F340" s="28"/>
      <c r="G340" s="28"/>
      <c r="H340" s="28"/>
      <c r="I340" s="28"/>
      <c r="J340" s="28"/>
      <c r="K340" s="28"/>
      <c r="L340" s="28"/>
      <c r="M340" s="28"/>
      <c r="N340" s="28"/>
      <c r="O340" s="28"/>
      <c r="P340" s="28"/>
      <c r="Q340" s="28"/>
      <c r="R340" s="28"/>
      <c r="S340" s="28"/>
      <c r="T340" s="28"/>
      <c r="U340" s="28"/>
      <c r="V340" s="28"/>
      <c r="W340" s="28"/>
      <c r="X340" s="28"/>
      <c r="Y340" s="28"/>
      <c r="AB340" s="124">
        <f t="shared" si="96"/>
        <v>31</v>
      </c>
      <c r="AC340" s="125" t="str">
        <f t="shared" si="91"/>
        <v/>
      </c>
      <c r="AD340" s="123" t="str">
        <f t="shared" si="92"/>
        <v/>
      </c>
      <c r="AE340" s="126" t="str">
        <f t="shared" si="93"/>
        <v/>
      </c>
      <c r="AF340" s="123" t="str">
        <f t="shared" si="94"/>
        <v/>
      </c>
      <c r="AG340" s="126" t="str">
        <f t="shared" si="95"/>
        <v/>
      </c>
      <c r="AH340" s="129" t="str">
        <f t="shared" si="102"/>
        <v/>
      </c>
      <c r="AI340" s="129" t="str">
        <f t="shared" si="101"/>
        <v/>
      </c>
      <c r="AJ340" s="100" t="str">
        <f t="shared" si="97"/>
        <v/>
      </c>
      <c r="AK340" s="130" t="str">
        <f t="shared" si="98"/>
        <v/>
      </c>
      <c r="AL340" s="130" t="str">
        <f t="shared" si="99"/>
        <v/>
      </c>
      <c r="AM340" s="131" t="str">
        <f t="shared" si="100"/>
        <v/>
      </c>
      <c r="AN340" s="28"/>
      <c r="AO340" s="28"/>
    </row>
    <row r="341" spans="1:41" s="102" customFormat="1" ht="15" hidden="1" x14ac:dyDescent="0.25">
      <c r="A341" s="28"/>
      <c r="B341" s="28"/>
      <c r="C341" s="36"/>
      <c r="D341" s="28"/>
      <c r="E341" s="28"/>
      <c r="F341" s="28"/>
      <c r="G341" s="28"/>
      <c r="H341" s="28"/>
      <c r="I341" s="28"/>
      <c r="J341" s="28"/>
      <c r="K341" s="28"/>
      <c r="L341" s="28"/>
      <c r="M341" s="28"/>
      <c r="N341" s="28"/>
      <c r="O341" s="28"/>
      <c r="P341" s="28"/>
      <c r="Q341" s="28"/>
      <c r="R341" s="28"/>
      <c r="S341" s="28"/>
      <c r="T341" s="28"/>
      <c r="U341" s="28"/>
      <c r="V341" s="28"/>
      <c r="W341" s="28"/>
      <c r="X341" s="28"/>
      <c r="Y341" s="28"/>
      <c r="AB341" s="124">
        <f t="shared" si="96"/>
        <v>32</v>
      </c>
      <c r="AC341" s="125" t="str">
        <f t="shared" si="91"/>
        <v/>
      </c>
      <c r="AD341" s="123" t="str">
        <f t="shared" si="92"/>
        <v/>
      </c>
      <c r="AE341" s="126" t="str">
        <f t="shared" si="93"/>
        <v/>
      </c>
      <c r="AF341" s="123" t="str">
        <f t="shared" si="94"/>
        <v/>
      </c>
      <c r="AG341" s="126" t="str">
        <f t="shared" si="95"/>
        <v/>
      </c>
      <c r="AH341" s="129" t="str">
        <f t="shared" si="102"/>
        <v/>
      </c>
      <c r="AI341" s="129" t="str">
        <f t="shared" si="101"/>
        <v/>
      </c>
      <c r="AJ341" s="100" t="str">
        <f t="shared" si="97"/>
        <v/>
      </c>
      <c r="AK341" s="130" t="str">
        <f t="shared" si="98"/>
        <v/>
      </c>
      <c r="AL341" s="130" t="str">
        <f t="shared" si="99"/>
        <v/>
      </c>
      <c r="AM341" s="131" t="str">
        <f t="shared" si="100"/>
        <v/>
      </c>
      <c r="AN341" s="28"/>
      <c r="AO341" s="28"/>
    </row>
    <row r="342" spans="1:41" s="102" customFormat="1" ht="15" hidden="1" x14ac:dyDescent="0.25">
      <c r="A342" s="28"/>
      <c r="B342" s="28"/>
      <c r="C342" s="36"/>
      <c r="D342" s="28"/>
      <c r="E342" s="28"/>
      <c r="F342" s="28"/>
      <c r="G342" s="28"/>
      <c r="H342" s="28"/>
      <c r="I342" s="28"/>
      <c r="J342" s="28"/>
      <c r="K342" s="28"/>
      <c r="L342" s="28"/>
      <c r="M342" s="28"/>
      <c r="N342" s="28"/>
      <c r="O342" s="28"/>
      <c r="P342" s="28"/>
      <c r="Q342" s="28"/>
      <c r="R342" s="28"/>
      <c r="S342" s="28"/>
      <c r="T342" s="28"/>
      <c r="U342" s="28"/>
      <c r="V342" s="28"/>
      <c r="W342" s="28"/>
      <c r="X342" s="28"/>
      <c r="Y342" s="28"/>
      <c r="AB342" s="124">
        <f t="shared" si="96"/>
        <v>33</v>
      </c>
      <c r="AC342" s="125" t="str">
        <f t="shared" si="91"/>
        <v/>
      </c>
      <c r="AD342" s="123" t="str">
        <f t="shared" si="92"/>
        <v/>
      </c>
      <c r="AE342" s="126" t="str">
        <f t="shared" si="93"/>
        <v/>
      </c>
      <c r="AF342" s="123" t="str">
        <f t="shared" si="94"/>
        <v/>
      </c>
      <c r="AG342" s="126" t="str">
        <f t="shared" si="95"/>
        <v/>
      </c>
      <c r="AH342" s="129" t="str">
        <f t="shared" si="102"/>
        <v/>
      </c>
      <c r="AI342" s="129" t="str">
        <f t="shared" si="101"/>
        <v/>
      </c>
      <c r="AJ342" s="100" t="str">
        <f t="shared" si="97"/>
        <v/>
      </c>
      <c r="AK342" s="130" t="str">
        <f t="shared" si="98"/>
        <v/>
      </c>
      <c r="AL342" s="130" t="str">
        <f t="shared" si="99"/>
        <v/>
      </c>
      <c r="AM342" s="131" t="str">
        <f t="shared" si="100"/>
        <v/>
      </c>
      <c r="AN342" s="28"/>
      <c r="AO342" s="28"/>
    </row>
    <row r="343" spans="1:41" s="102" customFormat="1" ht="15" hidden="1" x14ac:dyDescent="0.25">
      <c r="A343" s="28"/>
      <c r="B343" s="28"/>
      <c r="C343" s="36"/>
      <c r="D343" s="28"/>
      <c r="E343" s="28"/>
      <c r="F343" s="28"/>
      <c r="G343" s="28"/>
      <c r="H343" s="28"/>
      <c r="I343" s="28"/>
      <c r="J343" s="28"/>
      <c r="K343" s="28"/>
      <c r="L343" s="28"/>
      <c r="M343" s="28"/>
      <c r="N343" s="28"/>
      <c r="O343" s="28"/>
      <c r="P343" s="28"/>
      <c r="Q343" s="28"/>
      <c r="R343" s="28"/>
      <c r="S343" s="28"/>
      <c r="T343" s="28"/>
      <c r="U343" s="28"/>
      <c r="V343" s="28"/>
      <c r="W343" s="28"/>
      <c r="X343" s="28"/>
      <c r="Y343" s="28"/>
      <c r="AB343" s="124">
        <f t="shared" si="96"/>
        <v>34</v>
      </c>
      <c r="AC343" s="125" t="str">
        <f t="shared" si="91"/>
        <v/>
      </c>
      <c r="AD343" s="123" t="str">
        <f t="shared" si="92"/>
        <v/>
      </c>
      <c r="AE343" s="126" t="str">
        <f t="shared" si="93"/>
        <v/>
      </c>
      <c r="AF343" s="123" t="str">
        <f t="shared" si="94"/>
        <v/>
      </c>
      <c r="AG343" s="126" t="str">
        <f t="shared" si="95"/>
        <v/>
      </c>
      <c r="AH343" s="129" t="str">
        <f t="shared" si="102"/>
        <v/>
      </c>
      <c r="AI343" s="129" t="str">
        <f t="shared" si="101"/>
        <v/>
      </c>
      <c r="AJ343" s="100" t="str">
        <f t="shared" si="97"/>
        <v/>
      </c>
      <c r="AK343" s="130" t="str">
        <f t="shared" si="98"/>
        <v/>
      </c>
      <c r="AL343" s="130" t="str">
        <f t="shared" si="99"/>
        <v/>
      </c>
      <c r="AM343" s="131" t="str">
        <f t="shared" si="100"/>
        <v/>
      </c>
      <c r="AN343" s="28"/>
      <c r="AO343" s="28"/>
    </row>
    <row r="344" spans="1:41" s="102" customFormat="1" ht="15" hidden="1" x14ac:dyDescent="0.25">
      <c r="A344" s="28"/>
      <c r="B344" s="28"/>
      <c r="C344" s="36"/>
      <c r="D344" s="28"/>
      <c r="E344" s="28"/>
      <c r="F344" s="28"/>
      <c r="G344" s="28"/>
      <c r="H344" s="28"/>
      <c r="I344" s="28"/>
      <c r="J344" s="28"/>
      <c r="K344" s="28"/>
      <c r="L344" s="28"/>
      <c r="M344" s="28"/>
      <c r="N344" s="28"/>
      <c r="O344" s="28"/>
      <c r="P344" s="28"/>
      <c r="Q344" s="28"/>
      <c r="R344" s="28"/>
      <c r="S344" s="28"/>
      <c r="T344" s="28"/>
      <c r="U344" s="28"/>
      <c r="V344" s="28"/>
      <c r="W344" s="28"/>
      <c r="X344" s="28"/>
      <c r="Y344" s="28"/>
      <c r="AB344" s="124">
        <f t="shared" si="96"/>
        <v>35</v>
      </c>
      <c r="AC344" s="125" t="str">
        <f t="shared" si="91"/>
        <v/>
      </c>
      <c r="AD344" s="123" t="str">
        <f t="shared" si="92"/>
        <v/>
      </c>
      <c r="AE344" s="126" t="str">
        <f t="shared" si="93"/>
        <v/>
      </c>
      <c r="AF344" s="123" t="str">
        <f t="shared" si="94"/>
        <v/>
      </c>
      <c r="AG344" s="126" t="str">
        <f t="shared" si="95"/>
        <v/>
      </c>
      <c r="AH344" s="129" t="str">
        <f t="shared" si="102"/>
        <v/>
      </c>
      <c r="AI344" s="129" t="str">
        <f t="shared" si="101"/>
        <v/>
      </c>
      <c r="AJ344" s="100" t="str">
        <f t="shared" si="97"/>
        <v/>
      </c>
      <c r="AK344" s="130" t="str">
        <f t="shared" si="98"/>
        <v/>
      </c>
      <c r="AL344" s="130" t="str">
        <f t="shared" si="99"/>
        <v/>
      </c>
      <c r="AM344" s="131" t="str">
        <f t="shared" si="100"/>
        <v/>
      </c>
      <c r="AN344" s="28"/>
      <c r="AO344" s="28"/>
    </row>
    <row r="345" spans="1:41" s="102" customFormat="1" ht="15" hidden="1" x14ac:dyDescent="0.25">
      <c r="A345" s="28"/>
      <c r="B345" s="28"/>
      <c r="C345" s="36"/>
      <c r="D345" s="28"/>
      <c r="E345" s="28"/>
      <c r="F345" s="28"/>
      <c r="G345" s="28"/>
      <c r="H345" s="28"/>
      <c r="I345" s="28"/>
      <c r="J345" s="28"/>
      <c r="K345" s="28"/>
      <c r="L345" s="28"/>
      <c r="M345" s="28"/>
      <c r="N345" s="28"/>
      <c r="O345" s="28"/>
      <c r="P345" s="28"/>
      <c r="Q345" s="28"/>
      <c r="R345" s="28"/>
      <c r="S345" s="28"/>
      <c r="T345" s="28"/>
      <c r="U345" s="28"/>
      <c r="V345" s="28"/>
      <c r="W345" s="28"/>
      <c r="X345" s="28"/>
      <c r="Y345" s="28"/>
      <c r="AB345" s="124">
        <f t="shared" si="96"/>
        <v>36</v>
      </c>
      <c r="AC345" s="125" t="str">
        <f t="shared" si="91"/>
        <v/>
      </c>
      <c r="AD345" s="123" t="str">
        <f t="shared" si="92"/>
        <v/>
      </c>
      <c r="AE345" s="126" t="str">
        <f t="shared" si="93"/>
        <v/>
      </c>
      <c r="AF345" s="123" t="str">
        <f t="shared" si="94"/>
        <v/>
      </c>
      <c r="AG345" s="126" t="str">
        <f t="shared" si="95"/>
        <v/>
      </c>
      <c r="AH345" s="129" t="str">
        <f t="shared" si="102"/>
        <v/>
      </c>
      <c r="AI345" s="129" t="str">
        <f t="shared" si="101"/>
        <v/>
      </c>
      <c r="AJ345" s="100" t="str">
        <f t="shared" si="97"/>
        <v/>
      </c>
      <c r="AK345" s="130" t="str">
        <f t="shared" si="98"/>
        <v/>
      </c>
      <c r="AL345" s="130" t="str">
        <f t="shared" si="99"/>
        <v/>
      </c>
      <c r="AM345" s="131" t="str">
        <f t="shared" si="100"/>
        <v/>
      </c>
      <c r="AN345" s="28"/>
      <c r="AO345" s="28"/>
    </row>
    <row r="346" spans="1:41" s="102" customFormat="1" ht="15" hidden="1" x14ac:dyDescent="0.25">
      <c r="A346" s="28"/>
      <c r="B346" s="28"/>
      <c r="C346" s="36"/>
      <c r="D346" s="28"/>
      <c r="E346" s="28"/>
      <c r="F346" s="28"/>
      <c r="G346" s="28"/>
      <c r="H346" s="28"/>
      <c r="I346" s="28"/>
      <c r="J346" s="28"/>
      <c r="K346" s="28"/>
      <c r="L346" s="28"/>
      <c r="M346" s="28"/>
      <c r="N346" s="28"/>
      <c r="O346" s="28"/>
      <c r="P346" s="28"/>
      <c r="Q346" s="28"/>
      <c r="R346" s="28"/>
      <c r="S346" s="28"/>
      <c r="T346" s="28"/>
      <c r="U346" s="28"/>
      <c r="V346" s="28"/>
      <c r="W346" s="28"/>
      <c r="X346" s="28"/>
      <c r="Y346" s="28"/>
      <c r="AB346" s="124">
        <f t="shared" si="96"/>
        <v>37</v>
      </c>
      <c r="AC346" s="125" t="str">
        <f t="shared" si="91"/>
        <v/>
      </c>
      <c r="AD346" s="123" t="str">
        <f t="shared" si="92"/>
        <v/>
      </c>
      <c r="AE346" s="126" t="str">
        <f t="shared" si="93"/>
        <v/>
      </c>
      <c r="AF346" s="123" t="str">
        <f t="shared" si="94"/>
        <v/>
      </c>
      <c r="AG346" s="126" t="str">
        <f t="shared" si="95"/>
        <v/>
      </c>
      <c r="AH346" s="129" t="str">
        <f t="shared" si="102"/>
        <v/>
      </c>
      <c r="AI346" s="129" t="str">
        <f t="shared" si="101"/>
        <v/>
      </c>
      <c r="AJ346" s="100" t="str">
        <f t="shared" si="97"/>
        <v/>
      </c>
      <c r="AK346" s="130" t="str">
        <f t="shared" si="98"/>
        <v/>
      </c>
      <c r="AL346" s="130" t="str">
        <f t="shared" si="99"/>
        <v/>
      </c>
      <c r="AM346" s="131" t="str">
        <f t="shared" si="100"/>
        <v/>
      </c>
      <c r="AN346" s="28"/>
      <c r="AO346" s="28"/>
    </row>
    <row r="347" spans="1:41" s="102" customFormat="1" ht="15" hidden="1" x14ac:dyDescent="0.25">
      <c r="A347" s="28"/>
      <c r="B347" s="28"/>
      <c r="C347" s="36"/>
      <c r="D347" s="28"/>
      <c r="E347" s="28"/>
      <c r="F347" s="28"/>
      <c r="G347" s="28"/>
      <c r="H347" s="28"/>
      <c r="I347" s="28"/>
      <c r="J347" s="28"/>
      <c r="K347" s="28"/>
      <c r="L347" s="28"/>
      <c r="M347" s="28"/>
      <c r="N347" s="28"/>
      <c r="O347" s="28"/>
      <c r="P347" s="28"/>
      <c r="Q347" s="28"/>
      <c r="R347" s="28"/>
      <c r="S347" s="28"/>
      <c r="T347" s="28"/>
      <c r="U347" s="28"/>
      <c r="V347" s="28"/>
      <c r="W347" s="28"/>
      <c r="X347" s="28"/>
      <c r="Y347" s="28"/>
      <c r="AB347" s="124">
        <f t="shared" si="96"/>
        <v>38</v>
      </c>
      <c r="AC347" s="125" t="str">
        <f t="shared" si="91"/>
        <v/>
      </c>
      <c r="AD347" s="123" t="str">
        <f t="shared" si="92"/>
        <v/>
      </c>
      <c r="AE347" s="126" t="str">
        <f t="shared" si="93"/>
        <v/>
      </c>
      <c r="AF347" s="123" t="str">
        <f t="shared" si="94"/>
        <v/>
      </c>
      <c r="AG347" s="126" t="str">
        <f t="shared" si="95"/>
        <v/>
      </c>
      <c r="AH347" s="129" t="str">
        <f t="shared" si="102"/>
        <v/>
      </c>
      <c r="AI347" s="129" t="str">
        <f t="shared" si="101"/>
        <v/>
      </c>
      <c r="AJ347" s="100" t="str">
        <f t="shared" si="97"/>
        <v/>
      </c>
      <c r="AK347" s="130" t="str">
        <f t="shared" si="98"/>
        <v/>
      </c>
      <c r="AL347" s="130" t="str">
        <f t="shared" si="99"/>
        <v/>
      </c>
      <c r="AM347" s="131" t="str">
        <f t="shared" si="100"/>
        <v/>
      </c>
      <c r="AN347" s="28"/>
      <c r="AO347" s="28"/>
    </row>
    <row r="348" spans="1:41" s="102" customFormat="1" ht="15" hidden="1" x14ac:dyDescent="0.25">
      <c r="A348" s="28"/>
      <c r="B348" s="28"/>
      <c r="C348" s="36"/>
      <c r="D348" s="28"/>
      <c r="E348" s="28"/>
      <c r="F348" s="28"/>
      <c r="G348" s="28"/>
      <c r="H348" s="28"/>
      <c r="I348" s="28"/>
      <c r="J348" s="28"/>
      <c r="K348" s="28"/>
      <c r="L348" s="28"/>
      <c r="M348" s="28"/>
      <c r="N348" s="28"/>
      <c r="O348" s="28"/>
      <c r="P348" s="28"/>
      <c r="Q348" s="28"/>
      <c r="R348" s="28"/>
      <c r="S348" s="28"/>
      <c r="T348" s="28"/>
      <c r="U348" s="28"/>
      <c r="V348" s="28"/>
      <c r="W348" s="28"/>
      <c r="X348" s="28"/>
      <c r="Y348" s="28"/>
      <c r="AB348" s="124">
        <f t="shared" si="96"/>
        <v>39</v>
      </c>
      <c r="AC348" s="125" t="str">
        <f t="shared" si="91"/>
        <v/>
      </c>
      <c r="AD348" s="123" t="str">
        <f t="shared" si="92"/>
        <v/>
      </c>
      <c r="AE348" s="126" t="str">
        <f t="shared" si="93"/>
        <v/>
      </c>
      <c r="AF348" s="123" t="str">
        <f t="shared" si="94"/>
        <v/>
      </c>
      <c r="AG348" s="126" t="str">
        <f t="shared" si="95"/>
        <v/>
      </c>
      <c r="AH348" s="129" t="str">
        <f t="shared" si="102"/>
        <v/>
      </c>
      <c r="AI348" s="129" t="str">
        <f t="shared" si="101"/>
        <v/>
      </c>
      <c r="AJ348" s="100" t="str">
        <f t="shared" si="97"/>
        <v/>
      </c>
      <c r="AK348" s="130" t="str">
        <f t="shared" si="98"/>
        <v/>
      </c>
      <c r="AL348" s="130" t="str">
        <f t="shared" si="99"/>
        <v/>
      </c>
      <c r="AM348" s="131" t="str">
        <f t="shared" si="100"/>
        <v/>
      </c>
      <c r="AN348" s="28"/>
      <c r="AO348" s="28"/>
    </row>
    <row r="349" spans="1:41" s="102" customFormat="1" ht="15" hidden="1" x14ac:dyDescent="0.25">
      <c r="A349" s="28"/>
      <c r="B349" s="28"/>
      <c r="C349" s="36"/>
      <c r="D349" s="28"/>
      <c r="E349" s="28"/>
      <c r="F349" s="28"/>
      <c r="G349" s="28"/>
      <c r="H349" s="28"/>
      <c r="I349" s="28"/>
      <c r="J349" s="28"/>
      <c r="K349" s="28"/>
      <c r="L349" s="28"/>
      <c r="M349" s="28"/>
      <c r="N349" s="28"/>
      <c r="O349" s="28"/>
      <c r="P349" s="28"/>
      <c r="Q349" s="28"/>
      <c r="R349" s="28"/>
      <c r="S349" s="28"/>
      <c r="T349" s="28"/>
      <c r="U349" s="28"/>
      <c r="V349" s="28"/>
      <c r="W349" s="28"/>
      <c r="X349" s="28"/>
      <c r="Y349" s="28"/>
      <c r="AB349" s="124">
        <f t="shared" si="96"/>
        <v>40</v>
      </c>
      <c r="AC349" s="125" t="str">
        <f t="shared" si="91"/>
        <v/>
      </c>
      <c r="AD349" s="123" t="str">
        <f t="shared" si="92"/>
        <v/>
      </c>
      <c r="AE349" s="126" t="str">
        <f t="shared" si="93"/>
        <v/>
      </c>
      <c r="AF349" s="123" t="str">
        <f t="shared" si="94"/>
        <v/>
      </c>
      <c r="AG349" s="126" t="str">
        <f t="shared" si="95"/>
        <v/>
      </c>
      <c r="AH349" s="129" t="str">
        <f t="shared" si="102"/>
        <v/>
      </c>
      <c r="AI349" s="129" t="str">
        <f t="shared" si="101"/>
        <v/>
      </c>
      <c r="AJ349" s="100" t="str">
        <f t="shared" si="97"/>
        <v/>
      </c>
      <c r="AK349" s="130" t="str">
        <f t="shared" si="98"/>
        <v/>
      </c>
      <c r="AL349" s="130" t="str">
        <f t="shared" si="99"/>
        <v/>
      </c>
      <c r="AM349" s="131" t="str">
        <f t="shared" si="100"/>
        <v/>
      </c>
      <c r="AN349" s="28"/>
      <c r="AO349" s="28"/>
    </row>
    <row r="350" spans="1:41" s="102" customFormat="1" ht="15" hidden="1" x14ac:dyDescent="0.25">
      <c r="A350" s="28"/>
      <c r="B350" s="28"/>
      <c r="C350" s="36"/>
      <c r="D350" s="28"/>
      <c r="E350" s="28"/>
      <c r="F350" s="28"/>
      <c r="G350" s="28"/>
      <c r="H350" s="28"/>
      <c r="I350" s="28"/>
      <c r="J350" s="28"/>
      <c r="K350" s="28"/>
      <c r="L350" s="28"/>
      <c r="M350" s="28"/>
      <c r="N350" s="28"/>
      <c r="O350" s="28"/>
      <c r="P350" s="28"/>
      <c r="Q350" s="28"/>
      <c r="R350" s="28"/>
      <c r="S350" s="28"/>
      <c r="T350" s="28"/>
      <c r="U350" s="28"/>
      <c r="V350" s="28"/>
      <c r="W350" s="28"/>
      <c r="X350" s="28"/>
      <c r="Y350" s="28"/>
      <c r="AB350" s="124">
        <f t="shared" si="96"/>
        <v>41</v>
      </c>
      <c r="AC350" s="125" t="str">
        <f t="shared" si="91"/>
        <v/>
      </c>
      <c r="AD350" s="123" t="str">
        <f t="shared" si="92"/>
        <v/>
      </c>
      <c r="AE350" s="126" t="str">
        <f t="shared" si="93"/>
        <v/>
      </c>
      <c r="AF350" s="123" t="str">
        <f t="shared" si="94"/>
        <v/>
      </c>
      <c r="AG350" s="126" t="str">
        <f t="shared" si="95"/>
        <v/>
      </c>
      <c r="AH350" s="129" t="str">
        <f t="shared" si="102"/>
        <v/>
      </c>
      <c r="AI350" s="129" t="str">
        <f t="shared" si="101"/>
        <v/>
      </c>
      <c r="AJ350" s="100" t="str">
        <f t="shared" si="97"/>
        <v/>
      </c>
      <c r="AK350" s="130" t="str">
        <f t="shared" si="98"/>
        <v/>
      </c>
      <c r="AL350" s="130" t="str">
        <f t="shared" si="99"/>
        <v/>
      </c>
      <c r="AM350" s="131" t="str">
        <f t="shared" si="100"/>
        <v/>
      </c>
      <c r="AN350" s="28"/>
      <c r="AO350" s="28"/>
    </row>
    <row r="351" spans="1:41" s="102" customFormat="1" ht="15" hidden="1" x14ac:dyDescent="0.25">
      <c r="A351" s="28"/>
      <c r="B351" s="28"/>
      <c r="C351" s="36"/>
      <c r="D351" s="28"/>
      <c r="E351" s="28"/>
      <c r="F351" s="28"/>
      <c r="G351" s="28"/>
      <c r="H351" s="28"/>
      <c r="I351" s="28"/>
      <c r="J351" s="28"/>
      <c r="K351" s="28"/>
      <c r="L351" s="28"/>
      <c r="M351" s="28"/>
      <c r="N351" s="28"/>
      <c r="O351" s="28"/>
      <c r="P351" s="28"/>
      <c r="Q351" s="28"/>
      <c r="R351" s="28"/>
      <c r="S351" s="28"/>
      <c r="T351" s="28"/>
      <c r="U351" s="28"/>
      <c r="V351" s="28"/>
      <c r="W351" s="28"/>
      <c r="X351" s="28"/>
      <c r="Y351" s="28"/>
      <c r="AB351" s="124">
        <f t="shared" si="96"/>
        <v>42</v>
      </c>
      <c r="AC351" s="125" t="str">
        <f t="shared" si="91"/>
        <v/>
      </c>
      <c r="AD351" s="123" t="str">
        <f t="shared" si="92"/>
        <v/>
      </c>
      <c r="AE351" s="126" t="str">
        <f t="shared" si="93"/>
        <v/>
      </c>
      <c r="AF351" s="123" t="str">
        <f t="shared" si="94"/>
        <v/>
      </c>
      <c r="AG351" s="126" t="str">
        <f t="shared" si="95"/>
        <v/>
      </c>
      <c r="AH351" s="129" t="str">
        <f t="shared" si="102"/>
        <v/>
      </c>
      <c r="AI351" s="129" t="str">
        <f t="shared" si="101"/>
        <v/>
      </c>
      <c r="AJ351" s="100" t="str">
        <f t="shared" si="97"/>
        <v/>
      </c>
      <c r="AK351" s="130" t="str">
        <f t="shared" si="98"/>
        <v/>
      </c>
      <c r="AL351" s="130" t="str">
        <f t="shared" si="99"/>
        <v/>
      </c>
      <c r="AM351" s="131" t="str">
        <f t="shared" si="100"/>
        <v/>
      </c>
      <c r="AN351" s="28"/>
      <c r="AO351" s="28"/>
    </row>
    <row r="352" spans="1:41" s="102" customFormat="1" ht="15" hidden="1" x14ac:dyDescent="0.25">
      <c r="A352" s="28"/>
      <c r="B352" s="28"/>
      <c r="C352" s="36"/>
      <c r="D352" s="28"/>
      <c r="E352" s="28"/>
      <c r="F352" s="28"/>
      <c r="G352" s="28"/>
      <c r="H352" s="28"/>
      <c r="I352" s="28"/>
      <c r="J352" s="28"/>
      <c r="K352" s="28"/>
      <c r="L352" s="28"/>
      <c r="M352" s="28"/>
      <c r="N352" s="28"/>
      <c r="O352" s="28"/>
      <c r="P352" s="28"/>
      <c r="Q352" s="28"/>
      <c r="R352" s="28"/>
      <c r="S352" s="28"/>
      <c r="T352" s="28"/>
      <c r="U352" s="28"/>
      <c r="V352" s="28"/>
      <c r="W352" s="28"/>
      <c r="X352" s="28"/>
      <c r="Y352" s="28"/>
      <c r="AB352" s="124">
        <f t="shared" si="96"/>
        <v>43</v>
      </c>
      <c r="AC352" s="125" t="str">
        <f t="shared" si="91"/>
        <v/>
      </c>
      <c r="AD352" s="123" t="str">
        <f t="shared" si="92"/>
        <v/>
      </c>
      <c r="AE352" s="126" t="str">
        <f t="shared" si="93"/>
        <v/>
      </c>
      <c r="AF352" s="123" t="str">
        <f t="shared" si="94"/>
        <v/>
      </c>
      <c r="AG352" s="126" t="str">
        <f t="shared" si="95"/>
        <v/>
      </c>
      <c r="AH352" s="129" t="str">
        <f t="shared" si="102"/>
        <v/>
      </c>
      <c r="AI352" s="129" t="str">
        <f t="shared" si="101"/>
        <v/>
      </c>
      <c r="AJ352" s="100" t="str">
        <f t="shared" si="97"/>
        <v/>
      </c>
      <c r="AK352" s="130" t="str">
        <f t="shared" si="98"/>
        <v/>
      </c>
      <c r="AL352" s="130" t="str">
        <f t="shared" si="99"/>
        <v/>
      </c>
      <c r="AM352" s="131" t="str">
        <f t="shared" si="100"/>
        <v/>
      </c>
      <c r="AN352" s="28"/>
      <c r="AO352" s="28"/>
    </row>
    <row r="353" spans="1:41" s="102" customFormat="1" ht="15" hidden="1" x14ac:dyDescent="0.25">
      <c r="A353" s="28"/>
      <c r="B353" s="28"/>
      <c r="C353" s="36"/>
      <c r="D353" s="28"/>
      <c r="E353" s="28"/>
      <c r="F353" s="28"/>
      <c r="G353" s="28"/>
      <c r="H353" s="28"/>
      <c r="I353" s="28"/>
      <c r="J353" s="28"/>
      <c r="K353" s="28"/>
      <c r="L353" s="28"/>
      <c r="M353" s="28"/>
      <c r="N353" s="28"/>
      <c r="O353" s="28"/>
      <c r="P353" s="28"/>
      <c r="Q353" s="28"/>
      <c r="R353" s="28"/>
      <c r="S353" s="28"/>
      <c r="T353" s="28"/>
      <c r="U353" s="28"/>
      <c r="V353" s="28"/>
      <c r="W353" s="28"/>
      <c r="X353" s="28"/>
      <c r="Y353" s="28"/>
      <c r="AB353" s="124">
        <f t="shared" si="96"/>
        <v>44</v>
      </c>
      <c r="AC353" s="125" t="str">
        <f t="shared" si="91"/>
        <v/>
      </c>
      <c r="AD353" s="123" t="str">
        <f t="shared" si="92"/>
        <v/>
      </c>
      <c r="AE353" s="126" t="str">
        <f t="shared" si="93"/>
        <v/>
      </c>
      <c r="AF353" s="123" t="str">
        <f t="shared" si="94"/>
        <v/>
      </c>
      <c r="AG353" s="126" t="str">
        <f t="shared" si="95"/>
        <v/>
      </c>
      <c r="AH353" s="129" t="str">
        <f t="shared" si="102"/>
        <v/>
      </c>
      <c r="AI353" s="129" t="str">
        <f t="shared" si="101"/>
        <v/>
      </c>
      <c r="AJ353" s="100" t="str">
        <f t="shared" si="97"/>
        <v/>
      </c>
      <c r="AK353" s="130" t="str">
        <f t="shared" si="98"/>
        <v/>
      </c>
      <c r="AL353" s="130" t="str">
        <f t="shared" si="99"/>
        <v/>
      </c>
      <c r="AM353" s="131" t="str">
        <f t="shared" si="100"/>
        <v/>
      </c>
      <c r="AN353" s="28"/>
      <c r="AO353" s="28"/>
    </row>
    <row r="354" spans="1:41" s="102" customFormat="1" ht="15" hidden="1" x14ac:dyDescent="0.25">
      <c r="A354" s="28"/>
      <c r="B354" s="28"/>
      <c r="C354" s="36"/>
      <c r="D354" s="28"/>
      <c r="E354" s="28"/>
      <c r="F354" s="28"/>
      <c r="G354" s="28"/>
      <c r="H354" s="28"/>
      <c r="I354" s="28"/>
      <c r="J354" s="28"/>
      <c r="K354" s="28"/>
      <c r="L354" s="28"/>
      <c r="M354" s="28"/>
      <c r="N354" s="28"/>
      <c r="O354" s="28"/>
      <c r="P354" s="28"/>
      <c r="Q354" s="28"/>
      <c r="R354" s="28"/>
      <c r="S354" s="28"/>
      <c r="T354" s="28"/>
      <c r="U354" s="28"/>
      <c r="V354" s="28"/>
      <c r="W354" s="28"/>
      <c r="X354" s="28"/>
      <c r="Y354" s="28"/>
      <c r="AB354" s="124">
        <f t="shared" si="96"/>
        <v>45</v>
      </c>
      <c r="AC354" s="125" t="str">
        <f t="shared" si="91"/>
        <v/>
      </c>
      <c r="AD354" s="123" t="str">
        <f t="shared" si="92"/>
        <v/>
      </c>
      <c r="AE354" s="126" t="str">
        <f t="shared" si="93"/>
        <v/>
      </c>
      <c r="AF354" s="123" t="str">
        <f t="shared" si="94"/>
        <v/>
      </c>
      <c r="AG354" s="126" t="str">
        <f t="shared" si="95"/>
        <v/>
      </c>
      <c r="AH354" s="129" t="str">
        <f t="shared" si="102"/>
        <v/>
      </c>
      <c r="AI354" s="129" t="str">
        <f t="shared" si="101"/>
        <v/>
      </c>
      <c r="AJ354" s="100" t="str">
        <f t="shared" si="97"/>
        <v/>
      </c>
      <c r="AK354" s="130" t="str">
        <f t="shared" si="98"/>
        <v/>
      </c>
      <c r="AL354" s="130" t="str">
        <f t="shared" si="99"/>
        <v/>
      </c>
      <c r="AM354" s="131" t="str">
        <f t="shared" si="100"/>
        <v/>
      </c>
      <c r="AN354" s="28"/>
      <c r="AO354" s="28"/>
    </row>
    <row r="355" spans="1:41" s="102" customFormat="1" ht="15" hidden="1" x14ac:dyDescent="0.25">
      <c r="A355" s="28"/>
      <c r="B355" s="28"/>
      <c r="C355" s="36"/>
      <c r="D355" s="28"/>
      <c r="E355" s="28"/>
      <c r="F355" s="28"/>
      <c r="G355" s="28"/>
      <c r="H355" s="28"/>
      <c r="I355" s="28"/>
      <c r="J355" s="28"/>
      <c r="K355" s="28"/>
      <c r="L355" s="28"/>
      <c r="M355" s="28"/>
      <c r="N355" s="28"/>
      <c r="O355" s="28"/>
      <c r="P355" s="28"/>
      <c r="Q355" s="28"/>
      <c r="R355" s="28"/>
      <c r="S355" s="28"/>
      <c r="T355" s="28"/>
      <c r="U355" s="28"/>
      <c r="V355" s="28"/>
      <c r="W355" s="28"/>
      <c r="X355" s="28"/>
      <c r="Y355" s="28"/>
      <c r="AB355" s="124">
        <f t="shared" si="96"/>
        <v>46</v>
      </c>
      <c r="AC355" s="125" t="str">
        <f t="shared" si="91"/>
        <v/>
      </c>
      <c r="AD355" s="123" t="str">
        <f t="shared" si="92"/>
        <v/>
      </c>
      <c r="AE355" s="126" t="str">
        <f t="shared" si="93"/>
        <v/>
      </c>
      <c r="AF355" s="123" t="str">
        <f t="shared" si="94"/>
        <v/>
      </c>
      <c r="AG355" s="126" t="str">
        <f t="shared" si="95"/>
        <v/>
      </c>
      <c r="AH355" s="129" t="str">
        <f t="shared" si="102"/>
        <v/>
      </c>
      <c r="AI355" s="129" t="str">
        <f t="shared" si="101"/>
        <v/>
      </c>
      <c r="AJ355" s="100" t="str">
        <f t="shared" si="97"/>
        <v/>
      </c>
      <c r="AK355" s="130" t="str">
        <f t="shared" si="98"/>
        <v/>
      </c>
      <c r="AL355" s="130" t="str">
        <f t="shared" si="99"/>
        <v/>
      </c>
      <c r="AM355" s="131" t="str">
        <f t="shared" si="100"/>
        <v/>
      </c>
      <c r="AN355" s="28"/>
      <c r="AO355" s="28"/>
    </row>
    <row r="356" spans="1:41" s="102" customFormat="1" ht="15" hidden="1" x14ac:dyDescent="0.25">
      <c r="A356" s="28"/>
      <c r="B356" s="28"/>
      <c r="C356" s="36"/>
      <c r="D356" s="28"/>
      <c r="E356" s="28"/>
      <c r="F356" s="28"/>
      <c r="G356" s="28"/>
      <c r="H356" s="28"/>
      <c r="I356" s="28"/>
      <c r="J356" s="28"/>
      <c r="K356" s="28"/>
      <c r="L356" s="28"/>
      <c r="M356" s="28"/>
      <c r="N356" s="28"/>
      <c r="O356" s="28"/>
      <c r="P356" s="28"/>
      <c r="Q356" s="28"/>
      <c r="R356" s="28"/>
      <c r="S356" s="28"/>
      <c r="T356" s="28"/>
      <c r="U356" s="28"/>
      <c r="V356" s="28"/>
      <c r="W356" s="28"/>
      <c r="X356" s="28"/>
      <c r="Y356" s="28"/>
      <c r="AB356" s="124">
        <f t="shared" si="96"/>
        <v>47</v>
      </c>
      <c r="AC356" s="125" t="str">
        <f t="shared" si="91"/>
        <v/>
      </c>
      <c r="AD356" s="123" t="str">
        <f t="shared" si="92"/>
        <v/>
      </c>
      <c r="AE356" s="126" t="str">
        <f t="shared" si="93"/>
        <v/>
      </c>
      <c r="AF356" s="123" t="str">
        <f t="shared" si="94"/>
        <v/>
      </c>
      <c r="AG356" s="126" t="str">
        <f t="shared" si="95"/>
        <v/>
      </c>
      <c r="AH356" s="129" t="str">
        <f t="shared" si="102"/>
        <v/>
      </c>
      <c r="AI356" s="129" t="str">
        <f t="shared" si="101"/>
        <v/>
      </c>
      <c r="AJ356" s="100" t="str">
        <f t="shared" si="97"/>
        <v/>
      </c>
      <c r="AK356" s="130" t="str">
        <f t="shared" si="98"/>
        <v/>
      </c>
      <c r="AL356" s="130" t="str">
        <f t="shared" si="99"/>
        <v/>
      </c>
      <c r="AM356" s="131" t="str">
        <f t="shared" si="100"/>
        <v/>
      </c>
      <c r="AN356" s="28"/>
      <c r="AO356" s="28"/>
    </row>
    <row r="357" spans="1:41" s="102" customFormat="1" ht="15" hidden="1" x14ac:dyDescent="0.25">
      <c r="A357" s="28"/>
      <c r="B357" s="28"/>
      <c r="C357" s="36"/>
      <c r="D357" s="28"/>
      <c r="E357" s="28"/>
      <c r="F357" s="28"/>
      <c r="G357" s="28"/>
      <c r="H357" s="28"/>
      <c r="I357" s="28"/>
      <c r="J357" s="28"/>
      <c r="K357" s="28"/>
      <c r="L357" s="28"/>
      <c r="M357" s="28"/>
      <c r="N357" s="28"/>
      <c r="O357" s="28"/>
      <c r="P357" s="28"/>
      <c r="Q357" s="28"/>
      <c r="R357" s="28"/>
      <c r="S357" s="28"/>
      <c r="T357" s="28"/>
      <c r="U357" s="28"/>
      <c r="V357" s="28"/>
      <c r="W357" s="28"/>
      <c r="X357" s="28"/>
      <c r="Y357" s="28"/>
      <c r="AB357" s="124">
        <f t="shared" si="96"/>
        <v>48</v>
      </c>
      <c r="AC357" s="125" t="str">
        <f t="shared" si="91"/>
        <v/>
      </c>
      <c r="AD357" s="123" t="str">
        <f t="shared" si="92"/>
        <v/>
      </c>
      <c r="AE357" s="126" t="str">
        <f t="shared" si="93"/>
        <v/>
      </c>
      <c r="AF357" s="123" t="str">
        <f t="shared" si="94"/>
        <v/>
      </c>
      <c r="AG357" s="126" t="str">
        <f t="shared" si="95"/>
        <v/>
      </c>
      <c r="AH357" s="129" t="str">
        <f t="shared" si="102"/>
        <v/>
      </c>
      <c r="AI357" s="129" t="str">
        <f t="shared" si="101"/>
        <v/>
      </c>
      <c r="AJ357" s="100" t="str">
        <f t="shared" si="97"/>
        <v/>
      </c>
      <c r="AK357" s="130" t="str">
        <f t="shared" si="98"/>
        <v/>
      </c>
      <c r="AL357" s="130" t="str">
        <f t="shared" si="99"/>
        <v/>
      </c>
      <c r="AM357" s="131" t="str">
        <f t="shared" si="100"/>
        <v/>
      </c>
      <c r="AN357" s="28"/>
      <c r="AO357" s="28"/>
    </row>
    <row r="358" spans="1:41" s="102" customFormat="1" ht="15" hidden="1" x14ac:dyDescent="0.25">
      <c r="A358" s="28"/>
      <c r="B358" s="28"/>
      <c r="C358" s="36"/>
      <c r="D358" s="28"/>
      <c r="E358" s="28"/>
      <c r="F358" s="28"/>
      <c r="G358" s="28"/>
      <c r="H358" s="28"/>
      <c r="I358" s="28"/>
      <c r="J358" s="28"/>
      <c r="K358" s="28"/>
      <c r="L358" s="28"/>
      <c r="M358" s="28"/>
      <c r="N358" s="28"/>
      <c r="O358" s="28"/>
      <c r="P358" s="28"/>
      <c r="Q358" s="28"/>
      <c r="R358" s="28"/>
      <c r="S358" s="28"/>
      <c r="T358" s="28"/>
      <c r="U358" s="28"/>
      <c r="V358" s="28"/>
      <c r="W358" s="28"/>
      <c r="X358" s="28"/>
      <c r="Y358" s="28"/>
      <c r="AB358" s="124">
        <f t="shared" si="96"/>
        <v>49</v>
      </c>
      <c r="AC358" s="125" t="str">
        <f t="shared" si="91"/>
        <v/>
      </c>
      <c r="AD358" s="123" t="str">
        <f t="shared" si="92"/>
        <v/>
      </c>
      <c r="AE358" s="126" t="str">
        <f t="shared" si="93"/>
        <v/>
      </c>
      <c r="AF358" s="123" t="str">
        <f t="shared" si="94"/>
        <v/>
      </c>
      <c r="AG358" s="126" t="str">
        <f t="shared" si="95"/>
        <v/>
      </c>
      <c r="AH358" s="129" t="str">
        <f t="shared" si="102"/>
        <v/>
      </c>
      <c r="AI358" s="129" t="str">
        <f t="shared" si="101"/>
        <v/>
      </c>
      <c r="AJ358" s="100" t="str">
        <f t="shared" si="97"/>
        <v/>
      </c>
      <c r="AK358" s="130" t="str">
        <f t="shared" si="98"/>
        <v/>
      </c>
      <c r="AL358" s="130" t="str">
        <f t="shared" si="99"/>
        <v/>
      </c>
      <c r="AM358" s="131" t="str">
        <f t="shared" si="100"/>
        <v/>
      </c>
      <c r="AN358" s="28"/>
      <c r="AO358" s="28"/>
    </row>
    <row r="359" spans="1:41" s="102" customFormat="1" ht="15" hidden="1" x14ac:dyDescent="0.25">
      <c r="A359" s="28"/>
      <c r="B359" s="28"/>
      <c r="C359" s="36"/>
      <c r="D359" s="28"/>
      <c r="E359" s="28"/>
      <c r="F359" s="28"/>
      <c r="G359" s="28"/>
      <c r="H359" s="28"/>
      <c r="I359" s="28"/>
      <c r="J359" s="28"/>
      <c r="K359" s="28"/>
      <c r="L359" s="28"/>
      <c r="M359" s="28"/>
      <c r="N359" s="28"/>
      <c r="O359" s="28"/>
      <c r="P359" s="28"/>
      <c r="Q359" s="28"/>
      <c r="R359" s="28"/>
      <c r="S359" s="28"/>
      <c r="T359" s="28"/>
      <c r="U359" s="28"/>
      <c r="V359" s="28"/>
      <c r="W359" s="28"/>
      <c r="X359" s="28"/>
      <c r="Y359" s="28"/>
      <c r="AB359" s="124">
        <f t="shared" si="96"/>
        <v>50</v>
      </c>
      <c r="AC359" s="125" t="str">
        <f t="shared" si="91"/>
        <v/>
      </c>
      <c r="AD359" s="123" t="str">
        <f t="shared" si="92"/>
        <v/>
      </c>
      <c r="AE359" s="126" t="str">
        <f t="shared" si="93"/>
        <v/>
      </c>
      <c r="AF359" s="123" t="str">
        <f t="shared" si="94"/>
        <v/>
      </c>
      <c r="AG359" s="126" t="str">
        <f t="shared" si="95"/>
        <v/>
      </c>
      <c r="AH359" s="129" t="str">
        <f t="shared" si="102"/>
        <v/>
      </c>
      <c r="AI359" s="129" t="str">
        <f t="shared" si="101"/>
        <v/>
      </c>
      <c r="AJ359" s="100" t="str">
        <f t="shared" si="97"/>
        <v/>
      </c>
      <c r="AK359" s="130" t="str">
        <f t="shared" si="98"/>
        <v/>
      </c>
      <c r="AL359" s="130" t="str">
        <f t="shared" si="99"/>
        <v/>
      </c>
      <c r="AM359" s="131" t="str">
        <f t="shared" si="100"/>
        <v/>
      </c>
      <c r="AN359" s="28"/>
      <c r="AO359" s="28"/>
    </row>
    <row r="360" spans="1:41" s="102" customFormat="1" ht="15" hidden="1" x14ac:dyDescent="0.25">
      <c r="A360" s="28"/>
      <c r="B360" s="28"/>
      <c r="C360" s="36"/>
      <c r="D360" s="28"/>
      <c r="E360" s="28"/>
      <c r="F360" s="28"/>
      <c r="G360" s="28"/>
      <c r="H360" s="28"/>
      <c r="I360" s="28"/>
      <c r="J360" s="28"/>
      <c r="K360" s="28"/>
      <c r="L360" s="28"/>
      <c r="M360" s="28"/>
      <c r="N360" s="28"/>
      <c r="O360" s="28"/>
      <c r="P360" s="28"/>
      <c r="Q360" s="28"/>
      <c r="R360" s="28"/>
      <c r="S360" s="28"/>
      <c r="T360" s="28"/>
      <c r="U360" s="28"/>
      <c r="V360" s="28"/>
      <c r="W360" s="28"/>
      <c r="X360" s="28"/>
      <c r="Y360" s="28"/>
      <c r="AB360" s="124">
        <f t="shared" si="96"/>
        <v>51</v>
      </c>
      <c r="AC360" s="125" t="str">
        <f t="shared" si="91"/>
        <v/>
      </c>
      <c r="AD360" s="123" t="str">
        <f t="shared" si="92"/>
        <v/>
      </c>
      <c r="AE360" s="126" t="str">
        <f t="shared" si="93"/>
        <v/>
      </c>
      <c r="AF360" s="123" t="str">
        <f t="shared" si="94"/>
        <v/>
      </c>
      <c r="AG360" s="126" t="str">
        <f t="shared" si="95"/>
        <v/>
      </c>
      <c r="AH360" s="129" t="str">
        <f t="shared" si="102"/>
        <v/>
      </c>
      <c r="AI360" s="129" t="str">
        <f t="shared" si="101"/>
        <v/>
      </c>
      <c r="AJ360" s="100" t="str">
        <f t="shared" si="97"/>
        <v/>
      </c>
      <c r="AK360" s="130" t="str">
        <f t="shared" si="98"/>
        <v/>
      </c>
      <c r="AL360" s="130" t="str">
        <f t="shared" si="99"/>
        <v/>
      </c>
      <c r="AM360" s="131" t="str">
        <f t="shared" si="100"/>
        <v/>
      </c>
      <c r="AN360" s="28"/>
      <c r="AO360" s="28"/>
    </row>
    <row r="361" spans="1:41" s="102" customFormat="1" ht="15" hidden="1" x14ac:dyDescent="0.25">
      <c r="A361" s="28"/>
      <c r="B361" s="28"/>
      <c r="C361" s="36"/>
      <c r="D361" s="28"/>
      <c r="E361" s="28"/>
      <c r="F361" s="28"/>
      <c r="G361" s="28"/>
      <c r="H361" s="28"/>
      <c r="I361" s="28"/>
      <c r="J361" s="28"/>
      <c r="K361" s="28"/>
      <c r="L361" s="28"/>
      <c r="M361" s="28"/>
      <c r="N361" s="28"/>
      <c r="O361" s="28"/>
      <c r="P361" s="28"/>
      <c r="Q361" s="28"/>
      <c r="R361" s="28"/>
      <c r="S361" s="28"/>
      <c r="T361" s="28"/>
      <c r="U361" s="28"/>
      <c r="V361" s="28"/>
      <c r="W361" s="28"/>
      <c r="X361" s="28"/>
      <c r="Y361" s="28"/>
      <c r="AB361" s="124">
        <f t="shared" si="96"/>
        <v>52</v>
      </c>
      <c r="AC361" s="125" t="str">
        <f t="shared" si="91"/>
        <v/>
      </c>
      <c r="AD361" s="123" t="str">
        <f t="shared" si="92"/>
        <v/>
      </c>
      <c r="AE361" s="126" t="str">
        <f t="shared" si="93"/>
        <v/>
      </c>
      <c r="AF361" s="123" t="str">
        <f t="shared" si="94"/>
        <v/>
      </c>
      <c r="AG361" s="126" t="str">
        <f t="shared" si="95"/>
        <v/>
      </c>
      <c r="AH361" s="129" t="str">
        <f t="shared" si="102"/>
        <v/>
      </c>
      <c r="AI361" s="129" t="str">
        <f t="shared" si="101"/>
        <v/>
      </c>
      <c r="AJ361" s="100" t="str">
        <f t="shared" si="97"/>
        <v/>
      </c>
      <c r="AK361" s="130" t="str">
        <f t="shared" si="98"/>
        <v/>
      </c>
      <c r="AL361" s="130" t="str">
        <f t="shared" si="99"/>
        <v/>
      </c>
      <c r="AM361" s="131" t="str">
        <f t="shared" si="100"/>
        <v/>
      </c>
      <c r="AN361" s="28"/>
      <c r="AO361" s="28"/>
    </row>
    <row r="362" spans="1:41" s="102" customFormat="1" ht="15" hidden="1" x14ac:dyDescent="0.25">
      <c r="A362" s="28"/>
      <c r="B362" s="28"/>
      <c r="C362" s="36"/>
      <c r="D362" s="28"/>
      <c r="E362" s="28"/>
      <c r="F362" s="28"/>
      <c r="G362" s="28"/>
      <c r="H362" s="28"/>
      <c r="I362" s="28"/>
      <c r="J362" s="28"/>
      <c r="K362" s="28"/>
      <c r="L362" s="28"/>
      <c r="M362" s="28"/>
      <c r="N362" s="28"/>
      <c r="O362" s="28"/>
      <c r="P362" s="28"/>
      <c r="Q362" s="28"/>
      <c r="R362" s="28"/>
      <c r="S362" s="28"/>
      <c r="T362" s="28"/>
      <c r="U362" s="28"/>
      <c r="V362" s="28"/>
      <c r="W362" s="28"/>
      <c r="X362" s="28"/>
      <c r="Y362" s="28"/>
      <c r="AB362" s="124">
        <f t="shared" si="96"/>
        <v>53</v>
      </c>
      <c r="AC362" s="125" t="str">
        <f t="shared" si="91"/>
        <v/>
      </c>
      <c r="AD362" s="123" t="str">
        <f t="shared" si="92"/>
        <v/>
      </c>
      <c r="AE362" s="126" t="str">
        <f t="shared" si="93"/>
        <v/>
      </c>
      <c r="AF362" s="123" t="str">
        <f t="shared" si="94"/>
        <v/>
      </c>
      <c r="AG362" s="126" t="str">
        <f t="shared" si="95"/>
        <v/>
      </c>
      <c r="AH362" s="129" t="str">
        <f t="shared" si="102"/>
        <v/>
      </c>
      <c r="AI362" s="129" t="str">
        <f t="shared" si="101"/>
        <v/>
      </c>
      <c r="AJ362" s="100" t="str">
        <f t="shared" si="97"/>
        <v/>
      </c>
      <c r="AK362" s="130" t="str">
        <f t="shared" si="98"/>
        <v/>
      </c>
      <c r="AL362" s="130" t="str">
        <f t="shared" si="99"/>
        <v/>
      </c>
      <c r="AM362" s="131" t="str">
        <f t="shared" si="100"/>
        <v/>
      </c>
      <c r="AN362" s="28"/>
      <c r="AO362" s="28"/>
    </row>
    <row r="363" spans="1:41" s="102" customFormat="1" ht="15" hidden="1" x14ac:dyDescent="0.25">
      <c r="A363" s="28"/>
      <c r="B363" s="28"/>
      <c r="C363" s="36"/>
      <c r="D363" s="28"/>
      <c r="E363" s="28"/>
      <c r="F363" s="28"/>
      <c r="G363" s="28"/>
      <c r="H363" s="28"/>
      <c r="I363" s="28"/>
      <c r="J363" s="28"/>
      <c r="K363" s="28"/>
      <c r="L363" s="28"/>
      <c r="M363" s="28"/>
      <c r="N363" s="28"/>
      <c r="O363" s="28"/>
      <c r="P363" s="28"/>
      <c r="Q363" s="28"/>
      <c r="R363" s="28"/>
      <c r="S363" s="28"/>
      <c r="T363" s="28"/>
      <c r="U363" s="28"/>
      <c r="V363" s="28"/>
      <c r="W363" s="28"/>
      <c r="X363" s="28"/>
      <c r="Y363" s="28"/>
      <c r="AB363" s="124">
        <f t="shared" si="96"/>
        <v>54</v>
      </c>
      <c r="AC363" s="125" t="str">
        <f t="shared" si="91"/>
        <v/>
      </c>
      <c r="AD363" s="123" t="str">
        <f t="shared" si="92"/>
        <v/>
      </c>
      <c r="AE363" s="126" t="str">
        <f t="shared" si="93"/>
        <v/>
      </c>
      <c r="AF363" s="123" t="str">
        <f t="shared" si="94"/>
        <v/>
      </c>
      <c r="AG363" s="126" t="str">
        <f t="shared" si="95"/>
        <v/>
      </c>
      <c r="AH363" s="129" t="str">
        <f t="shared" si="102"/>
        <v/>
      </c>
      <c r="AI363" s="129" t="str">
        <f t="shared" si="101"/>
        <v/>
      </c>
      <c r="AJ363" s="100" t="str">
        <f t="shared" si="97"/>
        <v/>
      </c>
      <c r="AK363" s="130" t="str">
        <f t="shared" si="98"/>
        <v/>
      </c>
      <c r="AL363" s="130" t="str">
        <f t="shared" si="99"/>
        <v/>
      </c>
      <c r="AM363" s="131" t="str">
        <f t="shared" si="100"/>
        <v/>
      </c>
      <c r="AN363" s="28"/>
      <c r="AO363" s="28"/>
    </row>
    <row r="364" spans="1:41" s="102" customFormat="1" ht="15" hidden="1" x14ac:dyDescent="0.25">
      <c r="A364" s="28"/>
      <c r="B364" s="28"/>
      <c r="C364" s="36"/>
      <c r="D364" s="28"/>
      <c r="E364" s="28"/>
      <c r="F364" s="28"/>
      <c r="G364" s="28"/>
      <c r="H364" s="28"/>
      <c r="I364" s="28"/>
      <c r="J364" s="28"/>
      <c r="K364" s="28"/>
      <c r="L364" s="28"/>
      <c r="M364" s="28"/>
      <c r="N364" s="28"/>
      <c r="O364" s="28"/>
      <c r="P364" s="28"/>
      <c r="Q364" s="28"/>
      <c r="R364" s="28"/>
      <c r="S364" s="28"/>
      <c r="T364" s="28"/>
      <c r="U364" s="28"/>
      <c r="V364" s="28"/>
      <c r="W364" s="28"/>
      <c r="X364" s="28"/>
      <c r="Y364" s="28"/>
      <c r="AB364" s="124">
        <f t="shared" si="96"/>
        <v>55</v>
      </c>
      <c r="AC364" s="125" t="str">
        <f t="shared" si="91"/>
        <v/>
      </c>
      <c r="AD364" s="123" t="str">
        <f t="shared" si="92"/>
        <v/>
      </c>
      <c r="AE364" s="126" t="str">
        <f t="shared" si="93"/>
        <v/>
      </c>
      <c r="AF364" s="123" t="str">
        <f t="shared" si="94"/>
        <v/>
      </c>
      <c r="AG364" s="126" t="str">
        <f t="shared" si="95"/>
        <v/>
      </c>
      <c r="AH364" s="129" t="str">
        <f t="shared" si="102"/>
        <v/>
      </c>
      <c r="AI364" s="129" t="str">
        <f t="shared" si="101"/>
        <v/>
      </c>
      <c r="AJ364" s="100" t="str">
        <f t="shared" si="97"/>
        <v/>
      </c>
      <c r="AK364" s="130" t="str">
        <f t="shared" si="98"/>
        <v/>
      </c>
      <c r="AL364" s="130" t="str">
        <f t="shared" si="99"/>
        <v/>
      </c>
      <c r="AM364" s="131" t="str">
        <f t="shared" si="100"/>
        <v/>
      </c>
      <c r="AN364" s="28"/>
      <c r="AO364" s="28"/>
    </row>
    <row r="365" spans="1:41" s="102" customFormat="1" ht="15" hidden="1" x14ac:dyDescent="0.25">
      <c r="A365" s="28"/>
      <c r="B365" s="28"/>
      <c r="C365" s="36"/>
      <c r="D365" s="28"/>
      <c r="E365" s="28"/>
      <c r="F365" s="28"/>
      <c r="G365" s="28"/>
      <c r="H365" s="28"/>
      <c r="I365" s="28"/>
      <c r="J365" s="28"/>
      <c r="K365" s="28"/>
      <c r="L365" s="28"/>
      <c r="M365" s="28"/>
      <c r="N365" s="28"/>
      <c r="O365" s="28"/>
      <c r="P365" s="28"/>
      <c r="Q365" s="28"/>
      <c r="R365" s="28"/>
      <c r="S365" s="28"/>
      <c r="T365" s="28"/>
      <c r="U365" s="28"/>
      <c r="V365" s="28"/>
      <c r="W365" s="28"/>
      <c r="X365" s="28"/>
      <c r="Y365" s="28"/>
      <c r="AB365" s="124">
        <f t="shared" si="96"/>
        <v>56</v>
      </c>
      <c r="AC365" s="125" t="str">
        <f t="shared" si="91"/>
        <v/>
      </c>
      <c r="AD365" s="123" t="str">
        <f t="shared" si="92"/>
        <v/>
      </c>
      <c r="AE365" s="126" t="str">
        <f t="shared" si="93"/>
        <v/>
      </c>
      <c r="AF365" s="123" t="str">
        <f t="shared" si="94"/>
        <v/>
      </c>
      <c r="AG365" s="126" t="str">
        <f t="shared" si="95"/>
        <v/>
      </c>
      <c r="AH365" s="129" t="str">
        <f t="shared" si="102"/>
        <v/>
      </c>
      <c r="AI365" s="129" t="str">
        <f t="shared" si="101"/>
        <v/>
      </c>
      <c r="AJ365" s="100" t="str">
        <f t="shared" si="97"/>
        <v/>
      </c>
      <c r="AK365" s="130" t="str">
        <f t="shared" si="98"/>
        <v/>
      </c>
      <c r="AL365" s="130" t="str">
        <f t="shared" si="99"/>
        <v/>
      </c>
      <c r="AM365" s="131" t="str">
        <f t="shared" si="100"/>
        <v/>
      </c>
      <c r="AN365" s="28"/>
      <c r="AO365" s="28"/>
    </row>
    <row r="366" spans="1:41" s="102" customFormat="1" ht="15" hidden="1" x14ac:dyDescent="0.25">
      <c r="A366" s="28"/>
      <c r="B366" s="28"/>
      <c r="C366" s="36"/>
      <c r="D366" s="28"/>
      <c r="E366" s="28"/>
      <c r="F366" s="28"/>
      <c r="G366" s="28"/>
      <c r="H366" s="28"/>
      <c r="I366" s="28"/>
      <c r="J366" s="28"/>
      <c r="K366" s="28"/>
      <c r="L366" s="28"/>
      <c r="M366" s="28"/>
      <c r="N366" s="28"/>
      <c r="O366" s="28"/>
      <c r="P366" s="28"/>
      <c r="Q366" s="28"/>
      <c r="R366" s="28"/>
      <c r="S366" s="28"/>
      <c r="T366" s="28"/>
      <c r="U366" s="28"/>
      <c r="V366" s="28"/>
      <c r="W366" s="28"/>
      <c r="X366" s="28"/>
      <c r="Y366" s="28"/>
      <c r="AB366" s="124">
        <f t="shared" si="96"/>
        <v>57</v>
      </c>
      <c r="AC366" s="125" t="str">
        <f t="shared" si="91"/>
        <v/>
      </c>
      <c r="AD366" s="123" t="str">
        <f t="shared" si="92"/>
        <v/>
      </c>
      <c r="AE366" s="126" t="str">
        <f t="shared" si="93"/>
        <v/>
      </c>
      <c r="AF366" s="123" t="str">
        <f t="shared" si="94"/>
        <v/>
      </c>
      <c r="AG366" s="126" t="str">
        <f t="shared" si="95"/>
        <v/>
      </c>
      <c r="AH366" s="129" t="str">
        <f t="shared" si="102"/>
        <v/>
      </c>
      <c r="AI366" s="129" t="str">
        <f t="shared" si="101"/>
        <v/>
      </c>
      <c r="AJ366" s="100" t="str">
        <f t="shared" si="97"/>
        <v/>
      </c>
      <c r="AK366" s="130" t="str">
        <f t="shared" si="98"/>
        <v/>
      </c>
      <c r="AL366" s="130" t="str">
        <f t="shared" si="99"/>
        <v/>
      </c>
      <c r="AM366" s="131" t="str">
        <f t="shared" si="100"/>
        <v/>
      </c>
      <c r="AN366" s="28"/>
      <c r="AO366" s="28"/>
    </row>
    <row r="367" spans="1:41" s="102" customFormat="1" ht="15" hidden="1" x14ac:dyDescent="0.25">
      <c r="A367" s="28"/>
      <c r="B367" s="28"/>
      <c r="C367" s="36"/>
      <c r="D367" s="28"/>
      <c r="E367" s="28"/>
      <c r="F367" s="28"/>
      <c r="G367" s="28"/>
      <c r="H367" s="28"/>
      <c r="I367" s="28"/>
      <c r="J367" s="28"/>
      <c r="K367" s="28"/>
      <c r="L367" s="28"/>
      <c r="M367" s="28"/>
      <c r="N367" s="28"/>
      <c r="O367" s="28"/>
      <c r="P367" s="28"/>
      <c r="Q367" s="28"/>
      <c r="R367" s="28"/>
      <c r="S367" s="28"/>
      <c r="T367" s="28"/>
      <c r="U367" s="28"/>
      <c r="V367" s="28"/>
      <c r="W367" s="28"/>
      <c r="X367" s="28"/>
      <c r="Y367" s="28"/>
      <c r="AB367" s="124">
        <f t="shared" si="96"/>
        <v>58</v>
      </c>
      <c r="AC367" s="125" t="str">
        <f t="shared" si="91"/>
        <v/>
      </c>
      <c r="AD367" s="123" t="str">
        <f t="shared" si="92"/>
        <v/>
      </c>
      <c r="AE367" s="126" t="str">
        <f t="shared" si="93"/>
        <v/>
      </c>
      <c r="AF367" s="123" t="str">
        <f t="shared" si="94"/>
        <v/>
      </c>
      <c r="AG367" s="126" t="str">
        <f t="shared" si="95"/>
        <v/>
      </c>
      <c r="AH367" s="129" t="str">
        <f t="shared" si="102"/>
        <v/>
      </c>
      <c r="AI367" s="129" t="str">
        <f t="shared" si="101"/>
        <v/>
      </c>
      <c r="AJ367" s="100" t="str">
        <f t="shared" si="97"/>
        <v/>
      </c>
      <c r="AK367" s="130" t="str">
        <f t="shared" si="98"/>
        <v/>
      </c>
      <c r="AL367" s="130" t="str">
        <f t="shared" si="99"/>
        <v/>
      </c>
      <c r="AM367" s="131" t="str">
        <f t="shared" si="100"/>
        <v/>
      </c>
      <c r="AN367" s="28"/>
      <c r="AO367" s="28"/>
    </row>
    <row r="368" spans="1:41" s="102" customFormat="1" ht="15" hidden="1" x14ac:dyDescent="0.25">
      <c r="A368" s="28"/>
      <c r="B368" s="28"/>
      <c r="C368" s="36"/>
      <c r="D368" s="28"/>
      <c r="E368" s="28"/>
      <c r="F368" s="28"/>
      <c r="G368" s="28"/>
      <c r="H368" s="28"/>
      <c r="I368" s="28"/>
      <c r="J368" s="28"/>
      <c r="K368" s="28"/>
      <c r="L368" s="28"/>
      <c r="M368" s="28"/>
      <c r="N368" s="28"/>
      <c r="O368" s="28"/>
      <c r="P368" s="28"/>
      <c r="Q368" s="28"/>
      <c r="R368" s="28"/>
      <c r="S368" s="28"/>
      <c r="T368" s="28"/>
      <c r="U368" s="28"/>
      <c r="V368" s="28"/>
      <c r="W368" s="28"/>
      <c r="X368" s="28"/>
      <c r="Y368" s="28"/>
      <c r="AB368" s="124">
        <f t="shared" si="96"/>
        <v>59</v>
      </c>
      <c r="AC368" s="125" t="str">
        <f t="shared" si="91"/>
        <v/>
      </c>
      <c r="AD368" s="123" t="str">
        <f t="shared" si="92"/>
        <v/>
      </c>
      <c r="AE368" s="126" t="str">
        <f t="shared" si="93"/>
        <v/>
      </c>
      <c r="AF368" s="123" t="str">
        <f t="shared" si="94"/>
        <v/>
      </c>
      <c r="AG368" s="126" t="str">
        <f t="shared" si="95"/>
        <v/>
      </c>
      <c r="AH368" s="129" t="str">
        <f t="shared" si="102"/>
        <v/>
      </c>
      <c r="AI368" s="129" t="str">
        <f t="shared" si="101"/>
        <v/>
      </c>
      <c r="AJ368" s="100" t="str">
        <f t="shared" si="97"/>
        <v/>
      </c>
      <c r="AK368" s="130" t="str">
        <f t="shared" si="98"/>
        <v/>
      </c>
      <c r="AL368" s="130" t="str">
        <f t="shared" si="99"/>
        <v/>
      </c>
      <c r="AM368" s="131" t="str">
        <f t="shared" si="100"/>
        <v/>
      </c>
      <c r="AN368" s="28"/>
      <c r="AO368" s="28"/>
    </row>
    <row r="369" spans="1:41" s="102" customFormat="1" ht="15" hidden="1" x14ac:dyDescent="0.25">
      <c r="A369" s="28"/>
      <c r="B369" s="28"/>
      <c r="C369" s="36"/>
      <c r="D369" s="28"/>
      <c r="E369" s="28"/>
      <c r="F369" s="28"/>
      <c r="G369" s="28"/>
      <c r="H369" s="28"/>
      <c r="I369" s="28"/>
      <c r="J369" s="28"/>
      <c r="K369" s="28"/>
      <c r="L369" s="28"/>
      <c r="M369" s="28"/>
      <c r="N369" s="28"/>
      <c r="O369" s="28"/>
      <c r="P369" s="28"/>
      <c r="Q369" s="28"/>
      <c r="R369" s="28"/>
      <c r="S369" s="28"/>
      <c r="T369" s="28"/>
      <c r="U369" s="28"/>
      <c r="V369" s="28"/>
      <c r="W369" s="28"/>
      <c r="X369" s="28"/>
      <c r="Y369" s="28"/>
      <c r="AB369" s="124">
        <f t="shared" si="96"/>
        <v>60</v>
      </c>
      <c r="AC369" s="125" t="str">
        <f t="shared" si="91"/>
        <v/>
      </c>
      <c r="AD369" s="123" t="str">
        <f t="shared" si="92"/>
        <v/>
      </c>
      <c r="AE369" s="126" t="str">
        <f t="shared" si="93"/>
        <v/>
      </c>
      <c r="AF369" s="123" t="str">
        <f t="shared" si="94"/>
        <v/>
      </c>
      <c r="AG369" s="126" t="str">
        <f t="shared" si="95"/>
        <v/>
      </c>
      <c r="AH369" s="129" t="str">
        <f t="shared" si="102"/>
        <v/>
      </c>
      <c r="AI369" s="129" t="str">
        <f t="shared" si="101"/>
        <v/>
      </c>
      <c r="AJ369" s="100" t="str">
        <f t="shared" si="97"/>
        <v/>
      </c>
      <c r="AK369" s="130" t="str">
        <f t="shared" si="98"/>
        <v/>
      </c>
      <c r="AL369" s="130" t="str">
        <f t="shared" si="99"/>
        <v/>
      </c>
      <c r="AM369" s="131" t="str">
        <f t="shared" si="100"/>
        <v/>
      </c>
      <c r="AN369" s="28"/>
      <c r="AO369" s="28"/>
    </row>
    <row r="370" spans="1:41" s="102" customFormat="1" ht="15" hidden="1" x14ac:dyDescent="0.25">
      <c r="A370" s="28"/>
      <c r="B370" s="28"/>
      <c r="C370" s="36"/>
      <c r="D370" s="28"/>
      <c r="E370" s="28"/>
      <c r="F370" s="28"/>
      <c r="G370" s="28"/>
      <c r="H370" s="28"/>
      <c r="I370" s="28"/>
      <c r="J370" s="28"/>
      <c r="K370" s="28"/>
      <c r="L370" s="28"/>
      <c r="M370" s="28"/>
      <c r="N370" s="28"/>
      <c r="O370" s="28"/>
      <c r="P370" s="28"/>
      <c r="Q370" s="28"/>
      <c r="R370" s="28"/>
      <c r="S370" s="28"/>
      <c r="T370" s="28"/>
      <c r="U370" s="28"/>
      <c r="V370" s="28"/>
      <c r="W370" s="28"/>
      <c r="X370" s="28"/>
      <c r="Y370" s="28"/>
      <c r="AB370" s="124">
        <f t="shared" si="96"/>
        <v>61</v>
      </c>
      <c r="AC370" s="125" t="str">
        <f t="shared" si="91"/>
        <v/>
      </c>
      <c r="AD370" s="123" t="str">
        <f t="shared" si="92"/>
        <v/>
      </c>
      <c r="AE370" s="126" t="str">
        <f t="shared" si="93"/>
        <v/>
      </c>
      <c r="AF370" s="123" t="str">
        <f t="shared" si="94"/>
        <v/>
      </c>
      <c r="AG370" s="126" t="str">
        <f t="shared" si="95"/>
        <v/>
      </c>
      <c r="AH370" s="129" t="str">
        <f t="shared" si="102"/>
        <v/>
      </c>
      <c r="AI370" s="129" t="str">
        <f t="shared" si="101"/>
        <v/>
      </c>
      <c r="AJ370" s="100" t="str">
        <f t="shared" si="97"/>
        <v/>
      </c>
      <c r="AK370" s="130" t="str">
        <f t="shared" si="98"/>
        <v/>
      </c>
      <c r="AL370" s="130" t="str">
        <f t="shared" si="99"/>
        <v/>
      </c>
      <c r="AM370" s="131" t="str">
        <f t="shared" si="100"/>
        <v/>
      </c>
      <c r="AN370" s="28"/>
      <c r="AO370" s="28"/>
    </row>
    <row r="371" spans="1:41" s="102" customFormat="1" ht="15" hidden="1" x14ac:dyDescent="0.25">
      <c r="A371" s="28"/>
      <c r="B371" s="28"/>
      <c r="C371" s="36"/>
      <c r="D371" s="28"/>
      <c r="E371" s="28"/>
      <c r="F371" s="28"/>
      <c r="G371" s="28"/>
      <c r="H371" s="28"/>
      <c r="I371" s="28"/>
      <c r="J371" s="28"/>
      <c r="K371" s="28"/>
      <c r="L371" s="28"/>
      <c r="M371" s="28"/>
      <c r="N371" s="28"/>
      <c r="O371" s="28"/>
      <c r="P371" s="28"/>
      <c r="Q371" s="28"/>
      <c r="R371" s="28"/>
      <c r="S371" s="28"/>
      <c r="T371" s="28"/>
      <c r="U371" s="28"/>
      <c r="V371" s="28"/>
      <c r="W371" s="28"/>
      <c r="X371" s="28"/>
      <c r="Y371" s="28"/>
      <c r="AB371" s="124">
        <f t="shared" si="96"/>
        <v>62</v>
      </c>
      <c r="AC371" s="125" t="str">
        <f t="shared" si="91"/>
        <v/>
      </c>
      <c r="AD371" s="123" t="str">
        <f t="shared" si="92"/>
        <v/>
      </c>
      <c r="AE371" s="126" t="str">
        <f t="shared" si="93"/>
        <v/>
      </c>
      <c r="AF371" s="123" t="str">
        <f t="shared" si="94"/>
        <v/>
      </c>
      <c r="AG371" s="126" t="str">
        <f t="shared" si="95"/>
        <v/>
      </c>
      <c r="AH371" s="129" t="str">
        <f t="shared" si="102"/>
        <v/>
      </c>
      <c r="AI371" s="129" t="str">
        <f t="shared" si="101"/>
        <v/>
      </c>
      <c r="AJ371" s="100" t="str">
        <f t="shared" si="97"/>
        <v/>
      </c>
      <c r="AK371" s="130" t="str">
        <f t="shared" si="98"/>
        <v/>
      </c>
      <c r="AL371" s="130" t="str">
        <f t="shared" si="99"/>
        <v/>
      </c>
      <c r="AM371" s="131" t="str">
        <f t="shared" si="100"/>
        <v/>
      </c>
      <c r="AN371" s="28"/>
      <c r="AO371" s="28"/>
    </row>
    <row r="372" spans="1:41" s="102" customFormat="1" ht="15" hidden="1" x14ac:dyDescent="0.25">
      <c r="A372" s="28"/>
      <c r="B372" s="28"/>
      <c r="C372" s="36"/>
      <c r="D372" s="28"/>
      <c r="E372" s="28"/>
      <c r="F372" s="28"/>
      <c r="G372" s="28"/>
      <c r="H372" s="28"/>
      <c r="I372" s="28"/>
      <c r="J372" s="28"/>
      <c r="K372" s="28"/>
      <c r="L372" s="28"/>
      <c r="M372" s="28"/>
      <c r="N372" s="28"/>
      <c r="O372" s="28"/>
      <c r="P372" s="28"/>
      <c r="Q372" s="28"/>
      <c r="R372" s="28"/>
      <c r="S372" s="28"/>
      <c r="T372" s="28"/>
      <c r="U372" s="28"/>
      <c r="V372" s="28"/>
      <c r="W372" s="28"/>
      <c r="X372" s="28"/>
      <c r="Y372" s="28"/>
      <c r="AB372" s="124">
        <f t="shared" si="96"/>
        <v>63</v>
      </c>
      <c r="AC372" s="125" t="str">
        <f t="shared" si="91"/>
        <v/>
      </c>
      <c r="AD372" s="123" t="str">
        <f t="shared" si="92"/>
        <v/>
      </c>
      <c r="AE372" s="126" t="str">
        <f t="shared" si="93"/>
        <v/>
      </c>
      <c r="AF372" s="123" t="str">
        <f t="shared" si="94"/>
        <v/>
      </c>
      <c r="AG372" s="126" t="str">
        <f t="shared" si="95"/>
        <v/>
      </c>
      <c r="AH372" s="129" t="str">
        <f t="shared" si="102"/>
        <v/>
      </c>
      <c r="AI372" s="129" t="str">
        <f t="shared" si="101"/>
        <v/>
      </c>
      <c r="AJ372" s="100" t="str">
        <f t="shared" si="97"/>
        <v/>
      </c>
      <c r="AK372" s="130" t="str">
        <f t="shared" si="98"/>
        <v/>
      </c>
      <c r="AL372" s="130" t="str">
        <f t="shared" si="99"/>
        <v/>
      </c>
      <c r="AM372" s="131" t="str">
        <f t="shared" si="100"/>
        <v/>
      </c>
      <c r="AN372" s="28"/>
      <c r="AO372" s="28"/>
    </row>
    <row r="373" spans="1:41" s="102" customFormat="1" ht="15" hidden="1" x14ac:dyDescent="0.25">
      <c r="A373" s="28"/>
      <c r="B373" s="28"/>
      <c r="C373" s="36"/>
      <c r="D373" s="28"/>
      <c r="E373" s="28"/>
      <c r="F373" s="28"/>
      <c r="G373" s="28"/>
      <c r="H373" s="28"/>
      <c r="I373" s="28"/>
      <c r="J373" s="28"/>
      <c r="K373" s="28"/>
      <c r="L373" s="28"/>
      <c r="M373" s="28"/>
      <c r="N373" s="28"/>
      <c r="O373" s="28"/>
      <c r="P373" s="28"/>
      <c r="Q373" s="28"/>
      <c r="R373" s="28"/>
      <c r="S373" s="28"/>
      <c r="T373" s="28"/>
      <c r="U373" s="28"/>
      <c r="V373" s="28"/>
      <c r="W373" s="28"/>
      <c r="X373" s="28"/>
      <c r="Y373" s="28"/>
      <c r="AB373" s="124">
        <f t="shared" si="96"/>
        <v>64</v>
      </c>
      <c r="AC373" s="125" t="str">
        <f t="shared" si="91"/>
        <v/>
      </c>
      <c r="AD373" s="123" t="str">
        <f t="shared" si="92"/>
        <v/>
      </c>
      <c r="AE373" s="126" t="str">
        <f t="shared" si="93"/>
        <v/>
      </c>
      <c r="AF373" s="123" t="str">
        <f t="shared" si="94"/>
        <v/>
      </c>
      <c r="AG373" s="126" t="str">
        <f t="shared" si="95"/>
        <v/>
      </c>
      <c r="AH373" s="129" t="str">
        <f t="shared" si="102"/>
        <v/>
      </c>
      <c r="AI373" s="129" t="str">
        <f t="shared" si="101"/>
        <v/>
      </c>
      <c r="AJ373" s="100" t="str">
        <f t="shared" si="97"/>
        <v/>
      </c>
      <c r="AK373" s="130" t="str">
        <f t="shared" si="98"/>
        <v/>
      </c>
      <c r="AL373" s="130" t="str">
        <f t="shared" si="99"/>
        <v/>
      </c>
      <c r="AM373" s="131" t="str">
        <f t="shared" si="100"/>
        <v/>
      </c>
      <c r="AN373" s="28"/>
      <c r="AO373" s="28"/>
    </row>
    <row r="374" spans="1:41" s="102" customFormat="1" ht="15" hidden="1" x14ac:dyDescent="0.25">
      <c r="A374" s="28"/>
      <c r="B374" s="28"/>
      <c r="C374" s="36"/>
      <c r="D374" s="28"/>
      <c r="E374" s="28"/>
      <c r="F374" s="28"/>
      <c r="G374" s="28"/>
      <c r="H374" s="28"/>
      <c r="I374" s="28"/>
      <c r="J374" s="28"/>
      <c r="K374" s="28"/>
      <c r="L374" s="28"/>
      <c r="M374" s="28"/>
      <c r="N374" s="28"/>
      <c r="O374" s="28"/>
      <c r="P374" s="28"/>
      <c r="Q374" s="28"/>
      <c r="R374" s="28"/>
      <c r="S374" s="28"/>
      <c r="T374" s="28"/>
      <c r="U374" s="28"/>
      <c r="V374" s="28"/>
      <c r="W374" s="28"/>
      <c r="X374" s="28"/>
      <c r="Y374" s="28"/>
      <c r="AB374" s="124">
        <f t="shared" si="96"/>
        <v>65</v>
      </c>
      <c r="AC374" s="125" t="str">
        <f t="shared" ref="AC374:AC409" si="103">IF(AA$312="","",AC$309+AB374*(X$312-X$311)/100)</f>
        <v/>
      </c>
      <c r="AD374" s="123" t="str">
        <f t="shared" ref="AD374:AD409" si="104">IF(AC374="","",AD$309+(2*(AC374-AC$309)*AA$312))</f>
        <v/>
      </c>
      <c r="AE374" s="126" t="str">
        <f t="shared" si="93"/>
        <v/>
      </c>
      <c r="AF374" s="123" t="str">
        <f t="shared" si="94"/>
        <v/>
      </c>
      <c r="AG374" s="126" t="str">
        <f t="shared" si="95"/>
        <v/>
      </c>
      <c r="AH374" s="129" t="str">
        <f t="shared" si="102"/>
        <v/>
      </c>
      <c r="AI374" s="129" t="str">
        <f t="shared" si="101"/>
        <v/>
      </c>
      <c r="AJ374" s="100" t="str">
        <f t="shared" si="97"/>
        <v/>
      </c>
      <c r="AK374" s="130" t="str">
        <f t="shared" si="98"/>
        <v/>
      </c>
      <c r="AL374" s="130" t="str">
        <f t="shared" si="99"/>
        <v/>
      </c>
      <c r="AM374" s="131" t="str">
        <f t="shared" si="100"/>
        <v/>
      </c>
      <c r="AN374" s="28"/>
      <c r="AO374" s="28"/>
    </row>
    <row r="375" spans="1:41" s="102" customFormat="1" ht="15" hidden="1" x14ac:dyDescent="0.25">
      <c r="A375" s="28"/>
      <c r="B375" s="28"/>
      <c r="C375" s="36"/>
      <c r="D375" s="28"/>
      <c r="E375" s="28"/>
      <c r="F375" s="28"/>
      <c r="G375" s="28"/>
      <c r="H375" s="28"/>
      <c r="I375" s="28"/>
      <c r="J375" s="28"/>
      <c r="K375" s="28"/>
      <c r="L375" s="28"/>
      <c r="M375" s="28"/>
      <c r="N375" s="28"/>
      <c r="O375" s="28"/>
      <c r="P375" s="28"/>
      <c r="Q375" s="28"/>
      <c r="R375" s="28"/>
      <c r="S375" s="28"/>
      <c r="T375" s="28"/>
      <c r="U375" s="28"/>
      <c r="V375" s="28"/>
      <c r="W375" s="28"/>
      <c r="X375" s="28"/>
      <c r="Y375" s="28"/>
      <c r="AB375" s="124">
        <f t="shared" si="96"/>
        <v>66</v>
      </c>
      <c r="AC375" s="125" t="str">
        <f t="shared" si="103"/>
        <v/>
      </c>
      <c r="AD375" s="123" t="str">
        <f t="shared" si="104"/>
        <v/>
      </c>
      <c r="AE375" s="126" t="str">
        <f t="shared" ref="AE375:AE409" si="105">IF(AC375="","",(AD375/2)^2*3.1415)</f>
        <v/>
      </c>
      <c r="AF375" s="123" t="str">
        <f t="shared" ref="AF375:AF409" si="106">IF(AC375="","",(AC375-AC374)/3*(AE374+AE375+(AE375*AE374)^0.5))</f>
        <v/>
      </c>
      <c r="AG375" s="126" t="str">
        <f t="shared" ref="AG375:AG409" si="107">IF(AC375="","",AG374+AF375)</f>
        <v/>
      </c>
      <c r="AH375" s="129" t="str">
        <f t="shared" si="102"/>
        <v/>
      </c>
      <c r="AI375" s="129" t="str">
        <f t="shared" si="101"/>
        <v/>
      </c>
      <c r="AJ375" s="100" t="str">
        <f t="shared" si="97"/>
        <v/>
      </c>
      <c r="AK375" s="130" t="str">
        <f t="shared" si="98"/>
        <v/>
      </c>
      <c r="AL375" s="130" t="str">
        <f t="shared" si="99"/>
        <v/>
      </c>
      <c r="AM375" s="131" t="str">
        <f t="shared" si="100"/>
        <v/>
      </c>
      <c r="AN375" s="28"/>
      <c r="AO375" s="28"/>
    </row>
    <row r="376" spans="1:41" s="102" customFormat="1" ht="15" hidden="1" x14ac:dyDescent="0.25">
      <c r="A376" s="28"/>
      <c r="B376" s="28"/>
      <c r="C376" s="36"/>
      <c r="D376" s="28"/>
      <c r="E376" s="28"/>
      <c r="F376" s="28"/>
      <c r="G376" s="28"/>
      <c r="H376" s="28"/>
      <c r="I376" s="28"/>
      <c r="J376" s="28"/>
      <c r="K376" s="28"/>
      <c r="L376" s="28"/>
      <c r="M376" s="28"/>
      <c r="N376" s="28"/>
      <c r="O376" s="28"/>
      <c r="P376" s="28"/>
      <c r="Q376" s="28"/>
      <c r="R376" s="28"/>
      <c r="S376" s="28"/>
      <c r="T376" s="28"/>
      <c r="U376" s="28"/>
      <c r="V376" s="28"/>
      <c r="W376" s="28"/>
      <c r="X376" s="28"/>
      <c r="Y376" s="28"/>
      <c r="AB376" s="124">
        <f t="shared" ref="AB376:AB409" si="108">AB375+1</f>
        <v>67</v>
      </c>
      <c r="AC376" s="125" t="str">
        <f t="shared" si="103"/>
        <v/>
      </c>
      <c r="AD376" s="123" t="str">
        <f t="shared" si="104"/>
        <v/>
      </c>
      <c r="AE376" s="126" t="str">
        <f t="shared" si="105"/>
        <v/>
      </c>
      <c r="AF376" s="123" t="str">
        <f t="shared" si="106"/>
        <v/>
      </c>
      <c r="AG376" s="126" t="str">
        <f t="shared" si="107"/>
        <v/>
      </c>
      <c r="AH376" s="129" t="str">
        <f t="shared" si="102"/>
        <v/>
      </c>
      <c r="AI376" s="129" t="str">
        <f t="shared" si="101"/>
        <v/>
      </c>
      <c r="AJ376" s="100" t="str">
        <f t="shared" si="97"/>
        <v/>
      </c>
      <c r="AK376" s="130" t="str">
        <f t="shared" si="98"/>
        <v/>
      </c>
      <c r="AL376" s="130" t="str">
        <f t="shared" si="99"/>
        <v/>
      </c>
      <c r="AM376" s="131" t="str">
        <f t="shared" si="100"/>
        <v/>
      </c>
      <c r="AN376" s="28"/>
      <c r="AO376" s="28"/>
    </row>
    <row r="377" spans="1:41" s="102" customFormat="1" ht="15" hidden="1" x14ac:dyDescent="0.25">
      <c r="A377" s="28"/>
      <c r="B377" s="28"/>
      <c r="C377" s="36"/>
      <c r="D377" s="28"/>
      <c r="E377" s="28"/>
      <c r="F377" s="28"/>
      <c r="G377" s="28"/>
      <c r="H377" s="28"/>
      <c r="I377" s="28"/>
      <c r="J377" s="28"/>
      <c r="K377" s="28"/>
      <c r="L377" s="28"/>
      <c r="M377" s="28"/>
      <c r="N377" s="28"/>
      <c r="O377" s="28"/>
      <c r="P377" s="28"/>
      <c r="Q377" s="28"/>
      <c r="R377" s="28"/>
      <c r="S377" s="28"/>
      <c r="T377" s="28"/>
      <c r="U377" s="28"/>
      <c r="V377" s="28"/>
      <c r="W377" s="28"/>
      <c r="X377" s="28"/>
      <c r="Y377" s="28"/>
      <c r="AB377" s="124">
        <f t="shared" si="108"/>
        <v>68</v>
      </c>
      <c r="AC377" s="125" t="str">
        <f t="shared" si="103"/>
        <v/>
      </c>
      <c r="AD377" s="123" t="str">
        <f t="shared" si="104"/>
        <v/>
      </c>
      <c r="AE377" s="126" t="str">
        <f t="shared" si="105"/>
        <v/>
      </c>
      <c r="AF377" s="123" t="str">
        <f t="shared" si="106"/>
        <v/>
      </c>
      <c r="AG377" s="126" t="str">
        <f t="shared" si="107"/>
        <v/>
      </c>
      <c r="AH377" s="129" t="str">
        <f t="shared" si="102"/>
        <v/>
      </c>
      <c r="AI377" s="129" t="str">
        <f t="shared" si="101"/>
        <v/>
      </c>
      <c r="AJ377" s="100" t="str">
        <f t="shared" si="97"/>
        <v/>
      </c>
      <c r="AK377" s="130" t="str">
        <f t="shared" si="98"/>
        <v/>
      </c>
      <c r="AL377" s="130" t="str">
        <f t="shared" si="99"/>
        <v/>
      </c>
      <c r="AM377" s="131" t="str">
        <f t="shared" si="100"/>
        <v/>
      </c>
      <c r="AN377" s="28"/>
      <c r="AO377" s="28"/>
    </row>
    <row r="378" spans="1:41" s="102" customFormat="1" ht="15" hidden="1" x14ac:dyDescent="0.25">
      <c r="A378" s="28"/>
      <c r="B378" s="28"/>
      <c r="C378" s="36"/>
      <c r="D378" s="28"/>
      <c r="E378" s="28"/>
      <c r="F378" s="28"/>
      <c r="G378" s="28"/>
      <c r="H378" s="28"/>
      <c r="I378" s="28"/>
      <c r="J378" s="28"/>
      <c r="K378" s="28"/>
      <c r="L378" s="28"/>
      <c r="M378" s="28"/>
      <c r="N378" s="28"/>
      <c r="O378" s="28"/>
      <c r="P378" s="28"/>
      <c r="Q378" s="28"/>
      <c r="R378" s="28"/>
      <c r="S378" s="28"/>
      <c r="T378" s="28"/>
      <c r="U378" s="28"/>
      <c r="V378" s="28"/>
      <c r="W378" s="28"/>
      <c r="X378" s="28"/>
      <c r="Y378" s="28"/>
      <c r="AB378" s="124">
        <f t="shared" si="108"/>
        <v>69</v>
      </c>
      <c r="AC378" s="125" t="str">
        <f t="shared" si="103"/>
        <v/>
      </c>
      <c r="AD378" s="123" t="str">
        <f t="shared" si="104"/>
        <v/>
      </c>
      <c r="AE378" s="126" t="str">
        <f t="shared" si="105"/>
        <v/>
      </c>
      <c r="AF378" s="123" t="str">
        <f t="shared" si="106"/>
        <v/>
      </c>
      <c r="AG378" s="126" t="str">
        <f t="shared" si="107"/>
        <v/>
      </c>
      <c r="AH378" s="129" t="str">
        <f t="shared" si="102"/>
        <v/>
      </c>
      <c r="AI378" s="129" t="str">
        <f t="shared" si="101"/>
        <v/>
      </c>
      <c r="AJ378" s="100" t="str">
        <f t="shared" si="97"/>
        <v/>
      </c>
      <c r="AK378" s="130" t="str">
        <f t="shared" si="98"/>
        <v/>
      </c>
      <c r="AL378" s="130" t="str">
        <f t="shared" si="99"/>
        <v/>
      </c>
      <c r="AM378" s="131" t="str">
        <f t="shared" si="100"/>
        <v/>
      </c>
      <c r="AN378" s="28"/>
      <c r="AO378" s="28"/>
    </row>
    <row r="379" spans="1:41" s="102" customFormat="1" ht="15" hidden="1" x14ac:dyDescent="0.25">
      <c r="A379" s="28"/>
      <c r="B379" s="28"/>
      <c r="C379" s="36"/>
      <c r="D379" s="28"/>
      <c r="E379" s="28"/>
      <c r="F379" s="28"/>
      <c r="G379" s="28"/>
      <c r="H379" s="28"/>
      <c r="I379" s="28"/>
      <c r="J379" s="28"/>
      <c r="K379" s="28"/>
      <c r="L379" s="28"/>
      <c r="M379" s="28"/>
      <c r="N379" s="28"/>
      <c r="O379" s="28"/>
      <c r="P379" s="28"/>
      <c r="Q379" s="28"/>
      <c r="R379" s="28"/>
      <c r="S379" s="28"/>
      <c r="T379" s="28"/>
      <c r="U379" s="28"/>
      <c r="V379" s="28"/>
      <c r="W379" s="28"/>
      <c r="X379" s="28"/>
      <c r="Y379" s="28"/>
      <c r="AB379" s="124">
        <f t="shared" si="108"/>
        <v>70</v>
      </c>
      <c r="AC379" s="125" t="str">
        <f t="shared" si="103"/>
        <v/>
      </c>
      <c r="AD379" s="123" t="str">
        <f t="shared" si="104"/>
        <v/>
      </c>
      <c r="AE379" s="126" t="str">
        <f t="shared" si="105"/>
        <v/>
      </c>
      <c r="AF379" s="123" t="str">
        <f t="shared" si="106"/>
        <v/>
      </c>
      <c r="AG379" s="126" t="str">
        <f t="shared" si="107"/>
        <v/>
      </c>
      <c r="AH379" s="129" t="str">
        <f t="shared" si="102"/>
        <v/>
      </c>
      <c r="AI379" s="129" t="str">
        <f t="shared" si="101"/>
        <v/>
      </c>
      <c r="AJ379" s="100" t="str">
        <f t="shared" si="97"/>
        <v/>
      </c>
      <c r="AK379" s="130" t="str">
        <f t="shared" si="98"/>
        <v/>
      </c>
      <c r="AL379" s="130" t="str">
        <f t="shared" si="99"/>
        <v/>
      </c>
      <c r="AM379" s="131" t="str">
        <f t="shared" si="100"/>
        <v/>
      </c>
      <c r="AN379" s="28"/>
      <c r="AO379" s="28"/>
    </row>
    <row r="380" spans="1:41" s="102" customFormat="1" ht="15" hidden="1" x14ac:dyDescent="0.25">
      <c r="A380" s="28"/>
      <c r="B380" s="28"/>
      <c r="C380" s="36"/>
      <c r="D380" s="28"/>
      <c r="E380" s="28"/>
      <c r="F380" s="28"/>
      <c r="G380" s="28"/>
      <c r="H380" s="28"/>
      <c r="I380" s="28"/>
      <c r="J380" s="28"/>
      <c r="K380" s="28"/>
      <c r="L380" s="28"/>
      <c r="M380" s="28"/>
      <c r="N380" s="28"/>
      <c r="O380" s="28"/>
      <c r="P380" s="28"/>
      <c r="Q380" s="28"/>
      <c r="R380" s="28"/>
      <c r="S380" s="28"/>
      <c r="T380" s="28"/>
      <c r="U380" s="28"/>
      <c r="V380" s="28"/>
      <c r="W380" s="28"/>
      <c r="X380" s="28"/>
      <c r="Y380" s="28"/>
      <c r="AB380" s="124">
        <f t="shared" si="108"/>
        <v>71</v>
      </c>
      <c r="AC380" s="125" t="str">
        <f t="shared" si="103"/>
        <v/>
      </c>
      <c r="AD380" s="123" t="str">
        <f t="shared" si="104"/>
        <v/>
      </c>
      <c r="AE380" s="126" t="str">
        <f t="shared" si="105"/>
        <v/>
      </c>
      <c r="AF380" s="123" t="str">
        <f t="shared" si="106"/>
        <v/>
      </c>
      <c r="AG380" s="126" t="str">
        <f t="shared" si="107"/>
        <v/>
      </c>
      <c r="AH380" s="129" t="str">
        <f t="shared" si="102"/>
        <v/>
      </c>
      <c r="AI380" s="129" t="str">
        <f t="shared" si="101"/>
        <v/>
      </c>
      <c r="AJ380" s="100" t="str">
        <f t="shared" si="97"/>
        <v/>
      </c>
      <c r="AK380" s="130" t="str">
        <f t="shared" si="98"/>
        <v/>
      </c>
      <c r="AL380" s="130" t="str">
        <f t="shared" si="99"/>
        <v/>
      </c>
      <c r="AM380" s="131" t="str">
        <f t="shared" si="100"/>
        <v/>
      </c>
      <c r="AN380" s="28"/>
      <c r="AO380" s="28"/>
    </row>
    <row r="381" spans="1:41" s="102" customFormat="1" ht="15" hidden="1" x14ac:dyDescent="0.25">
      <c r="A381" s="28"/>
      <c r="B381" s="28"/>
      <c r="C381" s="36"/>
      <c r="D381" s="28"/>
      <c r="E381" s="28"/>
      <c r="F381" s="28"/>
      <c r="G381" s="28"/>
      <c r="H381" s="28"/>
      <c r="I381" s="28"/>
      <c r="J381" s="28"/>
      <c r="K381" s="28"/>
      <c r="L381" s="28"/>
      <c r="M381" s="28"/>
      <c r="N381" s="28"/>
      <c r="O381" s="28"/>
      <c r="P381" s="28"/>
      <c r="Q381" s="28"/>
      <c r="R381" s="28"/>
      <c r="S381" s="28"/>
      <c r="T381" s="28"/>
      <c r="U381" s="28"/>
      <c r="V381" s="28"/>
      <c r="W381" s="28"/>
      <c r="X381" s="28"/>
      <c r="Y381" s="28"/>
      <c r="AB381" s="124">
        <f t="shared" si="108"/>
        <v>72</v>
      </c>
      <c r="AC381" s="125" t="str">
        <f t="shared" si="103"/>
        <v/>
      </c>
      <c r="AD381" s="123" t="str">
        <f t="shared" si="104"/>
        <v/>
      </c>
      <c r="AE381" s="126" t="str">
        <f t="shared" si="105"/>
        <v/>
      </c>
      <c r="AF381" s="123" t="str">
        <f t="shared" si="106"/>
        <v/>
      </c>
      <c r="AG381" s="126" t="str">
        <f t="shared" si="107"/>
        <v/>
      </c>
      <c r="AH381" s="129" t="str">
        <f t="shared" si="102"/>
        <v/>
      </c>
      <c r="AI381" s="129" t="str">
        <f t="shared" si="101"/>
        <v/>
      </c>
      <c r="AJ381" s="100" t="str">
        <f t="shared" si="97"/>
        <v/>
      </c>
      <c r="AK381" s="130" t="str">
        <f t="shared" si="98"/>
        <v/>
      </c>
      <c r="AL381" s="130" t="str">
        <f t="shared" si="99"/>
        <v/>
      </c>
      <c r="AM381" s="131" t="str">
        <f t="shared" si="100"/>
        <v/>
      </c>
      <c r="AN381" s="28"/>
      <c r="AO381" s="28"/>
    </row>
    <row r="382" spans="1:41" s="102" customFormat="1" ht="15" hidden="1" x14ac:dyDescent="0.25">
      <c r="A382" s="28"/>
      <c r="B382" s="28"/>
      <c r="C382" s="36"/>
      <c r="D382" s="28"/>
      <c r="E382" s="28"/>
      <c r="F382" s="28"/>
      <c r="G382" s="28"/>
      <c r="H382" s="28"/>
      <c r="I382" s="28"/>
      <c r="J382" s="28"/>
      <c r="K382" s="28"/>
      <c r="L382" s="28"/>
      <c r="M382" s="28"/>
      <c r="N382" s="28"/>
      <c r="O382" s="28"/>
      <c r="P382" s="28"/>
      <c r="Q382" s="28"/>
      <c r="R382" s="28"/>
      <c r="S382" s="28"/>
      <c r="T382" s="28"/>
      <c r="U382" s="28"/>
      <c r="V382" s="28"/>
      <c r="W382" s="28"/>
      <c r="X382" s="28"/>
      <c r="Y382" s="28"/>
      <c r="AB382" s="124">
        <f t="shared" si="108"/>
        <v>73</v>
      </c>
      <c r="AC382" s="125" t="str">
        <f t="shared" si="103"/>
        <v/>
      </c>
      <c r="AD382" s="123" t="str">
        <f t="shared" si="104"/>
        <v/>
      </c>
      <c r="AE382" s="126" t="str">
        <f t="shared" si="105"/>
        <v/>
      </c>
      <c r="AF382" s="123" t="str">
        <f t="shared" si="106"/>
        <v/>
      </c>
      <c r="AG382" s="126" t="str">
        <f t="shared" si="107"/>
        <v/>
      </c>
      <c r="AH382" s="129" t="str">
        <f t="shared" si="102"/>
        <v/>
      </c>
      <c r="AI382" s="129" t="str">
        <f t="shared" si="101"/>
        <v/>
      </c>
      <c r="AJ382" s="100" t="str">
        <f t="shared" si="97"/>
        <v/>
      </c>
      <c r="AK382" s="130" t="str">
        <f t="shared" si="98"/>
        <v/>
      </c>
      <c r="AL382" s="130" t="str">
        <f t="shared" si="99"/>
        <v/>
      </c>
      <c r="AM382" s="131" t="str">
        <f t="shared" si="100"/>
        <v/>
      </c>
      <c r="AN382" s="28"/>
      <c r="AO382" s="28"/>
    </row>
    <row r="383" spans="1:41" s="102" customFormat="1" ht="15" hidden="1" x14ac:dyDescent="0.25">
      <c r="A383" s="28"/>
      <c r="B383" s="28"/>
      <c r="C383" s="36"/>
      <c r="D383" s="28"/>
      <c r="E383" s="28"/>
      <c r="F383" s="28"/>
      <c r="G383" s="28"/>
      <c r="H383" s="28"/>
      <c r="I383" s="28"/>
      <c r="J383" s="28"/>
      <c r="K383" s="28"/>
      <c r="L383" s="28"/>
      <c r="M383" s="28"/>
      <c r="N383" s="28"/>
      <c r="O383" s="28"/>
      <c r="P383" s="28"/>
      <c r="Q383" s="28"/>
      <c r="R383" s="28"/>
      <c r="S383" s="28"/>
      <c r="T383" s="28"/>
      <c r="U383" s="28"/>
      <c r="V383" s="28"/>
      <c r="W383" s="28"/>
      <c r="X383" s="28"/>
      <c r="Y383" s="28"/>
      <c r="AB383" s="124">
        <f t="shared" si="108"/>
        <v>74</v>
      </c>
      <c r="AC383" s="125" t="str">
        <f t="shared" si="103"/>
        <v/>
      </c>
      <c r="AD383" s="123" t="str">
        <f t="shared" si="104"/>
        <v/>
      </c>
      <c r="AE383" s="126" t="str">
        <f t="shared" si="105"/>
        <v/>
      </c>
      <c r="AF383" s="123" t="str">
        <f t="shared" si="106"/>
        <v/>
      </c>
      <c r="AG383" s="126" t="str">
        <f t="shared" si="107"/>
        <v/>
      </c>
      <c r="AH383" s="129" t="str">
        <f t="shared" si="102"/>
        <v/>
      </c>
      <c r="AI383" s="129" t="str">
        <f t="shared" si="101"/>
        <v/>
      </c>
      <c r="AJ383" s="100" t="str">
        <f t="shared" si="97"/>
        <v/>
      </c>
      <c r="AK383" s="130" t="str">
        <f t="shared" si="98"/>
        <v/>
      </c>
      <c r="AL383" s="130" t="str">
        <f t="shared" si="99"/>
        <v/>
      </c>
      <c r="AM383" s="131" t="str">
        <f t="shared" si="100"/>
        <v/>
      </c>
      <c r="AN383" s="28"/>
      <c r="AO383" s="28"/>
    </row>
    <row r="384" spans="1:41" s="102" customFormat="1" ht="15" hidden="1" x14ac:dyDescent="0.25">
      <c r="A384" s="28"/>
      <c r="B384" s="28"/>
      <c r="C384" s="36"/>
      <c r="D384" s="28"/>
      <c r="E384" s="28"/>
      <c r="F384" s="28"/>
      <c r="G384" s="28"/>
      <c r="H384" s="28"/>
      <c r="I384" s="28"/>
      <c r="J384" s="28"/>
      <c r="K384" s="28"/>
      <c r="L384" s="28"/>
      <c r="M384" s="28"/>
      <c r="N384" s="28"/>
      <c r="O384" s="28"/>
      <c r="P384" s="28"/>
      <c r="Q384" s="28"/>
      <c r="R384" s="28"/>
      <c r="S384" s="28"/>
      <c r="T384" s="28"/>
      <c r="U384" s="28"/>
      <c r="V384" s="28"/>
      <c r="W384" s="28"/>
      <c r="X384" s="28"/>
      <c r="Y384" s="28"/>
      <c r="AB384" s="124">
        <f t="shared" si="108"/>
        <v>75</v>
      </c>
      <c r="AC384" s="125" t="str">
        <f t="shared" si="103"/>
        <v/>
      </c>
      <c r="AD384" s="123" t="str">
        <f t="shared" si="104"/>
        <v/>
      </c>
      <c r="AE384" s="126" t="str">
        <f t="shared" si="105"/>
        <v/>
      </c>
      <c r="AF384" s="123" t="str">
        <f t="shared" si="106"/>
        <v/>
      </c>
      <c r="AG384" s="126" t="str">
        <f t="shared" si="107"/>
        <v/>
      </c>
      <c r="AH384" s="129" t="str">
        <f t="shared" si="102"/>
        <v/>
      </c>
      <c r="AI384" s="129" t="str">
        <f t="shared" si="101"/>
        <v/>
      </c>
      <c r="AJ384" s="100" t="str">
        <f t="shared" si="97"/>
        <v/>
      </c>
      <c r="AK384" s="130" t="str">
        <f t="shared" si="98"/>
        <v/>
      </c>
      <c r="AL384" s="130" t="str">
        <f t="shared" si="99"/>
        <v/>
      </c>
      <c r="AM384" s="131" t="str">
        <f t="shared" si="100"/>
        <v/>
      </c>
      <c r="AN384" s="28"/>
      <c r="AO384" s="28"/>
    </row>
    <row r="385" spans="1:41" s="102" customFormat="1" ht="15" hidden="1" x14ac:dyDescent="0.25">
      <c r="A385" s="28"/>
      <c r="B385" s="28"/>
      <c r="C385" s="36"/>
      <c r="D385" s="28"/>
      <c r="E385" s="28"/>
      <c r="F385" s="28"/>
      <c r="G385" s="28"/>
      <c r="H385" s="28"/>
      <c r="I385" s="28"/>
      <c r="J385" s="28"/>
      <c r="K385" s="28"/>
      <c r="L385" s="28"/>
      <c r="M385" s="28"/>
      <c r="N385" s="28"/>
      <c r="O385" s="28"/>
      <c r="P385" s="28"/>
      <c r="Q385" s="28"/>
      <c r="R385" s="28"/>
      <c r="S385" s="28"/>
      <c r="T385" s="28"/>
      <c r="U385" s="28"/>
      <c r="V385" s="28"/>
      <c r="W385" s="28"/>
      <c r="X385" s="28"/>
      <c r="Y385" s="28"/>
      <c r="AB385" s="124">
        <f t="shared" si="108"/>
        <v>76</v>
      </c>
      <c r="AC385" s="125" t="str">
        <f t="shared" si="103"/>
        <v/>
      </c>
      <c r="AD385" s="123" t="str">
        <f t="shared" si="104"/>
        <v/>
      </c>
      <c r="AE385" s="126" t="str">
        <f t="shared" si="105"/>
        <v/>
      </c>
      <c r="AF385" s="123" t="str">
        <f t="shared" si="106"/>
        <v/>
      </c>
      <c r="AG385" s="126" t="str">
        <f t="shared" si="107"/>
        <v/>
      </c>
      <c r="AH385" s="129" t="str">
        <f t="shared" si="102"/>
        <v/>
      </c>
      <c r="AI385" s="129" t="str">
        <f t="shared" si="101"/>
        <v/>
      </c>
      <c r="AJ385" s="100" t="str">
        <f t="shared" si="97"/>
        <v/>
      </c>
      <c r="AK385" s="130" t="str">
        <f t="shared" si="98"/>
        <v/>
      </c>
      <c r="AL385" s="130" t="str">
        <f t="shared" si="99"/>
        <v/>
      </c>
      <c r="AM385" s="131" t="str">
        <f t="shared" si="100"/>
        <v/>
      </c>
      <c r="AN385" s="28"/>
      <c r="AO385" s="28"/>
    </row>
    <row r="386" spans="1:41" s="102" customFormat="1" ht="15" hidden="1" x14ac:dyDescent="0.25">
      <c r="A386" s="28"/>
      <c r="B386" s="28"/>
      <c r="C386" s="36"/>
      <c r="D386" s="28"/>
      <c r="E386" s="28"/>
      <c r="F386" s="28"/>
      <c r="G386" s="28"/>
      <c r="H386" s="28"/>
      <c r="I386" s="28"/>
      <c r="J386" s="28"/>
      <c r="K386" s="28"/>
      <c r="L386" s="28"/>
      <c r="M386" s="28"/>
      <c r="N386" s="28"/>
      <c r="O386" s="28"/>
      <c r="P386" s="28"/>
      <c r="Q386" s="28"/>
      <c r="R386" s="28"/>
      <c r="S386" s="28"/>
      <c r="T386" s="28"/>
      <c r="U386" s="28"/>
      <c r="V386" s="28"/>
      <c r="W386" s="28"/>
      <c r="X386" s="28"/>
      <c r="Y386" s="28"/>
      <c r="AB386" s="124">
        <f t="shared" si="108"/>
        <v>77</v>
      </c>
      <c r="AC386" s="125" t="str">
        <f t="shared" si="103"/>
        <v/>
      </c>
      <c r="AD386" s="123" t="str">
        <f t="shared" si="104"/>
        <v/>
      </c>
      <c r="AE386" s="126" t="str">
        <f t="shared" si="105"/>
        <v/>
      </c>
      <c r="AF386" s="123" t="str">
        <f t="shared" si="106"/>
        <v/>
      </c>
      <c r="AG386" s="126" t="str">
        <f t="shared" si="107"/>
        <v/>
      </c>
      <c r="AH386" s="129" t="str">
        <f t="shared" si="102"/>
        <v/>
      </c>
      <c r="AI386" s="129" t="str">
        <f t="shared" si="101"/>
        <v/>
      </c>
      <c r="AJ386" s="100" t="str">
        <f t="shared" si="97"/>
        <v/>
      </c>
      <c r="AK386" s="130" t="str">
        <f t="shared" si="98"/>
        <v/>
      </c>
      <c r="AL386" s="130" t="str">
        <f t="shared" si="99"/>
        <v/>
      </c>
      <c r="AM386" s="131" t="str">
        <f t="shared" si="100"/>
        <v/>
      </c>
      <c r="AN386" s="28"/>
      <c r="AO386" s="28"/>
    </row>
    <row r="387" spans="1:41" ht="15" hidden="1" x14ac:dyDescent="0.25">
      <c r="Z387" s="102"/>
      <c r="AA387" s="102"/>
      <c r="AB387" s="124">
        <f t="shared" si="108"/>
        <v>78</v>
      </c>
      <c r="AC387" s="125" t="str">
        <f t="shared" si="103"/>
        <v/>
      </c>
      <c r="AD387" s="123" t="str">
        <f t="shared" si="104"/>
        <v/>
      </c>
      <c r="AE387" s="126" t="str">
        <f t="shared" si="105"/>
        <v/>
      </c>
      <c r="AF387" s="123" t="str">
        <f t="shared" si="106"/>
        <v/>
      </c>
      <c r="AG387" s="126" t="str">
        <f t="shared" si="107"/>
        <v/>
      </c>
      <c r="AH387" s="129" t="str">
        <f t="shared" si="102"/>
        <v/>
      </c>
      <c r="AI387" s="129" t="str">
        <f t="shared" si="101"/>
        <v/>
      </c>
      <c r="AJ387" s="100" t="str">
        <f t="shared" si="97"/>
        <v/>
      </c>
      <c r="AK387" s="130" t="str">
        <f t="shared" si="98"/>
        <v/>
      </c>
      <c r="AL387" s="130" t="str">
        <f t="shared" si="99"/>
        <v/>
      </c>
      <c r="AM387" s="131" t="str">
        <f t="shared" si="100"/>
        <v/>
      </c>
    </row>
    <row r="388" spans="1:41" ht="15" hidden="1" x14ac:dyDescent="0.25">
      <c r="Z388" s="102"/>
      <c r="AA388" s="102"/>
      <c r="AB388" s="124">
        <f t="shared" si="108"/>
        <v>79</v>
      </c>
      <c r="AC388" s="125" t="str">
        <f t="shared" si="103"/>
        <v/>
      </c>
      <c r="AD388" s="123" t="str">
        <f t="shared" si="104"/>
        <v/>
      </c>
      <c r="AE388" s="126" t="str">
        <f t="shared" si="105"/>
        <v/>
      </c>
      <c r="AF388" s="123" t="str">
        <f t="shared" si="106"/>
        <v/>
      </c>
      <c r="AG388" s="126" t="str">
        <f t="shared" si="107"/>
        <v/>
      </c>
      <c r="AH388" s="129" t="str">
        <f t="shared" si="102"/>
        <v/>
      </c>
      <c r="AI388" s="129" t="str">
        <f t="shared" si="101"/>
        <v/>
      </c>
      <c r="AJ388" s="100" t="str">
        <f t="shared" si="97"/>
        <v/>
      </c>
      <c r="AK388" s="130" t="str">
        <f t="shared" si="98"/>
        <v/>
      </c>
      <c r="AL388" s="130" t="str">
        <f t="shared" si="99"/>
        <v/>
      </c>
      <c r="AM388" s="131" t="str">
        <f t="shared" si="100"/>
        <v/>
      </c>
    </row>
    <row r="389" spans="1:41" ht="15" hidden="1" x14ac:dyDescent="0.25">
      <c r="Z389" s="102"/>
      <c r="AA389" s="102"/>
      <c r="AB389" s="124">
        <f t="shared" si="108"/>
        <v>80</v>
      </c>
      <c r="AC389" s="125" t="str">
        <f t="shared" si="103"/>
        <v/>
      </c>
      <c r="AD389" s="123" t="str">
        <f t="shared" si="104"/>
        <v/>
      </c>
      <c r="AE389" s="126" t="str">
        <f t="shared" si="105"/>
        <v/>
      </c>
      <c r="AF389" s="123" t="str">
        <f t="shared" si="106"/>
        <v/>
      </c>
      <c r="AG389" s="126" t="str">
        <f t="shared" si="107"/>
        <v/>
      </c>
      <c r="AH389" s="129" t="str">
        <f t="shared" si="102"/>
        <v/>
      </c>
      <c r="AI389" s="129" t="str">
        <f t="shared" si="101"/>
        <v/>
      </c>
      <c r="AJ389" s="100" t="str">
        <f t="shared" si="97"/>
        <v/>
      </c>
      <c r="AK389" s="130" t="str">
        <f t="shared" si="98"/>
        <v/>
      </c>
      <c r="AL389" s="130" t="str">
        <f t="shared" si="99"/>
        <v/>
      </c>
      <c r="AM389" s="131" t="str">
        <f t="shared" si="100"/>
        <v/>
      </c>
    </row>
    <row r="390" spans="1:41" ht="15" hidden="1" x14ac:dyDescent="0.25">
      <c r="Z390" s="102"/>
      <c r="AA390" s="102"/>
      <c r="AB390" s="124">
        <f t="shared" si="108"/>
        <v>81</v>
      </c>
      <c r="AC390" s="125" t="str">
        <f t="shared" si="103"/>
        <v/>
      </c>
      <c r="AD390" s="123" t="str">
        <f t="shared" si="104"/>
        <v/>
      </c>
      <c r="AE390" s="126" t="str">
        <f t="shared" si="105"/>
        <v/>
      </c>
      <c r="AF390" s="123" t="str">
        <f t="shared" si="106"/>
        <v/>
      </c>
      <c r="AG390" s="126" t="str">
        <f t="shared" si="107"/>
        <v/>
      </c>
      <c r="AH390" s="129" t="str">
        <f t="shared" si="102"/>
        <v/>
      </c>
      <c r="AI390" s="129" t="str">
        <f t="shared" si="101"/>
        <v/>
      </c>
      <c r="AJ390" s="100" t="str">
        <f t="shared" si="97"/>
        <v/>
      </c>
      <c r="AK390" s="130" t="str">
        <f t="shared" si="98"/>
        <v/>
      </c>
      <c r="AL390" s="130" t="str">
        <f t="shared" si="99"/>
        <v/>
      </c>
      <c r="AM390" s="131" t="str">
        <f t="shared" si="100"/>
        <v/>
      </c>
    </row>
    <row r="391" spans="1:41" ht="15" hidden="1" x14ac:dyDescent="0.25">
      <c r="Z391" s="102"/>
      <c r="AA391" s="102"/>
      <c r="AB391" s="124">
        <f t="shared" si="108"/>
        <v>82</v>
      </c>
      <c r="AC391" s="125" t="str">
        <f t="shared" si="103"/>
        <v/>
      </c>
      <c r="AD391" s="123" t="str">
        <f t="shared" si="104"/>
        <v/>
      </c>
      <c r="AE391" s="126" t="str">
        <f t="shared" si="105"/>
        <v/>
      </c>
      <c r="AF391" s="123" t="str">
        <f t="shared" si="106"/>
        <v/>
      </c>
      <c r="AG391" s="126" t="str">
        <f t="shared" si="107"/>
        <v/>
      </c>
      <c r="AH391" s="129" t="str">
        <f t="shared" si="102"/>
        <v/>
      </c>
      <c r="AI391" s="129" t="str">
        <f t="shared" si="101"/>
        <v/>
      </c>
      <c r="AJ391" s="100" t="str">
        <f t="shared" si="97"/>
        <v/>
      </c>
      <c r="AK391" s="130" t="str">
        <f t="shared" si="98"/>
        <v/>
      </c>
      <c r="AL391" s="130" t="str">
        <f t="shared" si="99"/>
        <v/>
      </c>
      <c r="AM391" s="131" t="str">
        <f t="shared" si="100"/>
        <v/>
      </c>
    </row>
    <row r="392" spans="1:41" ht="15" hidden="1" x14ac:dyDescent="0.25">
      <c r="Z392" s="102"/>
      <c r="AA392" s="102"/>
      <c r="AB392" s="124">
        <f t="shared" si="108"/>
        <v>83</v>
      </c>
      <c r="AC392" s="125" t="str">
        <f t="shared" si="103"/>
        <v/>
      </c>
      <c r="AD392" s="123" t="str">
        <f t="shared" si="104"/>
        <v/>
      </c>
      <c r="AE392" s="126" t="str">
        <f t="shared" si="105"/>
        <v/>
      </c>
      <c r="AF392" s="123" t="str">
        <f t="shared" si="106"/>
        <v/>
      </c>
      <c r="AG392" s="126" t="str">
        <f t="shared" si="107"/>
        <v/>
      </c>
      <c r="AH392" s="129" t="str">
        <f t="shared" si="102"/>
        <v/>
      </c>
      <c r="AI392" s="129" t="str">
        <f t="shared" si="101"/>
        <v/>
      </c>
      <c r="AJ392" s="100" t="str">
        <f t="shared" si="97"/>
        <v/>
      </c>
      <c r="AK392" s="130" t="str">
        <f t="shared" si="98"/>
        <v/>
      </c>
      <c r="AL392" s="130" t="str">
        <f t="shared" si="99"/>
        <v/>
      </c>
      <c r="AM392" s="131" t="str">
        <f t="shared" si="100"/>
        <v/>
      </c>
    </row>
    <row r="393" spans="1:41" ht="15" hidden="1" x14ac:dyDescent="0.25">
      <c r="Z393" s="102"/>
      <c r="AA393" s="102"/>
      <c r="AB393" s="124">
        <f t="shared" si="108"/>
        <v>84</v>
      </c>
      <c r="AC393" s="125" t="str">
        <f t="shared" si="103"/>
        <v/>
      </c>
      <c r="AD393" s="123" t="str">
        <f t="shared" si="104"/>
        <v/>
      </c>
      <c r="AE393" s="126" t="str">
        <f t="shared" si="105"/>
        <v/>
      </c>
      <c r="AF393" s="123" t="str">
        <f t="shared" si="106"/>
        <v/>
      </c>
      <c r="AG393" s="126" t="str">
        <f t="shared" si="107"/>
        <v/>
      </c>
      <c r="AH393" s="129" t="str">
        <f t="shared" si="102"/>
        <v/>
      </c>
      <c r="AI393" s="129" t="str">
        <f t="shared" si="101"/>
        <v/>
      </c>
      <c r="AJ393" s="100" t="str">
        <f t="shared" ref="AJ393:AJ456" si="109">AC393</f>
        <v/>
      </c>
      <c r="AK393" s="130" t="str">
        <f t="shared" ref="AK393:AK456" si="110">IF(AI393="","",AJ393-D$58)</f>
        <v/>
      </c>
      <c r="AL393" s="130" t="str">
        <f t="shared" ref="AL393:AL456" si="111">IF(AK393="","",IF(AK393&gt;G$76,AK393-G$76/2,AK393/2))</f>
        <v/>
      </c>
      <c r="AM393" s="131" t="str">
        <f t="shared" ref="AM393:AM456" si="112">IF(AL393="","",0.6*G$77*(2*32.2*AL393)^0.5)</f>
        <v/>
      </c>
    </row>
    <row r="394" spans="1:41" ht="15" hidden="1" x14ac:dyDescent="0.25">
      <c r="Z394" s="102"/>
      <c r="AA394" s="102"/>
      <c r="AB394" s="124">
        <f t="shared" si="108"/>
        <v>85</v>
      </c>
      <c r="AC394" s="125" t="str">
        <f t="shared" si="103"/>
        <v/>
      </c>
      <c r="AD394" s="123" t="str">
        <f t="shared" si="104"/>
        <v/>
      </c>
      <c r="AE394" s="126" t="str">
        <f t="shared" si="105"/>
        <v/>
      </c>
      <c r="AF394" s="123" t="str">
        <f t="shared" si="106"/>
        <v/>
      </c>
      <c r="AG394" s="126" t="str">
        <f t="shared" si="107"/>
        <v/>
      </c>
      <c r="AH394" s="129" t="str">
        <f t="shared" si="102"/>
        <v/>
      </c>
      <c r="AI394" s="129" t="str">
        <f t="shared" ref="AI394:AI457" si="113">IF(AC394="","",IF(AC394=D$58,0,IF(AC394&gt;D$58,AI393+AF394,"")))</f>
        <v/>
      </c>
      <c r="AJ394" s="100" t="str">
        <f t="shared" si="109"/>
        <v/>
      </c>
      <c r="AK394" s="130" t="str">
        <f t="shared" si="110"/>
        <v/>
      </c>
      <c r="AL394" s="130" t="str">
        <f t="shared" si="111"/>
        <v/>
      </c>
      <c r="AM394" s="131" t="str">
        <f t="shared" si="112"/>
        <v/>
      </c>
    </row>
    <row r="395" spans="1:41" ht="15" hidden="1" x14ac:dyDescent="0.25">
      <c r="Z395" s="102"/>
      <c r="AA395" s="102"/>
      <c r="AB395" s="124">
        <f t="shared" si="108"/>
        <v>86</v>
      </c>
      <c r="AC395" s="125" t="str">
        <f t="shared" si="103"/>
        <v/>
      </c>
      <c r="AD395" s="123" t="str">
        <f t="shared" si="104"/>
        <v/>
      </c>
      <c r="AE395" s="126" t="str">
        <f t="shared" si="105"/>
        <v/>
      </c>
      <c r="AF395" s="123" t="str">
        <f t="shared" si="106"/>
        <v/>
      </c>
      <c r="AG395" s="126" t="str">
        <f t="shared" si="107"/>
        <v/>
      </c>
      <c r="AH395" s="129" t="str">
        <f t="shared" ref="AH395:AH458" si="114">IF(AC395="","",AH394+AF395)</f>
        <v/>
      </c>
      <c r="AI395" s="129" t="str">
        <f t="shared" si="113"/>
        <v/>
      </c>
      <c r="AJ395" s="100" t="str">
        <f t="shared" si="109"/>
        <v/>
      </c>
      <c r="AK395" s="130" t="str">
        <f t="shared" si="110"/>
        <v/>
      </c>
      <c r="AL395" s="130" t="str">
        <f t="shared" si="111"/>
        <v/>
      </c>
      <c r="AM395" s="131" t="str">
        <f t="shared" si="112"/>
        <v/>
      </c>
    </row>
    <row r="396" spans="1:41" ht="15" hidden="1" x14ac:dyDescent="0.25">
      <c r="Z396" s="102"/>
      <c r="AA396" s="102"/>
      <c r="AB396" s="124">
        <f t="shared" si="108"/>
        <v>87</v>
      </c>
      <c r="AC396" s="125" t="str">
        <f t="shared" si="103"/>
        <v/>
      </c>
      <c r="AD396" s="123" t="str">
        <f t="shared" si="104"/>
        <v/>
      </c>
      <c r="AE396" s="126" t="str">
        <f t="shared" si="105"/>
        <v/>
      </c>
      <c r="AF396" s="123" t="str">
        <f t="shared" si="106"/>
        <v/>
      </c>
      <c r="AG396" s="126" t="str">
        <f t="shared" si="107"/>
        <v/>
      </c>
      <c r="AH396" s="129" t="str">
        <f t="shared" si="114"/>
        <v/>
      </c>
      <c r="AI396" s="129" t="str">
        <f t="shared" si="113"/>
        <v/>
      </c>
      <c r="AJ396" s="100" t="str">
        <f t="shared" si="109"/>
        <v/>
      </c>
      <c r="AK396" s="130" t="str">
        <f t="shared" si="110"/>
        <v/>
      </c>
      <c r="AL396" s="130" t="str">
        <f t="shared" si="111"/>
        <v/>
      </c>
      <c r="AM396" s="131" t="str">
        <f t="shared" si="112"/>
        <v/>
      </c>
    </row>
    <row r="397" spans="1:41" ht="15" hidden="1" x14ac:dyDescent="0.25">
      <c r="Z397" s="102"/>
      <c r="AA397" s="102"/>
      <c r="AB397" s="124">
        <f t="shared" si="108"/>
        <v>88</v>
      </c>
      <c r="AC397" s="125" t="str">
        <f t="shared" si="103"/>
        <v/>
      </c>
      <c r="AD397" s="123" t="str">
        <f t="shared" si="104"/>
        <v/>
      </c>
      <c r="AE397" s="126" t="str">
        <f t="shared" si="105"/>
        <v/>
      </c>
      <c r="AF397" s="123" t="str">
        <f t="shared" si="106"/>
        <v/>
      </c>
      <c r="AG397" s="126" t="str">
        <f t="shared" si="107"/>
        <v/>
      </c>
      <c r="AH397" s="129" t="str">
        <f t="shared" si="114"/>
        <v/>
      </c>
      <c r="AI397" s="129" t="str">
        <f t="shared" si="113"/>
        <v/>
      </c>
      <c r="AJ397" s="100" t="str">
        <f t="shared" si="109"/>
        <v/>
      </c>
      <c r="AK397" s="130" t="str">
        <f t="shared" si="110"/>
        <v/>
      </c>
      <c r="AL397" s="130" t="str">
        <f t="shared" si="111"/>
        <v/>
      </c>
      <c r="AM397" s="131" t="str">
        <f t="shared" si="112"/>
        <v/>
      </c>
    </row>
    <row r="398" spans="1:41" ht="15" hidden="1" x14ac:dyDescent="0.25">
      <c r="Z398" s="102"/>
      <c r="AA398" s="102"/>
      <c r="AB398" s="124">
        <f t="shared" si="108"/>
        <v>89</v>
      </c>
      <c r="AC398" s="125" t="str">
        <f t="shared" si="103"/>
        <v/>
      </c>
      <c r="AD398" s="123" t="str">
        <f t="shared" si="104"/>
        <v/>
      </c>
      <c r="AE398" s="126" t="str">
        <f t="shared" si="105"/>
        <v/>
      </c>
      <c r="AF398" s="123" t="str">
        <f t="shared" si="106"/>
        <v/>
      </c>
      <c r="AG398" s="126" t="str">
        <f t="shared" si="107"/>
        <v/>
      </c>
      <c r="AH398" s="129" t="str">
        <f t="shared" si="114"/>
        <v/>
      </c>
      <c r="AI398" s="129" t="str">
        <f t="shared" si="113"/>
        <v/>
      </c>
      <c r="AJ398" s="100" t="str">
        <f t="shared" si="109"/>
        <v/>
      </c>
      <c r="AK398" s="130" t="str">
        <f t="shared" si="110"/>
        <v/>
      </c>
      <c r="AL398" s="130" t="str">
        <f t="shared" si="111"/>
        <v/>
      </c>
      <c r="AM398" s="131" t="str">
        <f t="shared" si="112"/>
        <v/>
      </c>
    </row>
    <row r="399" spans="1:41" ht="15" hidden="1" x14ac:dyDescent="0.25">
      <c r="Z399" s="102"/>
      <c r="AA399" s="102"/>
      <c r="AB399" s="124">
        <f t="shared" si="108"/>
        <v>90</v>
      </c>
      <c r="AC399" s="125" t="str">
        <f t="shared" si="103"/>
        <v/>
      </c>
      <c r="AD399" s="123" t="str">
        <f t="shared" si="104"/>
        <v/>
      </c>
      <c r="AE399" s="126" t="str">
        <f t="shared" si="105"/>
        <v/>
      </c>
      <c r="AF399" s="123" t="str">
        <f t="shared" si="106"/>
        <v/>
      </c>
      <c r="AG399" s="126" t="str">
        <f t="shared" si="107"/>
        <v/>
      </c>
      <c r="AH399" s="129" t="str">
        <f t="shared" si="114"/>
        <v/>
      </c>
      <c r="AI399" s="129" t="str">
        <f t="shared" si="113"/>
        <v/>
      </c>
      <c r="AJ399" s="100" t="str">
        <f t="shared" si="109"/>
        <v/>
      </c>
      <c r="AK399" s="130" t="str">
        <f t="shared" si="110"/>
        <v/>
      </c>
      <c r="AL399" s="130" t="str">
        <f t="shared" si="111"/>
        <v/>
      </c>
      <c r="AM399" s="131" t="str">
        <f t="shared" si="112"/>
        <v/>
      </c>
    </row>
    <row r="400" spans="1:41" ht="15" hidden="1" x14ac:dyDescent="0.25">
      <c r="Z400" s="102"/>
      <c r="AA400" s="102"/>
      <c r="AB400" s="124">
        <f t="shared" si="108"/>
        <v>91</v>
      </c>
      <c r="AC400" s="125" t="str">
        <f t="shared" si="103"/>
        <v/>
      </c>
      <c r="AD400" s="123" t="str">
        <f t="shared" si="104"/>
        <v/>
      </c>
      <c r="AE400" s="126" t="str">
        <f t="shared" si="105"/>
        <v/>
      </c>
      <c r="AF400" s="123" t="str">
        <f t="shared" si="106"/>
        <v/>
      </c>
      <c r="AG400" s="126" t="str">
        <f t="shared" si="107"/>
        <v/>
      </c>
      <c r="AH400" s="129" t="str">
        <f t="shared" si="114"/>
        <v/>
      </c>
      <c r="AI400" s="129" t="str">
        <f t="shared" si="113"/>
        <v/>
      </c>
      <c r="AJ400" s="100" t="str">
        <f t="shared" si="109"/>
        <v/>
      </c>
      <c r="AK400" s="130" t="str">
        <f t="shared" si="110"/>
        <v/>
      </c>
      <c r="AL400" s="130" t="str">
        <f t="shared" si="111"/>
        <v/>
      </c>
      <c r="AM400" s="131" t="str">
        <f t="shared" si="112"/>
        <v/>
      </c>
    </row>
    <row r="401" spans="23:39" ht="15" hidden="1" x14ac:dyDescent="0.25">
      <c r="Z401" s="102"/>
      <c r="AA401" s="102"/>
      <c r="AB401" s="124">
        <f t="shared" si="108"/>
        <v>92</v>
      </c>
      <c r="AC401" s="125" t="str">
        <f t="shared" si="103"/>
        <v/>
      </c>
      <c r="AD401" s="123" t="str">
        <f t="shared" si="104"/>
        <v/>
      </c>
      <c r="AE401" s="126" t="str">
        <f t="shared" si="105"/>
        <v/>
      </c>
      <c r="AF401" s="123" t="str">
        <f t="shared" si="106"/>
        <v/>
      </c>
      <c r="AG401" s="126" t="str">
        <f t="shared" si="107"/>
        <v/>
      </c>
      <c r="AH401" s="129" t="str">
        <f t="shared" si="114"/>
        <v/>
      </c>
      <c r="AI401" s="129" t="str">
        <f t="shared" si="113"/>
        <v/>
      </c>
      <c r="AJ401" s="100" t="str">
        <f t="shared" si="109"/>
        <v/>
      </c>
      <c r="AK401" s="130" t="str">
        <f t="shared" si="110"/>
        <v/>
      </c>
      <c r="AL401" s="130" t="str">
        <f t="shared" si="111"/>
        <v/>
      </c>
      <c r="AM401" s="131" t="str">
        <f t="shared" si="112"/>
        <v/>
      </c>
    </row>
    <row r="402" spans="23:39" ht="15" hidden="1" x14ac:dyDescent="0.25">
      <c r="Z402" s="102"/>
      <c r="AA402" s="102"/>
      <c r="AB402" s="124">
        <f t="shared" si="108"/>
        <v>93</v>
      </c>
      <c r="AC402" s="125" t="str">
        <f t="shared" si="103"/>
        <v/>
      </c>
      <c r="AD402" s="123" t="str">
        <f t="shared" si="104"/>
        <v/>
      </c>
      <c r="AE402" s="126" t="str">
        <f t="shared" si="105"/>
        <v/>
      </c>
      <c r="AF402" s="123" t="str">
        <f t="shared" si="106"/>
        <v/>
      </c>
      <c r="AG402" s="126" t="str">
        <f t="shared" si="107"/>
        <v/>
      </c>
      <c r="AH402" s="129" t="str">
        <f t="shared" si="114"/>
        <v/>
      </c>
      <c r="AI402" s="129" t="str">
        <f t="shared" si="113"/>
        <v/>
      </c>
      <c r="AJ402" s="100" t="str">
        <f t="shared" si="109"/>
        <v/>
      </c>
      <c r="AK402" s="130" t="str">
        <f t="shared" si="110"/>
        <v/>
      </c>
      <c r="AL402" s="130" t="str">
        <f t="shared" si="111"/>
        <v/>
      </c>
      <c r="AM402" s="131" t="str">
        <f t="shared" si="112"/>
        <v/>
      </c>
    </row>
    <row r="403" spans="23:39" ht="15" hidden="1" x14ac:dyDescent="0.25">
      <c r="Z403" s="102"/>
      <c r="AA403" s="102"/>
      <c r="AB403" s="124">
        <f t="shared" si="108"/>
        <v>94</v>
      </c>
      <c r="AC403" s="125" t="str">
        <f t="shared" si="103"/>
        <v/>
      </c>
      <c r="AD403" s="123" t="str">
        <f t="shared" si="104"/>
        <v/>
      </c>
      <c r="AE403" s="126" t="str">
        <f t="shared" si="105"/>
        <v/>
      </c>
      <c r="AF403" s="123" t="str">
        <f t="shared" si="106"/>
        <v/>
      </c>
      <c r="AG403" s="126" t="str">
        <f t="shared" si="107"/>
        <v/>
      </c>
      <c r="AH403" s="129" t="str">
        <f t="shared" si="114"/>
        <v/>
      </c>
      <c r="AI403" s="129" t="str">
        <f t="shared" si="113"/>
        <v/>
      </c>
      <c r="AJ403" s="100" t="str">
        <f t="shared" si="109"/>
        <v/>
      </c>
      <c r="AK403" s="130" t="str">
        <f t="shared" si="110"/>
        <v/>
      </c>
      <c r="AL403" s="130" t="str">
        <f t="shared" si="111"/>
        <v/>
      </c>
      <c r="AM403" s="131" t="str">
        <f t="shared" si="112"/>
        <v/>
      </c>
    </row>
    <row r="404" spans="23:39" ht="15" hidden="1" x14ac:dyDescent="0.25">
      <c r="Z404" s="102"/>
      <c r="AA404" s="102"/>
      <c r="AB404" s="124">
        <f t="shared" si="108"/>
        <v>95</v>
      </c>
      <c r="AC404" s="125" t="str">
        <f t="shared" si="103"/>
        <v/>
      </c>
      <c r="AD404" s="123" t="str">
        <f t="shared" si="104"/>
        <v/>
      </c>
      <c r="AE404" s="126" t="str">
        <f t="shared" si="105"/>
        <v/>
      </c>
      <c r="AF404" s="123" t="str">
        <f t="shared" si="106"/>
        <v/>
      </c>
      <c r="AG404" s="126" t="str">
        <f t="shared" si="107"/>
        <v/>
      </c>
      <c r="AH404" s="129" t="str">
        <f t="shared" si="114"/>
        <v/>
      </c>
      <c r="AI404" s="129" t="str">
        <f t="shared" si="113"/>
        <v/>
      </c>
      <c r="AJ404" s="100" t="str">
        <f t="shared" si="109"/>
        <v/>
      </c>
      <c r="AK404" s="130" t="str">
        <f t="shared" si="110"/>
        <v/>
      </c>
      <c r="AL404" s="130" t="str">
        <f t="shared" si="111"/>
        <v/>
      </c>
      <c r="AM404" s="131" t="str">
        <f t="shared" si="112"/>
        <v/>
      </c>
    </row>
    <row r="405" spans="23:39" ht="15" hidden="1" x14ac:dyDescent="0.25">
      <c r="Z405" s="102"/>
      <c r="AA405" s="102"/>
      <c r="AB405" s="124">
        <f t="shared" si="108"/>
        <v>96</v>
      </c>
      <c r="AC405" s="125" t="str">
        <f t="shared" si="103"/>
        <v/>
      </c>
      <c r="AD405" s="123" t="str">
        <f t="shared" si="104"/>
        <v/>
      </c>
      <c r="AE405" s="126" t="str">
        <f t="shared" si="105"/>
        <v/>
      </c>
      <c r="AF405" s="123" t="str">
        <f t="shared" si="106"/>
        <v/>
      </c>
      <c r="AG405" s="126" t="str">
        <f t="shared" si="107"/>
        <v/>
      </c>
      <c r="AH405" s="129" t="str">
        <f t="shared" si="114"/>
        <v/>
      </c>
      <c r="AI405" s="129" t="str">
        <f t="shared" si="113"/>
        <v/>
      </c>
      <c r="AJ405" s="100" t="str">
        <f t="shared" si="109"/>
        <v/>
      </c>
      <c r="AK405" s="130" t="str">
        <f t="shared" si="110"/>
        <v/>
      </c>
      <c r="AL405" s="130" t="str">
        <f t="shared" si="111"/>
        <v/>
      </c>
      <c r="AM405" s="131" t="str">
        <f t="shared" si="112"/>
        <v/>
      </c>
    </row>
    <row r="406" spans="23:39" ht="15" hidden="1" x14ac:dyDescent="0.25">
      <c r="Z406" s="102"/>
      <c r="AA406" s="102"/>
      <c r="AB406" s="124">
        <f t="shared" si="108"/>
        <v>97</v>
      </c>
      <c r="AC406" s="125" t="str">
        <f t="shared" si="103"/>
        <v/>
      </c>
      <c r="AD406" s="123" t="str">
        <f t="shared" si="104"/>
        <v/>
      </c>
      <c r="AE406" s="126" t="str">
        <f t="shared" si="105"/>
        <v/>
      </c>
      <c r="AF406" s="123" t="str">
        <f t="shared" si="106"/>
        <v/>
      </c>
      <c r="AG406" s="126" t="str">
        <f t="shared" si="107"/>
        <v/>
      </c>
      <c r="AH406" s="129" t="str">
        <f t="shared" si="114"/>
        <v/>
      </c>
      <c r="AI406" s="129" t="str">
        <f t="shared" si="113"/>
        <v/>
      </c>
      <c r="AJ406" s="100" t="str">
        <f t="shared" si="109"/>
        <v/>
      </c>
      <c r="AK406" s="130" t="str">
        <f t="shared" si="110"/>
        <v/>
      </c>
      <c r="AL406" s="130" t="str">
        <f t="shared" si="111"/>
        <v/>
      </c>
      <c r="AM406" s="131" t="str">
        <f t="shared" si="112"/>
        <v/>
      </c>
    </row>
    <row r="407" spans="23:39" ht="15" hidden="1" x14ac:dyDescent="0.25">
      <c r="Z407" s="102"/>
      <c r="AA407" s="102"/>
      <c r="AB407" s="124">
        <f t="shared" si="108"/>
        <v>98</v>
      </c>
      <c r="AC407" s="125" t="str">
        <f t="shared" si="103"/>
        <v/>
      </c>
      <c r="AD407" s="123" t="str">
        <f t="shared" si="104"/>
        <v/>
      </c>
      <c r="AE407" s="126" t="str">
        <f t="shared" si="105"/>
        <v/>
      </c>
      <c r="AF407" s="123" t="str">
        <f t="shared" si="106"/>
        <v/>
      </c>
      <c r="AG407" s="126" t="str">
        <f t="shared" si="107"/>
        <v/>
      </c>
      <c r="AH407" s="129" t="str">
        <f t="shared" si="114"/>
        <v/>
      </c>
      <c r="AI407" s="129" t="str">
        <f t="shared" si="113"/>
        <v/>
      </c>
      <c r="AJ407" s="100" t="str">
        <f t="shared" si="109"/>
        <v/>
      </c>
      <c r="AK407" s="130" t="str">
        <f t="shared" si="110"/>
        <v/>
      </c>
      <c r="AL407" s="130" t="str">
        <f t="shared" si="111"/>
        <v/>
      </c>
      <c r="AM407" s="131" t="str">
        <f t="shared" si="112"/>
        <v/>
      </c>
    </row>
    <row r="408" spans="23:39" ht="15" hidden="1" x14ac:dyDescent="0.25">
      <c r="AB408" s="124">
        <f t="shared" si="108"/>
        <v>99</v>
      </c>
      <c r="AC408" s="125" t="str">
        <f t="shared" si="103"/>
        <v/>
      </c>
      <c r="AD408" s="123" t="str">
        <f t="shared" si="104"/>
        <v/>
      </c>
      <c r="AE408" s="126" t="str">
        <f t="shared" si="105"/>
        <v/>
      </c>
      <c r="AF408" s="123" t="str">
        <f t="shared" si="106"/>
        <v/>
      </c>
      <c r="AG408" s="126" t="str">
        <f t="shared" si="107"/>
        <v/>
      </c>
      <c r="AH408" s="129" t="str">
        <f t="shared" si="114"/>
        <v/>
      </c>
      <c r="AI408" s="129" t="str">
        <f t="shared" si="113"/>
        <v/>
      </c>
      <c r="AJ408" s="100" t="str">
        <f t="shared" si="109"/>
        <v/>
      </c>
      <c r="AK408" s="130" t="str">
        <f t="shared" si="110"/>
        <v/>
      </c>
      <c r="AL408" s="130" t="str">
        <f t="shared" si="111"/>
        <v/>
      </c>
      <c r="AM408" s="131" t="str">
        <f t="shared" si="112"/>
        <v/>
      </c>
    </row>
    <row r="409" spans="23:39" ht="15" hidden="1" x14ac:dyDescent="0.25">
      <c r="AB409" s="124">
        <f t="shared" si="108"/>
        <v>100</v>
      </c>
      <c r="AC409" s="125" t="str">
        <f t="shared" si="103"/>
        <v/>
      </c>
      <c r="AD409" s="123" t="str">
        <f t="shared" si="104"/>
        <v/>
      </c>
      <c r="AE409" s="126" t="str">
        <f t="shared" si="105"/>
        <v/>
      </c>
      <c r="AF409" s="123" t="str">
        <f t="shared" si="106"/>
        <v/>
      </c>
      <c r="AG409" s="126" t="str">
        <f t="shared" si="107"/>
        <v/>
      </c>
      <c r="AH409" s="129" t="str">
        <f t="shared" si="114"/>
        <v/>
      </c>
      <c r="AI409" s="129" t="str">
        <f t="shared" si="113"/>
        <v/>
      </c>
      <c r="AJ409" s="100" t="str">
        <f t="shared" si="109"/>
        <v/>
      </c>
      <c r="AK409" s="130" t="str">
        <f t="shared" si="110"/>
        <v/>
      </c>
      <c r="AL409" s="130" t="str">
        <f t="shared" si="111"/>
        <v/>
      </c>
      <c r="AM409" s="131" t="str">
        <f t="shared" si="112"/>
        <v/>
      </c>
    </row>
    <row r="410" spans="23:39" ht="15" hidden="1" x14ac:dyDescent="0.25">
      <c r="W410" s="15" t="s">
        <v>154</v>
      </c>
      <c r="X410" s="103" t="s">
        <v>105</v>
      </c>
      <c r="Y410" s="103" t="s">
        <v>100</v>
      </c>
      <c r="Z410" s="107" t="s">
        <v>155</v>
      </c>
      <c r="AA410" s="107" t="s">
        <v>156</v>
      </c>
      <c r="AB410" s="124">
        <v>1</v>
      </c>
      <c r="AC410" s="125" t="str">
        <f t="shared" ref="AC410:AC473" si="115">IF(AA$412="","",AC$409+AB410*(X$412-X$411)/100)</f>
        <v/>
      </c>
      <c r="AD410" s="123" t="str">
        <f t="shared" ref="AD410:AD473" si="116">IF(AC410="","",AD$409+(2*(AC410-AC$409)*AA$412))</f>
        <v/>
      </c>
      <c r="AE410" s="126" t="str">
        <f>IF(AC410="","",(AD410/2)^2*3.1415)</f>
        <v/>
      </c>
      <c r="AF410" s="123" t="str">
        <f>IF(AC410="","",(AC410-AC409)/3*(AE409+AE410+(AE410*AE409)^0.5))</f>
        <v/>
      </c>
      <c r="AG410" s="126" t="str">
        <f>IF(AC410="","",AG409+AF410)</f>
        <v/>
      </c>
      <c r="AH410" s="129" t="str">
        <f t="shared" si="114"/>
        <v/>
      </c>
      <c r="AI410" s="129" t="str">
        <f t="shared" si="113"/>
        <v/>
      </c>
      <c r="AJ410" s="100" t="str">
        <f t="shared" si="109"/>
        <v/>
      </c>
      <c r="AK410" s="130" t="str">
        <f t="shared" si="110"/>
        <v/>
      </c>
      <c r="AL410" s="130" t="str">
        <f t="shared" si="111"/>
        <v/>
      </c>
      <c r="AM410" s="131" t="str">
        <f t="shared" si="112"/>
        <v/>
      </c>
    </row>
    <row r="411" spans="23:39" ht="15" hidden="1" x14ac:dyDescent="0.25">
      <c r="W411" s="28">
        <v>5</v>
      </c>
      <c r="X411" s="100" t="str">
        <f>IF(W411&gt;O$54,"",IF(VLOOKUP(W411,O$35:Q$52,3)=0,"",VLOOKUP(W411,O$35:Q$52,3)))</f>
        <v/>
      </c>
      <c r="Y411" s="28" t="str">
        <f>IF(X411="","",VLOOKUP(X411,D$35:H$53,2))</f>
        <v/>
      </c>
      <c r="Z411" s="123" t="str">
        <f>IF(Y411="","",2*(Y411/3.1415)^0.5)</f>
        <v/>
      </c>
      <c r="AA411" s="102"/>
      <c r="AB411" s="124">
        <f>AB410+1</f>
        <v>2</v>
      </c>
      <c r="AC411" s="125" t="str">
        <f t="shared" si="115"/>
        <v/>
      </c>
      <c r="AD411" s="123" t="str">
        <f t="shared" si="116"/>
        <v/>
      </c>
      <c r="AE411" s="126" t="str">
        <f t="shared" ref="AE411:AE474" si="117">IF(AC411="","",(AD411/2)^2*3.1415)</f>
        <v/>
      </c>
      <c r="AF411" s="123" t="str">
        <f t="shared" ref="AF411:AF474" si="118">IF(AC411="","",(AC411-AC410)/3*(AE410+AE411+(AE411*AE410)^0.5))</f>
        <v/>
      </c>
      <c r="AG411" s="126" t="str">
        <f t="shared" ref="AG411:AG474" si="119">IF(AC411="","",AG410+AF411)</f>
        <v/>
      </c>
      <c r="AH411" s="129" t="str">
        <f t="shared" si="114"/>
        <v/>
      </c>
      <c r="AI411" s="129" t="str">
        <f t="shared" si="113"/>
        <v/>
      </c>
      <c r="AJ411" s="100" t="str">
        <f t="shared" si="109"/>
        <v/>
      </c>
      <c r="AK411" s="130" t="str">
        <f t="shared" si="110"/>
        <v/>
      </c>
      <c r="AL411" s="130" t="str">
        <f t="shared" si="111"/>
        <v/>
      </c>
      <c r="AM411" s="131" t="str">
        <f t="shared" si="112"/>
        <v/>
      </c>
    </row>
    <row r="412" spans="23:39" ht="15" hidden="1" x14ac:dyDescent="0.25">
      <c r="W412" s="28">
        <v>6</v>
      </c>
      <c r="X412" s="100" t="str">
        <f>IF(W412&gt;O$54,"",IF(VLOOKUP(W412,O$35:Q$52,3)=0,"",VLOOKUP(W412,O$35:Q$52,3)))</f>
        <v/>
      </c>
      <c r="Y412" s="28" t="str">
        <f>IF(X412="","",VLOOKUP(X412,D$35:H$53,2))</f>
        <v/>
      </c>
      <c r="Z412" s="123" t="str">
        <f>IF(Y412="","",2*(Y412/3.1415)^0.5)</f>
        <v/>
      </c>
      <c r="AA412" s="102" t="str">
        <f>IF(Z412="","",(Z412-Z411)/(2*(X412-X411)))</f>
        <v/>
      </c>
      <c r="AB412" s="124">
        <f t="shared" ref="AB412:AB475" si="120">AB411+1</f>
        <v>3</v>
      </c>
      <c r="AC412" s="125" t="str">
        <f t="shared" si="115"/>
        <v/>
      </c>
      <c r="AD412" s="123" t="str">
        <f t="shared" si="116"/>
        <v/>
      </c>
      <c r="AE412" s="126" t="str">
        <f t="shared" si="117"/>
        <v/>
      </c>
      <c r="AF412" s="123" t="str">
        <f t="shared" si="118"/>
        <v/>
      </c>
      <c r="AG412" s="126" t="str">
        <f t="shared" si="119"/>
        <v/>
      </c>
      <c r="AH412" s="129" t="str">
        <f t="shared" si="114"/>
        <v/>
      </c>
      <c r="AI412" s="129" t="str">
        <f t="shared" si="113"/>
        <v/>
      </c>
      <c r="AJ412" s="100" t="str">
        <f t="shared" si="109"/>
        <v/>
      </c>
      <c r="AK412" s="130" t="str">
        <f t="shared" si="110"/>
        <v/>
      </c>
      <c r="AL412" s="130" t="str">
        <f t="shared" si="111"/>
        <v/>
      </c>
      <c r="AM412" s="131" t="str">
        <f t="shared" si="112"/>
        <v/>
      </c>
    </row>
    <row r="413" spans="23:39" ht="15" hidden="1" x14ac:dyDescent="0.25">
      <c r="Z413" s="102"/>
      <c r="AA413" s="102"/>
      <c r="AB413" s="124">
        <f t="shared" si="120"/>
        <v>4</v>
      </c>
      <c r="AC413" s="125" t="str">
        <f t="shared" si="115"/>
        <v/>
      </c>
      <c r="AD413" s="123" t="str">
        <f t="shared" si="116"/>
        <v/>
      </c>
      <c r="AE413" s="126" t="str">
        <f t="shared" si="117"/>
        <v/>
      </c>
      <c r="AF413" s="123" t="str">
        <f t="shared" si="118"/>
        <v/>
      </c>
      <c r="AG413" s="126" t="str">
        <f t="shared" si="119"/>
        <v/>
      </c>
      <c r="AH413" s="129" t="str">
        <f t="shared" si="114"/>
        <v/>
      </c>
      <c r="AI413" s="129" t="str">
        <f t="shared" si="113"/>
        <v/>
      </c>
      <c r="AJ413" s="100" t="str">
        <f t="shared" si="109"/>
        <v/>
      </c>
      <c r="AK413" s="130" t="str">
        <f t="shared" si="110"/>
        <v/>
      </c>
      <c r="AL413" s="130" t="str">
        <f t="shared" si="111"/>
        <v/>
      </c>
      <c r="AM413" s="131" t="str">
        <f t="shared" si="112"/>
        <v/>
      </c>
    </row>
    <row r="414" spans="23:39" ht="15" hidden="1" x14ac:dyDescent="0.25">
      <c r="Z414" s="102"/>
      <c r="AA414" s="102"/>
      <c r="AB414" s="124">
        <f t="shared" si="120"/>
        <v>5</v>
      </c>
      <c r="AC414" s="125" t="str">
        <f t="shared" si="115"/>
        <v/>
      </c>
      <c r="AD414" s="123" t="str">
        <f t="shared" si="116"/>
        <v/>
      </c>
      <c r="AE414" s="126" t="str">
        <f t="shared" si="117"/>
        <v/>
      </c>
      <c r="AF414" s="123" t="str">
        <f t="shared" si="118"/>
        <v/>
      </c>
      <c r="AG414" s="126" t="str">
        <f t="shared" si="119"/>
        <v/>
      </c>
      <c r="AH414" s="129" t="str">
        <f t="shared" si="114"/>
        <v/>
      </c>
      <c r="AI414" s="129" t="str">
        <f t="shared" si="113"/>
        <v/>
      </c>
      <c r="AJ414" s="100" t="str">
        <f t="shared" si="109"/>
        <v/>
      </c>
      <c r="AK414" s="130" t="str">
        <f t="shared" si="110"/>
        <v/>
      </c>
      <c r="AL414" s="130" t="str">
        <f t="shared" si="111"/>
        <v/>
      </c>
      <c r="AM414" s="131" t="str">
        <f t="shared" si="112"/>
        <v/>
      </c>
    </row>
    <row r="415" spans="23:39" ht="15" hidden="1" x14ac:dyDescent="0.25">
      <c r="Z415" s="102"/>
      <c r="AA415" s="102"/>
      <c r="AB415" s="124">
        <f t="shared" si="120"/>
        <v>6</v>
      </c>
      <c r="AC415" s="125" t="str">
        <f t="shared" si="115"/>
        <v/>
      </c>
      <c r="AD415" s="123" t="str">
        <f t="shared" si="116"/>
        <v/>
      </c>
      <c r="AE415" s="126" t="str">
        <f t="shared" si="117"/>
        <v/>
      </c>
      <c r="AF415" s="123" t="str">
        <f t="shared" si="118"/>
        <v/>
      </c>
      <c r="AG415" s="126" t="str">
        <f t="shared" si="119"/>
        <v/>
      </c>
      <c r="AH415" s="129" t="str">
        <f t="shared" si="114"/>
        <v/>
      </c>
      <c r="AI415" s="129" t="str">
        <f t="shared" si="113"/>
        <v/>
      </c>
      <c r="AJ415" s="100" t="str">
        <f t="shared" si="109"/>
        <v/>
      </c>
      <c r="AK415" s="130" t="str">
        <f t="shared" si="110"/>
        <v/>
      </c>
      <c r="AL415" s="130" t="str">
        <f t="shared" si="111"/>
        <v/>
      </c>
      <c r="AM415" s="131" t="str">
        <f t="shared" si="112"/>
        <v/>
      </c>
    </row>
    <row r="416" spans="23:39" ht="15" hidden="1" x14ac:dyDescent="0.25">
      <c r="Z416" s="102"/>
      <c r="AA416" s="102"/>
      <c r="AB416" s="124">
        <f t="shared" si="120"/>
        <v>7</v>
      </c>
      <c r="AC416" s="125" t="str">
        <f t="shared" si="115"/>
        <v/>
      </c>
      <c r="AD416" s="123" t="str">
        <f t="shared" si="116"/>
        <v/>
      </c>
      <c r="AE416" s="126" t="str">
        <f t="shared" si="117"/>
        <v/>
      </c>
      <c r="AF416" s="123" t="str">
        <f t="shared" si="118"/>
        <v/>
      </c>
      <c r="AG416" s="126" t="str">
        <f t="shared" si="119"/>
        <v/>
      </c>
      <c r="AH416" s="129" t="str">
        <f t="shared" si="114"/>
        <v/>
      </c>
      <c r="AI416" s="129" t="str">
        <f t="shared" si="113"/>
        <v/>
      </c>
      <c r="AJ416" s="100" t="str">
        <f t="shared" si="109"/>
        <v/>
      </c>
      <c r="AK416" s="130" t="str">
        <f t="shared" si="110"/>
        <v/>
      </c>
      <c r="AL416" s="130" t="str">
        <f t="shared" si="111"/>
        <v/>
      </c>
      <c r="AM416" s="131" t="str">
        <f t="shared" si="112"/>
        <v/>
      </c>
    </row>
    <row r="417" spans="24:39" ht="15" hidden="1" x14ac:dyDescent="0.25">
      <c r="Z417" s="102"/>
      <c r="AA417" s="102"/>
      <c r="AB417" s="124">
        <f t="shared" si="120"/>
        <v>8</v>
      </c>
      <c r="AC417" s="125" t="str">
        <f t="shared" si="115"/>
        <v/>
      </c>
      <c r="AD417" s="123" t="str">
        <f t="shared" si="116"/>
        <v/>
      </c>
      <c r="AE417" s="126" t="str">
        <f t="shared" si="117"/>
        <v/>
      </c>
      <c r="AF417" s="123" t="str">
        <f t="shared" si="118"/>
        <v/>
      </c>
      <c r="AG417" s="126" t="str">
        <f t="shared" si="119"/>
        <v/>
      </c>
      <c r="AH417" s="129" t="str">
        <f t="shared" si="114"/>
        <v/>
      </c>
      <c r="AI417" s="129" t="str">
        <f t="shared" si="113"/>
        <v/>
      </c>
      <c r="AJ417" s="100" t="str">
        <f t="shared" si="109"/>
        <v/>
      </c>
      <c r="AK417" s="130" t="str">
        <f t="shared" si="110"/>
        <v/>
      </c>
      <c r="AL417" s="130" t="str">
        <f t="shared" si="111"/>
        <v/>
      </c>
      <c r="AM417" s="131" t="str">
        <f t="shared" si="112"/>
        <v/>
      </c>
    </row>
    <row r="418" spans="24:39" ht="15" hidden="1" x14ac:dyDescent="0.25">
      <c r="Z418" s="102"/>
      <c r="AA418" s="102"/>
      <c r="AB418" s="124">
        <f t="shared" si="120"/>
        <v>9</v>
      </c>
      <c r="AC418" s="125" t="str">
        <f t="shared" si="115"/>
        <v/>
      </c>
      <c r="AD418" s="123" t="str">
        <f t="shared" si="116"/>
        <v/>
      </c>
      <c r="AE418" s="126" t="str">
        <f t="shared" si="117"/>
        <v/>
      </c>
      <c r="AF418" s="123" t="str">
        <f t="shared" si="118"/>
        <v/>
      </c>
      <c r="AG418" s="126" t="str">
        <f t="shared" si="119"/>
        <v/>
      </c>
      <c r="AH418" s="129" t="str">
        <f t="shared" si="114"/>
        <v/>
      </c>
      <c r="AI418" s="129" t="str">
        <f t="shared" si="113"/>
        <v/>
      </c>
      <c r="AJ418" s="100" t="str">
        <f t="shared" si="109"/>
        <v/>
      </c>
      <c r="AK418" s="130" t="str">
        <f t="shared" si="110"/>
        <v/>
      </c>
      <c r="AL418" s="130" t="str">
        <f t="shared" si="111"/>
        <v/>
      </c>
      <c r="AM418" s="131" t="str">
        <f t="shared" si="112"/>
        <v/>
      </c>
    </row>
    <row r="419" spans="24:39" ht="15" hidden="1" x14ac:dyDescent="0.25">
      <c r="Z419" s="102"/>
      <c r="AA419" s="102"/>
      <c r="AB419" s="124">
        <f t="shared" si="120"/>
        <v>10</v>
      </c>
      <c r="AC419" s="125" t="str">
        <f t="shared" si="115"/>
        <v/>
      </c>
      <c r="AD419" s="123" t="str">
        <f t="shared" si="116"/>
        <v/>
      </c>
      <c r="AE419" s="126" t="str">
        <f t="shared" si="117"/>
        <v/>
      </c>
      <c r="AF419" s="123" t="str">
        <f t="shared" si="118"/>
        <v/>
      </c>
      <c r="AG419" s="126" t="str">
        <f t="shared" si="119"/>
        <v/>
      </c>
      <c r="AH419" s="129" t="str">
        <f t="shared" si="114"/>
        <v/>
      </c>
      <c r="AI419" s="129" t="str">
        <f t="shared" si="113"/>
        <v/>
      </c>
      <c r="AJ419" s="100" t="str">
        <f t="shared" si="109"/>
        <v/>
      </c>
      <c r="AK419" s="130" t="str">
        <f t="shared" si="110"/>
        <v/>
      </c>
      <c r="AL419" s="130" t="str">
        <f t="shared" si="111"/>
        <v/>
      </c>
      <c r="AM419" s="131" t="str">
        <f t="shared" si="112"/>
        <v/>
      </c>
    </row>
    <row r="420" spans="24:39" ht="15" hidden="1" x14ac:dyDescent="0.25">
      <c r="Z420" s="102"/>
      <c r="AA420" s="102"/>
      <c r="AB420" s="124">
        <f t="shared" si="120"/>
        <v>11</v>
      </c>
      <c r="AC420" s="125" t="str">
        <f t="shared" si="115"/>
        <v/>
      </c>
      <c r="AD420" s="123" t="str">
        <f t="shared" si="116"/>
        <v/>
      </c>
      <c r="AE420" s="126" t="str">
        <f t="shared" si="117"/>
        <v/>
      </c>
      <c r="AF420" s="123" t="str">
        <f t="shared" si="118"/>
        <v/>
      </c>
      <c r="AG420" s="126" t="str">
        <f t="shared" si="119"/>
        <v/>
      </c>
      <c r="AH420" s="129" t="str">
        <f t="shared" si="114"/>
        <v/>
      </c>
      <c r="AI420" s="129" t="str">
        <f t="shared" si="113"/>
        <v/>
      </c>
      <c r="AJ420" s="100" t="str">
        <f t="shared" si="109"/>
        <v/>
      </c>
      <c r="AK420" s="130" t="str">
        <f t="shared" si="110"/>
        <v/>
      </c>
      <c r="AL420" s="130" t="str">
        <f t="shared" si="111"/>
        <v/>
      </c>
      <c r="AM420" s="131" t="str">
        <f t="shared" si="112"/>
        <v/>
      </c>
    </row>
    <row r="421" spans="24:39" ht="15" hidden="1" x14ac:dyDescent="0.25">
      <c r="Z421" s="102"/>
      <c r="AA421" s="102"/>
      <c r="AB421" s="124">
        <f t="shared" si="120"/>
        <v>12</v>
      </c>
      <c r="AC421" s="125" t="str">
        <f t="shared" si="115"/>
        <v/>
      </c>
      <c r="AD421" s="123" t="str">
        <f t="shared" si="116"/>
        <v/>
      </c>
      <c r="AE421" s="126" t="str">
        <f t="shared" si="117"/>
        <v/>
      </c>
      <c r="AF421" s="123" t="str">
        <f t="shared" si="118"/>
        <v/>
      </c>
      <c r="AG421" s="126" t="str">
        <f t="shared" si="119"/>
        <v/>
      </c>
      <c r="AH421" s="129" t="str">
        <f t="shared" si="114"/>
        <v/>
      </c>
      <c r="AI421" s="129" t="str">
        <f t="shared" si="113"/>
        <v/>
      </c>
      <c r="AJ421" s="100" t="str">
        <f t="shared" si="109"/>
        <v/>
      </c>
      <c r="AK421" s="130" t="str">
        <f t="shared" si="110"/>
        <v/>
      </c>
      <c r="AL421" s="130" t="str">
        <f t="shared" si="111"/>
        <v/>
      </c>
      <c r="AM421" s="131" t="str">
        <f t="shared" si="112"/>
        <v/>
      </c>
    </row>
    <row r="422" spans="24:39" ht="15" hidden="1" x14ac:dyDescent="0.25">
      <c r="Z422" s="102"/>
      <c r="AA422" s="102"/>
      <c r="AB422" s="124">
        <f t="shared" si="120"/>
        <v>13</v>
      </c>
      <c r="AC422" s="125" t="str">
        <f t="shared" si="115"/>
        <v/>
      </c>
      <c r="AD422" s="123" t="str">
        <f t="shared" si="116"/>
        <v/>
      </c>
      <c r="AE422" s="126" t="str">
        <f t="shared" si="117"/>
        <v/>
      </c>
      <c r="AF422" s="123" t="str">
        <f t="shared" si="118"/>
        <v/>
      </c>
      <c r="AG422" s="126" t="str">
        <f t="shared" si="119"/>
        <v/>
      </c>
      <c r="AH422" s="129" t="str">
        <f t="shared" si="114"/>
        <v/>
      </c>
      <c r="AI422" s="129" t="str">
        <f t="shared" si="113"/>
        <v/>
      </c>
      <c r="AJ422" s="100" t="str">
        <f t="shared" si="109"/>
        <v/>
      </c>
      <c r="AK422" s="130" t="str">
        <f t="shared" si="110"/>
        <v/>
      </c>
      <c r="AL422" s="130" t="str">
        <f t="shared" si="111"/>
        <v/>
      </c>
      <c r="AM422" s="131" t="str">
        <f t="shared" si="112"/>
        <v/>
      </c>
    </row>
    <row r="423" spans="24:39" ht="15" hidden="1" x14ac:dyDescent="0.25">
      <c r="Z423" s="102"/>
      <c r="AA423" s="102"/>
      <c r="AB423" s="124">
        <f t="shared" si="120"/>
        <v>14</v>
      </c>
      <c r="AC423" s="125" t="str">
        <f t="shared" si="115"/>
        <v/>
      </c>
      <c r="AD423" s="123" t="str">
        <f t="shared" si="116"/>
        <v/>
      </c>
      <c r="AE423" s="126" t="str">
        <f t="shared" si="117"/>
        <v/>
      </c>
      <c r="AF423" s="123" t="str">
        <f t="shared" si="118"/>
        <v/>
      </c>
      <c r="AG423" s="126" t="str">
        <f t="shared" si="119"/>
        <v/>
      </c>
      <c r="AH423" s="129" t="str">
        <f t="shared" si="114"/>
        <v/>
      </c>
      <c r="AI423" s="129" t="str">
        <f t="shared" si="113"/>
        <v/>
      </c>
      <c r="AJ423" s="100" t="str">
        <f t="shared" si="109"/>
        <v/>
      </c>
      <c r="AK423" s="130" t="str">
        <f t="shared" si="110"/>
        <v/>
      </c>
      <c r="AL423" s="130" t="str">
        <f t="shared" si="111"/>
        <v/>
      </c>
      <c r="AM423" s="131" t="str">
        <f t="shared" si="112"/>
        <v/>
      </c>
    </row>
    <row r="424" spans="24:39" ht="15" hidden="1" x14ac:dyDescent="0.25">
      <c r="Z424" s="102"/>
      <c r="AA424" s="102"/>
      <c r="AB424" s="124">
        <f t="shared" si="120"/>
        <v>15</v>
      </c>
      <c r="AC424" s="125" t="str">
        <f t="shared" si="115"/>
        <v/>
      </c>
      <c r="AD424" s="123" t="str">
        <f t="shared" si="116"/>
        <v/>
      </c>
      <c r="AE424" s="126" t="str">
        <f t="shared" si="117"/>
        <v/>
      </c>
      <c r="AF424" s="123" t="str">
        <f t="shared" si="118"/>
        <v/>
      </c>
      <c r="AG424" s="126" t="str">
        <f t="shared" si="119"/>
        <v/>
      </c>
      <c r="AH424" s="129" t="str">
        <f t="shared" si="114"/>
        <v/>
      </c>
      <c r="AI424" s="129" t="str">
        <f t="shared" si="113"/>
        <v/>
      </c>
      <c r="AJ424" s="100" t="str">
        <f t="shared" si="109"/>
        <v/>
      </c>
      <c r="AK424" s="130" t="str">
        <f t="shared" si="110"/>
        <v/>
      </c>
      <c r="AL424" s="130" t="str">
        <f t="shared" si="111"/>
        <v/>
      </c>
      <c r="AM424" s="131" t="str">
        <f t="shared" si="112"/>
        <v/>
      </c>
    </row>
    <row r="425" spans="24:39" ht="15" hidden="1" x14ac:dyDescent="0.25">
      <c r="Z425" s="102"/>
      <c r="AA425" s="102"/>
      <c r="AB425" s="124">
        <f t="shared" si="120"/>
        <v>16</v>
      </c>
      <c r="AC425" s="125" t="str">
        <f t="shared" si="115"/>
        <v/>
      </c>
      <c r="AD425" s="123" t="str">
        <f t="shared" si="116"/>
        <v/>
      </c>
      <c r="AE425" s="126" t="str">
        <f t="shared" si="117"/>
        <v/>
      </c>
      <c r="AF425" s="123" t="str">
        <f t="shared" si="118"/>
        <v/>
      </c>
      <c r="AG425" s="126" t="str">
        <f t="shared" si="119"/>
        <v/>
      </c>
      <c r="AH425" s="129" t="str">
        <f t="shared" si="114"/>
        <v/>
      </c>
      <c r="AI425" s="129" t="str">
        <f t="shared" si="113"/>
        <v/>
      </c>
      <c r="AJ425" s="100" t="str">
        <f t="shared" si="109"/>
        <v/>
      </c>
      <c r="AK425" s="130" t="str">
        <f t="shared" si="110"/>
        <v/>
      </c>
      <c r="AL425" s="130" t="str">
        <f t="shared" si="111"/>
        <v/>
      </c>
      <c r="AM425" s="131" t="str">
        <f t="shared" si="112"/>
        <v/>
      </c>
    </row>
    <row r="426" spans="24:39" ht="15" hidden="1" x14ac:dyDescent="0.25">
      <c r="Z426" s="102"/>
      <c r="AA426" s="102"/>
      <c r="AB426" s="124">
        <f t="shared" si="120"/>
        <v>17</v>
      </c>
      <c r="AC426" s="125" t="str">
        <f t="shared" si="115"/>
        <v/>
      </c>
      <c r="AD426" s="123" t="str">
        <f t="shared" si="116"/>
        <v/>
      </c>
      <c r="AE426" s="126" t="str">
        <f t="shared" si="117"/>
        <v/>
      </c>
      <c r="AF426" s="123" t="str">
        <f t="shared" si="118"/>
        <v/>
      </c>
      <c r="AG426" s="126" t="str">
        <f t="shared" si="119"/>
        <v/>
      </c>
      <c r="AH426" s="129" t="str">
        <f t="shared" si="114"/>
        <v/>
      </c>
      <c r="AI426" s="129" t="str">
        <f t="shared" si="113"/>
        <v/>
      </c>
      <c r="AJ426" s="100" t="str">
        <f t="shared" si="109"/>
        <v/>
      </c>
      <c r="AK426" s="130" t="str">
        <f t="shared" si="110"/>
        <v/>
      </c>
      <c r="AL426" s="130" t="str">
        <f t="shared" si="111"/>
        <v/>
      </c>
      <c r="AM426" s="131" t="str">
        <f t="shared" si="112"/>
        <v/>
      </c>
    </row>
    <row r="427" spans="24:39" ht="15" hidden="1" x14ac:dyDescent="0.25">
      <c r="Z427" s="102"/>
      <c r="AA427" s="102"/>
      <c r="AB427" s="124">
        <f t="shared" si="120"/>
        <v>18</v>
      </c>
      <c r="AC427" s="125" t="str">
        <f t="shared" si="115"/>
        <v/>
      </c>
      <c r="AD427" s="123" t="str">
        <f t="shared" si="116"/>
        <v/>
      </c>
      <c r="AE427" s="126" t="str">
        <f t="shared" si="117"/>
        <v/>
      </c>
      <c r="AF427" s="123" t="str">
        <f t="shared" si="118"/>
        <v/>
      </c>
      <c r="AG427" s="126" t="str">
        <f t="shared" si="119"/>
        <v/>
      </c>
      <c r="AH427" s="129" t="str">
        <f t="shared" si="114"/>
        <v/>
      </c>
      <c r="AI427" s="129" t="str">
        <f t="shared" si="113"/>
        <v/>
      </c>
      <c r="AJ427" s="100" t="str">
        <f t="shared" si="109"/>
        <v/>
      </c>
      <c r="AK427" s="130" t="str">
        <f t="shared" si="110"/>
        <v/>
      </c>
      <c r="AL427" s="130" t="str">
        <f t="shared" si="111"/>
        <v/>
      </c>
      <c r="AM427" s="131" t="str">
        <f t="shared" si="112"/>
        <v/>
      </c>
    </row>
    <row r="428" spans="24:39" ht="15" hidden="1" x14ac:dyDescent="0.25">
      <c r="X428" s="32"/>
      <c r="Y428" s="32"/>
      <c r="Z428" s="102"/>
      <c r="AA428" s="102"/>
      <c r="AB428" s="124">
        <f t="shared" si="120"/>
        <v>19</v>
      </c>
      <c r="AC428" s="125" t="str">
        <f t="shared" si="115"/>
        <v/>
      </c>
      <c r="AD428" s="123" t="str">
        <f t="shared" si="116"/>
        <v/>
      </c>
      <c r="AE428" s="126" t="str">
        <f t="shared" si="117"/>
        <v/>
      </c>
      <c r="AF428" s="123" t="str">
        <f t="shared" si="118"/>
        <v/>
      </c>
      <c r="AG428" s="126" t="str">
        <f t="shared" si="119"/>
        <v/>
      </c>
      <c r="AH428" s="129" t="str">
        <f t="shared" si="114"/>
        <v/>
      </c>
      <c r="AI428" s="129" t="str">
        <f t="shared" si="113"/>
        <v/>
      </c>
      <c r="AJ428" s="100" t="str">
        <f t="shared" si="109"/>
        <v/>
      </c>
      <c r="AK428" s="130" t="str">
        <f t="shared" si="110"/>
        <v/>
      </c>
      <c r="AL428" s="130" t="str">
        <f t="shared" si="111"/>
        <v/>
      </c>
      <c r="AM428" s="131" t="str">
        <f t="shared" si="112"/>
        <v/>
      </c>
    </row>
    <row r="429" spans="24:39" ht="15" hidden="1" x14ac:dyDescent="0.25">
      <c r="Z429" s="102"/>
      <c r="AA429" s="102"/>
      <c r="AB429" s="124">
        <f t="shared" si="120"/>
        <v>20</v>
      </c>
      <c r="AC429" s="125" t="str">
        <f t="shared" si="115"/>
        <v/>
      </c>
      <c r="AD429" s="123" t="str">
        <f t="shared" si="116"/>
        <v/>
      </c>
      <c r="AE429" s="126" t="str">
        <f t="shared" si="117"/>
        <v/>
      </c>
      <c r="AF429" s="123" t="str">
        <f t="shared" si="118"/>
        <v/>
      </c>
      <c r="AG429" s="126" t="str">
        <f t="shared" si="119"/>
        <v/>
      </c>
      <c r="AH429" s="129" t="str">
        <f t="shared" si="114"/>
        <v/>
      </c>
      <c r="AI429" s="129" t="str">
        <f t="shared" si="113"/>
        <v/>
      </c>
      <c r="AJ429" s="100" t="str">
        <f t="shared" si="109"/>
        <v/>
      </c>
      <c r="AK429" s="130" t="str">
        <f t="shared" si="110"/>
        <v/>
      </c>
      <c r="AL429" s="130" t="str">
        <f t="shared" si="111"/>
        <v/>
      </c>
      <c r="AM429" s="131" t="str">
        <f t="shared" si="112"/>
        <v/>
      </c>
    </row>
    <row r="430" spans="24:39" ht="15" hidden="1" x14ac:dyDescent="0.25">
      <c r="Z430" s="102"/>
      <c r="AA430" s="102"/>
      <c r="AB430" s="124">
        <f t="shared" si="120"/>
        <v>21</v>
      </c>
      <c r="AC430" s="125" t="str">
        <f t="shared" si="115"/>
        <v/>
      </c>
      <c r="AD430" s="123" t="str">
        <f t="shared" si="116"/>
        <v/>
      </c>
      <c r="AE430" s="126" t="str">
        <f t="shared" si="117"/>
        <v/>
      </c>
      <c r="AF430" s="123" t="str">
        <f t="shared" si="118"/>
        <v/>
      </c>
      <c r="AG430" s="126" t="str">
        <f t="shared" si="119"/>
        <v/>
      </c>
      <c r="AH430" s="129" t="str">
        <f t="shared" si="114"/>
        <v/>
      </c>
      <c r="AI430" s="129" t="str">
        <f t="shared" si="113"/>
        <v/>
      </c>
      <c r="AJ430" s="100" t="str">
        <f t="shared" si="109"/>
        <v/>
      </c>
      <c r="AK430" s="130" t="str">
        <f t="shared" si="110"/>
        <v/>
      </c>
      <c r="AL430" s="130" t="str">
        <f t="shared" si="111"/>
        <v/>
      </c>
      <c r="AM430" s="131" t="str">
        <f t="shared" si="112"/>
        <v/>
      </c>
    </row>
    <row r="431" spans="24:39" ht="15" hidden="1" x14ac:dyDescent="0.25">
      <c r="Z431" s="102"/>
      <c r="AA431" s="102"/>
      <c r="AB431" s="124">
        <f t="shared" si="120"/>
        <v>22</v>
      </c>
      <c r="AC431" s="125" t="str">
        <f t="shared" si="115"/>
        <v/>
      </c>
      <c r="AD431" s="123" t="str">
        <f t="shared" si="116"/>
        <v/>
      </c>
      <c r="AE431" s="126" t="str">
        <f t="shared" si="117"/>
        <v/>
      </c>
      <c r="AF431" s="123" t="str">
        <f t="shared" si="118"/>
        <v/>
      </c>
      <c r="AG431" s="126" t="str">
        <f t="shared" si="119"/>
        <v/>
      </c>
      <c r="AH431" s="129" t="str">
        <f t="shared" si="114"/>
        <v/>
      </c>
      <c r="AI431" s="129" t="str">
        <f t="shared" si="113"/>
        <v/>
      </c>
      <c r="AJ431" s="100" t="str">
        <f t="shared" si="109"/>
        <v/>
      </c>
      <c r="AK431" s="130" t="str">
        <f t="shared" si="110"/>
        <v/>
      </c>
      <c r="AL431" s="130" t="str">
        <f t="shared" si="111"/>
        <v/>
      </c>
      <c r="AM431" s="131" t="str">
        <f t="shared" si="112"/>
        <v/>
      </c>
    </row>
    <row r="432" spans="24:39" ht="15" hidden="1" x14ac:dyDescent="0.25">
      <c r="Z432" s="102"/>
      <c r="AA432" s="102"/>
      <c r="AB432" s="124">
        <f t="shared" si="120"/>
        <v>23</v>
      </c>
      <c r="AC432" s="125" t="str">
        <f t="shared" si="115"/>
        <v/>
      </c>
      <c r="AD432" s="123" t="str">
        <f t="shared" si="116"/>
        <v/>
      </c>
      <c r="AE432" s="126" t="str">
        <f t="shared" si="117"/>
        <v/>
      </c>
      <c r="AF432" s="123" t="str">
        <f t="shared" si="118"/>
        <v/>
      </c>
      <c r="AG432" s="126" t="str">
        <f t="shared" si="119"/>
        <v/>
      </c>
      <c r="AH432" s="129" t="str">
        <f t="shared" si="114"/>
        <v/>
      </c>
      <c r="AI432" s="129" t="str">
        <f t="shared" si="113"/>
        <v/>
      </c>
      <c r="AJ432" s="100" t="str">
        <f t="shared" si="109"/>
        <v/>
      </c>
      <c r="AK432" s="130" t="str">
        <f t="shared" si="110"/>
        <v/>
      </c>
      <c r="AL432" s="130" t="str">
        <f t="shared" si="111"/>
        <v/>
      </c>
      <c r="AM432" s="131" t="str">
        <f t="shared" si="112"/>
        <v/>
      </c>
    </row>
    <row r="433" spans="26:39" ht="15" hidden="1" x14ac:dyDescent="0.25">
      <c r="Z433" s="102"/>
      <c r="AA433" s="102"/>
      <c r="AB433" s="124">
        <f t="shared" si="120"/>
        <v>24</v>
      </c>
      <c r="AC433" s="125" t="str">
        <f t="shared" si="115"/>
        <v/>
      </c>
      <c r="AD433" s="123" t="str">
        <f t="shared" si="116"/>
        <v/>
      </c>
      <c r="AE433" s="126" t="str">
        <f t="shared" si="117"/>
        <v/>
      </c>
      <c r="AF433" s="123" t="str">
        <f t="shared" si="118"/>
        <v/>
      </c>
      <c r="AG433" s="126" t="str">
        <f t="shared" si="119"/>
        <v/>
      </c>
      <c r="AH433" s="129" t="str">
        <f t="shared" si="114"/>
        <v/>
      </c>
      <c r="AI433" s="129" t="str">
        <f t="shared" si="113"/>
        <v/>
      </c>
      <c r="AJ433" s="100" t="str">
        <f t="shared" si="109"/>
        <v/>
      </c>
      <c r="AK433" s="130" t="str">
        <f t="shared" si="110"/>
        <v/>
      </c>
      <c r="AL433" s="130" t="str">
        <f t="shared" si="111"/>
        <v/>
      </c>
      <c r="AM433" s="131" t="str">
        <f t="shared" si="112"/>
        <v/>
      </c>
    </row>
    <row r="434" spans="26:39" ht="15" hidden="1" x14ac:dyDescent="0.25">
      <c r="Z434" s="102"/>
      <c r="AA434" s="102"/>
      <c r="AB434" s="124">
        <f t="shared" si="120"/>
        <v>25</v>
      </c>
      <c r="AC434" s="125" t="str">
        <f t="shared" si="115"/>
        <v/>
      </c>
      <c r="AD434" s="123" t="str">
        <f t="shared" si="116"/>
        <v/>
      </c>
      <c r="AE434" s="126" t="str">
        <f t="shared" si="117"/>
        <v/>
      </c>
      <c r="AF434" s="123" t="str">
        <f t="shared" si="118"/>
        <v/>
      </c>
      <c r="AG434" s="126" t="str">
        <f t="shared" si="119"/>
        <v/>
      </c>
      <c r="AH434" s="129" t="str">
        <f t="shared" si="114"/>
        <v/>
      </c>
      <c r="AI434" s="129" t="str">
        <f t="shared" si="113"/>
        <v/>
      </c>
      <c r="AJ434" s="100" t="str">
        <f t="shared" si="109"/>
        <v/>
      </c>
      <c r="AK434" s="130" t="str">
        <f t="shared" si="110"/>
        <v/>
      </c>
      <c r="AL434" s="130" t="str">
        <f t="shared" si="111"/>
        <v/>
      </c>
      <c r="AM434" s="131" t="str">
        <f t="shared" si="112"/>
        <v/>
      </c>
    </row>
    <row r="435" spans="26:39" ht="15" hidden="1" x14ac:dyDescent="0.25">
      <c r="Z435" s="102"/>
      <c r="AA435" s="102"/>
      <c r="AB435" s="124">
        <f t="shared" si="120"/>
        <v>26</v>
      </c>
      <c r="AC435" s="125" t="str">
        <f t="shared" si="115"/>
        <v/>
      </c>
      <c r="AD435" s="123" t="str">
        <f t="shared" si="116"/>
        <v/>
      </c>
      <c r="AE435" s="126" t="str">
        <f t="shared" si="117"/>
        <v/>
      </c>
      <c r="AF435" s="123" t="str">
        <f t="shared" si="118"/>
        <v/>
      </c>
      <c r="AG435" s="126" t="str">
        <f t="shared" si="119"/>
        <v/>
      </c>
      <c r="AH435" s="129" t="str">
        <f t="shared" si="114"/>
        <v/>
      </c>
      <c r="AI435" s="129" t="str">
        <f t="shared" si="113"/>
        <v/>
      </c>
      <c r="AJ435" s="100" t="str">
        <f t="shared" si="109"/>
        <v/>
      </c>
      <c r="AK435" s="130" t="str">
        <f t="shared" si="110"/>
        <v/>
      </c>
      <c r="AL435" s="130" t="str">
        <f t="shared" si="111"/>
        <v/>
      </c>
      <c r="AM435" s="131" t="str">
        <f t="shared" si="112"/>
        <v/>
      </c>
    </row>
    <row r="436" spans="26:39" ht="15" hidden="1" x14ac:dyDescent="0.25">
      <c r="Z436" s="102"/>
      <c r="AA436" s="102"/>
      <c r="AB436" s="124">
        <f t="shared" si="120"/>
        <v>27</v>
      </c>
      <c r="AC436" s="125" t="str">
        <f t="shared" si="115"/>
        <v/>
      </c>
      <c r="AD436" s="123" t="str">
        <f t="shared" si="116"/>
        <v/>
      </c>
      <c r="AE436" s="126" t="str">
        <f t="shared" si="117"/>
        <v/>
      </c>
      <c r="AF436" s="123" t="str">
        <f t="shared" si="118"/>
        <v/>
      </c>
      <c r="AG436" s="126" t="str">
        <f t="shared" si="119"/>
        <v/>
      </c>
      <c r="AH436" s="129" t="str">
        <f t="shared" si="114"/>
        <v/>
      </c>
      <c r="AI436" s="129" t="str">
        <f t="shared" si="113"/>
        <v/>
      </c>
      <c r="AJ436" s="100" t="str">
        <f t="shared" si="109"/>
        <v/>
      </c>
      <c r="AK436" s="130" t="str">
        <f t="shared" si="110"/>
        <v/>
      </c>
      <c r="AL436" s="130" t="str">
        <f t="shared" si="111"/>
        <v/>
      </c>
      <c r="AM436" s="131" t="str">
        <f t="shared" si="112"/>
        <v/>
      </c>
    </row>
    <row r="437" spans="26:39" ht="15" hidden="1" x14ac:dyDescent="0.25">
      <c r="Z437" s="102"/>
      <c r="AA437" s="102"/>
      <c r="AB437" s="124">
        <f t="shared" si="120"/>
        <v>28</v>
      </c>
      <c r="AC437" s="125" t="str">
        <f t="shared" si="115"/>
        <v/>
      </c>
      <c r="AD437" s="123" t="str">
        <f t="shared" si="116"/>
        <v/>
      </c>
      <c r="AE437" s="126" t="str">
        <f t="shared" si="117"/>
        <v/>
      </c>
      <c r="AF437" s="123" t="str">
        <f t="shared" si="118"/>
        <v/>
      </c>
      <c r="AG437" s="126" t="str">
        <f t="shared" si="119"/>
        <v/>
      </c>
      <c r="AH437" s="129" t="str">
        <f t="shared" si="114"/>
        <v/>
      </c>
      <c r="AI437" s="129" t="str">
        <f t="shared" si="113"/>
        <v/>
      </c>
      <c r="AJ437" s="100" t="str">
        <f t="shared" si="109"/>
        <v/>
      </c>
      <c r="AK437" s="130" t="str">
        <f t="shared" si="110"/>
        <v/>
      </c>
      <c r="AL437" s="130" t="str">
        <f t="shared" si="111"/>
        <v/>
      </c>
      <c r="AM437" s="131" t="str">
        <f t="shared" si="112"/>
        <v/>
      </c>
    </row>
    <row r="438" spans="26:39" ht="15" hidden="1" x14ac:dyDescent="0.25">
      <c r="Z438" s="102"/>
      <c r="AA438" s="102"/>
      <c r="AB438" s="124">
        <f t="shared" si="120"/>
        <v>29</v>
      </c>
      <c r="AC438" s="125" t="str">
        <f t="shared" si="115"/>
        <v/>
      </c>
      <c r="AD438" s="123" t="str">
        <f t="shared" si="116"/>
        <v/>
      </c>
      <c r="AE438" s="126" t="str">
        <f t="shared" si="117"/>
        <v/>
      </c>
      <c r="AF438" s="123" t="str">
        <f t="shared" si="118"/>
        <v/>
      </c>
      <c r="AG438" s="126" t="str">
        <f t="shared" si="119"/>
        <v/>
      </c>
      <c r="AH438" s="129" t="str">
        <f t="shared" si="114"/>
        <v/>
      </c>
      <c r="AI438" s="129" t="str">
        <f t="shared" si="113"/>
        <v/>
      </c>
      <c r="AJ438" s="100" t="str">
        <f t="shared" si="109"/>
        <v/>
      </c>
      <c r="AK438" s="130" t="str">
        <f t="shared" si="110"/>
        <v/>
      </c>
      <c r="AL438" s="130" t="str">
        <f t="shared" si="111"/>
        <v/>
      </c>
      <c r="AM438" s="131" t="str">
        <f t="shared" si="112"/>
        <v/>
      </c>
    </row>
    <row r="439" spans="26:39" ht="15" hidden="1" x14ac:dyDescent="0.25">
      <c r="Z439" s="102"/>
      <c r="AA439" s="102"/>
      <c r="AB439" s="124">
        <f t="shared" si="120"/>
        <v>30</v>
      </c>
      <c r="AC439" s="125" t="str">
        <f t="shared" si="115"/>
        <v/>
      </c>
      <c r="AD439" s="123" t="str">
        <f t="shared" si="116"/>
        <v/>
      </c>
      <c r="AE439" s="126" t="str">
        <f t="shared" si="117"/>
        <v/>
      </c>
      <c r="AF439" s="123" t="str">
        <f t="shared" si="118"/>
        <v/>
      </c>
      <c r="AG439" s="126" t="str">
        <f t="shared" si="119"/>
        <v/>
      </c>
      <c r="AH439" s="129" t="str">
        <f t="shared" si="114"/>
        <v/>
      </c>
      <c r="AI439" s="129" t="str">
        <f t="shared" si="113"/>
        <v/>
      </c>
      <c r="AJ439" s="100" t="str">
        <f t="shared" si="109"/>
        <v/>
      </c>
      <c r="AK439" s="130" t="str">
        <f t="shared" si="110"/>
        <v/>
      </c>
      <c r="AL439" s="130" t="str">
        <f t="shared" si="111"/>
        <v/>
      </c>
      <c r="AM439" s="131" t="str">
        <f t="shared" si="112"/>
        <v/>
      </c>
    </row>
    <row r="440" spans="26:39" ht="15" hidden="1" x14ac:dyDescent="0.25">
      <c r="Z440" s="102"/>
      <c r="AA440" s="102"/>
      <c r="AB440" s="124">
        <f t="shared" si="120"/>
        <v>31</v>
      </c>
      <c r="AC440" s="125" t="str">
        <f t="shared" si="115"/>
        <v/>
      </c>
      <c r="AD440" s="123" t="str">
        <f t="shared" si="116"/>
        <v/>
      </c>
      <c r="AE440" s="126" t="str">
        <f t="shared" si="117"/>
        <v/>
      </c>
      <c r="AF440" s="123" t="str">
        <f t="shared" si="118"/>
        <v/>
      </c>
      <c r="AG440" s="126" t="str">
        <f t="shared" si="119"/>
        <v/>
      </c>
      <c r="AH440" s="129" t="str">
        <f t="shared" si="114"/>
        <v/>
      </c>
      <c r="AI440" s="129" t="str">
        <f t="shared" si="113"/>
        <v/>
      </c>
      <c r="AJ440" s="100" t="str">
        <f t="shared" si="109"/>
        <v/>
      </c>
      <c r="AK440" s="130" t="str">
        <f t="shared" si="110"/>
        <v/>
      </c>
      <c r="AL440" s="130" t="str">
        <f t="shared" si="111"/>
        <v/>
      </c>
      <c r="AM440" s="131" t="str">
        <f t="shared" si="112"/>
        <v/>
      </c>
    </row>
    <row r="441" spans="26:39" ht="15" hidden="1" x14ac:dyDescent="0.25">
      <c r="Z441" s="102"/>
      <c r="AA441" s="102"/>
      <c r="AB441" s="124">
        <f t="shared" si="120"/>
        <v>32</v>
      </c>
      <c r="AC441" s="125" t="str">
        <f t="shared" si="115"/>
        <v/>
      </c>
      <c r="AD441" s="123" t="str">
        <f t="shared" si="116"/>
        <v/>
      </c>
      <c r="AE441" s="126" t="str">
        <f t="shared" si="117"/>
        <v/>
      </c>
      <c r="AF441" s="123" t="str">
        <f t="shared" si="118"/>
        <v/>
      </c>
      <c r="AG441" s="126" t="str">
        <f t="shared" si="119"/>
        <v/>
      </c>
      <c r="AH441" s="129" t="str">
        <f t="shared" si="114"/>
        <v/>
      </c>
      <c r="AI441" s="129" t="str">
        <f t="shared" si="113"/>
        <v/>
      </c>
      <c r="AJ441" s="100" t="str">
        <f t="shared" si="109"/>
        <v/>
      </c>
      <c r="AK441" s="130" t="str">
        <f t="shared" si="110"/>
        <v/>
      </c>
      <c r="AL441" s="130" t="str">
        <f t="shared" si="111"/>
        <v/>
      </c>
      <c r="AM441" s="131" t="str">
        <f t="shared" si="112"/>
        <v/>
      </c>
    </row>
    <row r="442" spans="26:39" ht="15" hidden="1" x14ac:dyDescent="0.25">
      <c r="Z442" s="102"/>
      <c r="AA442" s="102"/>
      <c r="AB442" s="124">
        <f t="shared" si="120"/>
        <v>33</v>
      </c>
      <c r="AC442" s="125" t="str">
        <f t="shared" si="115"/>
        <v/>
      </c>
      <c r="AD442" s="123" t="str">
        <f t="shared" si="116"/>
        <v/>
      </c>
      <c r="AE442" s="126" t="str">
        <f t="shared" si="117"/>
        <v/>
      </c>
      <c r="AF442" s="123" t="str">
        <f t="shared" si="118"/>
        <v/>
      </c>
      <c r="AG442" s="126" t="str">
        <f t="shared" si="119"/>
        <v/>
      </c>
      <c r="AH442" s="129" t="str">
        <f t="shared" si="114"/>
        <v/>
      </c>
      <c r="AI442" s="129" t="str">
        <f t="shared" si="113"/>
        <v/>
      </c>
      <c r="AJ442" s="100" t="str">
        <f t="shared" si="109"/>
        <v/>
      </c>
      <c r="AK442" s="130" t="str">
        <f t="shared" si="110"/>
        <v/>
      </c>
      <c r="AL442" s="130" t="str">
        <f t="shared" si="111"/>
        <v/>
      </c>
      <c r="AM442" s="131" t="str">
        <f t="shared" si="112"/>
        <v/>
      </c>
    </row>
    <row r="443" spans="26:39" ht="15" hidden="1" x14ac:dyDescent="0.25">
      <c r="Z443" s="102"/>
      <c r="AA443" s="102"/>
      <c r="AB443" s="124">
        <f t="shared" si="120"/>
        <v>34</v>
      </c>
      <c r="AC443" s="125" t="str">
        <f t="shared" si="115"/>
        <v/>
      </c>
      <c r="AD443" s="123" t="str">
        <f t="shared" si="116"/>
        <v/>
      </c>
      <c r="AE443" s="126" t="str">
        <f t="shared" si="117"/>
        <v/>
      </c>
      <c r="AF443" s="123" t="str">
        <f t="shared" si="118"/>
        <v/>
      </c>
      <c r="AG443" s="126" t="str">
        <f t="shared" si="119"/>
        <v/>
      </c>
      <c r="AH443" s="129" t="str">
        <f t="shared" si="114"/>
        <v/>
      </c>
      <c r="AI443" s="129" t="str">
        <f t="shared" si="113"/>
        <v/>
      </c>
      <c r="AJ443" s="100" t="str">
        <f t="shared" si="109"/>
        <v/>
      </c>
      <c r="AK443" s="130" t="str">
        <f t="shared" si="110"/>
        <v/>
      </c>
      <c r="AL443" s="130" t="str">
        <f t="shared" si="111"/>
        <v/>
      </c>
      <c r="AM443" s="131" t="str">
        <f t="shared" si="112"/>
        <v/>
      </c>
    </row>
    <row r="444" spans="26:39" ht="15" hidden="1" x14ac:dyDescent="0.25">
      <c r="Z444" s="102"/>
      <c r="AA444" s="102"/>
      <c r="AB444" s="124">
        <f t="shared" si="120"/>
        <v>35</v>
      </c>
      <c r="AC444" s="125" t="str">
        <f t="shared" si="115"/>
        <v/>
      </c>
      <c r="AD444" s="123" t="str">
        <f t="shared" si="116"/>
        <v/>
      </c>
      <c r="AE444" s="126" t="str">
        <f t="shared" si="117"/>
        <v/>
      </c>
      <c r="AF444" s="123" t="str">
        <f t="shared" si="118"/>
        <v/>
      </c>
      <c r="AG444" s="126" t="str">
        <f t="shared" si="119"/>
        <v/>
      </c>
      <c r="AH444" s="129" t="str">
        <f t="shared" si="114"/>
        <v/>
      </c>
      <c r="AI444" s="129" t="str">
        <f t="shared" si="113"/>
        <v/>
      </c>
      <c r="AJ444" s="100" t="str">
        <f t="shared" si="109"/>
        <v/>
      </c>
      <c r="AK444" s="130" t="str">
        <f t="shared" si="110"/>
        <v/>
      </c>
      <c r="AL444" s="130" t="str">
        <f t="shared" si="111"/>
        <v/>
      </c>
      <c r="AM444" s="131" t="str">
        <f t="shared" si="112"/>
        <v/>
      </c>
    </row>
    <row r="445" spans="26:39" ht="15" hidden="1" x14ac:dyDescent="0.25">
      <c r="Z445" s="102"/>
      <c r="AA445" s="102"/>
      <c r="AB445" s="124">
        <f t="shared" si="120"/>
        <v>36</v>
      </c>
      <c r="AC445" s="125" t="str">
        <f t="shared" si="115"/>
        <v/>
      </c>
      <c r="AD445" s="123" t="str">
        <f t="shared" si="116"/>
        <v/>
      </c>
      <c r="AE445" s="126" t="str">
        <f t="shared" si="117"/>
        <v/>
      </c>
      <c r="AF445" s="123" t="str">
        <f t="shared" si="118"/>
        <v/>
      </c>
      <c r="AG445" s="126" t="str">
        <f t="shared" si="119"/>
        <v/>
      </c>
      <c r="AH445" s="129" t="str">
        <f t="shared" si="114"/>
        <v/>
      </c>
      <c r="AI445" s="129" t="str">
        <f t="shared" si="113"/>
        <v/>
      </c>
      <c r="AJ445" s="100" t="str">
        <f t="shared" si="109"/>
        <v/>
      </c>
      <c r="AK445" s="130" t="str">
        <f t="shared" si="110"/>
        <v/>
      </c>
      <c r="AL445" s="130" t="str">
        <f t="shared" si="111"/>
        <v/>
      </c>
      <c r="AM445" s="131" t="str">
        <f t="shared" si="112"/>
        <v/>
      </c>
    </row>
    <row r="446" spans="26:39" ht="15" hidden="1" x14ac:dyDescent="0.25">
      <c r="Z446" s="102"/>
      <c r="AA446" s="102"/>
      <c r="AB446" s="124">
        <f t="shared" si="120"/>
        <v>37</v>
      </c>
      <c r="AC446" s="125" t="str">
        <f t="shared" si="115"/>
        <v/>
      </c>
      <c r="AD446" s="123" t="str">
        <f t="shared" si="116"/>
        <v/>
      </c>
      <c r="AE446" s="126" t="str">
        <f t="shared" si="117"/>
        <v/>
      </c>
      <c r="AF446" s="123" t="str">
        <f t="shared" si="118"/>
        <v/>
      </c>
      <c r="AG446" s="126" t="str">
        <f t="shared" si="119"/>
        <v/>
      </c>
      <c r="AH446" s="129" t="str">
        <f t="shared" si="114"/>
        <v/>
      </c>
      <c r="AI446" s="129" t="str">
        <f t="shared" si="113"/>
        <v/>
      </c>
      <c r="AJ446" s="100" t="str">
        <f t="shared" si="109"/>
        <v/>
      </c>
      <c r="AK446" s="130" t="str">
        <f t="shared" si="110"/>
        <v/>
      </c>
      <c r="AL446" s="130" t="str">
        <f t="shared" si="111"/>
        <v/>
      </c>
      <c r="AM446" s="131" t="str">
        <f t="shared" si="112"/>
        <v/>
      </c>
    </row>
    <row r="447" spans="26:39" ht="15" hidden="1" x14ac:dyDescent="0.25">
      <c r="Z447" s="102"/>
      <c r="AA447" s="102"/>
      <c r="AB447" s="124">
        <f t="shared" si="120"/>
        <v>38</v>
      </c>
      <c r="AC447" s="125" t="str">
        <f t="shared" si="115"/>
        <v/>
      </c>
      <c r="AD447" s="123" t="str">
        <f t="shared" si="116"/>
        <v/>
      </c>
      <c r="AE447" s="126" t="str">
        <f t="shared" si="117"/>
        <v/>
      </c>
      <c r="AF447" s="123" t="str">
        <f t="shared" si="118"/>
        <v/>
      </c>
      <c r="AG447" s="126" t="str">
        <f t="shared" si="119"/>
        <v/>
      </c>
      <c r="AH447" s="129" t="str">
        <f t="shared" si="114"/>
        <v/>
      </c>
      <c r="AI447" s="129" t="str">
        <f t="shared" si="113"/>
        <v/>
      </c>
      <c r="AJ447" s="100" t="str">
        <f t="shared" si="109"/>
        <v/>
      </c>
      <c r="AK447" s="130" t="str">
        <f t="shared" si="110"/>
        <v/>
      </c>
      <c r="AL447" s="130" t="str">
        <f t="shared" si="111"/>
        <v/>
      </c>
      <c r="AM447" s="131" t="str">
        <f t="shared" si="112"/>
        <v/>
      </c>
    </row>
    <row r="448" spans="26:39" ht="15" hidden="1" x14ac:dyDescent="0.25">
      <c r="Z448" s="102"/>
      <c r="AA448" s="102"/>
      <c r="AB448" s="124">
        <f t="shared" si="120"/>
        <v>39</v>
      </c>
      <c r="AC448" s="125" t="str">
        <f t="shared" si="115"/>
        <v/>
      </c>
      <c r="AD448" s="123" t="str">
        <f t="shared" si="116"/>
        <v/>
      </c>
      <c r="AE448" s="126" t="str">
        <f t="shared" si="117"/>
        <v/>
      </c>
      <c r="AF448" s="123" t="str">
        <f t="shared" si="118"/>
        <v/>
      </c>
      <c r="AG448" s="126" t="str">
        <f t="shared" si="119"/>
        <v/>
      </c>
      <c r="AH448" s="129" t="str">
        <f t="shared" si="114"/>
        <v/>
      </c>
      <c r="AI448" s="129" t="str">
        <f t="shared" si="113"/>
        <v/>
      </c>
      <c r="AJ448" s="100" t="str">
        <f t="shared" si="109"/>
        <v/>
      </c>
      <c r="AK448" s="130" t="str">
        <f t="shared" si="110"/>
        <v/>
      </c>
      <c r="AL448" s="130" t="str">
        <f t="shared" si="111"/>
        <v/>
      </c>
      <c r="AM448" s="131" t="str">
        <f t="shared" si="112"/>
        <v/>
      </c>
    </row>
    <row r="449" spans="26:39" ht="15" hidden="1" x14ac:dyDescent="0.25">
      <c r="Z449" s="102"/>
      <c r="AA449" s="102"/>
      <c r="AB449" s="124">
        <f t="shared" si="120"/>
        <v>40</v>
      </c>
      <c r="AC449" s="125" t="str">
        <f t="shared" si="115"/>
        <v/>
      </c>
      <c r="AD449" s="123" t="str">
        <f t="shared" si="116"/>
        <v/>
      </c>
      <c r="AE449" s="126" t="str">
        <f t="shared" si="117"/>
        <v/>
      </c>
      <c r="AF449" s="123" t="str">
        <f t="shared" si="118"/>
        <v/>
      </c>
      <c r="AG449" s="126" t="str">
        <f t="shared" si="119"/>
        <v/>
      </c>
      <c r="AH449" s="129" t="str">
        <f t="shared" si="114"/>
        <v/>
      </c>
      <c r="AI449" s="129" t="str">
        <f t="shared" si="113"/>
        <v/>
      </c>
      <c r="AJ449" s="100" t="str">
        <f t="shared" si="109"/>
        <v/>
      </c>
      <c r="AK449" s="130" t="str">
        <f t="shared" si="110"/>
        <v/>
      </c>
      <c r="AL449" s="130" t="str">
        <f t="shared" si="111"/>
        <v/>
      </c>
      <c r="AM449" s="131" t="str">
        <f t="shared" si="112"/>
        <v/>
      </c>
    </row>
    <row r="450" spans="26:39" ht="15" hidden="1" x14ac:dyDescent="0.25">
      <c r="Z450" s="102"/>
      <c r="AA450" s="102"/>
      <c r="AB450" s="124">
        <f t="shared" si="120"/>
        <v>41</v>
      </c>
      <c r="AC450" s="125" t="str">
        <f t="shared" si="115"/>
        <v/>
      </c>
      <c r="AD450" s="123" t="str">
        <f t="shared" si="116"/>
        <v/>
      </c>
      <c r="AE450" s="126" t="str">
        <f t="shared" si="117"/>
        <v/>
      </c>
      <c r="AF450" s="123" t="str">
        <f t="shared" si="118"/>
        <v/>
      </c>
      <c r="AG450" s="126" t="str">
        <f t="shared" si="119"/>
        <v/>
      </c>
      <c r="AH450" s="129" t="str">
        <f t="shared" si="114"/>
        <v/>
      </c>
      <c r="AI450" s="129" t="str">
        <f t="shared" si="113"/>
        <v/>
      </c>
      <c r="AJ450" s="100" t="str">
        <f t="shared" si="109"/>
        <v/>
      </c>
      <c r="AK450" s="130" t="str">
        <f t="shared" si="110"/>
        <v/>
      </c>
      <c r="AL450" s="130" t="str">
        <f t="shared" si="111"/>
        <v/>
      </c>
      <c r="AM450" s="131" t="str">
        <f t="shared" si="112"/>
        <v/>
      </c>
    </row>
    <row r="451" spans="26:39" ht="15" hidden="1" x14ac:dyDescent="0.25">
      <c r="Z451" s="102"/>
      <c r="AA451" s="102"/>
      <c r="AB451" s="124">
        <f t="shared" si="120"/>
        <v>42</v>
      </c>
      <c r="AC451" s="125" t="str">
        <f t="shared" si="115"/>
        <v/>
      </c>
      <c r="AD451" s="123" t="str">
        <f t="shared" si="116"/>
        <v/>
      </c>
      <c r="AE451" s="126" t="str">
        <f t="shared" si="117"/>
        <v/>
      </c>
      <c r="AF451" s="123" t="str">
        <f t="shared" si="118"/>
        <v/>
      </c>
      <c r="AG451" s="126" t="str">
        <f t="shared" si="119"/>
        <v/>
      </c>
      <c r="AH451" s="129" t="str">
        <f t="shared" si="114"/>
        <v/>
      </c>
      <c r="AI451" s="129" t="str">
        <f t="shared" si="113"/>
        <v/>
      </c>
      <c r="AJ451" s="100" t="str">
        <f t="shared" si="109"/>
        <v/>
      </c>
      <c r="AK451" s="130" t="str">
        <f t="shared" si="110"/>
        <v/>
      </c>
      <c r="AL451" s="130" t="str">
        <f t="shared" si="111"/>
        <v/>
      </c>
      <c r="AM451" s="131" t="str">
        <f t="shared" si="112"/>
        <v/>
      </c>
    </row>
    <row r="452" spans="26:39" ht="15" hidden="1" x14ac:dyDescent="0.25">
      <c r="Z452" s="102"/>
      <c r="AA452" s="102"/>
      <c r="AB452" s="124">
        <f t="shared" si="120"/>
        <v>43</v>
      </c>
      <c r="AC452" s="125" t="str">
        <f t="shared" si="115"/>
        <v/>
      </c>
      <c r="AD452" s="123" t="str">
        <f t="shared" si="116"/>
        <v/>
      </c>
      <c r="AE452" s="126" t="str">
        <f t="shared" si="117"/>
        <v/>
      </c>
      <c r="AF452" s="123" t="str">
        <f t="shared" si="118"/>
        <v/>
      </c>
      <c r="AG452" s="126" t="str">
        <f t="shared" si="119"/>
        <v/>
      </c>
      <c r="AH452" s="129" t="str">
        <f t="shared" si="114"/>
        <v/>
      </c>
      <c r="AI452" s="129" t="str">
        <f t="shared" si="113"/>
        <v/>
      </c>
      <c r="AJ452" s="100" t="str">
        <f t="shared" si="109"/>
        <v/>
      </c>
      <c r="AK452" s="130" t="str">
        <f t="shared" si="110"/>
        <v/>
      </c>
      <c r="AL452" s="130" t="str">
        <f t="shared" si="111"/>
        <v/>
      </c>
      <c r="AM452" s="131" t="str">
        <f t="shared" si="112"/>
        <v/>
      </c>
    </row>
    <row r="453" spans="26:39" ht="15" hidden="1" x14ac:dyDescent="0.25">
      <c r="Z453" s="102"/>
      <c r="AA453" s="102"/>
      <c r="AB453" s="124">
        <f t="shared" si="120"/>
        <v>44</v>
      </c>
      <c r="AC453" s="125" t="str">
        <f t="shared" si="115"/>
        <v/>
      </c>
      <c r="AD453" s="123" t="str">
        <f t="shared" si="116"/>
        <v/>
      </c>
      <c r="AE453" s="126" t="str">
        <f t="shared" si="117"/>
        <v/>
      </c>
      <c r="AF453" s="123" t="str">
        <f t="shared" si="118"/>
        <v/>
      </c>
      <c r="AG453" s="126" t="str">
        <f t="shared" si="119"/>
        <v/>
      </c>
      <c r="AH453" s="129" t="str">
        <f t="shared" si="114"/>
        <v/>
      </c>
      <c r="AI453" s="129" t="str">
        <f t="shared" si="113"/>
        <v/>
      </c>
      <c r="AJ453" s="100" t="str">
        <f t="shared" si="109"/>
        <v/>
      </c>
      <c r="AK453" s="130" t="str">
        <f t="shared" si="110"/>
        <v/>
      </c>
      <c r="AL453" s="130" t="str">
        <f t="shared" si="111"/>
        <v/>
      </c>
      <c r="AM453" s="131" t="str">
        <f t="shared" si="112"/>
        <v/>
      </c>
    </row>
    <row r="454" spans="26:39" ht="15" hidden="1" x14ac:dyDescent="0.25">
      <c r="Z454" s="102"/>
      <c r="AA454" s="102"/>
      <c r="AB454" s="124">
        <f t="shared" si="120"/>
        <v>45</v>
      </c>
      <c r="AC454" s="125" t="str">
        <f t="shared" si="115"/>
        <v/>
      </c>
      <c r="AD454" s="123" t="str">
        <f t="shared" si="116"/>
        <v/>
      </c>
      <c r="AE454" s="126" t="str">
        <f t="shared" si="117"/>
        <v/>
      </c>
      <c r="AF454" s="123" t="str">
        <f t="shared" si="118"/>
        <v/>
      </c>
      <c r="AG454" s="126" t="str">
        <f t="shared" si="119"/>
        <v/>
      </c>
      <c r="AH454" s="129" t="str">
        <f t="shared" si="114"/>
        <v/>
      </c>
      <c r="AI454" s="129" t="str">
        <f t="shared" si="113"/>
        <v/>
      </c>
      <c r="AJ454" s="100" t="str">
        <f t="shared" si="109"/>
        <v/>
      </c>
      <c r="AK454" s="130" t="str">
        <f t="shared" si="110"/>
        <v/>
      </c>
      <c r="AL454" s="130" t="str">
        <f t="shared" si="111"/>
        <v/>
      </c>
      <c r="AM454" s="131" t="str">
        <f t="shared" si="112"/>
        <v/>
      </c>
    </row>
    <row r="455" spans="26:39" ht="15" hidden="1" x14ac:dyDescent="0.25">
      <c r="Z455" s="102"/>
      <c r="AA455" s="102"/>
      <c r="AB455" s="124">
        <f t="shared" si="120"/>
        <v>46</v>
      </c>
      <c r="AC455" s="125" t="str">
        <f t="shared" si="115"/>
        <v/>
      </c>
      <c r="AD455" s="123" t="str">
        <f t="shared" si="116"/>
        <v/>
      </c>
      <c r="AE455" s="126" t="str">
        <f t="shared" si="117"/>
        <v/>
      </c>
      <c r="AF455" s="123" t="str">
        <f t="shared" si="118"/>
        <v/>
      </c>
      <c r="AG455" s="126" t="str">
        <f t="shared" si="119"/>
        <v/>
      </c>
      <c r="AH455" s="129" t="str">
        <f t="shared" si="114"/>
        <v/>
      </c>
      <c r="AI455" s="129" t="str">
        <f t="shared" si="113"/>
        <v/>
      </c>
      <c r="AJ455" s="100" t="str">
        <f t="shared" si="109"/>
        <v/>
      </c>
      <c r="AK455" s="130" t="str">
        <f t="shared" si="110"/>
        <v/>
      </c>
      <c r="AL455" s="130" t="str">
        <f t="shared" si="111"/>
        <v/>
      </c>
      <c r="AM455" s="131" t="str">
        <f t="shared" si="112"/>
        <v/>
      </c>
    </row>
    <row r="456" spans="26:39" ht="15" hidden="1" x14ac:dyDescent="0.25">
      <c r="Z456" s="102"/>
      <c r="AA456" s="102"/>
      <c r="AB456" s="124">
        <f t="shared" si="120"/>
        <v>47</v>
      </c>
      <c r="AC456" s="125" t="str">
        <f t="shared" si="115"/>
        <v/>
      </c>
      <c r="AD456" s="123" t="str">
        <f t="shared" si="116"/>
        <v/>
      </c>
      <c r="AE456" s="126" t="str">
        <f t="shared" si="117"/>
        <v/>
      </c>
      <c r="AF456" s="123" t="str">
        <f t="shared" si="118"/>
        <v/>
      </c>
      <c r="AG456" s="126" t="str">
        <f t="shared" si="119"/>
        <v/>
      </c>
      <c r="AH456" s="129" t="str">
        <f t="shared" si="114"/>
        <v/>
      </c>
      <c r="AI456" s="129" t="str">
        <f t="shared" si="113"/>
        <v/>
      </c>
      <c r="AJ456" s="100" t="str">
        <f t="shared" si="109"/>
        <v/>
      </c>
      <c r="AK456" s="130" t="str">
        <f t="shared" si="110"/>
        <v/>
      </c>
      <c r="AL456" s="130" t="str">
        <f t="shared" si="111"/>
        <v/>
      </c>
      <c r="AM456" s="131" t="str">
        <f t="shared" si="112"/>
        <v/>
      </c>
    </row>
    <row r="457" spans="26:39" ht="15" hidden="1" x14ac:dyDescent="0.25">
      <c r="Z457" s="102"/>
      <c r="AA457" s="102"/>
      <c r="AB457" s="124">
        <f t="shared" si="120"/>
        <v>48</v>
      </c>
      <c r="AC457" s="125" t="str">
        <f t="shared" si="115"/>
        <v/>
      </c>
      <c r="AD457" s="123" t="str">
        <f t="shared" si="116"/>
        <v/>
      </c>
      <c r="AE457" s="126" t="str">
        <f t="shared" si="117"/>
        <v/>
      </c>
      <c r="AF457" s="123" t="str">
        <f t="shared" si="118"/>
        <v/>
      </c>
      <c r="AG457" s="126" t="str">
        <f t="shared" si="119"/>
        <v/>
      </c>
      <c r="AH457" s="129" t="str">
        <f t="shared" si="114"/>
        <v/>
      </c>
      <c r="AI457" s="129" t="str">
        <f t="shared" si="113"/>
        <v/>
      </c>
      <c r="AJ457" s="100" t="str">
        <f t="shared" ref="AJ457:AJ520" si="121">AC457</f>
        <v/>
      </c>
      <c r="AK457" s="130" t="str">
        <f t="shared" ref="AK457:AK520" si="122">IF(AI457="","",AJ457-D$58)</f>
        <v/>
      </c>
      <c r="AL457" s="130" t="str">
        <f t="shared" ref="AL457:AL520" si="123">IF(AK457="","",IF(AK457&gt;G$76,AK457-G$76/2,AK457/2))</f>
        <v/>
      </c>
      <c r="AM457" s="131" t="str">
        <f t="shared" ref="AM457:AM520" si="124">IF(AL457="","",0.6*G$77*(2*32.2*AL457)^0.5)</f>
        <v/>
      </c>
    </row>
    <row r="458" spans="26:39" ht="15" hidden="1" x14ac:dyDescent="0.25">
      <c r="Z458" s="102"/>
      <c r="AA458" s="102"/>
      <c r="AB458" s="124">
        <f t="shared" si="120"/>
        <v>49</v>
      </c>
      <c r="AC458" s="125" t="str">
        <f t="shared" si="115"/>
        <v/>
      </c>
      <c r="AD458" s="123" t="str">
        <f t="shared" si="116"/>
        <v/>
      </c>
      <c r="AE458" s="126" t="str">
        <f t="shared" si="117"/>
        <v/>
      </c>
      <c r="AF458" s="123" t="str">
        <f t="shared" si="118"/>
        <v/>
      </c>
      <c r="AG458" s="126" t="str">
        <f t="shared" si="119"/>
        <v/>
      </c>
      <c r="AH458" s="129" t="str">
        <f t="shared" si="114"/>
        <v/>
      </c>
      <c r="AI458" s="129" t="str">
        <f t="shared" ref="AI458:AI521" si="125">IF(AC458="","",IF(AC458=D$58,0,IF(AC458&gt;D$58,AI457+AF458,"")))</f>
        <v/>
      </c>
      <c r="AJ458" s="100" t="str">
        <f t="shared" si="121"/>
        <v/>
      </c>
      <c r="AK458" s="130" t="str">
        <f t="shared" si="122"/>
        <v/>
      </c>
      <c r="AL458" s="130" t="str">
        <f t="shared" si="123"/>
        <v/>
      </c>
      <c r="AM458" s="131" t="str">
        <f t="shared" si="124"/>
        <v/>
      </c>
    </row>
    <row r="459" spans="26:39" ht="15" hidden="1" x14ac:dyDescent="0.25">
      <c r="Z459" s="102"/>
      <c r="AA459" s="102"/>
      <c r="AB459" s="124">
        <f t="shared" si="120"/>
        <v>50</v>
      </c>
      <c r="AC459" s="125" t="str">
        <f t="shared" si="115"/>
        <v/>
      </c>
      <c r="AD459" s="123" t="str">
        <f t="shared" si="116"/>
        <v/>
      </c>
      <c r="AE459" s="126" t="str">
        <f t="shared" si="117"/>
        <v/>
      </c>
      <c r="AF459" s="123" t="str">
        <f t="shared" si="118"/>
        <v/>
      </c>
      <c r="AG459" s="126" t="str">
        <f t="shared" si="119"/>
        <v/>
      </c>
      <c r="AH459" s="129" t="str">
        <f t="shared" ref="AH459:AH522" si="126">IF(AC459="","",AH458+AF459)</f>
        <v/>
      </c>
      <c r="AI459" s="129" t="str">
        <f t="shared" si="125"/>
        <v/>
      </c>
      <c r="AJ459" s="100" t="str">
        <f t="shared" si="121"/>
        <v/>
      </c>
      <c r="AK459" s="130" t="str">
        <f t="shared" si="122"/>
        <v/>
      </c>
      <c r="AL459" s="130" t="str">
        <f t="shared" si="123"/>
        <v/>
      </c>
      <c r="AM459" s="131" t="str">
        <f t="shared" si="124"/>
        <v/>
      </c>
    </row>
    <row r="460" spans="26:39" ht="15" hidden="1" x14ac:dyDescent="0.25">
      <c r="Z460" s="102"/>
      <c r="AA460" s="102"/>
      <c r="AB460" s="124">
        <f t="shared" si="120"/>
        <v>51</v>
      </c>
      <c r="AC460" s="125" t="str">
        <f t="shared" si="115"/>
        <v/>
      </c>
      <c r="AD460" s="123" t="str">
        <f t="shared" si="116"/>
        <v/>
      </c>
      <c r="AE460" s="126" t="str">
        <f t="shared" si="117"/>
        <v/>
      </c>
      <c r="AF460" s="123" t="str">
        <f t="shared" si="118"/>
        <v/>
      </c>
      <c r="AG460" s="126" t="str">
        <f t="shared" si="119"/>
        <v/>
      </c>
      <c r="AH460" s="129" t="str">
        <f t="shared" si="126"/>
        <v/>
      </c>
      <c r="AI460" s="129" t="str">
        <f t="shared" si="125"/>
        <v/>
      </c>
      <c r="AJ460" s="100" t="str">
        <f t="shared" si="121"/>
        <v/>
      </c>
      <c r="AK460" s="130" t="str">
        <f t="shared" si="122"/>
        <v/>
      </c>
      <c r="AL460" s="130" t="str">
        <f t="shared" si="123"/>
        <v/>
      </c>
      <c r="AM460" s="131" t="str">
        <f t="shared" si="124"/>
        <v/>
      </c>
    </row>
    <row r="461" spans="26:39" ht="15" hidden="1" x14ac:dyDescent="0.25">
      <c r="Z461" s="102"/>
      <c r="AA461" s="102"/>
      <c r="AB461" s="124">
        <f t="shared" si="120"/>
        <v>52</v>
      </c>
      <c r="AC461" s="125" t="str">
        <f t="shared" si="115"/>
        <v/>
      </c>
      <c r="AD461" s="123" t="str">
        <f t="shared" si="116"/>
        <v/>
      </c>
      <c r="AE461" s="126" t="str">
        <f t="shared" si="117"/>
        <v/>
      </c>
      <c r="AF461" s="123" t="str">
        <f t="shared" si="118"/>
        <v/>
      </c>
      <c r="AG461" s="126" t="str">
        <f t="shared" si="119"/>
        <v/>
      </c>
      <c r="AH461" s="129" t="str">
        <f t="shared" si="126"/>
        <v/>
      </c>
      <c r="AI461" s="129" t="str">
        <f t="shared" si="125"/>
        <v/>
      </c>
      <c r="AJ461" s="100" t="str">
        <f t="shared" si="121"/>
        <v/>
      </c>
      <c r="AK461" s="130" t="str">
        <f t="shared" si="122"/>
        <v/>
      </c>
      <c r="AL461" s="130" t="str">
        <f t="shared" si="123"/>
        <v/>
      </c>
      <c r="AM461" s="131" t="str">
        <f t="shared" si="124"/>
        <v/>
      </c>
    </row>
    <row r="462" spans="26:39" ht="15" hidden="1" x14ac:dyDescent="0.25">
      <c r="Z462" s="102"/>
      <c r="AA462" s="102"/>
      <c r="AB462" s="124">
        <f t="shared" si="120"/>
        <v>53</v>
      </c>
      <c r="AC462" s="125" t="str">
        <f t="shared" si="115"/>
        <v/>
      </c>
      <c r="AD462" s="123" t="str">
        <f t="shared" si="116"/>
        <v/>
      </c>
      <c r="AE462" s="126" t="str">
        <f t="shared" si="117"/>
        <v/>
      </c>
      <c r="AF462" s="123" t="str">
        <f t="shared" si="118"/>
        <v/>
      </c>
      <c r="AG462" s="126" t="str">
        <f t="shared" si="119"/>
        <v/>
      </c>
      <c r="AH462" s="129" t="str">
        <f t="shared" si="126"/>
        <v/>
      </c>
      <c r="AI462" s="129" t="str">
        <f t="shared" si="125"/>
        <v/>
      </c>
      <c r="AJ462" s="100" t="str">
        <f t="shared" si="121"/>
        <v/>
      </c>
      <c r="AK462" s="130" t="str">
        <f t="shared" si="122"/>
        <v/>
      </c>
      <c r="AL462" s="130" t="str">
        <f t="shared" si="123"/>
        <v/>
      </c>
      <c r="AM462" s="131" t="str">
        <f t="shared" si="124"/>
        <v/>
      </c>
    </row>
    <row r="463" spans="26:39" ht="15" hidden="1" x14ac:dyDescent="0.25">
      <c r="Z463" s="102"/>
      <c r="AA463" s="102"/>
      <c r="AB463" s="124">
        <f t="shared" si="120"/>
        <v>54</v>
      </c>
      <c r="AC463" s="125" t="str">
        <f t="shared" si="115"/>
        <v/>
      </c>
      <c r="AD463" s="123" t="str">
        <f t="shared" si="116"/>
        <v/>
      </c>
      <c r="AE463" s="126" t="str">
        <f t="shared" si="117"/>
        <v/>
      </c>
      <c r="AF463" s="123" t="str">
        <f t="shared" si="118"/>
        <v/>
      </c>
      <c r="AG463" s="126" t="str">
        <f t="shared" si="119"/>
        <v/>
      </c>
      <c r="AH463" s="129" t="str">
        <f t="shared" si="126"/>
        <v/>
      </c>
      <c r="AI463" s="129" t="str">
        <f t="shared" si="125"/>
        <v/>
      </c>
      <c r="AJ463" s="100" t="str">
        <f t="shared" si="121"/>
        <v/>
      </c>
      <c r="AK463" s="130" t="str">
        <f t="shared" si="122"/>
        <v/>
      </c>
      <c r="AL463" s="130" t="str">
        <f t="shared" si="123"/>
        <v/>
      </c>
      <c r="AM463" s="131" t="str">
        <f t="shared" si="124"/>
        <v/>
      </c>
    </row>
    <row r="464" spans="26:39" ht="15" hidden="1" x14ac:dyDescent="0.25">
      <c r="Z464" s="102"/>
      <c r="AA464" s="102"/>
      <c r="AB464" s="124">
        <f t="shared" si="120"/>
        <v>55</v>
      </c>
      <c r="AC464" s="125" t="str">
        <f t="shared" si="115"/>
        <v/>
      </c>
      <c r="AD464" s="123" t="str">
        <f t="shared" si="116"/>
        <v/>
      </c>
      <c r="AE464" s="126" t="str">
        <f t="shared" si="117"/>
        <v/>
      </c>
      <c r="AF464" s="123" t="str">
        <f t="shared" si="118"/>
        <v/>
      </c>
      <c r="AG464" s="126" t="str">
        <f t="shared" si="119"/>
        <v/>
      </c>
      <c r="AH464" s="129" t="str">
        <f t="shared" si="126"/>
        <v/>
      </c>
      <c r="AI464" s="129" t="str">
        <f t="shared" si="125"/>
        <v/>
      </c>
      <c r="AJ464" s="100" t="str">
        <f t="shared" si="121"/>
        <v/>
      </c>
      <c r="AK464" s="130" t="str">
        <f t="shared" si="122"/>
        <v/>
      </c>
      <c r="AL464" s="130" t="str">
        <f t="shared" si="123"/>
        <v/>
      </c>
      <c r="AM464" s="131" t="str">
        <f t="shared" si="124"/>
        <v/>
      </c>
    </row>
    <row r="465" spans="26:39" ht="15" hidden="1" x14ac:dyDescent="0.25">
      <c r="Z465" s="102"/>
      <c r="AA465" s="102"/>
      <c r="AB465" s="124">
        <f t="shared" si="120"/>
        <v>56</v>
      </c>
      <c r="AC465" s="125" t="str">
        <f t="shared" si="115"/>
        <v/>
      </c>
      <c r="AD465" s="123" t="str">
        <f t="shared" si="116"/>
        <v/>
      </c>
      <c r="AE465" s="126" t="str">
        <f t="shared" si="117"/>
        <v/>
      </c>
      <c r="AF465" s="123" t="str">
        <f t="shared" si="118"/>
        <v/>
      </c>
      <c r="AG465" s="126" t="str">
        <f t="shared" si="119"/>
        <v/>
      </c>
      <c r="AH465" s="129" t="str">
        <f t="shared" si="126"/>
        <v/>
      </c>
      <c r="AI465" s="129" t="str">
        <f t="shared" si="125"/>
        <v/>
      </c>
      <c r="AJ465" s="100" t="str">
        <f t="shared" si="121"/>
        <v/>
      </c>
      <c r="AK465" s="130" t="str">
        <f t="shared" si="122"/>
        <v/>
      </c>
      <c r="AL465" s="130" t="str">
        <f t="shared" si="123"/>
        <v/>
      </c>
      <c r="AM465" s="131" t="str">
        <f t="shared" si="124"/>
        <v/>
      </c>
    </row>
    <row r="466" spans="26:39" ht="15" hidden="1" x14ac:dyDescent="0.25">
      <c r="Z466" s="102"/>
      <c r="AA466" s="102"/>
      <c r="AB466" s="124">
        <f t="shared" si="120"/>
        <v>57</v>
      </c>
      <c r="AC466" s="125" t="str">
        <f t="shared" si="115"/>
        <v/>
      </c>
      <c r="AD466" s="123" t="str">
        <f t="shared" si="116"/>
        <v/>
      </c>
      <c r="AE466" s="126" t="str">
        <f t="shared" si="117"/>
        <v/>
      </c>
      <c r="AF466" s="123" t="str">
        <f t="shared" si="118"/>
        <v/>
      </c>
      <c r="AG466" s="126" t="str">
        <f t="shared" si="119"/>
        <v/>
      </c>
      <c r="AH466" s="129" t="str">
        <f t="shared" si="126"/>
        <v/>
      </c>
      <c r="AI466" s="129" t="str">
        <f t="shared" si="125"/>
        <v/>
      </c>
      <c r="AJ466" s="100" t="str">
        <f t="shared" si="121"/>
        <v/>
      </c>
      <c r="AK466" s="130" t="str">
        <f t="shared" si="122"/>
        <v/>
      </c>
      <c r="AL466" s="130" t="str">
        <f t="shared" si="123"/>
        <v/>
      </c>
      <c r="AM466" s="131" t="str">
        <f t="shared" si="124"/>
        <v/>
      </c>
    </row>
    <row r="467" spans="26:39" ht="15" hidden="1" x14ac:dyDescent="0.25">
      <c r="Z467" s="102"/>
      <c r="AA467" s="102"/>
      <c r="AB467" s="124">
        <f t="shared" si="120"/>
        <v>58</v>
      </c>
      <c r="AC467" s="125" t="str">
        <f t="shared" si="115"/>
        <v/>
      </c>
      <c r="AD467" s="123" t="str">
        <f t="shared" si="116"/>
        <v/>
      </c>
      <c r="AE467" s="126" t="str">
        <f t="shared" si="117"/>
        <v/>
      </c>
      <c r="AF467" s="123" t="str">
        <f t="shared" si="118"/>
        <v/>
      </c>
      <c r="AG467" s="126" t="str">
        <f t="shared" si="119"/>
        <v/>
      </c>
      <c r="AH467" s="129" t="str">
        <f t="shared" si="126"/>
        <v/>
      </c>
      <c r="AI467" s="129" t="str">
        <f t="shared" si="125"/>
        <v/>
      </c>
      <c r="AJ467" s="100" t="str">
        <f t="shared" si="121"/>
        <v/>
      </c>
      <c r="AK467" s="130" t="str">
        <f t="shared" si="122"/>
        <v/>
      </c>
      <c r="AL467" s="130" t="str">
        <f t="shared" si="123"/>
        <v/>
      </c>
      <c r="AM467" s="131" t="str">
        <f t="shared" si="124"/>
        <v/>
      </c>
    </row>
    <row r="468" spans="26:39" ht="15" hidden="1" x14ac:dyDescent="0.25">
      <c r="Z468" s="102"/>
      <c r="AA468" s="102"/>
      <c r="AB468" s="124">
        <f t="shared" si="120"/>
        <v>59</v>
      </c>
      <c r="AC468" s="125" t="str">
        <f t="shared" si="115"/>
        <v/>
      </c>
      <c r="AD468" s="123" t="str">
        <f t="shared" si="116"/>
        <v/>
      </c>
      <c r="AE468" s="126" t="str">
        <f t="shared" si="117"/>
        <v/>
      </c>
      <c r="AF468" s="123" t="str">
        <f t="shared" si="118"/>
        <v/>
      </c>
      <c r="AG468" s="126" t="str">
        <f t="shared" si="119"/>
        <v/>
      </c>
      <c r="AH468" s="129" t="str">
        <f t="shared" si="126"/>
        <v/>
      </c>
      <c r="AI468" s="129" t="str">
        <f t="shared" si="125"/>
        <v/>
      </c>
      <c r="AJ468" s="100" t="str">
        <f t="shared" si="121"/>
        <v/>
      </c>
      <c r="AK468" s="130" t="str">
        <f t="shared" si="122"/>
        <v/>
      </c>
      <c r="AL468" s="130" t="str">
        <f t="shared" si="123"/>
        <v/>
      </c>
      <c r="AM468" s="131" t="str">
        <f t="shared" si="124"/>
        <v/>
      </c>
    </row>
    <row r="469" spans="26:39" ht="15" hidden="1" x14ac:dyDescent="0.25">
      <c r="Z469" s="102"/>
      <c r="AA469" s="102"/>
      <c r="AB469" s="124">
        <f t="shared" si="120"/>
        <v>60</v>
      </c>
      <c r="AC469" s="125" t="str">
        <f t="shared" si="115"/>
        <v/>
      </c>
      <c r="AD469" s="123" t="str">
        <f t="shared" si="116"/>
        <v/>
      </c>
      <c r="AE469" s="126" t="str">
        <f t="shared" si="117"/>
        <v/>
      </c>
      <c r="AF469" s="123" t="str">
        <f t="shared" si="118"/>
        <v/>
      </c>
      <c r="AG469" s="126" t="str">
        <f t="shared" si="119"/>
        <v/>
      </c>
      <c r="AH469" s="129" t="str">
        <f t="shared" si="126"/>
        <v/>
      </c>
      <c r="AI469" s="129" t="str">
        <f t="shared" si="125"/>
        <v/>
      </c>
      <c r="AJ469" s="100" t="str">
        <f t="shared" si="121"/>
        <v/>
      </c>
      <c r="AK469" s="130" t="str">
        <f t="shared" si="122"/>
        <v/>
      </c>
      <c r="AL469" s="130" t="str">
        <f t="shared" si="123"/>
        <v/>
      </c>
      <c r="AM469" s="131" t="str">
        <f t="shared" si="124"/>
        <v/>
      </c>
    </row>
    <row r="470" spans="26:39" ht="15" hidden="1" x14ac:dyDescent="0.25">
      <c r="Z470" s="102"/>
      <c r="AA470" s="102"/>
      <c r="AB470" s="124">
        <f t="shared" si="120"/>
        <v>61</v>
      </c>
      <c r="AC470" s="125" t="str">
        <f t="shared" si="115"/>
        <v/>
      </c>
      <c r="AD470" s="123" t="str">
        <f t="shared" si="116"/>
        <v/>
      </c>
      <c r="AE470" s="126" t="str">
        <f t="shared" si="117"/>
        <v/>
      </c>
      <c r="AF470" s="123" t="str">
        <f t="shared" si="118"/>
        <v/>
      </c>
      <c r="AG470" s="126" t="str">
        <f t="shared" si="119"/>
        <v/>
      </c>
      <c r="AH470" s="129" t="str">
        <f t="shared" si="126"/>
        <v/>
      </c>
      <c r="AI470" s="129" t="str">
        <f t="shared" si="125"/>
        <v/>
      </c>
      <c r="AJ470" s="100" t="str">
        <f t="shared" si="121"/>
        <v/>
      </c>
      <c r="AK470" s="130" t="str">
        <f t="shared" si="122"/>
        <v/>
      </c>
      <c r="AL470" s="130" t="str">
        <f t="shared" si="123"/>
        <v/>
      </c>
      <c r="AM470" s="131" t="str">
        <f t="shared" si="124"/>
        <v/>
      </c>
    </row>
    <row r="471" spans="26:39" ht="15" hidden="1" x14ac:dyDescent="0.25">
      <c r="Z471" s="102"/>
      <c r="AA471" s="102"/>
      <c r="AB471" s="124">
        <f t="shared" si="120"/>
        <v>62</v>
      </c>
      <c r="AC471" s="125" t="str">
        <f t="shared" si="115"/>
        <v/>
      </c>
      <c r="AD471" s="123" t="str">
        <f t="shared" si="116"/>
        <v/>
      </c>
      <c r="AE471" s="126" t="str">
        <f t="shared" si="117"/>
        <v/>
      </c>
      <c r="AF471" s="123" t="str">
        <f t="shared" si="118"/>
        <v/>
      </c>
      <c r="AG471" s="126" t="str">
        <f t="shared" si="119"/>
        <v/>
      </c>
      <c r="AH471" s="129" t="str">
        <f t="shared" si="126"/>
        <v/>
      </c>
      <c r="AI471" s="129" t="str">
        <f t="shared" si="125"/>
        <v/>
      </c>
      <c r="AJ471" s="100" t="str">
        <f t="shared" si="121"/>
        <v/>
      </c>
      <c r="AK471" s="130" t="str">
        <f t="shared" si="122"/>
        <v/>
      </c>
      <c r="AL471" s="130" t="str">
        <f t="shared" si="123"/>
        <v/>
      </c>
      <c r="AM471" s="131" t="str">
        <f t="shared" si="124"/>
        <v/>
      </c>
    </row>
    <row r="472" spans="26:39" ht="15" hidden="1" x14ac:dyDescent="0.25">
      <c r="Z472" s="102"/>
      <c r="AA472" s="102"/>
      <c r="AB472" s="124">
        <f t="shared" si="120"/>
        <v>63</v>
      </c>
      <c r="AC472" s="125" t="str">
        <f t="shared" si="115"/>
        <v/>
      </c>
      <c r="AD472" s="123" t="str">
        <f t="shared" si="116"/>
        <v/>
      </c>
      <c r="AE472" s="126" t="str">
        <f t="shared" si="117"/>
        <v/>
      </c>
      <c r="AF472" s="123" t="str">
        <f t="shared" si="118"/>
        <v/>
      </c>
      <c r="AG472" s="126" t="str">
        <f t="shared" si="119"/>
        <v/>
      </c>
      <c r="AH472" s="129" t="str">
        <f t="shared" si="126"/>
        <v/>
      </c>
      <c r="AI472" s="129" t="str">
        <f t="shared" si="125"/>
        <v/>
      </c>
      <c r="AJ472" s="100" t="str">
        <f t="shared" si="121"/>
        <v/>
      </c>
      <c r="AK472" s="130" t="str">
        <f t="shared" si="122"/>
        <v/>
      </c>
      <c r="AL472" s="130" t="str">
        <f t="shared" si="123"/>
        <v/>
      </c>
      <c r="AM472" s="131" t="str">
        <f t="shared" si="124"/>
        <v/>
      </c>
    </row>
    <row r="473" spans="26:39" ht="15" hidden="1" x14ac:dyDescent="0.25">
      <c r="Z473" s="102"/>
      <c r="AA473" s="102"/>
      <c r="AB473" s="124">
        <f t="shared" si="120"/>
        <v>64</v>
      </c>
      <c r="AC473" s="125" t="str">
        <f t="shared" si="115"/>
        <v/>
      </c>
      <c r="AD473" s="123" t="str">
        <f t="shared" si="116"/>
        <v/>
      </c>
      <c r="AE473" s="126" t="str">
        <f t="shared" si="117"/>
        <v/>
      </c>
      <c r="AF473" s="123" t="str">
        <f t="shared" si="118"/>
        <v/>
      </c>
      <c r="AG473" s="126" t="str">
        <f t="shared" si="119"/>
        <v/>
      </c>
      <c r="AH473" s="129" t="str">
        <f t="shared" si="126"/>
        <v/>
      </c>
      <c r="AI473" s="129" t="str">
        <f t="shared" si="125"/>
        <v/>
      </c>
      <c r="AJ473" s="100" t="str">
        <f t="shared" si="121"/>
        <v/>
      </c>
      <c r="AK473" s="130" t="str">
        <f t="shared" si="122"/>
        <v/>
      </c>
      <c r="AL473" s="130" t="str">
        <f t="shared" si="123"/>
        <v/>
      </c>
      <c r="AM473" s="131" t="str">
        <f t="shared" si="124"/>
        <v/>
      </c>
    </row>
    <row r="474" spans="26:39" ht="15" hidden="1" x14ac:dyDescent="0.25">
      <c r="Z474" s="102"/>
      <c r="AA474" s="102"/>
      <c r="AB474" s="124">
        <f t="shared" si="120"/>
        <v>65</v>
      </c>
      <c r="AC474" s="125" t="str">
        <f t="shared" ref="AC474:AC509" si="127">IF(AA$412="","",AC$409+AB474*(X$412-X$411)/100)</f>
        <v/>
      </c>
      <c r="AD474" s="123" t="str">
        <f t="shared" ref="AD474:AD509" si="128">IF(AC474="","",AD$409+(2*(AC474-AC$409)*AA$412))</f>
        <v/>
      </c>
      <c r="AE474" s="126" t="str">
        <f t="shared" si="117"/>
        <v/>
      </c>
      <c r="AF474" s="123" t="str">
        <f t="shared" si="118"/>
        <v/>
      </c>
      <c r="AG474" s="126" t="str">
        <f t="shared" si="119"/>
        <v/>
      </c>
      <c r="AH474" s="129" t="str">
        <f t="shared" si="126"/>
        <v/>
      </c>
      <c r="AI474" s="129" t="str">
        <f t="shared" si="125"/>
        <v/>
      </c>
      <c r="AJ474" s="100" t="str">
        <f t="shared" si="121"/>
        <v/>
      </c>
      <c r="AK474" s="130" t="str">
        <f t="shared" si="122"/>
        <v/>
      </c>
      <c r="AL474" s="130" t="str">
        <f t="shared" si="123"/>
        <v/>
      </c>
      <c r="AM474" s="131" t="str">
        <f t="shared" si="124"/>
        <v/>
      </c>
    </row>
    <row r="475" spans="26:39" ht="15" hidden="1" x14ac:dyDescent="0.25">
      <c r="Z475" s="102"/>
      <c r="AA475" s="102"/>
      <c r="AB475" s="124">
        <f t="shared" si="120"/>
        <v>66</v>
      </c>
      <c r="AC475" s="125" t="str">
        <f t="shared" si="127"/>
        <v/>
      </c>
      <c r="AD475" s="123" t="str">
        <f t="shared" si="128"/>
        <v/>
      </c>
      <c r="AE475" s="126" t="str">
        <f t="shared" ref="AE475:AE509" si="129">IF(AC475="","",(AD475/2)^2*3.1415)</f>
        <v/>
      </c>
      <c r="AF475" s="123" t="str">
        <f t="shared" ref="AF475:AF509" si="130">IF(AC475="","",(AC475-AC474)/3*(AE474+AE475+(AE475*AE474)^0.5))</f>
        <v/>
      </c>
      <c r="AG475" s="126" t="str">
        <f t="shared" ref="AG475:AG509" si="131">IF(AC475="","",AG474+AF475)</f>
        <v/>
      </c>
      <c r="AH475" s="129" t="str">
        <f t="shared" si="126"/>
        <v/>
      </c>
      <c r="AI475" s="129" t="str">
        <f t="shared" si="125"/>
        <v/>
      </c>
      <c r="AJ475" s="100" t="str">
        <f t="shared" si="121"/>
        <v/>
      </c>
      <c r="AK475" s="130" t="str">
        <f t="shared" si="122"/>
        <v/>
      </c>
      <c r="AL475" s="130" t="str">
        <f t="shared" si="123"/>
        <v/>
      </c>
      <c r="AM475" s="131" t="str">
        <f t="shared" si="124"/>
        <v/>
      </c>
    </row>
    <row r="476" spans="26:39" ht="15" hidden="1" x14ac:dyDescent="0.25">
      <c r="Z476" s="102"/>
      <c r="AA476" s="102"/>
      <c r="AB476" s="124">
        <f t="shared" ref="AB476:AB509" si="132">AB475+1</f>
        <v>67</v>
      </c>
      <c r="AC476" s="125" t="str">
        <f t="shared" si="127"/>
        <v/>
      </c>
      <c r="AD476" s="123" t="str">
        <f t="shared" si="128"/>
        <v/>
      </c>
      <c r="AE476" s="126" t="str">
        <f t="shared" si="129"/>
        <v/>
      </c>
      <c r="AF476" s="123" t="str">
        <f t="shared" si="130"/>
        <v/>
      </c>
      <c r="AG476" s="126" t="str">
        <f t="shared" si="131"/>
        <v/>
      </c>
      <c r="AH476" s="129" t="str">
        <f t="shared" si="126"/>
        <v/>
      </c>
      <c r="AI476" s="129" t="str">
        <f t="shared" si="125"/>
        <v/>
      </c>
      <c r="AJ476" s="100" t="str">
        <f t="shared" si="121"/>
        <v/>
      </c>
      <c r="AK476" s="130" t="str">
        <f t="shared" si="122"/>
        <v/>
      </c>
      <c r="AL476" s="130" t="str">
        <f t="shared" si="123"/>
        <v/>
      </c>
      <c r="AM476" s="131" t="str">
        <f t="shared" si="124"/>
        <v/>
      </c>
    </row>
    <row r="477" spans="26:39" ht="15" hidden="1" x14ac:dyDescent="0.25">
      <c r="Z477" s="102"/>
      <c r="AA477" s="102"/>
      <c r="AB477" s="124">
        <f t="shared" si="132"/>
        <v>68</v>
      </c>
      <c r="AC477" s="125" t="str">
        <f t="shared" si="127"/>
        <v/>
      </c>
      <c r="AD477" s="123" t="str">
        <f t="shared" si="128"/>
        <v/>
      </c>
      <c r="AE477" s="126" t="str">
        <f t="shared" si="129"/>
        <v/>
      </c>
      <c r="AF477" s="123" t="str">
        <f t="shared" si="130"/>
        <v/>
      </c>
      <c r="AG477" s="126" t="str">
        <f t="shared" si="131"/>
        <v/>
      </c>
      <c r="AH477" s="129" t="str">
        <f t="shared" si="126"/>
        <v/>
      </c>
      <c r="AI477" s="129" t="str">
        <f t="shared" si="125"/>
        <v/>
      </c>
      <c r="AJ477" s="100" t="str">
        <f t="shared" si="121"/>
        <v/>
      </c>
      <c r="AK477" s="130" t="str">
        <f t="shared" si="122"/>
        <v/>
      </c>
      <c r="AL477" s="130" t="str">
        <f t="shared" si="123"/>
        <v/>
      </c>
      <c r="AM477" s="131" t="str">
        <f t="shared" si="124"/>
        <v/>
      </c>
    </row>
    <row r="478" spans="26:39" ht="15" hidden="1" x14ac:dyDescent="0.25">
      <c r="Z478" s="102"/>
      <c r="AA478" s="102"/>
      <c r="AB478" s="124">
        <f t="shared" si="132"/>
        <v>69</v>
      </c>
      <c r="AC478" s="125" t="str">
        <f t="shared" si="127"/>
        <v/>
      </c>
      <c r="AD478" s="123" t="str">
        <f t="shared" si="128"/>
        <v/>
      </c>
      <c r="AE478" s="126" t="str">
        <f t="shared" si="129"/>
        <v/>
      </c>
      <c r="AF478" s="123" t="str">
        <f t="shared" si="130"/>
        <v/>
      </c>
      <c r="AG478" s="126" t="str">
        <f t="shared" si="131"/>
        <v/>
      </c>
      <c r="AH478" s="129" t="str">
        <f t="shared" si="126"/>
        <v/>
      </c>
      <c r="AI478" s="129" t="str">
        <f t="shared" si="125"/>
        <v/>
      </c>
      <c r="AJ478" s="100" t="str">
        <f t="shared" si="121"/>
        <v/>
      </c>
      <c r="AK478" s="130" t="str">
        <f t="shared" si="122"/>
        <v/>
      </c>
      <c r="AL478" s="130" t="str">
        <f t="shared" si="123"/>
        <v/>
      </c>
      <c r="AM478" s="131" t="str">
        <f t="shared" si="124"/>
        <v/>
      </c>
    </row>
    <row r="479" spans="26:39" ht="15" hidden="1" x14ac:dyDescent="0.25">
      <c r="Z479" s="102"/>
      <c r="AA479" s="102"/>
      <c r="AB479" s="124">
        <f t="shared" si="132"/>
        <v>70</v>
      </c>
      <c r="AC479" s="125" t="str">
        <f t="shared" si="127"/>
        <v/>
      </c>
      <c r="AD479" s="123" t="str">
        <f t="shared" si="128"/>
        <v/>
      </c>
      <c r="AE479" s="126" t="str">
        <f t="shared" si="129"/>
        <v/>
      </c>
      <c r="AF479" s="123" t="str">
        <f t="shared" si="130"/>
        <v/>
      </c>
      <c r="AG479" s="126" t="str">
        <f t="shared" si="131"/>
        <v/>
      </c>
      <c r="AH479" s="129" t="str">
        <f t="shared" si="126"/>
        <v/>
      </c>
      <c r="AI479" s="129" t="str">
        <f t="shared" si="125"/>
        <v/>
      </c>
      <c r="AJ479" s="100" t="str">
        <f t="shared" si="121"/>
        <v/>
      </c>
      <c r="AK479" s="130" t="str">
        <f t="shared" si="122"/>
        <v/>
      </c>
      <c r="AL479" s="130" t="str">
        <f t="shared" si="123"/>
        <v/>
      </c>
      <c r="AM479" s="131" t="str">
        <f t="shared" si="124"/>
        <v/>
      </c>
    </row>
    <row r="480" spans="26:39" ht="15" hidden="1" x14ac:dyDescent="0.25">
      <c r="Z480" s="102"/>
      <c r="AA480" s="102"/>
      <c r="AB480" s="124">
        <f t="shared" si="132"/>
        <v>71</v>
      </c>
      <c r="AC480" s="125" t="str">
        <f t="shared" si="127"/>
        <v/>
      </c>
      <c r="AD480" s="123" t="str">
        <f t="shared" si="128"/>
        <v/>
      </c>
      <c r="AE480" s="126" t="str">
        <f t="shared" si="129"/>
        <v/>
      </c>
      <c r="AF480" s="123" t="str">
        <f t="shared" si="130"/>
        <v/>
      </c>
      <c r="AG480" s="126" t="str">
        <f t="shared" si="131"/>
        <v/>
      </c>
      <c r="AH480" s="129" t="str">
        <f t="shared" si="126"/>
        <v/>
      </c>
      <c r="AI480" s="129" t="str">
        <f t="shared" si="125"/>
        <v/>
      </c>
      <c r="AJ480" s="100" t="str">
        <f t="shared" si="121"/>
        <v/>
      </c>
      <c r="AK480" s="130" t="str">
        <f t="shared" si="122"/>
        <v/>
      </c>
      <c r="AL480" s="130" t="str">
        <f t="shared" si="123"/>
        <v/>
      </c>
      <c r="AM480" s="131" t="str">
        <f t="shared" si="124"/>
        <v/>
      </c>
    </row>
    <row r="481" spans="26:39" ht="15" hidden="1" x14ac:dyDescent="0.25">
      <c r="Z481" s="102"/>
      <c r="AA481" s="102"/>
      <c r="AB481" s="124">
        <f t="shared" si="132"/>
        <v>72</v>
      </c>
      <c r="AC481" s="125" t="str">
        <f t="shared" si="127"/>
        <v/>
      </c>
      <c r="AD481" s="123" t="str">
        <f t="shared" si="128"/>
        <v/>
      </c>
      <c r="AE481" s="126" t="str">
        <f t="shared" si="129"/>
        <v/>
      </c>
      <c r="AF481" s="123" t="str">
        <f t="shared" si="130"/>
        <v/>
      </c>
      <c r="AG481" s="126" t="str">
        <f t="shared" si="131"/>
        <v/>
      </c>
      <c r="AH481" s="129" t="str">
        <f t="shared" si="126"/>
        <v/>
      </c>
      <c r="AI481" s="129" t="str">
        <f t="shared" si="125"/>
        <v/>
      </c>
      <c r="AJ481" s="100" t="str">
        <f t="shared" si="121"/>
        <v/>
      </c>
      <c r="AK481" s="130" t="str">
        <f t="shared" si="122"/>
        <v/>
      </c>
      <c r="AL481" s="130" t="str">
        <f t="shared" si="123"/>
        <v/>
      </c>
      <c r="AM481" s="131" t="str">
        <f t="shared" si="124"/>
        <v/>
      </c>
    </row>
    <row r="482" spans="26:39" ht="15" hidden="1" x14ac:dyDescent="0.25">
      <c r="Z482" s="102"/>
      <c r="AA482" s="102"/>
      <c r="AB482" s="124">
        <f t="shared" si="132"/>
        <v>73</v>
      </c>
      <c r="AC482" s="125" t="str">
        <f t="shared" si="127"/>
        <v/>
      </c>
      <c r="AD482" s="123" t="str">
        <f t="shared" si="128"/>
        <v/>
      </c>
      <c r="AE482" s="126" t="str">
        <f t="shared" si="129"/>
        <v/>
      </c>
      <c r="AF482" s="123" t="str">
        <f t="shared" si="130"/>
        <v/>
      </c>
      <c r="AG482" s="126" t="str">
        <f t="shared" si="131"/>
        <v/>
      </c>
      <c r="AH482" s="129" t="str">
        <f t="shared" si="126"/>
        <v/>
      </c>
      <c r="AI482" s="129" t="str">
        <f t="shared" si="125"/>
        <v/>
      </c>
      <c r="AJ482" s="100" t="str">
        <f t="shared" si="121"/>
        <v/>
      </c>
      <c r="AK482" s="130" t="str">
        <f t="shared" si="122"/>
        <v/>
      </c>
      <c r="AL482" s="130" t="str">
        <f t="shared" si="123"/>
        <v/>
      </c>
      <c r="AM482" s="131" t="str">
        <f t="shared" si="124"/>
        <v/>
      </c>
    </row>
    <row r="483" spans="26:39" ht="15" hidden="1" x14ac:dyDescent="0.25">
      <c r="Z483" s="102"/>
      <c r="AA483" s="102"/>
      <c r="AB483" s="124">
        <f t="shared" si="132"/>
        <v>74</v>
      </c>
      <c r="AC483" s="125" t="str">
        <f t="shared" si="127"/>
        <v/>
      </c>
      <c r="AD483" s="123" t="str">
        <f t="shared" si="128"/>
        <v/>
      </c>
      <c r="AE483" s="126" t="str">
        <f t="shared" si="129"/>
        <v/>
      </c>
      <c r="AF483" s="123" t="str">
        <f t="shared" si="130"/>
        <v/>
      </c>
      <c r="AG483" s="126" t="str">
        <f t="shared" si="131"/>
        <v/>
      </c>
      <c r="AH483" s="129" t="str">
        <f t="shared" si="126"/>
        <v/>
      </c>
      <c r="AI483" s="129" t="str">
        <f t="shared" si="125"/>
        <v/>
      </c>
      <c r="AJ483" s="100" t="str">
        <f t="shared" si="121"/>
        <v/>
      </c>
      <c r="AK483" s="130" t="str">
        <f t="shared" si="122"/>
        <v/>
      </c>
      <c r="AL483" s="130" t="str">
        <f t="shared" si="123"/>
        <v/>
      </c>
      <c r="AM483" s="131" t="str">
        <f t="shared" si="124"/>
        <v/>
      </c>
    </row>
    <row r="484" spans="26:39" ht="15" hidden="1" x14ac:dyDescent="0.25">
      <c r="Z484" s="102"/>
      <c r="AA484" s="102"/>
      <c r="AB484" s="124">
        <f t="shared" si="132"/>
        <v>75</v>
      </c>
      <c r="AC484" s="125" t="str">
        <f t="shared" si="127"/>
        <v/>
      </c>
      <c r="AD484" s="123" t="str">
        <f t="shared" si="128"/>
        <v/>
      </c>
      <c r="AE484" s="126" t="str">
        <f t="shared" si="129"/>
        <v/>
      </c>
      <c r="AF484" s="123" t="str">
        <f t="shared" si="130"/>
        <v/>
      </c>
      <c r="AG484" s="126" t="str">
        <f t="shared" si="131"/>
        <v/>
      </c>
      <c r="AH484" s="129" t="str">
        <f t="shared" si="126"/>
        <v/>
      </c>
      <c r="AI484" s="129" t="str">
        <f t="shared" si="125"/>
        <v/>
      </c>
      <c r="AJ484" s="100" t="str">
        <f t="shared" si="121"/>
        <v/>
      </c>
      <c r="AK484" s="130" t="str">
        <f t="shared" si="122"/>
        <v/>
      </c>
      <c r="AL484" s="130" t="str">
        <f t="shared" si="123"/>
        <v/>
      </c>
      <c r="AM484" s="131" t="str">
        <f t="shared" si="124"/>
        <v/>
      </c>
    </row>
    <row r="485" spans="26:39" ht="15" hidden="1" x14ac:dyDescent="0.25">
      <c r="Z485" s="102"/>
      <c r="AA485" s="102"/>
      <c r="AB485" s="124">
        <f t="shared" si="132"/>
        <v>76</v>
      </c>
      <c r="AC485" s="125" t="str">
        <f t="shared" si="127"/>
        <v/>
      </c>
      <c r="AD485" s="123" t="str">
        <f t="shared" si="128"/>
        <v/>
      </c>
      <c r="AE485" s="126" t="str">
        <f t="shared" si="129"/>
        <v/>
      </c>
      <c r="AF485" s="123" t="str">
        <f t="shared" si="130"/>
        <v/>
      </c>
      <c r="AG485" s="126" t="str">
        <f t="shared" si="131"/>
        <v/>
      </c>
      <c r="AH485" s="129" t="str">
        <f t="shared" si="126"/>
        <v/>
      </c>
      <c r="AI485" s="129" t="str">
        <f t="shared" si="125"/>
        <v/>
      </c>
      <c r="AJ485" s="100" t="str">
        <f t="shared" si="121"/>
        <v/>
      </c>
      <c r="AK485" s="130" t="str">
        <f t="shared" si="122"/>
        <v/>
      </c>
      <c r="AL485" s="130" t="str">
        <f t="shared" si="123"/>
        <v/>
      </c>
      <c r="AM485" s="131" t="str">
        <f t="shared" si="124"/>
        <v/>
      </c>
    </row>
    <row r="486" spans="26:39" ht="15" hidden="1" x14ac:dyDescent="0.25">
      <c r="Z486" s="102"/>
      <c r="AA486" s="102"/>
      <c r="AB486" s="124">
        <f t="shared" si="132"/>
        <v>77</v>
      </c>
      <c r="AC486" s="125" t="str">
        <f t="shared" si="127"/>
        <v/>
      </c>
      <c r="AD486" s="123" t="str">
        <f t="shared" si="128"/>
        <v/>
      </c>
      <c r="AE486" s="126" t="str">
        <f t="shared" si="129"/>
        <v/>
      </c>
      <c r="AF486" s="123" t="str">
        <f t="shared" si="130"/>
        <v/>
      </c>
      <c r="AG486" s="126" t="str">
        <f t="shared" si="131"/>
        <v/>
      </c>
      <c r="AH486" s="129" t="str">
        <f t="shared" si="126"/>
        <v/>
      </c>
      <c r="AI486" s="129" t="str">
        <f t="shared" si="125"/>
        <v/>
      </c>
      <c r="AJ486" s="100" t="str">
        <f t="shared" si="121"/>
        <v/>
      </c>
      <c r="AK486" s="130" t="str">
        <f t="shared" si="122"/>
        <v/>
      </c>
      <c r="AL486" s="130" t="str">
        <f t="shared" si="123"/>
        <v/>
      </c>
      <c r="AM486" s="131" t="str">
        <f t="shared" si="124"/>
        <v/>
      </c>
    </row>
    <row r="487" spans="26:39" ht="15" hidden="1" x14ac:dyDescent="0.25">
      <c r="Z487" s="102"/>
      <c r="AA487" s="102"/>
      <c r="AB487" s="124">
        <f t="shared" si="132"/>
        <v>78</v>
      </c>
      <c r="AC487" s="125" t="str">
        <f t="shared" si="127"/>
        <v/>
      </c>
      <c r="AD487" s="123" t="str">
        <f t="shared" si="128"/>
        <v/>
      </c>
      <c r="AE487" s="126" t="str">
        <f t="shared" si="129"/>
        <v/>
      </c>
      <c r="AF487" s="123" t="str">
        <f t="shared" si="130"/>
        <v/>
      </c>
      <c r="AG487" s="126" t="str">
        <f t="shared" si="131"/>
        <v/>
      </c>
      <c r="AH487" s="129" t="str">
        <f t="shared" si="126"/>
        <v/>
      </c>
      <c r="AI487" s="129" t="str">
        <f t="shared" si="125"/>
        <v/>
      </c>
      <c r="AJ487" s="100" t="str">
        <f t="shared" si="121"/>
        <v/>
      </c>
      <c r="AK487" s="130" t="str">
        <f t="shared" si="122"/>
        <v/>
      </c>
      <c r="AL487" s="130" t="str">
        <f t="shared" si="123"/>
        <v/>
      </c>
      <c r="AM487" s="131" t="str">
        <f t="shared" si="124"/>
        <v/>
      </c>
    </row>
    <row r="488" spans="26:39" ht="15" hidden="1" x14ac:dyDescent="0.25">
      <c r="Z488" s="102"/>
      <c r="AA488" s="102"/>
      <c r="AB488" s="124">
        <f t="shared" si="132"/>
        <v>79</v>
      </c>
      <c r="AC488" s="125" t="str">
        <f t="shared" si="127"/>
        <v/>
      </c>
      <c r="AD488" s="123" t="str">
        <f t="shared" si="128"/>
        <v/>
      </c>
      <c r="AE488" s="126" t="str">
        <f t="shared" si="129"/>
        <v/>
      </c>
      <c r="AF488" s="123" t="str">
        <f t="shared" si="130"/>
        <v/>
      </c>
      <c r="AG488" s="126" t="str">
        <f t="shared" si="131"/>
        <v/>
      </c>
      <c r="AH488" s="129" t="str">
        <f t="shared" si="126"/>
        <v/>
      </c>
      <c r="AI488" s="129" t="str">
        <f t="shared" si="125"/>
        <v/>
      </c>
      <c r="AJ488" s="100" t="str">
        <f t="shared" si="121"/>
        <v/>
      </c>
      <c r="AK488" s="130" t="str">
        <f t="shared" si="122"/>
        <v/>
      </c>
      <c r="AL488" s="130" t="str">
        <f t="shared" si="123"/>
        <v/>
      </c>
      <c r="AM488" s="131" t="str">
        <f t="shared" si="124"/>
        <v/>
      </c>
    </row>
    <row r="489" spans="26:39" ht="15" hidden="1" x14ac:dyDescent="0.25">
      <c r="Z489" s="102"/>
      <c r="AA489" s="102"/>
      <c r="AB489" s="124">
        <f t="shared" si="132"/>
        <v>80</v>
      </c>
      <c r="AC489" s="125" t="str">
        <f t="shared" si="127"/>
        <v/>
      </c>
      <c r="AD489" s="123" t="str">
        <f t="shared" si="128"/>
        <v/>
      </c>
      <c r="AE489" s="126" t="str">
        <f t="shared" si="129"/>
        <v/>
      </c>
      <c r="AF489" s="123" t="str">
        <f t="shared" si="130"/>
        <v/>
      </c>
      <c r="AG489" s="126" t="str">
        <f t="shared" si="131"/>
        <v/>
      </c>
      <c r="AH489" s="129" t="str">
        <f t="shared" si="126"/>
        <v/>
      </c>
      <c r="AI489" s="129" t="str">
        <f t="shared" si="125"/>
        <v/>
      </c>
      <c r="AJ489" s="100" t="str">
        <f t="shared" si="121"/>
        <v/>
      </c>
      <c r="AK489" s="130" t="str">
        <f t="shared" si="122"/>
        <v/>
      </c>
      <c r="AL489" s="130" t="str">
        <f t="shared" si="123"/>
        <v/>
      </c>
      <c r="AM489" s="131" t="str">
        <f t="shared" si="124"/>
        <v/>
      </c>
    </row>
    <row r="490" spans="26:39" ht="15" hidden="1" x14ac:dyDescent="0.25">
      <c r="Z490" s="102"/>
      <c r="AA490" s="102"/>
      <c r="AB490" s="124">
        <f t="shared" si="132"/>
        <v>81</v>
      </c>
      <c r="AC490" s="125" t="str">
        <f t="shared" si="127"/>
        <v/>
      </c>
      <c r="AD490" s="123" t="str">
        <f t="shared" si="128"/>
        <v/>
      </c>
      <c r="AE490" s="126" t="str">
        <f t="shared" si="129"/>
        <v/>
      </c>
      <c r="AF490" s="123" t="str">
        <f t="shared" si="130"/>
        <v/>
      </c>
      <c r="AG490" s="126" t="str">
        <f t="shared" si="131"/>
        <v/>
      </c>
      <c r="AH490" s="129" t="str">
        <f t="shared" si="126"/>
        <v/>
      </c>
      <c r="AI490" s="129" t="str">
        <f t="shared" si="125"/>
        <v/>
      </c>
      <c r="AJ490" s="100" t="str">
        <f t="shared" si="121"/>
        <v/>
      </c>
      <c r="AK490" s="130" t="str">
        <f t="shared" si="122"/>
        <v/>
      </c>
      <c r="AL490" s="130" t="str">
        <f t="shared" si="123"/>
        <v/>
      </c>
      <c r="AM490" s="131" t="str">
        <f t="shared" si="124"/>
        <v/>
      </c>
    </row>
    <row r="491" spans="26:39" ht="15" hidden="1" x14ac:dyDescent="0.25">
      <c r="Z491" s="102"/>
      <c r="AA491" s="102"/>
      <c r="AB491" s="124">
        <f t="shared" si="132"/>
        <v>82</v>
      </c>
      <c r="AC491" s="125" t="str">
        <f t="shared" si="127"/>
        <v/>
      </c>
      <c r="AD491" s="123" t="str">
        <f t="shared" si="128"/>
        <v/>
      </c>
      <c r="AE491" s="126" t="str">
        <f t="shared" si="129"/>
        <v/>
      </c>
      <c r="AF491" s="123" t="str">
        <f t="shared" si="130"/>
        <v/>
      </c>
      <c r="AG491" s="126" t="str">
        <f t="shared" si="131"/>
        <v/>
      </c>
      <c r="AH491" s="129" t="str">
        <f t="shared" si="126"/>
        <v/>
      </c>
      <c r="AI491" s="129" t="str">
        <f t="shared" si="125"/>
        <v/>
      </c>
      <c r="AJ491" s="100" t="str">
        <f t="shared" si="121"/>
        <v/>
      </c>
      <c r="AK491" s="130" t="str">
        <f t="shared" si="122"/>
        <v/>
      </c>
      <c r="AL491" s="130" t="str">
        <f t="shared" si="123"/>
        <v/>
      </c>
      <c r="AM491" s="131" t="str">
        <f t="shared" si="124"/>
        <v/>
      </c>
    </row>
    <row r="492" spans="26:39" ht="15" hidden="1" x14ac:dyDescent="0.25">
      <c r="Z492" s="102"/>
      <c r="AA492" s="102"/>
      <c r="AB492" s="124">
        <f t="shared" si="132"/>
        <v>83</v>
      </c>
      <c r="AC492" s="125" t="str">
        <f t="shared" si="127"/>
        <v/>
      </c>
      <c r="AD492" s="123" t="str">
        <f t="shared" si="128"/>
        <v/>
      </c>
      <c r="AE492" s="126" t="str">
        <f t="shared" si="129"/>
        <v/>
      </c>
      <c r="AF492" s="123" t="str">
        <f t="shared" si="130"/>
        <v/>
      </c>
      <c r="AG492" s="126" t="str">
        <f t="shared" si="131"/>
        <v/>
      </c>
      <c r="AH492" s="129" t="str">
        <f t="shared" si="126"/>
        <v/>
      </c>
      <c r="AI492" s="129" t="str">
        <f t="shared" si="125"/>
        <v/>
      </c>
      <c r="AJ492" s="100" t="str">
        <f t="shared" si="121"/>
        <v/>
      </c>
      <c r="AK492" s="130" t="str">
        <f t="shared" si="122"/>
        <v/>
      </c>
      <c r="AL492" s="130" t="str">
        <f t="shared" si="123"/>
        <v/>
      </c>
      <c r="AM492" s="131" t="str">
        <f t="shared" si="124"/>
        <v/>
      </c>
    </row>
    <row r="493" spans="26:39" ht="15" hidden="1" x14ac:dyDescent="0.25">
      <c r="Z493" s="102"/>
      <c r="AA493" s="102"/>
      <c r="AB493" s="124">
        <f t="shared" si="132"/>
        <v>84</v>
      </c>
      <c r="AC493" s="125" t="str">
        <f t="shared" si="127"/>
        <v/>
      </c>
      <c r="AD493" s="123" t="str">
        <f t="shared" si="128"/>
        <v/>
      </c>
      <c r="AE493" s="126" t="str">
        <f t="shared" si="129"/>
        <v/>
      </c>
      <c r="AF493" s="123" t="str">
        <f t="shared" si="130"/>
        <v/>
      </c>
      <c r="AG493" s="126" t="str">
        <f t="shared" si="131"/>
        <v/>
      </c>
      <c r="AH493" s="129" t="str">
        <f t="shared" si="126"/>
        <v/>
      </c>
      <c r="AI493" s="129" t="str">
        <f t="shared" si="125"/>
        <v/>
      </c>
      <c r="AJ493" s="100" t="str">
        <f t="shared" si="121"/>
        <v/>
      </c>
      <c r="AK493" s="130" t="str">
        <f t="shared" si="122"/>
        <v/>
      </c>
      <c r="AL493" s="130" t="str">
        <f t="shared" si="123"/>
        <v/>
      </c>
      <c r="AM493" s="131" t="str">
        <f t="shared" si="124"/>
        <v/>
      </c>
    </row>
    <row r="494" spans="26:39" ht="15" hidden="1" x14ac:dyDescent="0.25">
      <c r="Z494" s="102"/>
      <c r="AA494" s="102"/>
      <c r="AB494" s="124">
        <f t="shared" si="132"/>
        <v>85</v>
      </c>
      <c r="AC494" s="125" t="str">
        <f t="shared" si="127"/>
        <v/>
      </c>
      <c r="AD494" s="123" t="str">
        <f t="shared" si="128"/>
        <v/>
      </c>
      <c r="AE494" s="126" t="str">
        <f t="shared" si="129"/>
        <v/>
      </c>
      <c r="AF494" s="123" t="str">
        <f t="shared" si="130"/>
        <v/>
      </c>
      <c r="AG494" s="126" t="str">
        <f t="shared" si="131"/>
        <v/>
      </c>
      <c r="AH494" s="129" t="str">
        <f t="shared" si="126"/>
        <v/>
      </c>
      <c r="AI494" s="129" t="str">
        <f t="shared" si="125"/>
        <v/>
      </c>
      <c r="AJ494" s="100" t="str">
        <f t="shared" si="121"/>
        <v/>
      </c>
      <c r="AK494" s="130" t="str">
        <f t="shared" si="122"/>
        <v/>
      </c>
      <c r="AL494" s="130" t="str">
        <f t="shared" si="123"/>
        <v/>
      </c>
      <c r="AM494" s="131" t="str">
        <f t="shared" si="124"/>
        <v/>
      </c>
    </row>
    <row r="495" spans="26:39" ht="15" hidden="1" x14ac:dyDescent="0.25">
      <c r="Z495" s="102"/>
      <c r="AA495" s="102"/>
      <c r="AB495" s="124">
        <f t="shared" si="132"/>
        <v>86</v>
      </c>
      <c r="AC495" s="125" t="str">
        <f t="shared" si="127"/>
        <v/>
      </c>
      <c r="AD495" s="123" t="str">
        <f t="shared" si="128"/>
        <v/>
      </c>
      <c r="AE495" s="126" t="str">
        <f t="shared" si="129"/>
        <v/>
      </c>
      <c r="AF495" s="123" t="str">
        <f t="shared" si="130"/>
        <v/>
      </c>
      <c r="AG495" s="126" t="str">
        <f t="shared" si="131"/>
        <v/>
      </c>
      <c r="AH495" s="129" t="str">
        <f t="shared" si="126"/>
        <v/>
      </c>
      <c r="AI495" s="129" t="str">
        <f t="shared" si="125"/>
        <v/>
      </c>
      <c r="AJ495" s="100" t="str">
        <f t="shared" si="121"/>
        <v/>
      </c>
      <c r="AK495" s="130" t="str">
        <f t="shared" si="122"/>
        <v/>
      </c>
      <c r="AL495" s="130" t="str">
        <f t="shared" si="123"/>
        <v/>
      </c>
      <c r="AM495" s="131" t="str">
        <f t="shared" si="124"/>
        <v/>
      </c>
    </row>
    <row r="496" spans="26:39" ht="15" hidden="1" x14ac:dyDescent="0.25">
      <c r="Z496" s="102"/>
      <c r="AA496" s="102"/>
      <c r="AB496" s="124">
        <f t="shared" si="132"/>
        <v>87</v>
      </c>
      <c r="AC496" s="125" t="str">
        <f t="shared" si="127"/>
        <v/>
      </c>
      <c r="AD496" s="123" t="str">
        <f t="shared" si="128"/>
        <v/>
      </c>
      <c r="AE496" s="126" t="str">
        <f t="shared" si="129"/>
        <v/>
      </c>
      <c r="AF496" s="123" t="str">
        <f t="shared" si="130"/>
        <v/>
      </c>
      <c r="AG496" s="126" t="str">
        <f t="shared" si="131"/>
        <v/>
      </c>
      <c r="AH496" s="129" t="str">
        <f t="shared" si="126"/>
        <v/>
      </c>
      <c r="AI496" s="129" t="str">
        <f t="shared" si="125"/>
        <v/>
      </c>
      <c r="AJ496" s="100" t="str">
        <f t="shared" si="121"/>
        <v/>
      </c>
      <c r="AK496" s="130" t="str">
        <f t="shared" si="122"/>
        <v/>
      </c>
      <c r="AL496" s="130" t="str">
        <f t="shared" si="123"/>
        <v/>
      </c>
      <c r="AM496" s="131" t="str">
        <f t="shared" si="124"/>
        <v/>
      </c>
    </row>
    <row r="497" spans="23:39" ht="15" hidden="1" x14ac:dyDescent="0.25">
      <c r="Z497" s="102"/>
      <c r="AA497" s="102"/>
      <c r="AB497" s="124">
        <f t="shared" si="132"/>
        <v>88</v>
      </c>
      <c r="AC497" s="125" t="str">
        <f t="shared" si="127"/>
        <v/>
      </c>
      <c r="AD497" s="123" t="str">
        <f t="shared" si="128"/>
        <v/>
      </c>
      <c r="AE497" s="126" t="str">
        <f t="shared" si="129"/>
        <v/>
      </c>
      <c r="AF497" s="123" t="str">
        <f t="shared" si="130"/>
        <v/>
      </c>
      <c r="AG497" s="126" t="str">
        <f t="shared" si="131"/>
        <v/>
      </c>
      <c r="AH497" s="129" t="str">
        <f t="shared" si="126"/>
        <v/>
      </c>
      <c r="AI497" s="129" t="str">
        <f t="shared" si="125"/>
        <v/>
      </c>
      <c r="AJ497" s="100" t="str">
        <f t="shared" si="121"/>
        <v/>
      </c>
      <c r="AK497" s="130" t="str">
        <f t="shared" si="122"/>
        <v/>
      </c>
      <c r="AL497" s="130" t="str">
        <f t="shared" si="123"/>
        <v/>
      </c>
      <c r="AM497" s="131" t="str">
        <f t="shared" si="124"/>
        <v/>
      </c>
    </row>
    <row r="498" spans="23:39" ht="15" hidden="1" x14ac:dyDescent="0.25">
      <c r="Z498" s="102"/>
      <c r="AA498" s="102"/>
      <c r="AB498" s="124">
        <f t="shared" si="132"/>
        <v>89</v>
      </c>
      <c r="AC498" s="125" t="str">
        <f t="shared" si="127"/>
        <v/>
      </c>
      <c r="AD498" s="123" t="str">
        <f t="shared" si="128"/>
        <v/>
      </c>
      <c r="AE498" s="126" t="str">
        <f t="shared" si="129"/>
        <v/>
      </c>
      <c r="AF498" s="123" t="str">
        <f t="shared" si="130"/>
        <v/>
      </c>
      <c r="AG498" s="126" t="str">
        <f t="shared" si="131"/>
        <v/>
      </c>
      <c r="AH498" s="129" t="str">
        <f t="shared" si="126"/>
        <v/>
      </c>
      <c r="AI498" s="129" t="str">
        <f t="shared" si="125"/>
        <v/>
      </c>
      <c r="AJ498" s="100" t="str">
        <f t="shared" si="121"/>
        <v/>
      </c>
      <c r="AK498" s="130" t="str">
        <f t="shared" si="122"/>
        <v/>
      </c>
      <c r="AL498" s="130" t="str">
        <f t="shared" si="123"/>
        <v/>
      </c>
      <c r="AM498" s="131" t="str">
        <f t="shared" si="124"/>
        <v/>
      </c>
    </row>
    <row r="499" spans="23:39" ht="15" hidden="1" x14ac:dyDescent="0.25">
      <c r="Z499" s="102"/>
      <c r="AA499" s="102"/>
      <c r="AB499" s="124">
        <f t="shared" si="132"/>
        <v>90</v>
      </c>
      <c r="AC499" s="125" t="str">
        <f t="shared" si="127"/>
        <v/>
      </c>
      <c r="AD499" s="123" t="str">
        <f t="shared" si="128"/>
        <v/>
      </c>
      <c r="AE499" s="126" t="str">
        <f t="shared" si="129"/>
        <v/>
      </c>
      <c r="AF499" s="123" t="str">
        <f t="shared" si="130"/>
        <v/>
      </c>
      <c r="AG499" s="126" t="str">
        <f t="shared" si="131"/>
        <v/>
      </c>
      <c r="AH499" s="129" t="str">
        <f t="shared" si="126"/>
        <v/>
      </c>
      <c r="AI499" s="129" t="str">
        <f t="shared" si="125"/>
        <v/>
      </c>
      <c r="AJ499" s="100" t="str">
        <f t="shared" si="121"/>
        <v/>
      </c>
      <c r="AK499" s="130" t="str">
        <f t="shared" si="122"/>
        <v/>
      </c>
      <c r="AL499" s="130" t="str">
        <f t="shared" si="123"/>
        <v/>
      </c>
      <c r="AM499" s="131" t="str">
        <f t="shared" si="124"/>
        <v/>
      </c>
    </row>
    <row r="500" spans="23:39" ht="15" hidden="1" x14ac:dyDescent="0.25">
      <c r="Z500" s="102"/>
      <c r="AA500" s="102"/>
      <c r="AB500" s="124">
        <f t="shared" si="132"/>
        <v>91</v>
      </c>
      <c r="AC500" s="125" t="str">
        <f t="shared" si="127"/>
        <v/>
      </c>
      <c r="AD500" s="123" t="str">
        <f t="shared" si="128"/>
        <v/>
      </c>
      <c r="AE500" s="126" t="str">
        <f t="shared" si="129"/>
        <v/>
      </c>
      <c r="AF500" s="123" t="str">
        <f t="shared" si="130"/>
        <v/>
      </c>
      <c r="AG500" s="126" t="str">
        <f t="shared" si="131"/>
        <v/>
      </c>
      <c r="AH500" s="129" t="str">
        <f t="shared" si="126"/>
        <v/>
      </c>
      <c r="AI500" s="129" t="str">
        <f t="shared" si="125"/>
        <v/>
      </c>
      <c r="AJ500" s="100" t="str">
        <f t="shared" si="121"/>
        <v/>
      </c>
      <c r="AK500" s="130" t="str">
        <f t="shared" si="122"/>
        <v/>
      </c>
      <c r="AL500" s="130" t="str">
        <f t="shared" si="123"/>
        <v/>
      </c>
      <c r="AM500" s="131" t="str">
        <f t="shared" si="124"/>
        <v/>
      </c>
    </row>
    <row r="501" spans="23:39" ht="15" hidden="1" x14ac:dyDescent="0.25">
      <c r="Z501" s="102"/>
      <c r="AA501" s="102"/>
      <c r="AB501" s="124">
        <f t="shared" si="132"/>
        <v>92</v>
      </c>
      <c r="AC501" s="125" t="str">
        <f t="shared" si="127"/>
        <v/>
      </c>
      <c r="AD501" s="123" t="str">
        <f t="shared" si="128"/>
        <v/>
      </c>
      <c r="AE501" s="126" t="str">
        <f t="shared" si="129"/>
        <v/>
      </c>
      <c r="AF501" s="123" t="str">
        <f t="shared" si="130"/>
        <v/>
      </c>
      <c r="AG501" s="126" t="str">
        <f t="shared" si="131"/>
        <v/>
      </c>
      <c r="AH501" s="129" t="str">
        <f t="shared" si="126"/>
        <v/>
      </c>
      <c r="AI501" s="129" t="str">
        <f t="shared" si="125"/>
        <v/>
      </c>
      <c r="AJ501" s="100" t="str">
        <f t="shared" si="121"/>
        <v/>
      </c>
      <c r="AK501" s="130" t="str">
        <f t="shared" si="122"/>
        <v/>
      </c>
      <c r="AL501" s="130" t="str">
        <f t="shared" si="123"/>
        <v/>
      </c>
      <c r="AM501" s="131" t="str">
        <f t="shared" si="124"/>
        <v/>
      </c>
    </row>
    <row r="502" spans="23:39" ht="15" hidden="1" x14ac:dyDescent="0.25">
      <c r="Z502" s="102"/>
      <c r="AA502" s="102"/>
      <c r="AB502" s="124">
        <f t="shared" si="132"/>
        <v>93</v>
      </c>
      <c r="AC502" s="125" t="str">
        <f t="shared" si="127"/>
        <v/>
      </c>
      <c r="AD502" s="123" t="str">
        <f t="shared" si="128"/>
        <v/>
      </c>
      <c r="AE502" s="126" t="str">
        <f t="shared" si="129"/>
        <v/>
      </c>
      <c r="AF502" s="123" t="str">
        <f t="shared" si="130"/>
        <v/>
      </c>
      <c r="AG502" s="126" t="str">
        <f t="shared" si="131"/>
        <v/>
      </c>
      <c r="AH502" s="129" t="str">
        <f t="shared" si="126"/>
        <v/>
      </c>
      <c r="AI502" s="129" t="str">
        <f t="shared" si="125"/>
        <v/>
      </c>
      <c r="AJ502" s="100" t="str">
        <f t="shared" si="121"/>
        <v/>
      </c>
      <c r="AK502" s="130" t="str">
        <f t="shared" si="122"/>
        <v/>
      </c>
      <c r="AL502" s="130" t="str">
        <f t="shared" si="123"/>
        <v/>
      </c>
      <c r="AM502" s="131" t="str">
        <f t="shared" si="124"/>
        <v/>
      </c>
    </row>
    <row r="503" spans="23:39" ht="15" hidden="1" x14ac:dyDescent="0.25">
      <c r="Z503" s="102"/>
      <c r="AA503" s="102"/>
      <c r="AB503" s="124">
        <f t="shared" si="132"/>
        <v>94</v>
      </c>
      <c r="AC503" s="125" t="str">
        <f t="shared" si="127"/>
        <v/>
      </c>
      <c r="AD503" s="123" t="str">
        <f t="shared" si="128"/>
        <v/>
      </c>
      <c r="AE503" s="126" t="str">
        <f t="shared" si="129"/>
        <v/>
      </c>
      <c r="AF503" s="123" t="str">
        <f t="shared" si="130"/>
        <v/>
      </c>
      <c r="AG503" s="126" t="str">
        <f t="shared" si="131"/>
        <v/>
      </c>
      <c r="AH503" s="129" t="str">
        <f t="shared" si="126"/>
        <v/>
      </c>
      <c r="AI503" s="129" t="str">
        <f t="shared" si="125"/>
        <v/>
      </c>
      <c r="AJ503" s="100" t="str">
        <f t="shared" si="121"/>
        <v/>
      </c>
      <c r="AK503" s="130" t="str">
        <f t="shared" si="122"/>
        <v/>
      </c>
      <c r="AL503" s="130" t="str">
        <f t="shared" si="123"/>
        <v/>
      </c>
      <c r="AM503" s="131" t="str">
        <f t="shared" si="124"/>
        <v/>
      </c>
    </row>
    <row r="504" spans="23:39" ht="15" hidden="1" x14ac:dyDescent="0.25">
      <c r="Z504" s="102"/>
      <c r="AA504" s="102"/>
      <c r="AB504" s="124">
        <f t="shared" si="132"/>
        <v>95</v>
      </c>
      <c r="AC504" s="125" t="str">
        <f t="shared" si="127"/>
        <v/>
      </c>
      <c r="AD504" s="123" t="str">
        <f t="shared" si="128"/>
        <v/>
      </c>
      <c r="AE504" s="126" t="str">
        <f t="shared" si="129"/>
        <v/>
      </c>
      <c r="AF504" s="123" t="str">
        <f t="shared" si="130"/>
        <v/>
      </c>
      <c r="AG504" s="126" t="str">
        <f t="shared" si="131"/>
        <v/>
      </c>
      <c r="AH504" s="129" t="str">
        <f t="shared" si="126"/>
        <v/>
      </c>
      <c r="AI504" s="129" t="str">
        <f t="shared" si="125"/>
        <v/>
      </c>
      <c r="AJ504" s="100" t="str">
        <f t="shared" si="121"/>
        <v/>
      </c>
      <c r="AK504" s="130" t="str">
        <f t="shared" si="122"/>
        <v/>
      </c>
      <c r="AL504" s="130" t="str">
        <f t="shared" si="123"/>
        <v/>
      </c>
      <c r="AM504" s="131" t="str">
        <f t="shared" si="124"/>
        <v/>
      </c>
    </row>
    <row r="505" spans="23:39" ht="15" hidden="1" x14ac:dyDescent="0.25">
      <c r="Z505" s="102"/>
      <c r="AA505" s="102"/>
      <c r="AB505" s="124">
        <f t="shared" si="132"/>
        <v>96</v>
      </c>
      <c r="AC505" s="125" t="str">
        <f t="shared" si="127"/>
        <v/>
      </c>
      <c r="AD505" s="123" t="str">
        <f t="shared" si="128"/>
        <v/>
      </c>
      <c r="AE505" s="126" t="str">
        <f t="shared" si="129"/>
        <v/>
      </c>
      <c r="AF505" s="123" t="str">
        <f t="shared" si="130"/>
        <v/>
      </c>
      <c r="AG505" s="126" t="str">
        <f t="shared" si="131"/>
        <v/>
      </c>
      <c r="AH505" s="129" t="str">
        <f t="shared" si="126"/>
        <v/>
      </c>
      <c r="AI505" s="129" t="str">
        <f t="shared" si="125"/>
        <v/>
      </c>
      <c r="AJ505" s="100" t="str">
        <f t="shared" si="121"/>
        <v/>
      </c>
      <c r="AK505" s="130" t="str">
        <f t="shared" si="122"/>
        <v/>
      </c>
      <c r="AL505" s="130" t="str">
        <f t="shared" si="123"/>
        <v/>
      </c>
      <c r="AM505" s="131" t="str">
        <f t="shared" si="124"/>
        <v/>
      </c>
    </row>
    <row r="506" spans="23:39" ht="15" hidden="1" x14ac:dyDescent="0.25">
      <c r="Z506" s="102"/>
      <c r="AA506" s="102"/>
      <c r="AB506" s="124">
        <f t="shared" si="132"/>
        <v>97</v>
      </c>
      <c r="AC506" s="125" t="str">
        <f t="shared" si="127"/>
        <v/>
      </c>
      <c r="AD506" s="123" t="str">
        <f t="shared" si="128"/>
        <v/>
      </c>
      <c r="AE506" s="126" t="str">
        <f t="shared" si="129"/>
        <v/>
      </c>
      <c r="AF506" s="123" t="str">
        <f t="shared" si="130"/>
        <v/>
      </c>
      <c r="AG506" s="126" t="str">
        <f t="shared" si="131"/>
        <v/>
      </c>
      <c r="AH506" s="129" t="str">
        <f t="shared" si="126"/>
        <v/>
      </c>
      <c r="AI506" s="129" t="str">
        <f t="shared" si="125"/>
        <v/>
      </c>
      <c r="AJ506" s="100" t="str">
        <f t="shared" si="121"/>
        <v/>
      </c>
      <c r="AK506" s="130" t="str">
        <f t="shared" si="122"/>
        <v/>
      </c>
      <c r="AL506" s="130" t="str">
        <f t="shared" si="123"/>
        <v/>
      </c>
      <c r="AM506" s="131" t="str">
        <f t="shared" si="124"/>
        <v/>
      </c>
    </row>
    <row r="507" spans="23:39" ht="15" hidden="1" x14ac:dyDescent="0.25">
      <c r="Z507" s="102"/>
      <c r="AA507" s="102"/>
      <c r="AB507" s="124">
        <f t="shared" si="132"/>
        <v>98</v>
      </c>
      <c r="AC507" s="125" t="str">
        <f t="shared" si="127"/>
        <v/>
      </c>
      <c r="AD507" s="123" t="str">
        <f t="shared" si="128"/>
        <v/>
      </c>
      <c r="AE507" s="126" t="str">
        <f t="shared" si="129"/>
        <v/>
      </c>
      <c r="AF507" s="123" t="str">
        <f t="shared" si="130"/>
        <v/>
      </c>
      <c r="AG507" s="126" t="str">
        <f t="shared" si="131"/>
        <v/>
      </c>
      <c r="AH507" s="129" t="str">
        <f t="shared" si="126"/>
        <v/>
      </c>
      <c r="AI507" s="129" t="str">
        <f t="shared" si="125"/>
        <v/>
      </c>
      <c r="AJ507" s="100" t="str">
        <f t="shared" si="121"/>
        <v/>
      </c>
      <c r="AK507" s="130" t="str">
        <f t="shared" si="122"/>
        <v/>
      </c>
      <c r="AL507" s="130" t="str">
        <f t="shared" si="123"/>
        <v/>
      </c>
      <c r="AM507" s="131" t="str">
        <f t="shared" si="124"/>
        <v/>
      </c>
    </row>
    <row r="508" spans="23:39" ht="15" hidden="1" x14ac:dyDescent="0.25">
      <c r="AB508" s="124">
        <f t="shared" si="132"/>
        <v>99</v>
      </c>
      <c r="AC508" s="125" t="str">
        <f t="shared" si="127"/>
        <v/>
      </c>
      <c r="AD508" s="123" t="str">
        <f t="shared" si="128"/>
        <v/>
      </c>
      <c r="AE508" s="126" t="str">
        <f t="shared" si="129"/>
        <v/>
      </c>
      <c r="AF508" s="123" t="str">
        <f t="shared" si="130"/>
        <v/>
      </c>
      <c r="AG508" s="126" t="str">
        <f t="shared" si="131"/>
        <v/>
      </c>
      <c r="AH508" s="129" t="str">
        <f t="shared" si="126"/>
        <v/>
      </c>
      <c r="AI508" s="129" t="str">
        <f t="shared" si="125"/>
        <v/>
      </c>
      <c r="AJ508" s="100" t="str">
        <f t="shared" si="121"/>
        <v/>
      </c>
      <c r="AK508" s="130" t="str">
        <f t="shared" si="122"/>
        <v/>
      </c>
      <c r="AL508" s="130" t="str">
        <f t="shared" si="123"/>
        <v/>
      </c>
      <c r="AM508" s="131" t="str">
        <f t="shared" si="124"/>
        <v/>
      </c>
    </row>
    <row r="509" spans="23:39" ht="15" hidden="1" x14ac:dyDescent="0.25">
      <c r="AB509" s="124">
        <f t="shared" si="132"/>
        <v>100</v>
      </c>
      <c r="AC509" s="125" t="str">
        <f t="shared" si="127"/>
        <v/>
      </c>
      <c r="AD509" s="123" t="str">
        <f t="shared" si="128"/>
        <v/>
      </c>
      <c r="AE509" s="126" t="str">
        <f t="shared" si="129"/>
        <v/>
      </c>
      <c r="AF509" s="123" t="str">
        <f t="shared" si="130"/>
        <v/>
      </c>
      <c r="AG509" s="126" t="str">
        <f t="shared" si="131"/>
        <v/>
      </c>
      <c r="AH509" s="129" t="str">
        <f t="shared" si="126"/>
        <v/>
      </c>
      <c r="AI509" s="129" t="str">
        <f t="shared" si="125"/>
        <v/>
      </c>
      <c r="AJ509" s="100" t="str">
        <f t="shared" si="121"/>
        <v/>
      </c>
      <c r="AK509" s="130" t="str">
        <f t="shared" si="122"/>
        <v/>
      </c>
      <c r="AL509" s="130" t="str">
        <f t="shared" si="123"/>
        <v/>
      </c>
      <c r="AM509" s="131" t="str">
        <f t="shared" si="124"/>
        <v/>
      </c>
    </row>
    <row r="510" spans="23:39" ht="15" hidden="1" x14ac:dyDescent="0.25">
      <c r="W510" s="15" t="s">
        <v>154</v>
      </c>
      <c r="X510" s="103" t="s">
        <v>105</v>
      </c>
      <c r="Y510" s="103" t="s">
        <v>100</v>
      </c>
      <c r="Z510" s="107" t="s">
        <v>155</v>
      </c>
      <c r="AA510" s="107" t="s">
        <v>156</v>
      </c>
      <c r="AB510" s="124">
        <v>1</v>
      </c>
      <c r="AC510" s="125" t="str">
        <f t="shared" ref="AC510:AC573" si="133">IF(AA$512="","",AC$509+AB510*(X$512-X$511)/100)</f>
        <v/>
      </c>
      <c r="AD510" s="123" t="str">
        <f t="shared" ref="AD510:AD573" si="134">IF(AC510="","",AD$509+(2*(AC510-AC$509)*AA$512))</f>
        <v/>
      </c>
      <c r="AE510" s="126" t="str">
        <f>IF(AC510="","",(AD510/2)^2*3.1415)</f>
        <v/>
      </c>
      <c r="AF510" s="123" t="str">
        <f>IF(AC510="","",(AC510-AC509)/3*(AE509+AE510+(AE510*AE509)^0.5))</f>
        <v/>
      </c>
      <c r="AG510" s="126" t="str">
        <f>IF(AC510="","",AG509+AF510)</f>
        <v/>
      </c>
      <c r="AH510" s="129" t="str">
        <f t="shared" si="126"/>
        <v/>
      </c>
      <c r="AI510" s="129" t="str">
        <f t="shared" si="125"/>
        <v/>
      </c>
      <c r="AJ510" s="100" t="str">
        <f t="shared" si="121"/>
        <v/>
      </c>
      <c r="AK510" s="130" t="str">
        <f t="shared" si="122"/>
        <v/>
      </c>
      <c r="AL510" s="130" t="str">
        <f t="shared" si="123"/>
        <v/>
      </c>
      <c r="AM510" s="131" t="str">
        <f t="shared" si="124"/>
        <v/>
      </c>
    </row>
    <row r="511" spans="23:39" ht="15" hidden="1" x14ac:dyDescent="0.25">
      <c r="W511" s="28">
        <v>6</v>
      </c>
      <c r="X511" s="100" t="str">
        <f>IF(W511&gt;O$54,"",IF(VLOOKUP(W511,O$35:Q$52,3)=0,"",VLOOKUP(W511,O$35:Q$52,3)))</f>
        <v/>
      </c>
      <c r="Y511" s="28" t="str">
        <f>IF(X511="","",VLOOKUP(X511,D$35:H$53,2))</f>
        <v/>
      </c>
      <c r="Z511" s="123" t="str">
        <f>IF(Y511="","",2*(Y511/3.1415)^0.5)</f>
        <v/>
      </c>
      <c r="AA511" s="102"/>
      <c r="AB511" s="124">
        <f>AB510+1</f>
        <v>2</v>
      </c>
      <c r="AC511" s="125" t="str">
        <f t="shared" si="133"/>
        <v/>
      </c>
      <c r="AD511" s="123" t="str">
        <f t="shared" si="134"/>
        <v/>
      </c>
      <c r="AE511" s="126" t="str">
        <f t="shared" ref="AE511:AE574" si="135">IF(AC511="","",(AD511/2)^2*3.1415)</f>
        <v/>
      </c>
      <c r="AF511" s="123" t="str">
        <f t="shared" ref="AF511:AF574" si="136">IF(AC511="","",(AC511-AC510)/3*(AE510+AE511+(AE511*AE510)^0.5))</f>
        <v/>
      </c>
      <c r="AG511" s="126" t="str">
        <f t="shared" ref="AG511:AG574" si="137">IF(AC511="","",AG510+AF511)</f>
        <v/>
      </c>
      <c r="AH511" s="129" t="str">
        <f t="shared" si="126"/>
        <v/>
      </c>
      <c r="AI511" s="129" t="str">
        <f t="shared" si="125"/>
        <v/>
      </c>
      <c r="AJ511" s="100" t="str">
        <f t="shared" si="121"/>
        <v/>
      </c>
      <c r="AK511" s="130" t="str">
        <f t="shared" si="122"/>
        <v/>
      </c>
      <c r="AL511" s="130" t="str">
        <f t="shared" si="123"/>
        <v/>
      </c>
      <c r="AM511" s="131" t="str">
        <f t="shared" si="124"/>
        <v/>
      </c>
    </row>
    <row r="512" spans="23:39" ht="15" hidden="1" x14ac:dyDescent="0.25">
      <c r="W512" s="28">
        <v>7</v>
      </c>
      <c r="X512" s="100" t="str">
        <f>IF(W512&gt;O$54,"",IF(VLOOKUP(W512,O$35:Q$52,3)=0,"",VLOOKUP(W512,O$35:Q$52,3)))</f>
        <v/>
      </c>
      <c r="Y512" s="28" t="str">
        <f>IF(X512="","",VLOOKUP(X512,D$35:H$53,2))</f>
        <v/>
      </c>
      <c r="Z512" s="123" t="str">
        <f>IF(Y512="","",2*(Y512/3.1415)^0.5)</f>
        <v/>
      </c>
      <c r="AA512" s="102" t="str">
        <f>IF(Z512="","",(Z512-Z511)/(2*(X512-X511)))</f>
        <v/>
      </c>
      <c r="AB512" s="124">
        <f t="shared" ref="AB512:AB575" si="138">AB511+1</f>
        <v>3</v>
      </c>
      <c r="AC512" s="125" t="str">
        <f t="shared" si="133"/>
        <v/>
      </c>
      <c r="AD512" s="123" t="str">
        <f t="shared" si="134"/>
        <v/>
      </c>
      <c r="AE512" s="126" t="str">
        <f t="shared" si="135"/>
        <v/>
      </c>
      <c r="AF512" s="123" t="str">
        <f t="shared" si="136"/>
        <v/>
      </c>
      <c r="AG512" s="126" t="str">
        <f t="shared" si="137"/>
        <v/>
      </c>
      <c r="AH512" s="129" t="str">
        <f t="shared" si="126"/>
        <v/>
      </c>
      <c r="AI512" s="129" t="str">
        <f t="shared" si="125"/>
        <v/>
      </c>
      <c r="AJ512" s="100" t="str">
        <f t="shared" si="121"/>
        <v/>
      </c>
      <c r="AK512" s="130" t="str">
        <f t="shared" si="122"/>
        <v/>
      </c>
      <c r="AL512" s="130" t="str">
        <f t="shared" si="123"/>
        <v/>
      </c>
      <c r="AM512" s="131" t="str">
        <f t="shared" si="124"/>
        <v/>
      </c>
    </row>
    <row r="513" spans="24:39" ht="15" hidden="1" x14ac:dyDescent="0.25">
      <c r="Z513" s="102"/>
      <c r="AA513" s="102"/>
      <c r="AB513" s="124">
        <f t="shared" si="138"/>
        <v>4</v>
      </c>
      <c r="AC513" s="125" t="str">
        <f t="shared" si="133"/>
        <v/>
      </c>
      <c r="AD513" s="123" t="str">
        <f t="shared" si="134"/>
        <v/>
      </c>
      <c r="AE513" s="126" t="str">
        <f t="shared" si="135"/>
        <v/>
      </c>
      <c r="AF513" s="123" t="str">
        <f t="shared" si="136"/>
        <v/>
      </c>
      <c r="AG513" s="126" t="str">
        <f t="shared" si="137"/>
        <v/>
      </c>
      <c r="AH513" s="129" t="str">
        <f t="shared" si="126"/>
        <v/>
      </c>
      <c r="AI513" s="129" t="str">
        <f t="shared" si="125"/>
        <v/>
      </c>
      <c r="AJ513" s="100" t="str">
        <f t="shared" si="121"/>
        <v/>
      </c>
      <c r="AK513" s="130" t="str">
        <f t="shared" si="122"/>
        <v/>
      </c>
      <c r="AL513" s="130" t="str">
        <f t="shared" si="123"/>
        <v/>
      </c>
      <c r="AM513" s="131" t="str">
        <f t="shared" si="124"/>
        <v/>
      </c>
    </row>
    <row r="514" spans="24:39" ht="15" hidden="1" x14ac:dyDescent="0.25">
      <c r="Z514" s="102"/>
      <c r="AA514" s="102"/>
      <c r="AB514" s="124">
        <f t="shared" si="138"/>
        <v>5</v>
      </c>
      <c r="AC514" s="125" t="str">
        <f t="shared" si="133"/>
        <v/>
      </c>
      <c r="AD514" s="123" t="str">
        <f t="shared" si="134"/>
        <v/>
      </c>
      <c r="AE514" s="126" t="str">
        <f t="shared" si="135"/>
        <v/>
      </c>
      <c r="AF514" s="123" t="str">
        <f t="shared" si="136"/>
        <v/>
      </c>
      <c r="AG514" s="126" t="str">
        <f t="shared" si="137"/>
        <v/>
      </c>
      <c r="AH514" s="129" t="str">
        <f t="shared" si="126"/>
        <v/>
      </c>
      <c r="AI514" s="129" t="str">
        <f t="shared" si="125"/>
        <v/>
      </c>
      <c r="AJ514" s="100" t="str">
        <f t="shared" si="121"/>
        <v/>
      </c>
      <c r="AK514" s="130" t="str">
        <f t="shared" si="122"/>
        <v/>
      </c>
      <c r="AL514" s="130" t="str">
        <f t="shared" si="123"/>
        <v/>
      </c>
      <c r="AM514" s="131" t="str">
        <f t="shared" si="124"/>
        <v/>
      </c>
    </row>
    <row r="515" spans="24:39" ht="15" hidden="1" x14ac:dyDescent="0.25">
      <c r="Z515" s="102"/>
      <c r="AA515" s="102"/>
      <c r="AB515" s="124">
        <f t="shared" si="138"/>
        <v>6</v>
      </c>
      <c r="AC515" s="125" t="str">
        <f t="shared" si="133"/>
        <v/>
      </c>
      <c r="AD515" s="123" t="str">
        <f t="shared" si="134"/>
        <v/>
      </c>
      <c r="AE515" s="126" t="str">
        <f t="shared" si="135"/>
        <v/>
      </c>
      <c r="AF515" s="123" t="str">
        <f t="shared" si="136"/>
        <v/>
      </c>
      <c r="AG515" s="126" t="str">
        <f t="shared" si="137"/>
        <v/>
      </c>
      <c r="AH515" s="129" t="str">
        <f t="shared" si="126"/>
        <v/>
      </c>
      <c r="AI515" s="129" t="str">
        <f t="shared" si="125"/>
        <v/>
      </c>
      <c r="AJ515" s="100" t="str">
        <f t="shared" si="121"/>
        <v/>
      </c>
      <c r="AK515" s="130" t="str">
        <f t="shared" si="122"/>
        <v/>
      </c>
      <c r="AL515" s="130" t="str">
        <f t="shared" si="123"/>
        <v/>
      </c>
      <c r="AM515" s="131" t="str">
        <f t="shared" si="124"/>
        <v/>
      </c>
    </row>
    <row r="516" spans="24:39" ht="15" hidden="1" x14ac:dyDescent="0.25">
      <c r="Z516" s="102"/>
      <c r="AA516" s="102"/>
      <c r="AB516" s="124">
        <f t="shared" si="138"/>
        <v>7</v>
      </c>
      <c r="AC516" s="125" t="str">
        <f t="shared" si="133"/>
        <v/>
      </c>
      <c r="AD516" s="123" t="str">
        <f t="shared" si="134"/>
        <v/>
      </c>
      <c r="AE516" s="126" t="str">
        <f t="shared" si="135"/>
        <v/>
      </c>
      <c r="AF516" s="123" t="str">
        <f t="shared" si="136"/>
        <v/>
      </c>
      <c r="AG516" s="126" t="str">
        <f t="shared" si="137"/>
        <v/>
      </c>
      <c r="AH516" s="129" t="str">
        <f t="shared" si="126"/>
        <v/>
      </c>
      <c r="AI516" s="129" t="str">
        <f t="shared" si="125"/>
        <v/>
      </c>
      <c r="AJ516" s="100" t="str">
        <f t="shared" si="121"/>
        <v/>
      </c>
      <c r="AK516" s="130" t="str">
        <f t="shared" si="122"/>
        <v/>
      </c>
      <c r="AL516" s="130" t="str">
        <f t="shared" si="123"/>
        <v/>
      </c>
      <c r="AM516" s="131" t="str">
        <f t="shared" si="124"/>
        <v/>
      </c>
    </row>
    <row r="517" spans="24:39" ht="15" hidden="1" x14ac:dyDescent="0.25">
      <c r="Z517" s="102"/>
      <c r="AA517" s="102"/>
      <c r="AB517" s="124">
        <f t="shared" si="138"/>
        <v>8</v>
      </c>
      <c r="AC517" s="125" t="str">
        <f t="shared" si="133"/>
        <v/>
      </c>
      <c r="AD517" s="123" t="str">
        <f t="shared" si="134"/>
        <v/>
      </c>
      <c r="AE517" s="126" t="str">
        <f t="shared" si="135"/>
        <v/>
      </c>
      <c r="AF517" s="123" t="str">
        <f t="shared" si="136"/>
        <v/>
      </c>
      <c r="AG517" s="126" t="str">
        <f t="shared" si="137"/>
        <v/>
      </c>
      <c r="AH517" s="129" t="str">
        <f t="shared" si="126"/>
        <v/>
      </c>
      <c r="AI517" s="129" t="str">
        <f t="shared" si="125"/>
        <v/>
      </c>
      <c r="AJ517" s="100" t="str">
        <f t="shared" si="121"/>
        <v/>
      </c>
      <c r="AK517" s="130" t="str">
        <f t="shared" si="122"/>
        <v/>
      </c>
      <c r="AL517" s="130" t="str">
        <f t="shared" si="123"/>
        <v/>
      </c>
      <c r="AM517" s="131" t="str">
        <f t="shared" si="124"/>
        <v/>
      </c>
    </row>
    <row r="518" spans="24:39" ht="15" hidden="1" x14ac:dyDescent="0.25">
      <c r="Z518" s="102"/>
      <c r="AA518" s="102"/>
      <c r="AB518" s="124">
        <f t="shared" si="138"/>
        <v>9</v>
      </c>
      <c r="AC518" s="125" t="str">
        <f t="shared" si="133"/>
        <v/>
      </c>
      <c r="AD518" s="123" t="str">
        <f t="shared" si="134"/>
        <v/>
      </c>
      <c r="AE518" s="126" t="str">
        <f t="shared" si="135"/>
        <v/>
      </c>
      <c r="AF518" s="123" t="str">
        <f t="shared" si="136"/>
        <v/>
      </c>
      <c r="AG518" s="126" t="str">
        <f t="shared" si="137"/>
        <v/>
      </c>
      <c r="AH518" s="129" t="str">
        <f t="shared" si="126"/>
        <v/>
      </c>
      <c r="AI518" s="129" t="str">
        <f t="shared" si="125"/>
        <v/>
      </c>
      <c r="AJ518" s="100" t="str">
        <f t="shared" si="121"/>
        <v/>
      </c>
      <c r="AK518" s="130" t="str">
        <f t="shared" si="122"/>
        <v/>
      </c>
      <c r="AL518" s="130" t="str">
        <f t="shared" si="123"/>
        <v/>
      </c>
      <c r="AM518" s="131" t="str">
        <f t="shared" si="124"/>
        <v/>
      </c>
    </row>
    <row r="519" spans="24:39" ht="15" hidden="1" x14ac:dyDescent="0.25">
      <c r="Z519" s="102"/>
      <c r="AA519" s="102"/>
      <c r="AB519" s="124">
        <f t="shared" si="138"/>
        <v>10</v>
      </c>
      <c r="AC519" s="125" t="str">
        <f t="shared" si="133"/>
        <v/>
      </c>
      <c r="AD519" s="123" t="str">
        <f t="shared" si="134"/>
        <v/>
      </c>
      <c r="AE519" s="126" t="str">
        <f t="shared" si="135"/>
        <v/>
      </c>
      <c r="AF519" s="123" t="str">
        <f t="shared" si="136"/>
        <v/>
      </c>
      <c r="AG519" s="126" t="str">
        <f t="shared" si="137"/>
        <v/>
      </c>
      <c r="AH519" s="129" t="str">
        <f t="shared" si="126"/>
        <v/>
      </c>
      <c r="AI519" s="129" t="str">
        <f t="shared" si="125"/>
        <v/>
      </c>
      <c r="AJ519" s="100" t="str">
        <f t="shared" si="121"/>
        <v/>
      </c>
      <c r="AK519" s="130" t="str">
        <f t="shared" si="122"/>
        <v/>
      </c>
      <c r="AL519" s="130" t="str">
        <f t="shared" si="123"/>
        <v/>
      </c>
      <c r="AM519" s="131" t="str">
        <f t="shared" si="124"/>
        <v/>
      </c>
    </row>
    <row r="520" spans="24:39" ht="15" hidden="1" x14ac:dyDescent="0.25">
      <c r="Z520" s="102"/>
      <c r="AA520" s="102"/>
      <c r="AB520" s="124">
        <f t="shared" si="138"/>
        <v>11</v>
      </c>
      <c r="AC520" s="125" t="str">
        <f t="shared" si="133"/>
        <v/>
      </c>
      <c r="AD520" s="123" t="str">
        <f t="shared" si="134"/>
        <v/>
      </c>
      <c r="AE520" s="126" t="str">
        <f t="shared" si="135"/>
        <v/>
      </c>
      <c r="AF520" s="123" t="str">
        <f t="shared" si="136"/>
        <v/>
      </c>
      <c r="AG520" s="126" t="str">
        <f t="shared" si="137"/>
        <v/>
      </c>
      <c r="AH520" s="129" t="str">
        <f t="shared" si="126"/>
        <v/>
      </c>
      <c r="AI520" s="129" t="str">
        <f t="shared" si="125"/>
        <v/>
      </c>
      <c r="AJ520" s="100" t="str">
        <f t="shared" si="121"/>
        <v/>
      </c>
      <c r="AK520" s="130" t="str">
        <f t="shared" si="122"/>
        <v/>
      </c>
      <c r="AL520" s="130" t="str">
        <f t="shared" si="123"/>
        <v/>
      </c>
      <c r="AM520" s="131" t="str">
        <f t="shared" si="124"/>
        <v/>
      </c>
    </row>
    <row r="521" spans="24:39" ht="15" hidden="1" x14ac:dyDescent="0.25">
      <c r="Z521" s="102"/>
      <c r="AA521" s="102"/>
      <c r="AB521" s="124">
        <f t="shared" si="138"/>
        <v>12</v>
      </c>
      <c r="AC521" s="125" t="str">
        <f t="shared" si="133"/>
        <v/>
      </c>
      <c r="AD521" s="123" t="str">
        <f t="shared" si="134"/>
        <v/>
      </c>
      <c r="AE521" s="126" t="str">
        <f t="shared" si="135"/>
        <v/>
      </c>
      <c r="AF521" s="123" t="str">
        <f t="shared" si="136"/>
        <v/>
      </c>
      <c r="AG521" s="126" t="str">
        <f t="shared" si="137"/>
        <v/>
      </c>
      <c r="AH521" s="129" t="str">
        <f t="shared" si="126"/>
        <v/>
      </c>
      <c r="AI521" s="129" t="str">
        <f t="shared" si="125"/>
        <v/>
      </c>
      <c r="AJ521" s="100" t="str">
        <f t="shared" ref="AJ521:AJ584" si="139">AC521</f>
        <v/>
      </c>
      <c r="AK521" s="130" t="str">
        <f t="shared" ref="AK521:AK584" si="140">IF(AI521="","",AJ521-D$58)</f>
        <v/>
      </c>
      <c r="AL521" s="130" t="str">
        <f t="shared" ref="AL521:AL584" si="141">IF(AK521="","",IF(AK521&gt;G$76,AK521-G$76/2,AK521/2))</f>
        <v/>
      </c>
      <c r="AM521" s="131" t="str">
        <f t="shared" ref="AM521:AM584" si="142">IF(AL521="","",0.6*G$77*(2*32.2*AL521)^0.5)</f>
        <v/>
      </c>
    </row>
    <row r="522" spans="24:39" ht="15" hidden="1" x14ac:dyDescent="0.25">
      <c r="Z522" s="102"/>
      <c r="AA522" s="102"/>
      <c r="AB522" s="124">
        <f t="shared" si="138"/>
        <v>13</v>
      </c>
      <c r="AC522" s="125" t="str">
        <f t="shared" si="133"/>
        <v/>
      </c>
      <c r="AD522" s="123" t="str">
        <f t="shared" si="134"/>
        <v/>
      </c>
      <c r="AE522" s="126" t="str">
        <f t="shared" si="135"/>
        <v/>
      </c>
      <c r="AF522" s="123" t="str">
        <f t="shared" si="136"/>
        <v/>
      </c>
      <c r="AG522" s="126" t="str">
        <f t="shared" si="137"/>
        <v/>
      </c>
      <c r="AH522" s="129" t="str">
        <f t="shared" si="126"/>
        <v/>
      </c>
      <c r="AI522" s="129" t="str">
        <f t="shared" ref="AI522:AI585" si="143">IF(AC522="","",IF(AC522=D$58,0,IF(AC522&gt;D$58,AI521+AF522,"")))</f>
        <v/>
      </c>
      <c r="AJ522" s="100" t="str">
        <f t="shared" si="139"/>
        <v/>
      </c>
      <c r="AK522" s="130" t="str">
        <f t="shared" si="140"/>
        <v/>
      </c>
      <c r="AL522" s="130" t="str">
        <f t="shared" si="141"/>
        <v/>
      </c>
      <c r="AM522" s="131" t="str">
        <f t="shared" si="142"/>
        <v/>
      </c>
    </row>
    <row r="523" spans="24:39" ht="15" hidden="1" x14ac:dyDescent="0.25">
      <c r="Z523" s="102"/>
      <c r="AA523" s="102"/>
      <c r="AB523" s="124">
        <f t="shared" si="138"/>
        <v>14</v>
      </c>
      <c r="AC523" s="125" t="str">
        <f t="shared" si="133"/>
        <v/>
      </c>
      <c r="AD523" s="123" t="str">
        <f t="shared" si="134"/>
        <v/>
      </c>
      <c r="AE523" s="126" t="str">
        <f t="shared" si="135"/>
        <v/>
      </c>
      <c r="AF523" s="123" t="str">
        <f t="shared" si="136"/>
        <v/>
      </c>
      <c r="AG523" s="126" t="str">
        <f t="shared" si="137"/>
        <v/>
      </c>
      <c r="AH523" s="129" t="str">
        <f t="shared" ref="AH523:AH586" si="144">IF(AC523="","",AH522+AF523)</f>
        <v/>
      </c>
      <c r="AI523" s="129" t="str">
        <f t="shared" si="143"/>
        <v/>
      </c>
      <c r="AJ523" s="100" t="str">
        <f t="shared" si="139"/>
        <v/>
      </c>
      <c r="AK523" s="130" t="str">
        <f t="shared" si="140"/>
        <v/>
      </c>
      <c r="AL523" s="130" t="str">
        <f t="shared" si="141"/>
        <v/>
      </c>
      <c r="AM523" s="131" t="str">
        <f t="shared" si="142"/>
        <v/>
      </c>
    </row>
    <row r="524" spans="24:39" ht="15" hidden="1" x14ac:dyDescent="0.25">
      <c r="Z524" s="102"/>
      <c r="AA524" s="102"/>
      <c r="AB524" s="124">
        <f t="shared" si="138"/>
        <v>15</v>
      </c>
      <c r="AC524" s="125" t="str">
        <f t="shared" si="133"/>
        <v/>
      </c>
      <c r="AD524" s="123" t="str">
        <f t="shared" si="134"/>
        <v/>
      </c>
      <c r="AE524" s="126" t="str">
        <f t="shared" si="135"/>
        <v/>
      </c>
      <c r="AF524" s="123" t="str">
        <f t="shared" si="136"/>
        <v/>
      </c>
      <c r="AG524" s="126" t="str">
        <f t="shared" si="137"/>
        <v/>
      </c>
      <c r="AH524" s="129" t="str">
        <f t="shared" si="144"/>
        <v/>
      </c>
      <c r="AI524" s="129" t="str">
        <f t="shared" si="143"/>
        <v/>
      </c>
      <c r="AJ524" s="100" t="str">
        <f t="shared" si="139"/>
        <v/>
      </c>
      <c r="AK524" s="130" t="str">
        <f t="shared" si="140"/>
        <v/>
      </c>
      <c r="AL524" s="130" t="str">
        <f t="shared" si="141"/>
        <v/>
      </c>
      <c r="AM524" s="131" t="str">
        <f t="shared" si="142"/>
        <v/>
      </c>
    </row>
    <row r="525" spans="24:39" ht="15" hidden="1" x14ac:dyDescent="0.25">
      <c r="Z525" s="102"/>
      <c r="AA525" s="102"/>
      <c r="AB525" s="124">
        <f t="shared" si="138"/>
        <v>16</v>
      </c>
      <c r="AC525" s="125" t="str">
        <f t="shared" si="133"/>
        <v/>
      </c>
      <c r="AD525" s="123" t="str">
        <f t="shared" si="134"/>
        <v/>
      </c>
      <c r="AE525" s="126" t="str">
        <f t="shared" si="135"/>
        <v/>
      </c>
      <c r="AF525" s="123" t="str">
        <f t="shared" si="136"/>
        <v/>
      </c>
      <c r="AG525" s="126" t="str">
        <f t="shared" si="137"/>
        <v/>
      </c>
      <c r="AH525" s="129" t="str">
        <f t="shared" si="144"/>
        <v/>
      </c>
      <c r="AI525" s="129" t="str">
        <f t="shared" si="143"/>
        <v/>
      </c>
      <c r="AJ525" s="100" t="str">
        <f t="shared" si="139"/>
        <v/>
      </c>
      <c r="AK525" s="130" t="str">
        <f t="shared" si="140"/>
        <v/>
      </c>
      <c r="AL525" s="130" t="str">
        <f t="shared" si="141"/>
        <v/>
      </c>
      <c r="AM525" s="131" t="str">
        <f t="shared" si="142"/>
        <v/>
      </c>
    </row>
    <row r="526" spans="24:39" ht="15" hidden="1" x14ac:dyDescent="0.25">
      <c r="Z526" s="102"/>
      <c r="AA526" s="102"/>
      <c r="AB526" s="124">
        <f t="shared" si="138"/>
        <v>17</v>
      </c>
      <c r="AC526" s="125" t="str">
        <f t="shared" si="133"/>
        <v/>
      </c>
      <c r="AD526" s="123" t="str">
        <f t="shared" si="134"/>
        <v/>
      </c>
      <c r="AE526" s="126" t="str">
        <f t="shared" si="135"/>
        <v/>
      </c>
      <c r="AF526" s="123" t="str">
        <f t="shared" si="136"/>
        <v/>
      </c>
      <c r="AG526" s="126" t="str">
        <f t="shared" si="137"/>
        <v/>
      </c>
      <c r="AH526" s="129" t="str">
        <f t="shared" si="144"/>
        <v/>
      </c>
      <c r="AI526" s="129" t="str">
        <f t="shared" si="143"/>
        <v/>
      </c>
      <c r="AJ526" s="100" t="str">
        <f t="shared" si="139"/>
        <v/>
      </c>
      <c r="AK526" s="130" t="str">
        <f t="shared" si="140"/>
        <v/>
      </c>
      <c r="AL526" s="130" t="str">
        <f t="shared" si="141"/>
        <v/>
      </c>
      <c r="AM526" s="131" t="str">
        <f t="shared" si="142"/>
        <v/>
      </c>
    </row>
    <row r="527" spans="24:39" ht="15" hidden="1" x14ac:dyDescent="0.25">
      <c r="Z527" s="102"/>
      <c r="AA527" s="102"/>
      <c r="AB527" s="124">
        <f t="shared" si="138"/>
        <v>18</v>
      </c>
      <c r="AC527" s="125" t="str">
        <f t="shared" si="133"/>
        <v/>
      </c>
      <c r="AD527" s="123" t="str">
        <f t="shared" si="134"/>
        <v/>
      </c>
      <c r="AE527" s="126" t="str">
        <f t="shared" si="135"/>
        <v/>
      </c>
      <c r="AF527" s="123" t="str">
        <f t="shared" si="136"/>
        <v/>
      </c>
      <c r="AG527" s="126" t="str">
        <f t="shared" si="137"/>
        <v/>
      </c>
      <c r="AH527" s="129" t="str">
        <f t="shared" si="144"/>
        <v/>
      </c>
      <c r="AI527" s="129" t="str">
        <f t="shared" si="143"/>
        <v/>
      </c>
      <c r="AJ527" s="100" t="str">
        <f t="shared" si="139"/>
        <v/>
      </c>
      <c r="AK527" s="130" t="str">
        <f t="shared" si="140"/>
        <v/>
      </c>
      <c r="AL527" s="130" t="str">
        <f t="shared" si="141"/>
        <v/>
      </c>
      <c r="AM527" s="131" t="str">
        <f t="shared" si="142"/>
        <v/>
      </c>
    </row>
    <row r="528" spans="24:39" ht="15" hidden="1" x14ac:dyDescent="0.25">
      <c r="X528" s="32"/>
      <c r="Y528" s="32"/>
      <c r="Z528" s="102"/>
      <c r="AA528" s="102"/>
      <c r="AB528" s="124">
        <f t="shared" si="138"/>
        <v>19</v>
      </c>
      <c r="AC528" s="125" t="str">
        <f t="shared" si="133"/>
        <v/>
      </c>
      <c r="AD528" s="123" t="str">
        <f t="shared" si="134"/>
        <v/>
      </c>
      <c r="AE528" s="126" t="str">
        <f t="shared" si="135"/>
        <v/>
      </c>
      <c r="AF528" s="123" t="str">
        <f t="shared" si="136"/>
        <v/>
      </c>
      <c r="AG528" s="126" t="str">
        <f t="shared" si="137"/>
        <v/>
      </c>
      <c r="AH528" s="129" t="str">
        <f t="shared" si="144"/>
        <v/>
      </c>
      <c r="AI528" s="129" t="str">
        <f t="shared" si="143"/>
        <v/>
      </c>
      <c r="AJ528" s="100" t="str">
        <f t="shared" si="139"/>
        <v/>
      </c>
      <c r="AK528" s="130" t="str">
        <f t="shared" si="140"/>
        <v/>
      </c>
      <c r="AL528" s="130" t="str">
        <f t="shared" si="141"/>
        <v/>
      </c>
      <c r="AM528" s="131" t="str">
        <f t="shared" si="142"/>
        <v/>
      </c>
    </row>
    <row r="529" spans="26:39" ht="15" hidden="1" x14ac:dyDescent="0.25">
      <c r="Z529" s="102"/>
      <c r="AA529" s="102"/>
      <c r="AB529" s="124">
        <f t="shared" si="138"/>
        <v>20</v>
      </c>
      <c r="AC529" s="125" t="str">
        <f t="shared" si="133"/>
        <v/>
      </c>
      <c r="AD529" s="123" t="str">
        <f t="shared" si="134"/>
        <v/>
      </c>
      <c r="AE529" s="126" t="str">
        <f t="shared" si="135"/>
        <v/>
      </c>
      <c r="AF529" s="123" t="str">
        <f t="shared" si="136"/>
        <v/>
      </c>
      <c r="AG529" s="126" t="str">
        <f t="shared" si="137"/>
        <v/>
      </c>
      <c r="AH529" s="129" t="str">
        <f t="shared" si="144"/>
        <v/>
      </c>
      <c r="AI529" s="129" t="str">
        <f t="shared" si="143"/>
        <v/>
      </c>
      <c r="AJ529" s="100" t="str">
        <f t="shared" si="139"/>
        <v/>
      </c>
      <c r="AK529" s="130" t="str">
        <f t="shared" si="140"/>
        <v/>
      </c>
      <c r="AL529" s="130" t="str">
        <f t="shared" si="141"/>
        <v/>
      </c>
      <c r="AM529" s="131" t="str">
        <f t="shared" si="142"/>
        <v/>
      </c>
    </row>
    <row r="530" spans="26:39" ht="15" hidden="1" x14ac:dyDescent="0.25">
      <c r="Z530" s="102"/>
      <c r="AA530" s="102"/>
      <c r="AB530" s="124">
        <f t="shared" si="138"/>
        <v>21</v>
      </c>
      <c r="AC530" s="125" t="str">
        <f t="shared" si="133"/>
        <v/>
      </c>
      <c r="AD530" s="123" t="str">
        <f t="shared" si="134"/>
        <v/>
      </c>
      <c r="AE530" s="126" t="str">
        <f t="shared" si="135"/>
        <v/>
      </c>
      <c r="AF530" s="123" t="str">
        <f t="shared" si="136"/>
        <v/>
      </c>
      <c r="AG530" s="126" t="str">
        <f t="shared" si="137"/>
        <v/>
      </c>
      <c r="AH530" s="129" t="str">
        <f t="shared" si="144"/>
        <v/>
      </c>
      <c r="AI530" s="129" t="str">
        <f t="shared" si="143"/>
        <v/>
      </c>
      <c r="AJ530" s="100" t="str">
        <f t="shared" si="139"/>
        <v/>
      </c>
      <c r="AK530" s="130" t="str">
        <f t="shared" si="140"/>
        <v/>
      </c>
      <c r="AL530" s="130" t="str">
        <f t="shared" si="141"/>
        <v/>
      </c>
      <c r="AM530" s="131" t="str">
        <f t="shared" si="142"/>
        <v/>
      </c>
    </row>
    <row r="531" spans="26:39" ht="15" hidden="1" x14ac:dyDescent="0.25">
      <c r="Z531" s="102"/>
      <c r="AA531" s="102"/>
      <c r="AB531" s="124">
        <f t="shared" si="138"/>
        <v>22</v>
      </c>
      <c r="AC531" s="125" t="str">
        <f t="shared" si="133"/>
        <v/>
      </c>
      <c r="AD531" s="123" t="str">
        <f t="shared" si="134"/>
        <v/>
      </c>
      <c r="AE531" s="126" t="str">
        <f t="shared" si="135"/>
        <v/>
      </c>
      <c r="AF531" s="123" t="str">
        <f t="shared" si="136"/>
        <v/>
      </c>
      <c r="AG531" s="126" t="str">
        <f t="shared" si="137"/>
        <v/>
      </c>
      <c r="AH531" s="129" t="str">
        <f t="shared" si="144"/>
        <v/>
      </c>
      <c r="AI531" s="129" t="str">
        <f t="shared" si="143"/>
        <v/>
      </c>
      <c r="AJ531" s="100" t="str">
        <f t="shared" si="139"/>
        <v/>
      </c>
      <c r="AK531" s="130" t="str">
        <f t="shared" si="140"/>
        <v/>
      </c>
      <c r="AL531" s="130" t="str">
        <f t="shared" si="141"/>
        <v/>
      </c>
      <c r="AM531" s="131" t="str">
        <f t="shared" si="142"/>
        <v/>
      </c>
    </row>
    <row r="532" spans="26:39" ht="15" hidden="1" x14ac:dyDescent="0.25">
      <c r="Z532" s="102"/>
      <c r="AA532" s="102"/>
      <c r="AB532" s="124">
        <f t="shared" si="138"/>
        <v>23</v>
      </c>
      <c r="AC532" s="125" t="str">
        <f t="shared" si="133"/>
        <v/>
      </c>
      <c r="AD532" s="123" t="str">
        <f t="shared" si="134"/>
        <v/>
      </c>
      <c r="AE532" s="126" t="str">
        <f t="shared" si="135"/>
        <v/>
      </c>
      <c r="AF532" s="123" t="str">
        <f t="shared" si="136"/>
        <v/>
      </c>
      <c r="AG532" s="126" t="str">
        <f t="shared" si="137"/>
        <v/>
      </c>
      <c r="AH532" s="129" t="str">
        <f t="shared" si="144"/>
        <v/>
      </c>
      <c r="AI532" s="129" t="str">
        <f t="shared" si="143"/>
        <v/>
      </c>
      <c r="AJ532" s="100" t="str">
        <f t="shared" si="139"/>
        <v/>
      </c>
      <c r="AK532" s="130" t="str">
        <f t="shared" si="140"/>
        <v/>
      </c>
      <c r="AL532" s="130" t="str">
        <f t="shared" si="141"/>
        <v/>
      </c>
      <c r="AM532" s="131" t="str">
        <f t="shared" si="142"/>
        <v/>
      </c>
    </row>
    <row r="533" spans="26:39" ht="15" hidden="1" x14ac:dyDescent="0.25">
      <c r="Z533" s="102"/>
      <c r="AA533" s="102"/>
      <c r="AB533" s="124">
        <f t="shared" si="138"/>
        <v>24</v>
      </c>
      <c r="AC533" s="125" t="str">
        <f t="shared" si="133"/>
        <v/>
      </c>
      <c r="AD533" s="123" t="str">
        <f t="shared" si="134"/>
        <v/>
      </c>
      <c r="AE533" s="126" t="str">
        <f t="shared" si="135"/>
        <v/>
      </c>
      <c r="AF533" s="123" t="str">
        <f t="shared" si="136"/>
        <v/>
      </c>
      <c r="AG533" s="126" t="str">
        <f t="shared" si="137"/>
        <v/>
      </c>
      <c r="AH533" s="129" t="str">
        <f t="shared" si="144"/>
        <v/>
      </c>
      <c r="AI533" s="129" t="str">
        <f t="shared" si="143"/>
        <v/>
      </c>
      <c r="AJ533" s="100" t="str">
        <f t="shared" si="139"/>
        <v/>
      </c>
      <c r="AK533" s="130" t="str">
        <f t="shared" si="140"/>
        <v/>
      </c>
      <c r="AL533" s="130" t="str">
        <f t="shared" si="141"/>
        <v/>
      </c>
      <c r="AM533" s="131" t="str">
        <f t="shared" si="142"/>
        <v/>
      </c>
    </row>
    <row r="534" spans="26:39" ht="15" hidden="1" x14ac:dyDescent="0.25">
      <c r="Z534" s="102"/>
      <c r="AA534" s="102"/>
      <c r="AB534" s="124">
        <f t="shared" si="138"/>
        <v>25</v>
      </c>
      <c r="AC534" s="125" t="str">
        <f t="shared" si="133"/>
        <v/>
      </c>
      <c r="AD534" s="123" t="str">
        <f t="shared" si="134"/>
        <v/>
      </c>
      <c r="AE534" s="126" t="str">
        <f t="shared" si="135"/>
        <v/>
      </c>
      <c r="AF534" s="123" t="str">
        <f t="shared" si="136"/>
        <v/>
      </c>
      <c r="AG534" s="126" t="str">
        <f t="shared" si="137"/>
        <v/>
      </c>
      <c r="AH534" s="129" t="str">
        <f t="shared" si="144"/>
        <v/>
      </c>
      <c r="AI534" s="129" t="str">
        <f t="shared" si="143"/>
        <v/>
      </c>
      <c r="AJ534" s="100" t="str">
        <f t="shared" si="139"/>
        <v/>
      </c>
      <c r="AK534" s="130" t="str">
        <f t="shared" si="140"/>
        <v/>
      </c>
      <c r="AL534" s="130" t="str">
        <f t="shared" si="141"/>
        <v/>
      </c>
      <c r="AM534" s="131" t="str">
        <f t="shared" si="142"/>
        <v/>
      </c>
    </row>
    <row r="535" spans="26:39" ht="15" hidden="1" x14ac:dyDescent="0.25">
      <c r="Z535" s="102"/>
      <c r="AA535" s="102"/>
      <c r="AB535" s="124">
        <f t="shared" si="138"/>
        <v>26</v>
      </c>
      <c r="AC535" s="125" t="str">
        <f t="shared" si="133"/>
        <v/>
      </c>
      <c r="AD535" s="123" t="str">
        <f t="shared" si="134"/>
        <v/>
      </c>
      <c r="AE535" s="126" t="str">
        <f t="shared" si="135"/>
        <v/>
      </c>
      <c r="AF535" s="123" t="str">
        <f t="shared" si="136"/>
        <v/>
      </c>
      <c r="AG535" s="126" t="str">
        <f t="shared" si="137"/>
        <v/>
      </c>
      <c r="AH535" s="129" t="str">
        <f t="shared" si="144"/>
        <v/>
      </c>
      <c r="AI535" s="129" t="str">
        <f t="shared" si="143"/>
        <v/>
      </c>
      <c r="AJ535" s="100" t="str">
        <f t="shared" si="139"/>
        <v/>
      </c>
      <c r="AK535" s="130" t="str">
        <f t="shared" si="140"/>
        <v/>
      </c>
      <c r="AL535" s="130" t="str">
        <f t="shared" si="141"/>
        <v/>
      </c>
      <c r="AM535" s="131" t="str">
        <f t="shared" si="142"/>
        <v/>
      </c>
    </row>
    <row r="536" spans="26:39" ht="15" hidden="1" x14ac:dyDescent="0.25">
      <c r="Z536" s="102"/>
      <c r="AA536" s="102"/>
      <c r="AB536" s="124">
        <f t="shared" si="138"/>
        <v>27</v>
      </c>
      <c r="AC536" s="125" t="str">
        <f t="shared" si="133"/>
        <v/>
      </c>
      <c r="AD536" s="123" t="str">
        <f t="shared" si="134"/>
        <v/>
      </c>
      <c r="AE536" s="126" t="str">
        <f t="shared" si="135"/>
        <v/>
      </c>
      <c r="AF536" s="123" t="str">
        <f t="shared" si="136"/>
        <v/>
      </c>
      <c r="AG536" s="126" t="str">
        <f t="shared" si="137"/>
        <v/>
      </c>
      <c r="AH536" s="129" t="str">
        <f t="shared" si="144"/>
        <v/>
      </c>
      <c r="AI536" s="129" t="str">
        <f t="shared" si="143"/>
        <v/>
      </c>
      <c r="AJ536" s="100" t="str">
        <f t="shared" si="139"/>
        <v/>
      </c>
      <c r="AK536" s="130" t="str">
        <f t="shared" si="140"/>
        <v/>
      </c>
      <c r="AL536" s="130" t="str">
        <f t="shared" si="141"/>
        <v/>
      </c>
      <c r="AM536" s="131" t="str">
        <f t="shared" si="142"/>
        <v/>
      </c>
    </row>
    <row r="537" spans="26:39" ht="15" hidden="1" x14ac:dyDescent="0.25">
      <c r="Z537" s="102"/>
      <c r="AA537" s="102"/>
      <c r="AB537" s="124">
        <f t="shared" si="138"/>
        <v>28</v>
      </c>
      <c r="AC537" s="125" t="str">
        <f t="shared" si="133"/>
        <v/>
      </c>
      <c r="AD537" s="123" t="str">
        <f t="shared" si="134"/>
        <v/>
      </c>
      <c r="AE537" s="126" t="str">
        <f t="shared" si="135"/>
        <v/>
      </c>
      <c r="AF537" s="123" t="str">
        <f t="shared" si="136"/>
        <v/>
      </c>
      <c r="AG537" s="126" t="str">
        <f t="shared" si="137"/>
        <v/>
      </c>
      <c r="AH537" s="129" t="str">
        <f t="shared" si="144"/>
        <v/>
      </c>
      <c r="AI537" s="129" t="str">
        <f t="shared" si="143"/>
        <v/>
      </c>
      <c r="AJ537" s="100" t="str">
        <f t="shared" si="139"/>
        <v/>
      </c>
      <c r="AK537" s="130" t="str">
        <f t="shared" si="140"/>
        <v/>
      </c>
      <c r="AL537" s="130" t="str">
        <f t="shared" si="141"/>
        <v/>
      </c>
      <c r="AM537" s="131" t="str">
        <f t="shared" si="142"/>
        <v/>
      </c>
    </row>
    <row r="538" spans="26:39" ht="15" hidden="1" x14ac:dyDescent="0.25">
      <c r="Z538" s="102"/>
      <c r="AA538" s="102"/>
      <c r="AB538" s="124">
        <f t="shared" si="138"/>
        <v>29</v>
      </c>
      <c r="AC538" s="125" t="str">
        <f t="shared" si="133"/>
        <v/>
      </c>
      <c r="AD538" s="123" t="str">
        <f t="shared" si="134"/>
        <v/>
      </c>
      <c r="AE538" s="126" t="str">
        <f t="shared" si="135"/>
        <v/>
      </c>
      <c r="AF538" s="123" t="str">
        <f t="shared" si="136"/>
        <v/>
      </c>
      <c r="AG538" s="126" t="str">
        <f t="shared" si="137"/>
        <v/>
      </c>
      <c r="AH538" s="129" t="str">
        <f t="shared" si="144"/>
        <v/>
      </c>
      <c r="AI538" s="129" t="str">
        <f t="shared" si="143"/>
        <v/>
      </c>
      <c r="AJ538" s="100" t="str">
        <f t="shared" si="139"/>
        <v/>
      </c>
      <c r="AK538" s="130" t="str">
        <f t="shared" si="140"/>
        <v/>
      </c>
      <c r="AL538" s="130" t="str">
        <f t="shared" si="141"/>
        <v/>
      </c>
      <c r="AM538" s="131" t="str">
        <f t="shared" si="142"/>
        <v/>
      </c>
    </row>
    <row r="539" spans="26:39" ht="15" hidden="1" x14ac:dyDescent="0.25">
      <c r="Z539" s="102"/>
      <c r="AA539" s="102"/>
      <c r="AB539" s="124">
        <f t="shared" si="138"/>
        <v>30</v>
      </c>
      <c r="AC539" s="125" t="str">
        <f t="shared" si="133"/>
        <v/>
      </c>
      <c r="AD539" s="123" t="str">
        <f t="shared" si="134"/>
        <v/>
      </c>
      <c r="AE539" s="126" t="str">
        <f t="shared" si="135"/>
        <v/>
      </c>
      <c r="AF539" s="123" t="str">
        <f t="shared" si="136"/>
        <v/>
      </c>
      <c r="AG539" s="126" t="str">
        <f t="shared" si="137"/>
        <v/>
      </c>
      <c r="AH539" s="129" t="str">
        <f t="shared" si="144"/>
        <v/>
      </c>
      <c r="AI539" s="129" t="str">
        <f t="shared" si="143"/>
        <v/>
      </c>
      <c r="AJ539" s="100" t="str">
        <f t="shared" si="139"/>
        <v/>
      </c>
      <c r="AK539" s="130" t="str">
        <f t="shared" si="140"/>
        <v/>
      </c>
      <c r="AL539" s="130" t="str">
        <f t="shared" si="141"/>
        <v/>
      </c>
      <c r="AM539" s="131" t="str">
        <f t="shared" si="142"/>
        <v/>
      </c>
    </row>
    <row r="540" spans="26:39" ht="15" hidden="1" x14ac:dyDescent="0.25">
      <c r="Z540" s="102"/>
      <c r="AA540" s="102"/>
      <c r="AB540" s="124">
        <f t="shared" si="138"/>
        <v>31</v>
      </c>
      <c r="AC540" s="125" t="str">
        <f t="shared" si="133"/>
        <v/>
      </c>
      <c r="AD540" s="123" t="str">
        <f t="shared" si="134"/>
        <v/>
      </c>
      <c r="AE540" s="126" t="str">
        <f t="shared" si="135"/>
        <v/>
      </c>
      <c r="AF540" s="123" t="str">
        <f t="shared" si="136"/>
        <v/>
      </c>
      <c r="AG540" s="126" t="str">
        <f t="shared" si="137"/>
        <v/>
      </c>
      <c r="AH540" s="129" t="str">
        <f t="shared" si="144"/>
        <v/>
      </c>
      <c r="AI540" s="129" t="str">
        <f t="shared" si="143"/>
        <v/>
      </c>
      <c r="AJ540" s="100" t="str">
        <f t="shared" si="139"/>
        <v/>
      </c>
      <c r="AK540" s="130" t="str">
        <f t="shared" si="140"/>
        <v/>
      </c>
      <c r="AL540" s="130" t="str">
        <f t="shared" si="141"/>
        <v/>
      </c>
      <c r="AM540" s="131" t="str">
        <f t="shared" si="142"/>
        <v/>
      </c>
    </row>
    <row r="541" spans="26:39" ht="15" hidden="1" x14ac:dyDescent="0.25">
      <c r="Z541" s="102"/>
      <c r="AA541" s="102"/>
      <c r="AB541" s="124">
        <f t="shared" si="138"/>
        <v>32</v>
      </c>
      <c r="AC541" s="125" t="str">
        <f t="shared" si="133"/>
        <v/>
      </c>
      <c r="AD541" s="123" t="str">
        <f t="shared" si="134"/>
        <v/>
      </c>
      <c r="AE541" s="126" t="str">
        <f t="shared" si="135"/>
        <v/>
      </c>
      <c r="AF541" s="123" t="str">
        <f t="shared" si="136"/>
        <v/>
      </c>
      <c r="AG541" s="126" t="str">
        <f t="shared" si="137"/>
        <v/>
      </c>
      <c r="AH541" s="129" t="str">
        <f t="shared" si="144"/>
        <v/>
      </c>
      <c r="AI541" s="129" t="str">
        <f t="shared" si="143"/>
        <v/>
      </c>
      <c r="AJ541" s="100" t="str">
        <f t="shared" si="139"/>
        <v/>
      </c>
      <c r="AK541" s="130" t="str">
        <f t="shared" si="140"/>
        <v/>
      </c>
      <c r="AL541" s="130" t="str">
        <f t="shared" si="141"/>
        <v/>
      </c>
      <c r="AM541" s="131" t="str">
        <f t="shared" si="142"/>
        <v/>
      </c>
    </row>
    <row r="542" spans="26:39" ht="15" hidden="1" x14ac:dyDescent="0.25">
      <c r="Z542" s="102"/>
      <c r="AA542" s="102"/>
      <c r="AB542" s="124">
        <f t="shared" si="138"/>
        <v>33</v>
      </c>
      <c r="AC542" s="125" t="str">
        <f t="shared" si="133"/>
        <v/>
      </c>
      <c r="AD542" s="123" t="str">
        <f t="shared" si="134"/>
        <v/>
      </c>
      <c r="AE542" s="126" t="str">
        <f t="shared" si="135"/>
        <v/>
      </c>
      <c r="AF542" s="123" t="str">
        <f t="shared" si="136"/>
        <v/>
      </c>
      <c r="AG542" s="126" t="str">
        <f t="shared" si="137"/>
        <v/>
      </c>
      <c r="AH542" s="129" t="str">
        <f t="shared" si="144"/>
        <v/>
      </c>
      <c r="AI542" s="129" t="str">
        <f t="shared" si="143"/>
        <v/>
      </c>
      <c r="AJ542" s="100" t="str">
        <f t="shared" si="139"/>
        <v/>
      </c>
      <c r="AK542" s="130" t="str">
        <f t="shared" si="140"/>
        <v/>
      </c>
      <c r="AL542" s="130" t="str">
        <f t="shared" si="141"/>
        <v/>
      </c>
      <c r="AM542" s="131" t="str">
        <f t="shared" si="142"/>
        <v/>
      </c>
    </row>
    <row r="543" spans="26:39" ht="15" hidden="1" x14ac:dyDescent="0.25">
      <c r="Z543" s="102"/>
      <c r="AA543" s="102"/>
      <c r="AB543" s="124">
        <f t="shared" si="138"/>
        <v>34</v>
      </c>
      <c r="AC543" s="125" t="str">
        <f t="shared" si="133"/>
        <v/>
      </c>
      <c r="AD543" s="123" t="str">
        <f t="shared" si="134"/>
        <v/>
      </c>
      <c r="AE543" s="126" t="str">
        <f t="shared" si="135"/>
        <v/>
      </c>
      <c r="AF543" s="123" t="str">
        <f t="shared" si="136"/>
        <v/>
      </c>
      <c r="AG543" s="126" t="str">
        <f t="shared" si="137"/>
        <v/>
      </c>
      <c r="AH543" s="129" t="str">
        <f t="shared" si="144"/>
        <v/>
      </c>
      <c r="AI543" s="129" t="str">
        <f t="shared" si="143"/>
        <v/>
      </c>
      <c r="AJ543" s="100" t="str">
        <f t="shared" si="139"/>
        <v/>
      </c>
      <c r="AK543" s="130" t="str">
        <f t="shared" si="140"/>
        <v/>
      </c>
      <c r="AL543" s="130" t="str">
        <f t="shared" si="141"/>
        <v/>
      </c>
      <c r="AM543" s="131" t="str">
        <f t="shared" si="142"/>
        <v/>
      </c>
    </row>
    <row r="544" spans="26:39" ht="15" hidden="1" x14ac:dyDescent="0.25">
      <c r="Z544" s="102"/>
      <c r="AA544" s="102"/>
      <c r="AB544" s="124">
        <f t="shared" si="138"/>
        <v>35</v>
      </c>
      <c r="AC544" s="125" t="str">
        <f t="shared" si="133"/>
        <v/>
      </c>
      <c r="AD544" s="123" t="str">
        <f t="shared" si="134"/>
        <v/>
      </c>
      <c r="AE544" s="126" t="str">
        <f t="shared" si="135"/>
        <v/>
      </c>
      <c r="AF544" s="123" t="str">
        <f t="shared" si="136"/>
        <v/>
      </c>
      <c r="AG544" s="126" t="str">
        <f t="shared" si="137"/>
        <v/>
      </c>
      <c r="AH544" s="129" t="str">
        <f t="shared" si="144"/>
        <v/>
      </c>
      <c r="AI544" s="129" t="str">
        <f t="shared" si="143"/>
        <v/>
      </c>
      <c r="AJ544" s="100" t="str">
        <f t="shared" si="139"/>
        <v/>
      </c>
      <c r="AK544" s="130" t="str">
        <f t="shared" si="140"/>
        <v/>
      </c>
      <c r="AL544" s="130" t="str">
        <f t="shared" si="141"/>
        <v/>
      </c>
      <c r="AM544" s="131" t="str">
        <f t="shared" si="142"/>
        <v/>
      </c>
    </row>
    <row r="545" spans="26:39" ht="15" hidden="1" x14ac:dyDescent="0.25">
      <c r="Z545" s="102"/>
      <c r="AA545" s="102"/>
      <c r="AB545" s="124">
        <f t="shared" si="138"/>
        <v>36</v>
      </c>
      <c r="AC545" s="125" t="str">
        <f t="shared" si="133"/>
        <v/>
      </c>
      <c r="AD545" s="123" t="str">
        <f t="shared" si="134"/>
        <v/>
      </c>
      <c r="AE545" s="126" t="str">
        <f t="shared" si="135"/>
        <v/>
      </c>
      <c r="AF545" s="123" t="str">
        <f t="shared" si="136"/>
        <v/>
      </c>
      <c r="AG545" s="126" t="str">
        <f t="shared" si="137"/>
        <v/>
      </c>
      <c r="AH545" s="129" t="str">
        <f t="shared" si="144"/>
        <v/>
      </c>
      <c r="AI545" s="129" t="str">
        <f t="shared" si="143"/>
        <v/>
      </c>
      <c r="AJ545" s="100" t="str">
        <f t="shared" si="139"/>
        <v/>
      </c>
      <c r="AK545" s="130" t="str">
        <f t="shared" si="140"/>
        <v/>
      </c>
      <c r="AL545" s="130" t="str">
        <f t="shared" si="141"/>
        <v/>
      </c>
      <c r="AM545" s="131" t="str">
        <f t="shared" si="142"/>
        <v/>
      </c>
    </row>
    <row r="546" spans="26:39" ht="15" hidden="1" x14ac:dyDescent="0.25">
      <c r="Z546" s="102"/>
      <c r="AA546" s="102"/>
      <c r="AB546" s="124">
        <f t="shared" si="138"/>
        <v>37</v>
      </c>
      <c r="AC546" s="125" t="str">
        <f t="shared" si="133"/>
        <v/>
      </c>
      <c r="AD546" s="123" t="str">
        <f t="shared" si="134"/>
        <v/>
      </c>
      <c r="AE546" s="126" t="str">
        <f t="shared" si="135"/>
        <v/>
      </c>
      <c r="AF546" s="123" t="str">
        <f t="shared" si="136"/>
        <v/>
      </c>
      <c r="AG546" s="126" t="str">
        <f t="shared" si="137"/>
        <v/>
      </c>
      <c r="AH546" s="129" t="str">
        <f t="shared" si="144"/>
        <v/>
      </c>
      <c r="AI546" s="129" t="str">
        <f t="shared" si="143"/>
        <v/>
      </c>
      <c r="AJ546" s="100" t="str">
        <f t="shared" si="139"/>
        <v/>
      </c>
      <c r="AK546" s="130" t="str">
        <f t="shared" si="140"/>
        <v/>
      </c>
      <c r="AL546" s="130" t="str">
        <f t="shared" si="141"/>
        <v/>
      </c>
      <c r="AM546" s="131" t="str">
        <f t="shared" si="142"/>
        <v/>
      </c>
    </row>
    <row r="547" spans="26:39" ht="15" hidden="1" x14ac:dyDescent="0.25">
      <c r="Z547" s="102"/>
      <c r="AA547" s="102"/>
      <c r="AB547" s="124">
        <f t="shared" si="138"/>
        <v>38</v>
      </c>
      <c r="AC547" s="125" t="str">
        <f t="shared" si="133"/>
        <v/>
      </c>
      <c r="AD547" s="123" t="str">
        <f t="shared" si="134"/>
        <v/>
      </c>
      <c r="AE547" s="126" t="str">
        <f t="shared" si="135"/>
        <v/>
      </c>
      <c r="AF547" s="123" t="str">
        <f t="shared" si="136"/>
        <v/>
      </c>
      <c r="AG547" s="126" t="str">
        <f t="shared" si="137"/>
        <v/>
      </c>
      <c r="AH547" s="129" t="str">
        <f t="shared" si="144"/>
        <v/>
      </c>
      <c r="AI547" s="129" t="str">
        <f t="shared" si="143"/>
        <v/>
      </c>
      <c r="AJ547" s="100" t="str">
        <f t="shared" si="139"/>
        <v/>
      </c>
      <c r="AK547" s="130" t="str">
        <f t="shared" si="140"/>
        <v/>
      </c>
      <c r="AL547" s="130" t="str">
        <f t="shared" si="141"/>
        <v/>
      </c>
      <c r="AM547" s="131" t="str">
        <f t="shared" si="142"/>
        <v/>
      </c>
    </row>
    <row r="548" spans="26:39" ht="15" hidden="1" x14ac:dyDescent="0.25">
      <c r="Z548" s="102"/>
      <c r="AA548" s="102"/>
      <c r="AB548" s="124">
        <f t="shared" si="138"/>
        <v>39</v>
      </c>
      <c r="AC548" s="125" t="str">
        <f t="shared" si="133"/>
        <v/>
      </c>
      <c r="AD548" s="123" t="str">
        <f t="shared" si="134"/>
        <v/>
      </c>
      <c r="AE548" s="126" t="str">
        <f t="shared" si="135"/>
        <v/>
      </c>
      <c r="AF548" s="123" t="str">
        <f t="shared" si="136"/>
        <v/>
      </c>
      <c r="AG548" s="126" t="str">
        <f t="shared" si="137"/>
        <v/>
      </c>
      <c r="AH548" s="129" t="str">
        <f t="shared" si="144"/>
        <v/>
      </c>
      <c r="AI548" s="129" t="str">
        <f t="shared" si="143"/>
        <v/>
      </c>
      <c r="AJ548" s="100" t="str">
        <f t="shared" si="139"/>
        <v/>
      </c>
      <c r="AK548" s="130" t="str">
        <f t="shared" si="140"/>
        <v/>
      </c>
      <c r="AL548" s="130" t="str">
        <f t="shared" si="141"/>
        <v/>
      </c>
      <c r="AM548" s="131" t="str">
        <f t="shared" si="142"/>
        <v/>
      </c>
    </row>
    <row r="549" spans="26:39" ht="15" hidden="1" x14ac:dyDescent="0.25">
      <c r="Z549" s="102"/>
      <c r="AA549" s="102"/>
      <c r="AB549" s="124">
        <f t="shared" si="138"/>
        <v>40</v>
      </c>
      <c r="AC549" s="125" t="str">
        <f t="shared" si="133"/>
        <v/>
      </c>
      <c r="AD549" s="123" t="str">
        <f t="shared" si="134"/>
        <v/>
      </c>
      <c r="AE549" s="126" t="str">
        <f t="shared" si="135"/>
        <v/>
      </c>
      <c r="AF549" s="123" t="str">
        <f t="shared" si="136"/>
        <v/>
      </c>
      <c r="AG549" s="126" t="str">
        <f t="shared" si="137"/>
        <v/>
      </c>
      <c r="AH549" s="129" t="str">
        <f t="shared" si="144"/>
        <v/>
      </c>
      <c r="AI549" s="129" t="str">
        <f t="shared" si="143"/>
        <v/>
      </c>
      <c r="AJ549" s="100" t="str">
        <f t="shared" si="139"/>
        <v/>
      </c>
      <c r="AK549" s="130" t="str">
        <f t="shared" si="140"/>
        <v/>
      </c>
      <c r="AL549" s="130" t="str">
        <f t="shared" si="141"/>
        <v/>
      </c>
      <c r="AM549" s="131" t="str">
        <f t="shared" si="142"/>
        <v/>
      </c>
    </row>
    <row r="550" spans="26:39" ht="15" hidden="1" x14ac:dyDescent="0.25">
      <c r="Z550" s="102"/>
      <c r="AA550" s="102"/>
      <c r="AB550" s="124">
        <f t="shared" si="138"/>
        <v>41</v>
      </c>
      <c r="AC550" s="125" t="str">
        <f t="shared" si="133"/>
        <v/>
      </c>
      <c r="AD550" s="123" t="str">
        <f t="shared" si="134"/>
        <v/>
      </c>
      <c r="AE550" s="126" t="str">
        <f t="shared" si="135"/>
        <v/>
      </c>
      <c r="AF550" s="123" t="str">
        <f t="shared" si="136"/>
        <v/>
      </c>
      <c r="AG550" s="126" t="str">
        <f t="shared" si="137"/>
        <v/>
      </c>
      <c r="AH550" s="129" t="str">
        <f t="shared" si="144"/>
        <v/>
      </c>
      <c r="AI550" s="129" t="str">
        <f t="shared" si="143"/>
        <v/>
      </c>
      <c r="AJ550" s="100" t="str">
        <f t="shared" si="139"/>
        <v/>
      </c>
      <c r="AK550" s="130" t="str">
        <f t="shared" si="140"/>
        <v/>
      </c>
      <c r="AL550" s="130" t="str">
        <f t="shared" si="141"/>
        <v/>
      </c>
      <c r="AM550" s="131" t="str">
        <f t="shared" si="142"/>
        <v/>
      </c>
    </row>
    <row r="551" spans="26:39" ht="15" hidden="1" x14ac:dyDescent="0.25">
      <c r="Z551" s="102"/>
      <c r="AA551" s="102"/>
      <c r="AB551" s="124">
        <f t="shared" si="138"/>
        <v>42</v>
      </c>
      <c r="AC551" s="125" t="str">
        <f t="shared" si="133"/>
        <v/>
      </c>
      <c r="AD551" s="123" t="str">
        <f t="shared" si="134"/>
        <v/>
      </c>
      <c r="AE551" s="126" t="str">
        <f t="shared" si="135"/>
        <v/>
      </c>
      <c r="AF551" s="123" t="str">
        <f t="shared" si="136"/>
        <v/>
      </c>
      <c r="AG551" s="126" t="str">
        <f t="shared" si="137"/>
        <v/>
      </c>
      <c r="AH551" s="129" t="str">
        <f t="shared" si="144"/>
        <v/>
      </c>
      <c r="AI551" s="129" t="str">
        <f t="shared" si="143"/>
        <v/>
      </c>
      <c r="AJ551" s="100" t="str">
        <f t="shared" si="139"/>
        <v/>
      </c>
      <c r="AK551" s="130" t="str">
        <f t="shared" si="140"/>
        <v/>
      </c>
      <c r="AL551" s="130" t="str">
        <f t="shared" si="141"/>
        <v/>
      </c>
      <c r="AM551" s="131" t="str">
        <f t="shared" si="142"/>
        <v/>
      </c>
    </row>
    <row r="552" spans="26:39" ht="15" hidden="1" x14ac:dyDescent="0.25">
      <c r="Z552" s="102"/>
      <c r="AA552" s="102"/>
      <c r="AB552" s="124">
        <f t="shared" si="138"/>
        <v>43</v>
      </c>
      <c r="AC552" s="125" t="str">
        <f t="shared" si="133"/>
        <v/>
      </c>
      <c r="AD552" s="123" t="str">
        <f t="shared" si="134"/>
        <v/>
      </c>
      <c r="AE552" s="126" t="str">
        <f t="shared" si="135"/>
        <v/>
      </c>
      <c r="AF552" s="123" t="str">
        <f t="shared" si="136"/>
        <v/>
      </c>
      <c r="AG552" s="126" t="str">
        <f t="shared" si="137"/>
        <v/>
      </c>
      <c r="AH552" s="129" t="str">
        <f t="shared" si="144"/>
        <v/>
      </c>
      <c r="AI552" s="129" t="str">
        <f t="shared" si="143"/>
        <v/>
      </c>
      <c r="AJ552" s="100" t="str">
        <f t="shared" si="139"/>
        <v/>
      </c>
      <c r="AK552" s="130" t="str">
        <f t="shared" si="140"/>
        <v/>
      </c>
      <c r="AL552" s="130" t="str">
        <f t="shared" si="141"/>
        <v/>
      </c>
      <c r="AM552" s="131" t="str">
        <f t="shared" si="142"/>
        <v/>
      </c>
    </row>
    <row r="553" spans="26:39" ht="15" hidden="1" x14ac:dyDescent="0.25">
      <c r="Z553" s="102"/>
      <c r="AA553" s="102"/>
      <c r="AB553" s="124">
        <f t="shared" si="138"/>
        <v>44</v>
      </c>
      <c r="AC553" s="125" t="str">
        <f t="shared" si="133"/>
        <v/>
      </c>
      <c r="AD553" s="123" t="str">
        <f t="shared" si="134"/>
        <v/>
      </c>
      <c r="AE553" s="126" t="str">
        <f t="shared" si="135"/>
        <v/>
      </c>
      <c r="AF553" s="123" t="str">
        <f t="shared" si="136"/>
        <v/>
      </c>
      <c r="AG553" s="126" t="str">
        <f t="shared" si="137"/>
        <v/>
      </c>
      <c r="AH553" s="129" t="str">
        <f t="shared" si="144"/>
        <v/>
      </c>
      <c r="AI553" s="129" t="str">
        <f t="shared" si="143"/>
        <v/>
      </c>
      <c r="AJ553" s="100" t="str">
        <f t="shared" si="139"/>
        <v/>
      </c>
      <c r="AK553" s="130" t="str">
        <f t="shared" si="140"/>
        <v/>
      </c>
      <c r="AL553" s="130" t="str">
        <f t="shared" si="141"/>
        <v/>
      </c>
      <c r="AM553" s="131" t="str">
        <f t="shared" si="142"/>
        <v/>
      </c>
    </row>
    <row r="554" spans="26:39" ht="15" hidden="1" x14ac:dyDescent="0.25">
      <c r="Z554" s="102"/>
      <c r="AA554" s="102"/>
      <c r="AB554" s="124">
        <f t="shared" si="138"/>
        <v>45</v>
      </c>
      <c r="AC554" s="125" t="str">
        <f t="shared" si="133"/>
        <v/>
      </c>
      <c r="AD554" s="123" t="str">
        <f t="shared" si="134"/>
        <v/>
      </c>
      <c r="AE554" s="126" t="str">
        <f t="shared" si="135"/>
        <v/>
      </c>
      <c r="AF554" s="123" t="str">
        <f t="shared" si="136"/>
        <v/>
      </c>
      <c r="AG554" s="126" t="str">
        <f t="shared" si="137"/>
        <v/>
      </c>
      <c r="AH554" s="129" t="str">
        <f t="shared" si="144"/>
        <v/>
      </c>
      <c r="AI554" s="129" t="str">
        <f t="shared" si="143"/>
        <v/>
      </c>
      <c r="AJ554" s="100" t="str">
        <f t="shared" si="139"/>
        <v/>
      </c>
      <c r="AK554" s="130" t="str">
        <f t="shared" si="140"/>
        <v/>
      </c>
      <c r="AL554" s="130" t="str">
        <f t="shared" si="141"/>
        <v/>
      </c>
      <c r="AM554" s="131" t="str">
        <f t="shared" si="142"/>
        <v/>
      </c>
    </row>
    <row r="555" spans="26:39" ht="15" hidden="1" x14ac:dyDescent="0.25">
      <c r="Z555" s="102"/>
      <c r="AA555" s="102"/>
      <c r="AB555" s="124">
        <f t="shared" si="138"/>
        <v>46</v>
      </c>
      <c r="AC555" s="125" t="str">
        <f t="shared" si="133"/>
        <v/>
      </c>
      <c r="AD555" s="123" t="str">
        <f t="shared" si="134"/>
        <v/>
      </c>
      <c r="AE555" s="126" t="str">
        <f t="shared" si="135"/>
        <v/>
      </c>
      <c r="AF555" s="123" t="str">
        <f t="shared" si="136"/>
        <v/>
      </c>
      <c r="AG555" s="126" t="str">
        <f t="shared" si="137"/>
        <v/>
      </c>
      <c r="AH555" s="129" t="str">
        <f t="shared" si="144"/>
        <v/>
      </c>
      <c r="AI555" s="129" t="str">
        <f t="shared" si="143"/>
        <v/>
      </c>
      <c r="AJ555" s="100" t="str">
        <f t="shared" si="139"/>
        <v/>
      </c>
      <c r="AK555" s="130" t="str">
        <f t="shared" si="140"/>
        <v/>
      </c>
      <c r="AL555" s="130" t="str">
        <f t="shared" si="141"/>
        <v/>
      </c>
      <c r="AM555" s="131" t="str">
        <f t="shared" si="142"/>
        <v/>
      </c>
    </row>
    <row r="556" spans="26:39" ht="15" hidden="1" x14ac:dyDescent="0.25">
      <c r="Z556" s="102"/>
      <c r="AA556" s="102"/>
      <c r="AB556" s="124">
        <f t="shared" si="138"/>
        <v>47</v>
      </c>
      <c r="AC556" s="125" t="str">
        <f t="shared" si="133"/>
        <v/>
      </c>
      <c r="AD556" s="123" t="str">
        <f t="shared" si="134"/>
        <v/>
      </c>
      <c r="AE556" s="126" t="str">
        <f t="shared" si="135"/>
        <v/>
      </c>
      <c r="AF556" s="123" t="str">
        <f t="shared" si="136"/>
        <v/>
      </c>
      <c r="AG556" s="126" t="str">
        <f t="shared" si="137"/>
        <v/>
      </c>
      <c r="AH556" s="129" t="str">
        <f t="shared" si="144"/>
        <v/>
      </c>
      <c r="AI556" s="129" t="str">
        <f t="shared" si="143"/>
        <v/>
      </c>
      <c r="AJ556" s="100" t="str">
        <f t="shared" si="139"/>
        <v/>
      </c>
      <c r="AK556" s="130" t="str">
        <f t="shared" si="140"/>
        <v/>
      </c>
      <c r="AL556" s="130" t="str">
        <f t="shared" si="141"/>
        <v/>
      </c>
      <c r="AM556" s="131" t="str">
        <f t="shared" si="142"/>
        <v/>
      </c>
    </row>
    <row r="557" spans="26:39" ht="15" hidden="1" x14ac:dyDescent="0.25">
      <c r="Z557" s="102"/>
      <c r="AA557" s="102"/>
      <c r="AB557" s="124">
        <f t="shared" si="138"/>
        <v>48</v>
      </c>
      <c r="AC557" s="125" t="str">
        <f t="shared" si="133"/>
        <v/>
      </c>
      <c r="AD557" s="123" t="str">
        <f t="shared" si="134"/>
        <v/>
      </c>
      <c r="AE557" s="126" t="str">
        <f t="shared" si="135"/>
        <v/>
      </c>
      <c r="AF557" s="123" t="str">
        <f t="shared" si="136"/>
        <v/>
      </c>
      <c r="AG557" s="126" t="str">
        <f t="shared" si="137"/>
        <v/>
      </c>
      <c r="AH557" s="129" t="str">
        <f t="shared" si="144"/>
        <v/>
      </c>
      <c r="AI557" s="129" t="str">
        <f t="shared" si="143"/>
        <v/>
      </c>
      <c r="AJ557" s="100" t="str">
        <f t="shared" si="139"/>
        <v/>
      </c>
      <c r="AK557" s="130" t="str">
        <f t="shared" si="140"/>
        <v/>
      </c>
      <c r="AL557" s="130" t="str">
        <f t="shared" si="141"/>
        <v/>
      </c>
      <c r="AM557" s="131" t="str">
        <f t="shared" si="142"/>
        <v/>
      </c>
    </row>
    <row r="558" spans="26:39" ht="15" hidden="1" x14ac:dyDescent="0.25">
      <c r="Z558" s="102"/>
      <c r="AA558" s="102"/>
      <c r="AB558" s="124">
        <f t="shared" si="138"/>
        <v>49</v>
      </c>
      <c r="AC558" s="125" t="str">
        <f t="shared" si="133"/>
        <v/>
      </c>
      <c r="AD558" s="123" t="str">
        <f t="shared" si="134"/>
        <v/>
      </c>
      <c r="AE558" s="126" t="str">
        <f t="shared" si="135"/>
        <v/>
      </c>
      <c r="AF558" s="123" t="str">
        <f t="shared" si="136"/>
        <v/>
      </c>
      <c r="AG558" s="126" t="str">
        <f t="shared" si="137"/>
        <v/>
      </c>
      <c r="AH558" s="129" t="str">
        <f t="shared" si="144"/>
        <v/>
      </c>
      <c r="AI558" s="129" t="str">
        <f t="shared" si="143"/>
        <v/>
      </c>
      <c r="AJ558" s="100" t="str">
        <f t="shared" si="139"/>
        <v/>
      </c>
      <c r="AK558" s="130" t="str">
        <f t="shared" si="140"/>
        <v/>
      </c>
      <c r="AL558" s="130" t="str">
        <f t="shared" si="141"/>
        <v/>
      </c>
      <c r="AM558" s="131" t="str">
        <f t="shared" si="142"/>
        <v/>
      </c>
    </row>
    <row r="559" spans="26:39" ht="15" hidden="1" x14ac:dyDescent="0.25">
      <c r="Z559" s="102"/>
      <c r="AA559" s="102"/>
      <c r="AB559" s="124">
        <f t="shared" si="138"/>
        <v>50</v>
      </c>
      <c r="AC559" s="125" t="str">
        <f t="shared" si="133"/>
        <v/>
      </c>
      <c r="AD559" s="123" t="str">
        <f t="shared" si="134"/>
        <v/>
      </c>
      <c r="AE559" s="126" t="str">
        <f t="shared" si="135"/>
        <v/>
      </c>
      <c r="AF559" s="123" t="str">
        <f t="shared" si="136"/>
        <v/>
      </c>
      <c r="AG559" s="126" t="str">
        <f t="shared" si="137"/>
        <v/>
      </c>
      <c r="AH559" s="129" t="str">
        <f t="shared" si="144"/>
        <v/>
      </c>
      <c r="AI559" s="129" t="str">
        <f t="shared" si="143"/>
        <v/>
      </c>
      <c r="AJ559" s="100" t="str">
        <f t="shared" si="139"/>
        <v/>
      </c>
      <c r="AK559" s="130" t="str">
        <f t="shared" si="140"/>
        <v/>
      </c>
      <c r="AL559" s="130" t="str">
        <f t="shared" si="141"/>
        <v/>
      </c>
      <c r="AM559" s="131" t="str">
        <f t="shared" si="142"/>
        <v/>
      </c>
    </row>
    <row r="560" spans="26:39" ht="15" hidden="1" x14ac:dyDescent="0.25">
      <c r="Z560" s="102"/>
      <c r="AA560" s="102"/>
      <c r="AB560" s="124">
        <f t="shared" si="138"/>
        <v>51</v>
      </c>
      <c r="AC560" s="125" t="str">
        <f t="shared" si="133"/>
        <v/>
      </c>
      <c r="AD560" s="123" t="str">
        <f t="shared" si="134"/>
        <v/>
      </c>
      <c r="AE560" s="126" t="str">
        <f t="shared" si="135"/>
        <v/>
      </c>
      <c r="AF560" s="123" t="str">
        <f t="shared" si="136"/>
        <v/>
      </c>
      <c r="AG560" s="126" t="str">
        <f t="shared" si="137"/>
        <v/>
      </c>
      <c r="AH560" s="129" t="str">
        <f t="shared" si="144"/>
        <v/>
      </c>
      <c r="AI560" s="129" t="str">
        <f t="shared" si="143"/>
        <v/>
      </c>
      <c r="AJ560" s="100" t="str">
        <f t="shared" si="139"/>
        <v/>
      </c>
      <c r="AK560" s="130" t="str">
        <f t="shared" si="140"/>
        <v/>
      </c>
      <c r="AL560" s="130" t="str">
        <f t="shared" si="141"/>
        <v/>
      </c>
      <c r="AM560" s="131" t="str">
        <f t="shared" si="142"/>
        <v/>
      </c>
    </row>
    <row r="561" spans="26:39" ht="15" hidden="1" x14ac:dyDescent="0.25">
      <c r="Z561" s="102"/>
      <c r="AA561" s="102"/>
      <c r="AB561" s="124">
        <f t="shared" si="138"/>
        <v>52</v>
      </c>
      <c r="AC561" s="125" t="str">
        <f t="shared" si="133"/>
        <v/>
      </c>
      <c r="AD561" s="123" t="str">
        <f t="shared" si="134"/>
        <v/>
      </c>
      <c r="AE561" s="126" t="str">
        <f t="shared" si="135"/>
        <v/>
      </c>
      <c r="AF561" s="123" t="str">
        <f t="shared" si="136"/>
        <v/>
      </c>
      <c r="AG561" s="126" t="str">
        <f t="shared" si="137"/>
        <v/>
      </c>
      <c r="AH561" s="129" t="str">
        <f t="shared" si="144"/>
        <v/>
      </c>
      <c r="AI561" s="129" t="str">
        <f t="shared" si="143"/>
        <v/>
      </c>
      <c r="AJ561" s="100" t="str">
        <f t="shared" si="139"/>
        <v/>
      </c>
      <c r="AK561" s="130" t="str">
        <f t="shared" si="140"/>
        <v/>
      </c>
      <c r="AL561" s="130" t="str">
        <f t="shared" si="141"/>
        <v/>
      </c>
      <c r="AM561" s="131" t="str">
        <f t="shared" si="142"/>
        <v/>
      </c>
    </row>
    <row r="562" spans="26:39" ht="15" hidden="1" x14ac:dyDescent="0.25">
      <c r="Z562" s="102"/>
      <c r="AA562" s="102"/>
      <c r="AB562" s="124">
        <f t="shared" si="138"/>
        <v>53</v>
      </c>
      <c r="AC562" s="125" t="str">
        <f t="shared" si="133"/>
        <v/>
      </c>
      <c r="AD562" s="123" t="str">
        <f t="shared" si="134"/>
        <v/>
      </c>
      <c r="AE562" s="126" t="str">
        <f t="shared" si="135"/>
        <v/>
      </c>
      <c r="AF562" s="123" t="str">
        <f t="shared" si="136"/>
        <v/>
      </c>
      <c r="AG562" s="126" t="str">
        <f t="shared" si="137"/>
        <v/>
      </c>
      <c r="AH562" s="129" t="str">
        <f t="shared" si="144"/>
        <v/>
      </c>
      <c r="AI562" s="129" t="str">
        <f t="shared" si="143"/>
        <v/>
      </c>
      <c r="AJ562" s="100" t="str">
        <f t="shared" si="139"/>
        <v/>
      </c>
      <c r="AK562" s="130" t="str">
        <f t="shared" si="140"/>
        <v/>
      </c>
      <c r="AL562" s="130" t="str">
        <f t="shared" si="141"/>
        <v/>
      </c>
      <c r="AM562" s="131" t="str">
        <f t="shared" si="142"/>
        <v/>
      </c>
    </row>
    <row r="563" spans="26:39" ht="15" hidden="1" x14ac:dyDescent="0.25">
      <c r="Z563" s="102"/>
      <c r="AA563" s="102"/>
      <c r="AB563" s="124">
        <f t="shared" si="138"/>
        <v>54</v>
      </c>
      <c r="AC563" s="125" t="str">
        <f t="shared" si="133"/>
        <v/>
      </c>
      <c r="AD563" s="123" t="str">
        <f t="shared" si="134"/>
        <v/>
      </c>
      <c r="AE563" s="126" t="str">
        <f t="shared" si="135"/>
        <v/>
      </c>
      <c r="AF563" s="123" t="str">
        <f t="shared" si="136"/>
        <v/>
      </c>
      <c r="AG563" s="126" t="str">
        <f t="shared" si="137"/>
        <v/>
      </c>
      <c r="AH563" s="129" t="str">
        <f t="shared" si="144"/>
        <v/>
      </c>
      <c r="AI563" s="129" t="str">
        <f t="shared" si="143"/>
        <v/>
      </c>
      <c r="AJ563" s="100" t="str">
        <f t="shared" si="139"/>
        <v/>
      </c>
      <c r="AK563" s="130" t="str">
        <f t="shared" si="140"/>
        <v/>
      </c>
      <c r="AL563" s="130" t="str">
        <f t="shared" si="141"/>
        <v/>
      </c>
      <c r="AM563" s="131" t="str">
        <f t="shared" si="142"/>
        <v/>
      </c>
    </row>
    <row r="564" spans="26:39" ht="15" hidden="1" x14ac:dyDescent="0.25">
      <c r="Z564" s="102"/>
      <c r="AA564" s="102"/>
      <c r="AB564" s="124">
        <f t="shared" si="138"/>
        <v>55</v>
      </c>
      <c r="AC564" s="125" t="str">
        <f t="shared" si="133"/>
        <v/>
      </c>
      <c r="AD564" s="123" t="str">
        <f t="shared" si="134"/>
        <v/>
      </c>
      <c r="AE564" s="126" t="str">
        <f t="shared" si="135"/>
        <v/>
      </c>
      <c r="AF564" s="123" t="str">
        <f t="shared" si="136"/>
        <v/>
      </c>
      <c r="AG564" s="126" t="str">
        <f t="shared" si="137"/>
        <v/>
      </c>
      <c r="AH564" s="129" t="str">
        <f t="shared" si="144"/>
        <v/>
      </c>
      <c r="AI564" s="129" t="str">
        <f t="shared" si="143"/>
        <v/>
      </c>
      <c r="AJ564" s="100" t="str">
        <f t="shared" si="139"/>
        <v/>
      </c>
      <c r="AK564" s="130" t="str">
        <f t="shared" si="140"/>
        <v/>
      </c>
      <c r="AL564" s="130" t="str">
        <f t="shared" si="141"/>
        <v/>
      </c>
      <c r="AM564" s="131" t="str">
        <f t="shared" si="142"/>
        <v/>
      </c>
    </row>
    <row r="565" spans="26:39" ht="15" hidden="1" x14ac:dyDescent="0.25">
      <c r="Z565" s="102"/>
      <c r="AA565" s="102"/>
      <c r="AB565" s="124">
        <f t="shared" si="138"/>
        <v>56</v>
      </c>
      <c r="AC565" s="125" t="str">
        <f t="shared" si="133"/>
        <v/>
      </c>
      <c r="AD565" s="123" t="str">
        <f t="shared" si="134"/>
        <v/>
      </c>
      <c r="AE565" s="126" t="str">
        <f t="shared" si="135"/>
        <v/>
      </c>
      <c r="AF565" s="123" t="str">
        <f t="shared" si="136"/>
        <v/>
      </c>
      <c r="AG565" s="126" t="str">
        <f t="shared" si="137"/>
        <v/>
      </c>
      <c r="AH565" s="129" t="str">
        <f t="shared" si="144"/>
        <v/>
      </c>
      <c r="AI565" s="129" t="str">
        <f t="shared" si="143"/>
        <v/>
      </c>
      <c r="AJ565" s="100" t="str">
        <f t="shared" si="139"/>
        <v/>
      </c>
      <c r="AK565" s="130" t="str">
        <f t="shared" si="140"/>
        <v/>
      </c>
      <c r="AL565" s="130" t="str">
        <f t="shared" si="141"/>
        <v/>
      </c>
      <c r="AM565" s="131" t="str">
        <f t="shared" si="142"/>
        <v/>
      </c>
    </row>
    <row r="566" spans="26:39" ht="15" hidden="1" x14ac:dyDescent="0.25">
      <c r="Z566" s="102"/>
      <c r="AA566" s="102"/>
      <c r="AB566" s="124">
        <f t="shared" si="138"/>
        <v>57</v>
      </c>
      <c r="AC566" s="125" t="str">
        <f t="shared" si="133"/>
        <v/>
      </c>
      <c r="AD566" s="123" t="str">
        <f t="shared" si="134"/>
        <v/>
      </c>
      <c r="AE566" s="126" t="str">
        <f t="shared" si="135"/>
        <v/>
      </c>
      <c r="AF566" s="123" t="str">
        <f t="shared" si="136"/>
        <v/>
      </c>
      <c r="AG566" s="126" t="str">
        <f t="shared" si="137"/>
        <v/>
      </c>
      <c r="AH566" s="129" t="str">
        <f t="shared" si="144"/>
        <v/>
      </c>
      <c r="AI566" s="129" t="str">
        <f t="shared" si="143"/>
        <v/>
      </c>
      <c r="AJ566" s="100" t="str">
        <f t="shared" si="139"/>
        <v/>
      </c>
      <c r="AK566" s="130" t="str">
        <f t="shared" si="140"/>
        <v/>
      </c>
      <c r="AL566" s="130" t="str">
        <f t="shared" si="141"/>
        <v/>
      </c>
      <c r="AM566" s="131" t="str">
        <f t="shared" si="142"/>
        <v/>
      </c>
    </row>
    <row r="567" spans="26:39" ht="15" hidden="1" x14ac:dyDescent="0.25">
      <c r="Z567" s="102"/>
      <c r="AA567" s="102"/>
      <c r="AB567" s="124">
        <f t="shared" si="138"/>
        <v>58</v>
      </c>
      <c r="AC567" s="125" t="str">
        <f t="shared" si="133"/>
        <v/>
      </c>
      <c r="AD567" s="123" t="str">
        <f t="shared" si="134"/>
        <v/>
      </c>
      <c r="AE567" s="126" t="str">
        <f t="shared" si="135"/>
        <v/>
      </c>
      <c r="AF567" s="123" t="str">
        <f t="shared" si="136"/>
        <v/>
      </c>
      <c r="AG567" s="126" t="str">
        <f t="shared" si="137"/>
        <v/>
      </c>
      <c r="AH567" s="129" t="str">
        <f t="shared" si="144"/>
        <v/>
      </c>
      <c r="AI567" s="129" t="str">
        <f t="shared" si="143"/>
        <v/>
      </c>
      <c r="AJ567" s="100" t="str">
        <f t="shared" si="139"/>
        <v/>
      </c>
      <c r="AK567" s="130" t="str">
        <f t="shared" si="140"/>
        <v/>
      </c>
      <c r="AL567" s="130" t="str">
        <f t="shared" si="141"/>
        <v/>
      </c>
      <c r="AM567" s="131" t="str">
        <f t="shared" si="142"/>
        <v/>
      </c>
    </row>
    <row r="568" spans="26:39" ht="15" hidden="1" x14ac:dyDescent="0.25">
      <c r="Z568" s="102"/>
      <c r="AA568" s="102"/>
      <c r="AB568" s="124">
        <f t="shared" si="138"/>
        <v>59</v>
      </c>
      <c r="AC568" s="125" t="str">
        <f t="shared" si="133"/>
        <v/>
      </c>
      <c r="AD568" s="123" t="str">
        <f t="shared" si="134"/>
        <v/>
      </c>
      <c r="AE568" s="126" t="str">
        <f t="shared" si="135"/>
        <v/>
      </c>
      <c r="AF568" s="123" t="str">
        <f t="shared" si="136"/>
        <v/>
      </c>
      <c r="AG568" s="126" t="str">
        <f t="shared" si="137"/>
        <v/>
      </c>
      <c r="AH568" s="129" t="str">
        <f t="shared" si="144"/>
        <v/>
      </c>
      <c r="AI568" s="129" t="str">
        <f t="shared" si="143"/>
        <v/>
      </c>
      <c r="AJ568" s="100" t="str">
        <f t="shared" si="139"/>
        <v/>
      </c>
      <c r="AK568" s="130" t="str">
        <f t="shared" si="140"/>
        <v/>
      </c>
      <c r="AL568" s="130" t="str">
        <f t="shared" si="141"/>
        <v/>
      </c>
      <c r="AM568" s="131" t="str">
        <f t="shared" si="142"/>
        <v/>
      </c>
    </row>
    <row r="569" spans="26:39" ht="15" hidden="1" x14ac:dyDescent="0.25">
      <c r="Z569" s="102"/>
      <c r="AA569" s="102"/>
      <c r="AB569" s="124">
        <f t="shared" si="138"/>
        <v>60</v>
      </c>
      <c r="AC569" s="125" t="str">
        <f t="shared" si="133"/>
        <v/>
      </c>
      <c r="AD569" s="123" t="str">
        <f t="shared" si="134"/>
        <v/>
      </c>
      <c r="AE569" s="126" t="str">
        <f t="shared" si="135"/>
        <v/>
      </c>
      <c r="AF569" s="123" t="str">
        <f t="shared" si="136"/>
        <v/>
      </c>
      <c r="AG569" s="126" t="str">
        <f t="shared" si="137"/>
        <v/>
      </c>
      <c r="AH569" s="129" t="str">
        <f t="shared" si="144"/>
        <v/>
      </c>
      <c r="AI569" s="129" t="str">
        <f t="shared" si="143"/>
        <v/>
      </c>
      <c r="AJ569" s="100" t="str">
        <f t="shared" si="139"/>
        <v/>
      </c>
      <c r="AK569" s="130" t="str">
        <f t="shared" si="140"/>
        <v/>
      </c>
      <c r="AL569" s="130" t="str">
        <f t="shared" si="141"/>
        <v/>
      </c>
      <c r="AM569" s="131" t="str">
        <f t="shared" si="142"/>
        <v/>
      </c>
    </row>
    <row r="570" spans="26:39" ht="15" hidden="1" x14ac:dyDescent="0.25">
      <c r="Z570" s="102"/>
      <c r="AA570" s="102"/>
      <c r="AB570" s="124">
        <f t="shared" si="138"/>
        <v>61</v>
      </c>
      <c r="AC570" s="125" t="str">
        <f t="shared" si="133"/>
        <v/>
      </c>
      <c r="AD570" s="123" t="str">
        <f t="shared" si="134"/>
        <v/>
      </c>
      <c r="AE570" s="126" t="str">
        <f t="shared" si="135"/>
        <v/>
      </c>
      <c r="AF570" s="123" t="str">
        <f t="shared" si="136"/>
        <v/>
      </c>
      <c r="AG570" s="126" t="str">
        <f t="shared" si="137"/>
        <v/>
      </c>
      <c r="AH570" s="129" t="str">
        <f t="shared" si="144"/>
        <v/>
      </c>
      <c r="AI570" s="129" t="str">
        <f t="shared" si="143"/>
        <v/>
      </c>
      <c r="AJ570" s="100" t="str">
        <f t="shared" si="139"/>
        <v/>
      </c>
      <c r="AK570" s="130" t="str">
        <f t="shared" si="140"/>
        <v/>
      </c>
      <c r="AL570" s="130" t="str">
        <f t="shared" si="141"/>
        <v/>
      </c>
      <c r="AM570" s="131" t="str">
        <f t="shared" si="142"/>
        <v/>
      </c>
    </row>
    <row r="571" spans="26:39" ht="15" hidden="1" x14ac:dyDescent="0.25">
      <c r="Z571" s="102"/>
      <c r="AA571" s="102"/>
      <c r="AB571" s="124">
        <f t="shared" si="138"/>
        <v>62</v>
      </c>
      <c r="AC571" s="125" t="str">
        <f t="shared" si="133"/>
        <v/>
      </c>
      <c r="AD571" s="123" t="str">
        <f t="shared" si="134"/>
        <v/>
      </c>
      <c r="AE571" s="126" t="str">
        <f t="shared" si="135"/>
        <v/>
      </c>
      <c r="AF571" s="123" t="str">
        <f t="shared" si="136"/>
        <v/>
      </c>
      <c r="AG571" s="126" t="str">
        <f t="shared" si="137"/>
        <v/>
      </c>
      <c r="AH571" s="129" t="str">
        <f t="shared" si="144"/>
        <v/>
      </c>
      <c r="AI571" s="129" t="str">
        <f t="shared" si="143"/>
        <v/>
      </c>
      <c r="AJ571" s="100" t="str">
        <f t="shared" si="139"/>
        <v/>
      </c>
      <c r="AK571" s="130" t="str">
        <f t="shared" si="140"/>
        <v/>
      </c>
      <c r="AL571" s="130" t="str">
        <f t="shared" si="141"/>
        <v/>
      </c>
      <c r="AM571" s="131" t="str">
        <f t="shared" si="142"/>
        <v/>
      </c>
    </row>
    <row r="572" spans="26:39" ht="15" hidden="1" x14ac:dyDescent="0.25">
      <c r="Z572" s="102"/>
      <c r="AA572" s="102"/>
      <c r="AB572" s="124">
        <f t="shared" si="138"/>
        <v>63</v>
      </c>
      <c r="AC572" s="125" t="str">
        <f t="shared" si="133"/>
        <v/>
      </c>
      <c r="AD572" s="123" t="str">
        <f t="shared" si="134"/>
        <v/>
      </c>
      <c r="AE572" s="126" t="str">
        <f t="shared" si="135"/>
        <v/>
      </c>
      <c r="AF572" s="123" t="str">
        <f t="shared" si="136"/>
        <v/>
      </c>
      <c r="AG572" s="126" t="str">
        <f t="shared" si="137"/>
        <v/>
      </c>
      <c r="AH572" s="129" t="str">
        <f t="shared" si="144"/>
        <v/>
      </c>
      <c r="AI572" s="129" t="str">
        <f t="shared" si="143"/>
        <v/>
      </c>
      <c r="AJ572" s="100" t="str">
        <f t="shared" si="139"/>
        <v/>
      </c>
      <c r="AK572" s="130" t="str">
        <f t="shared" si="140"/>
        <v/>
      </c>
      <c r="AL572" s="130" t="str">
        <f t="shared" si="141"/>
        <v/>
      </c>
      <c r="AM572" s="131" t="str">
        <f t="shared" si="142"/>
        <v/>
      </c>
    </row>
    <row r="573" spans="26:39" ht="15" hidden="1" x14ac:dyDescent="0.25">
      <c r="Z573" s="102"/>
      <c r="AA573" s="102"/>
      <c r="AB573" s="124">
        <f t="shared" si="138"/>
        <v>64</v>
      </c>
      <c r="AC573" s="125" t="str">
        <f t="shared" si="133"/>
        <v/>
      </c>
      <c r="AD573" s="123" t="str">
        <f t="shared" si="134"/>
        <v/>
      </c>
      <c r="AE573" s="126" t="str">
        <f t="shared" si="135"/>
        <v/>
      </c>
      <c r="AF573" s="123" t="str">
        <f t="shared" si="136"/>
        <v/>
      </c>
      <c r="AG573" s="126" t="str">
        <f t="shared" si="137"/>
        <v/>
      </c>
      <c r="AH573" s="129" t="str">
        <f t="shared" si="144"/>
        <v/>
      </c>
      <c r="AI573" s="129" t="str">
        <f t="shared" si="143"/>
        <v/>
      </c>
      <c r="AJ573" s="100" t="str">
        <f t="shared" si="139"/>
        <v/>
      </c>
      <c r="AK573" s="130" t="str">
        <f t="shared" si="140"/>
        <v/>
      </c>
      <c r="AL573" s="130" t="str">
        <f t="shared" si="141"/>
        <v/>
      </c>
      <c r="AM573" s="131" t="str">
        <f t="shared" si="142"/>
        <v/>
      </c>
    </row>
    <row r="574" spans="26:39" ht="15" hidden="1" x14ac:dyDescent="0.25">
      <c r="Z574" s="102"/>
      <c r="AA574" s="102"/>
      <c r="AB574" s="124">
        <f t="shared" si="138"/>
        <v>65</v>
      </c>
      <c r="AC574" s="125" t="str">
        <f t="shared" ref="AC574:AC609" si="145">IF(AA$512="","",AC$509+AB574*(X$512-X$511)/100)</f>
        <v/>
      </c>
      <c r="AD574" s="123" t="str">
        <f t="shared" ref="AD574:AD609" si="146">IF(AC574="","",AD$509+(2*(AC574-AC$509)*AA$512))</f>
        <v/>
      </c>
      <c r="AE574" s="126" t="str">
        <f t="shared" si="135"/>
        <v/>
      </c>
      <c r="AF574" s="123" t="str">
        <f t="shared" si="136"/>
        <v/>
      </c>
      <c r="AG574" s="126" t="str">
        <f t="shared" si="137"/>
        <v/>
      </c>
      <c r="AH574" s="129" t="str">
        <f t="shared" si="144"/>
        <v/>
      </c>
      <c r="AI574" s="129" t="str">
        <f t="shared" si="143"/>
        <v/>
      </c>
      <c r="AJ574" s="100" t="str">
        <f t="shared" si="139"/>
        <v/>
      </c>
      <c r="AK574" s="130" t="str">
        <f t="shared" si="140"/>
        <v/>
      </c>
      <c r="AL574" s="130" t="str">
        <f t="shared" si="141"/>
        <v/>
      </c>
      <c r="AM574" s="131" t="str">
        <f t="shared" si="142"/>
        <v/>
      </c>
    </row>
    <row r="575" spans="26:39" ht="15" hidden="1" x14ac:dyDescent="0.25">
      <c r="Z575" s="102"/>
      <c r="AA575" s="102"/>
      <c r="AB575" s="124">
        <f t="shared" si="138"/>
        <v>66</v>
      </c>
      <c r="AC575" s="125" t="str">
        <f t="shared" si="145"/>
        <v/>
      </c>
      <c r="AD575" s="123" t="str">
        <f t="shared" si="146"/>
        <v/>
      </c>
      <c r="AE575" s="126" t="str">
        <f t="shared" ref="AE575:AE609" si="147">IF(AC575="","",(AD575/2)^2*3.1415)</f>
        <v/>
      </c>
      <c r="AF575" s="123" t="str">
        <f t="shared" ref="AF575:AF609" si="148">IF(AC575="","",(AC575-AC574)/3*(AE574+AE575+(AE575*AE574)^0.5))</f>
        <v/>
      </c>
      <c r="AG575" s="126" t="str">
        <f t="shared" ref="AG575:AG609" si="149">IF(AC575="","",AG574+AF575)</f>
        <v/>
      </c>
      <c r="AH575" s="129" t="str">
        <f t="shared" si="144"/>
        <v/>
      </c>
      <c r="AI575" s="129" t="str">
        <f t="shared" si="143"/>
        <v/>
      </c>
      <c r="AJ575" s="100" t="str">
        <f t="shared" si="139"/>
        <v/>
      </c>
      <c r="AK575" s="130" t="str">
        <f t="shared" si="140"/>
        <v/>
      </c>
      <c r="AL575" s="130" t="str">
        <f t="shared" si="141"/>
        <v/>
      </c>
      <c r="AM575" s="131" t="str">
        <f t="shared" si="142"/>
        <v/>
      </c>
    </row>
    <row r="576" spans="26:39" ht="15" hidden="1" x14ac:dyDescent="0.25">
      <c r="Z576" s="102"/>
      <c r="AA576" s="102"/>
      <c r="AB576" s="124">
        <f t="shared" ref="AB576:AB609" si="150">AB575+1</f>
        <v>67</v>
      </c>
      <c r="AC576" s="125" t="str">
        <f t="shared" si="145"/>
        <v/>
      </c>
      <c r="AD576" s="123" t="str">
        <f t="shared" si="146"/>
        <v/>
      </c>
      <c r="AE576" s="126" t="str">
        <f t="shared" si="147"/>
        <v/>
      </c>
      <c r="AF576" s="123" t="str">
        <f t="shared" si="148"/>
        <v/>
      </c>
      <c r="AG576" s="126" t="str">
        <f t="shared" si="149"/>
        <v/>
      </c>
      <c r="AH576" s="129" t="str">
        <f t="shared" si="144"/>
        <v/>
      </c>
      <c r="AI576" s="129" t="str">
        <f t="shared" si="143"/>
        <v/>
      </c>
      <c r="AJ576" s="100" t="str">
        <f t="shared" si="139"/>
        <v/>
      </c>
      <c r="AK576" s="130" t="str">
        <f t="shared" si="140"/>
        <v/>
      </c>
      <c r="AL576" s="130" t="str">
        <f t="shared" si="141"/>
        <v/>
      </c>
      <c r="AM576" s="131" t="str">
        <f t="shared" si="142"/>
        <v/>
      </c>
    </row>
    <row r="577" spans="26:39" ht="15" hidden="1" x14ac:dyDescent="0.25">
      <c r="Z577" s="102"/>
      <c r="AA577" s="102"/>
      <c r="AB577" s="124">
        <f t="shared" si="150"/>
        <v>68</v>
      </c>
      <c r="AC577" s="125" t="str">
        <f t="shared" si="145"/>
        <v/>
      </c>
      <c r="AD577" s="123" t="str">
        <f t="shared" si="146"/>
        <v/>
      </c>
      <c r="AE577" s="126" t="str">
        <f t="shared" si="147"/>
        <v/>
      </c>
      <c r="AF577" s="123" t="str">
        <f t="shared" si="148"/>
        <v/>
      </c>
      <c r="AG577" s="126" t="str">
        <f t="shared" si="149"/>
        <v/>
      </c>
      <c r="AH577" s="129" t="str">
        <f t="shared" si="144"/>
        <v/>
      </c>
      <c r="AI577" s="129" t="str">
        <f t="shared" si="143"/>
        <v/>
      </c>
      <c r="AJ577" s="100" t="str">
        <f t="shared" si="139"/>
        <v/>
      </c>
      <c r="AK577" s="130" t="str">
        <f t="shared" si="140"/>
        <v/>
      </c>
      <c r="AL577" s="130" t="str">
        <f t="shared" si="141"/>
        <v/>
      </c>
      <c r="AM577" s="131" t="str">
        <f t="shared" si="142"/>
        <v/>
      </c>
    </row>
    <row r="578" spans="26:39" ht="15" hidden="1" x14ac:dyDescent="0.25">
      <c r="Z578" s="102"/>
      <c r="AA578" s="102"/>
      <c r="AB578" s="124">
        <f t="shared" si="150"/>
        <v>69</v>
      </c>
      <c r="AC578" s="125" t="str">
        <f t="shared" si="145"/>
        <v/>
      </c>
      <c r="AD578" s="123" t="str">
        <f t="shared" si="146"/>
        <v/>
      </c>
      <c r="AE578" s="126" t="str">
        <f t="shared" si="147"/>
        <v/>
      </c>
      <c r="AF578" s="123" t="str">
        <f t="shared" si="148"/>
        <v/>
      </c>
      <c r="AG578" s="126" t="str">
        <f t="shared" si="149"/>
        <v/>
      </c>
      <c r="AH578" s="129" t="str">
        <f t="shared" si="144"/>
        <v/>
      </c>
      <c r="AI578" s="129" t="str">
        <f t="shared" si="143"/>
        <v/>
      </c>
      <c r="AJ578" s="100" t="str">
        <f t="shared" si="139"/>
        <v/>
      </c>
      <c r="AK578" s="130" t="str">
        <f t="shared" si="140"/>
        <v/>
      </c>
      <c r="AL578" s="130" t="str">
        <f t="shared" si="141"/>
        <v/>
      </c>
      <c r="AM578" s="131" t="str">
        <f t="shared" si="142"/>
        <v/>
      </c>
    </row>
    <row r="579" spans="26:39" ht="15" hidden="1" x14ac:dyDescent="0.25">
      <c r="Z579" s="102"/>
      <c r="AA579" s="102"/>
      <c r="AB579" s="124">
        <f t="shared" si="150"/>
        <v>70</v>
      </c>
      <c r="AC579" s="125" t="str">
        <f t="shared" si="145"/>
        <v/>
      </c>
      <c r="AD579" s="123" t="str">
        <f t="shared" si="146"/>
        <v/>
      </c>
      <c r="AE579" s="126" t="str">
        <f t="shared" si="147"/>
        <v/>
      </c>
      <c r="AF579" s="123" t="str">
        <f t="shared" si="148"/>
        <v/>
      </c>
      <c r="AG579" s="126" t="str">
        <f t="shared" si="149"/>
        <v/>
      </c>
      <c r="AH579" s="129" t="str">
        <f t="shared" si="144"/>
        <v/>
      </c>
      <c r="AI579" s="129" t="str">
        <f t="shared" si="143"/>
        <v/>
      </c>
      <c r="AJ579" s="100" t="str">
        <f t="shared" si="139"/>
        <v/>
      </c>
      <c r="AK579" s="130" t="str">
        <f t="shared" si="140"/>
        <v/>
      </c>
      <c r="AL579" s="130" t="str">
        <f t="shared" si="141"/>
        <v/>
      </c>
      <c r="AM579" s="131" t="str">
        <f t="shared" si="142"/>
        <v/>
      </c>
    </row>
    <row r="580" spans="26:39" ht="15" hidden="1" x14ac:dyDescent="0.25">
      <c r="Z580" s="102"/>
      <c r="AA580" s="102"/>
      <c r="AB580" s="124">
        <f t="shared" si="150"/>
        <v>71</v>
      </c>
      <c r="AC580" s="125" t="str">
        <f t="shared" si="145"/>
        <v/>
      </c>
      <c r="AD580" s="123" t="str">
        <f t="shared" si="146"/>
        <v/>
      </c>
      <c r="AE580" s="126" t="str">
        <f t="shared" si="147"/>
        <v/>
      </c>
      <c r="AF580" s="123" t="str">
        <f t="shared" si="148"/>
        <v/>
      </c>
      <c r="AG580" s="126" t="str">
        <f t="shared" si="149"/>
        <v/>
      </c>
      <c r="AH580" s="129" t="str">
        <f t="shared" si="144"/>
        <v/>
      </c>
      <c r="AI580" s="129" t="str">
        <f t="shared" si="143"/>
        <v/>
      </c>
      <c r="AJ580" s="100" t="str">
        <f t="shared" si="139"/>
        <v/>
      </c>
      <c r="AK580" s="130" t="str">
        <f t="shared" si="140"/>
        <v/>
      </c>
      <c r="AL580" s="130" t="str">
        <f t="shared" si="141"/>
        <v/>
      </c>
      <c r="AM580" s="131" t="str">
        <f t="shared" si="142"/>
        <v/>
      </c>
    </row>
    <row r="581" spans="26:39" ht="15" hidden="1" x14ac:dyDescent="0.25">
      <c r="Z581" s="102"/>
      <c r="AA581" s="102"/>
      <c r="AB581" s="124">
        <f t="shared" si="150"/>
        <v>72</v>
      </c>
      <c r="AC581" s="125" t="str">
        <f t="shared" si="145"/>
        <v/>
      </c>
      <c r="AD581" s="123" t="str">
        <f t="shared" si="146"/>
        <v/>
      </c>
      <c r="AE581" s="126" t="str">
        <f t="shared" si="147"/>
        <v/>
      </c>
      <c r="AF581" s="123" t="str">
        <f t="shared" si="148"/>
        <v/>
      </c>
      <c r="AG581" s="126" t="str">
        <f t="shared" si="149"/>
        <v/>
      </c>
      <c r="AH581" s="129" t="str">
        <f t="shared" si="144"/>
        <v/>
      </c>
      <c r="AI581" s="129" t="str">
        <f t="shared" si="143"/>
        <v/>
      </c>
      <c r="AJ581" s="100" t="str">
        <f t="shared" si="139"/>
        <v/>
      </c>
      <c r="AK581" s="130" t="str">
        <f t="shared" si="140"/>
        <v/>
      </c>
      <c r="AL581" s="130" t="str">
        <f t="shared" si="141"/>
        <v/>
      </c>
      <c r="AM581" s="131" t="str">
        <f t="shared" si="142"/>
        <v/>
      </c>
    </row>
    <row r="582" spans="26:39" ht="15" hidden="1" x14ac:dyDescent="0.25">
      <c r="Z582" s="102"/>
      <c r="AA582" s="102"/>
      <c r="AB582" s="124">
        <f t="shared" si="150"/>
        <v>73</v>
      </c>
      <c r="AC582" s="125" t="str">
        <f t="shared" si="145"/>
        <v/>
      </c>
      <c r="AD582" s="123" t="str">
        <f t="shared" si="146"/>
        <v/>
      </c>
      <c r="AE582" s="126" t="str">
        <f t="shared" si="147"/>
        <v/>
      </c>
      <c r="AF582" s="123" t="str">
        <f t="shared" si="148"/>
        <v/>
      </c>
      <c r="AG582" s="126" t="str">
        <f t="shared" si="149"/>
        <v/>
      </c>
      <c r="AH582" s="129" t="str">
        <f t="shared" si="144"/>
        <v/>
      </c>
      <c r="AI582" s="129" t="str">
        <f t="shared" si="143"/>
        <v/>
      </c>
      <c r="AJ582" s="100" t="str">
        <f t="shared" si="139"/>
        <v/>
      </c>
      <c r="AK582" s="130" t="str">
        <f t="shared" si="140"/>
        <v/>
      </c>
      <c r="AL582" s="130" t="str">
        <f t="shared" si="141"/>
        <v/>
      </c>
      <c r="AM582" s="131" t="str">
        <f t="shared" si="142"/>
        <v/>
      </c>
    </row>
    <row r="583" spans="26:39" ht="15" hidden="1" x14ac:dyDescent="0.25">
      <c r="Z583" s="102"/>
      <c r="AA583" s="102"/>
      <c r="AB583" s="124">
        <f t="shared" si="150"/>
        <v>74</v>
      </c>
      <c r="AC583" s="125" t="str">
        <f t="shared" si="145"/>
        <v/>
      </c>
      <c r="AD583" s="123" t="str">
        <f t="shared" si="146"/>
        <v/>
      </c>
      <c r="AE583" s="126" t="str">
        <f t="shared" si="147"/>
        <v/>
      </c>
      <c r="AF583" s="123" t="str">
        <f t="shared" si="148"/>
        <v/>
      </c>
      <c r="AG583" s="126" t="str">
        <f t="shared" si="149"/>
        <v/>
      </c>
      <c r="AH583" s="129" t="str">
        <f t="shared" si="144"/>
        <v/>
      </c>
      <c r="AI583" s="129" t="str">
        <f t="shared" si="143"/>
        <v/>
      </c>
      <c r="AJ583" s="100" t="str">
        <f t="shared" si="139"/>
        <v/>
      </c>
      <c r="AK583" s="130" t="str">
        <f t="shared" si="140"/>
        <v/>
      </c>
      <c r="AL583" s="130" t="str">
        <f t="shared" si="141"/>
        <v/>
      </c>
      <c r="AM583" s="131" t="str">
        <f t="shared" si="142"/>
        <v/>
      </c>
    </row>
    <row r="584" spans="26:39" ht="15" hidden="1" x14ac:dyDescent="0.25">
      <c r="Z584" s="102"/>
      <c r="AA584" s="102"/>
      <c r="AB584" s="124">
        <f t="shared" si="150"/>
        <v>75</v>
      </c>
      <c r="AC584" s="125" t="str">
        <f t="shared" si="145"/>
        <v/>
      </c>
      <c r="AD584" s="123" t="str">
        <f t="shared" si="146"/>
        <v/>
      </c>
      <c r="AE584" s="126" t="str">
        <f t="shared" si="147"/>
        <v/>
      </c>
      <c r="AF584" s="123" t="str">
        <f t="shared" si="148"/>
        <v/>
      </c>
      <c r="AG584" s="126" t="str">
        <f t="shared" si="149"/>
        <v/>
      </c>
      <c r="AH584" s="129" t="str">
        <f t="shared" si="144"/>
        <v/>
      </c>
      <c r="AI584" s="129" t="str">
        <f t="shared" si="143"/>
        <v/>
      </c>
      <c r="AJ584" s="100" t="str">
        <f t="shared" si="139"/>
        <v/>
      </c>
      <c r="AK584" s="130" t="str">
        <f t="shared" si="140"/>
        <v/>
      </c>
      <c r="AL584" s="130" t="str">
        <f t="shared" si="141"/>
        <v/>
      </c>
      <c r="AM584" s="131" t="str">
        <f t="shared" si="142"/>
        <v/>
      </c>
    </row>
    <row r="585" spans="26:39" ht="15" hidden="1" x14ac:dyDescent="0.25">
      <c r="Z585" s="102"/>
      <c r="AA585" s="102"/>
      <c r="AB585" s="124">
        <f t="shared" si="150"/>
        <v>76</v>
      </c>
      <c r="AC585" s="125" t="str">
        <f t="shared" si="145"/>
        <v/>
      </c>
      <c r="AD585" s="123" t="str">
        <f t="shared" si="146"/>
        <v/>
      </c>
      <c r="AE585" s="126" t="str">
        <f t="shared" si="147"/>
        <v/>
      </c>
      <c r="AF585" s="123" t="str">
        <f t="shared" si="148"/>
        <v/>
      </c>
      <c r="AG585" s="126" t="str">
        <f t="shared" si="149"/>
        <v/>
      </c>
      <c r="AH585" s="129" t="str">
        <f t="shared" si="144"/>
        <v/>
      </c>
      <c r="AI585" s="129" t="str">
        <f t="shared" si="143"/>
        <v/>
      </c>
      <c r="AJ585" s="100" t="str">
        <f t="shared" ref="AJ585:AJ648" si="151">AC585</f>
        <v/>
      </c>
      <c r="AK585" s="130" t="str">
        <f t="shared" ref="AK585:AK648" si="152">IF(AI585="","",AJ585-D$58)</f>
        <v/>
      </c>
      <c r="AL585" s="130" t="str">
        <f t="shared" ref="AL585:AL648" si="153">IF(AK585="","",IF(AK585&gt;G$76,AK585-G$76/2,AK585/2))</f>
        <v/>
      </c>
      <c r="AM585" s="131" t="str">
        <f t="shared" ref="AM585:AM648" si="154">IF(AL585="","",0.6*G$77*(2*32.2*AL585)^0.5)</f>
        <v/>
      </c>
    </row>
    <row r="586" spans="26:39" ht="15" hidden="1" x14ac:dyDescent="0.25">
      <c r="Z586" s="102"/>
      <c r="AA586" s="102"/>
      <c r="AB586" s="124">
        <f t="shared" si="150"/>
        <v>77</v>
      </c>
      <c r="AC586" s="125" t="str">
        <f t="shared" si="145"/>
        <v/>
      </c>
      <c r="AD586" s="123" t="str">
        <f t="shared" si="146"/>
        <v/>
      </c>
      <c r="AE586" s="126" t="str">
        <f t="shared" si="147"/>
        <v/>
      </c>
      <c r="AF586" s="123" t="str">
        <f t="shared" si="148"/>
        <v/>
      </c>
      <c r="AG586" s="126" t="str">
        <f t="shared" si="149"/>
        <v/>
      </c>
      <c r="AH586" s="129" t="str">
        <f t="shared" si="144"/>
        <v/>
      </c>
      <c r="AI586" s="129" t="str">
        <f t="shared" ref="AI586:AI649" si="155">IF(AC586="","",IF(AC586=D$58,0,IF(AC586&gt;D$58,AI585+AF586,"")))</f>
        <v/>
      </c>
      <c r="AJ586" s="100" t="str">
        <f t="shared" si="151"/>
        <v/>
      </c>
      <c r="AK586" s="130" t="str">
        <f t="shared" si="152"/>
        <v/>
      </c>
      <c r="AL586" s="130" t="str">
        <f t="shared" si="153"/>
        <v/>
      </c>
      <c r="AM586" s="131" t="str">
        <f t="shared" si="154"/>
        <v/>
      </c>
    </row>
    <row r="587" spans="26:39" ht="15" hidden="1" x14ac:dyDescent="0.25">
      <c r="Z587" s="102"/>
      <c r="AA587" s="102"/>
      <c r="AB587" s="124">
        <f t="shared" si="150"/>
        <v>78</v>
      </c>
      <c r="AC587" s="125" t="str">
        <f t="shared" si="145"/>
        <v/>
      </c>
      <c r="AD587" s="123" t="str">
        <f t="shared" si="146"/>
        <v/>
      </c>
      <c r="AE587" s="126" t="str">
        <f t="shared" si="147"/>
        <v/>
      </c>
      <c r="AF587" s="123" t="str">
        <f t="shared" si="148"/>
        <v/>
      </c>
      <c r="AG587" s="126" t="str">
        <f t="shared" si="149"/>
        <v/>
      </c>
      <c r="AH587" s="129" t="str">
        <f t="shared" ref="AH587:AH650" si="156">IF(AC587="","",AH586+AF587)</f>
        <v/>
      </c>
      <c r="AI587" s="129" t="str">
        <f t="shared" si="155"/>
        <v/>
      </c>
      <c r="AJ587" s="100" t="str">
        <f t="shared" si="151"/>
        <v/>
      </c>
      <c r="AK587" s="130" t="str">
        <f t="shared" si="152"/>
        <v/>
      </c>
      <c r="AL587" s="130" t="str">
        <f t="shared" si="153"/>
        <v/>
      </c>
      <c r="AM587" s="131" t="str">
        <f t="shared" si="154"/>
        <v/>
      </c>
    </row>
    <row r="588" spans="26:39" ht="15" hidden="1" x14ac:dyDescent="0.25">
      <c r="Z588" s="102"/>
      <c r="AA588" s="102"/>
      <c r="AB588" s="124">
        <f t="shared" si="150"/>
        <v>79</v>
      </c>
      <c r="AC588" s="125" t="str">
        <f t="shared" si="145"/>
        <v/>
      </c>
      <c r="AD588" s="123" t="str">
        <f t="shared" si="146"/>
        <v/>
      </c>
      <c r="AE588" s="126" t="str">
        <f t="shared" si="147"/>
        <v/>
      </c>
      <c r="AF588" s="123" t="str">
        <f t="shared" si="148"/>
        <v/>
      </c>
      <c r="AG588" s="126" t="str">
        <f t="shared" si="149"/>
        <v/>
      </c>
      <c r="AH588" s="129" t="str">
        <f t="shared" si="156"/>
        <v/>
      </c>
      <c r="AI588" s="129" t="str">
        <f t="shared" si="155"/>
        <v/>
      </c>
      <c r="AJ588" s="100" t="str">
        <f t="shared" si="151"/>
        <v/>
      </c>
      <c r="AK588" s="130" t="str">
        <f t="shared" si="152"/>
        <v/>
      </c>
      <c r="AL588" s="130" t="str">
        <f t="shared" si="153"/>
        <v/>
      </c>
      <c r="AM588" s="131" t="str">
        <f t="shared" si="154"/>
        <v/>
      </c>
    </row>
    <row r="589" spans="26:39" ht="15" hidden="1" x14ac:dyDescent="0.25">
      <c r="Z589" s="102"/>
      <c r="AA589" s="102"/>
      <c r="AB589" s="124">
        <f t="shared" si="150"/>
        <v>80</v>
      </c>
      <c r="AC589" s="125" t="str">
        <f t="shared" si="145"/>
        <v/>
      </c>
      <c r="AD589" s="123" t="str">
        <f t="shared" si="146"/>
        <v/>
      </c>
      <c r="AE589" s="126" t="str">
        <f t="shared" si="147"/>
        <v/>
      </c>
      <c r="AF589" s="123" t="str">
        <f t="shared" si="148"/>
        <v/>
      </c>
      <c r="AG589" s="126" t="str">
        <f t="shared" si="149"/>
        <v/>
      </c>
      <c r="AH589" s="129" t="str">
        <f t="shared" si="156"/>
        <v/>
      </c>
      <c r="AI589" s="129" t="str">
        <f t="shared" si="155"/>
        <v/>
      </c>
      <c r="AJ589" s="100" t="str">
        <f t="shared" si="151"/>
        <v/>
      </c>
      <c r="AK589" s="130" t="str">
        <f t="shared" si="152"/>
        <v/>
      </c>
      <c r="AL589" s="130" t="str">
        <f t="shared" si="153"/>
        <v/>
      </c>
      <c r="AM589" s="131" t="str">
        <f t="shared" si="154"/>
        <v/>
      </c>
    </row>
    <row r="590" spans="26:39" ht="15" hidden="1" x14ac:dyDescent="0.25">
      <c r="Z590" s="102"/>
      <c r="AA590" s="102"/>
      <c r="AB590" s="124">
        <f t="shared" si="150"/>
        <v>81</v>
      </c>
      <c r="AC590" s="125" t="str">
        <f t="shared" si="145"/>
        <v/>
      </c>
      <c r="AD590" s="123" t="str">
        <f t="shared" si="146"/>
        <v/>
      </c>
      <c r="AE590" s="126" t="str">
        <f t="shared" si="147"/>
        <v/>
      </c>
      <c r="AF590" s="123" t="str">
        <f t="shared" si="148"/>
        <v/>
      </c>
      <c r="AG590" s="126" t="str">
        <f t="shared" si="149"/>
        <v/>
      </c>
      <c r="AH590" s="129" t="str">
        <f t="shared" si="156"/>
        <v/>
      </c>
      <c r="AI590" s="129" t="str">
        <f t="shared" si="155"/>
        <v/>
      </c>
      <c r="AJ590" s="100" t="str">
        <f t="shared" si="151"/>
        <v/>
      </c>
      <c r="AK590" s="130" t="str">
        <f t="shared" si="152"/>
        <v/>
      </c>
      <c r="AL590" s="130" t="str">
        <f t="shared" si="153"/>
        <v/>
      </c>
      <c r="AM590" s="131" t="str">
        <f t="shared" si="154"/>
        <v/>
      </c>
    </row>
    <row r="591" spans="26:39" ht="15" hidden="1" x14ac:dyDescent="0.25">
      <c r="Z591" s="102"/>
      <c r="AA591" s="102"/>
      <c r="AB591" s="124">
        <f t="shared" si="150"/>
        <v>82</v>
      </c>
      <c r="AC591" s="125" t="str">
        <f t="shared" si="145"/>
        <v/>
      </c>
      <c r="AD591" s="123" t="str">
        <f t="shared" si="146"/>
        <v/>
      </c>
      <c r="AE591" s="126" t="str">
        <f t="shared" si="147"/>
        <v/>
      </c>
      <c r="AF591" s="123" t="str">
        <f t="shared" si="148"/>
        <v/>
      </c>
      <c r="AG591" s="126" t="str">
        <f t="shared" si="149"/>
        <v/>
      </c>
      <c r="AH591" s="129" t="str">
        <f t="shared" si="156"/>
        <v/>
      </c>
      <c r="AI591" s="129" t="str">
        <f t="shared" si="155"/>
        <v/>
      </c>
      <c r="AJ591" s="100" t="str">
        <f t="shared" si="151"/>
        <v/>
      </c>
      <c r="AK591" s="130" t="str">
        <f t="shared" si="152"/>
        <v/>
      </c>
      <c r="AL591" s="130" t="str">
        <f t="shared" si="153"/>
        <v/>
      </c>
      <c r="AM591" s="131" t="str">
        <f t="shared" si="154"/>
        <v/>
      </c>
    </row>
    <row r="592" spans="26:39" ht="15" hidden="1" x14ac:dyDescent="0.25">
      <c r="Z592" s="102"/>
      <c r="AA592" s="102"/>
      <c r="AB592" s="124">
        <f t="shared" si="150"/>
        <v>83</v>
      </c>
      <c r="AC592" s="125" t="str">
        <f t="shared" si="145"/>
        <v/>
      </c>
      <c r="AD592" s="123" t="str">
        <f t="shared" si="146"/>
        <v/>
      </c>
      <c r="AE592" s="126" t="str">
        <f t="shared" si="147"/>
        <v/>
      </c>
      <c r="AF592" s="123" t="str">
        <f t="shared" si="148"/>
        <v/>
      </c>
      <c r="AG592" s="126" t="str">
        <f t="shared" si="149"/>
        <v/>
      </c>
      <c r="AH592" s="129" t="str">
        <f t="shared" si="156"/>
        <v/>
      </c>
      <c r="AI592" s="129" t="str">
        <f t="shared" si="155"/>
        <v/>
      </c>
      <c r="AJ592" s="100" t="str">
        <f t="shared" si="151"/>
        <v/>
      </c>
      <c r="AK592" s="130" t="str">
        <f t="shared" si="152"/>
        <v/>
      </c>
      <c r="AL592" s="130" t="str">
        <f t="shared" si="153"/>
        <v/>
      </c>
      <c r="AM592" s="131" t="str">
        <f t="shared" si="154"/>
        <v/>
      </c>
    </row>
    <row r="593" spans="26:39" ht="15" hidden="1" x14ac:dyDescent="0.25">
      <c r="Z593" s="102"/>
      <c r="AA593" s="102"/>
      <c r="AB593" s="124">
        <f t="shared" si="150"/>
        <v>84</v>
      </c>
      <c r="AC593" s="125" t="str">
        <f t="shared" si="145"/>
        <v/>
      </c>
      <c r="AD593" s="123" t="str">
        <f t="shared" si="146"/>
        <v/>
      </c>
      <c r="AE593" s="126" t="str">
        <f t="shared" si="147"/>
        <v/>
      </c>
      <c r="AF593" s="123" t="str">
        <f t="shared" si="148"/>
        <v/>
      </c>
      <c r="AG593" s="126" t="str">
        <f t="shared" si="149"/>
        <v/>
      </c>
      <c r="AH593" s="129" t="str">
        <f t="shared" si="156"/>
        <v/>
      </c>
      <c r="AI593" s="129" t="str">
        <f t="shared" si="155"/>
        <v/>
      </c>
      <c r="AJ593" s="100" t="str">
        <f t="shared" si="151"/>
        <v/>
      </c>
      <c r="AK593" s="130" t="str">
        <f t="shared" si="152"/>
        <v/>
      </c>
      <c r="AL593" s="130" t="str">
        <f t="shared" si="153"/>
        <v/>
      </c>
      <c r="AM593" s="131" t="str">
        <f t="shared" si="154"/>
        <v/>
      </c>
    </row>
    <row r="594" spans="26:39" ht="15" hidden="1" x14ac:dyDescent="0.25">
      <c r="Z594" s="102"/>
      <c r="AA594" s="102"/>
      <c r="AB594" s="124">
        <f t="shared" si="150"/>
        <v>85</v>
      </c>
      <c r="AC594" s="125" t="str">
        <f t="shared" si="145"/>
        <v/>
      </c>
      <c r="AD594" s="123" t="str">
        <f t="shared" si="146"/>
        <v/>
      </c>
      <c r="AE594" s="126" t="str">
        <f t="shared" si="147"/>
        <v/>
      </c>
      <c r="AF594" s="123" t="str">
        <f t="shared" si="148"/>
        <v/>
      </c>
      <c r="AG594" s="126" t="str">
        <f t="shared" si="149"/>
        <v/>
      </c>
      <c r="AH594" s="129" t="str">
        <f t="shared" si="156"/>
        <v/>
      </c>
      <c r="AI594" s="129" t="str">
        <f t="shared" si="155"/>
        <v/>
      </c>
      <c r="AJ594" s="100" t="str">
        <f t="shared" si="151"/>
        <v/>
      </c>
      <c r="AK594" s="130" t="str">
        <f t="shared" si="152"/>
        <v/>
      </c>
      <c r="AL594" s="130" t="str">
        <f t="shared" si="153"/>
        <v/>
      </c>
      <c r="AM594" s="131" t="str">
        <f t="shared" si="154"/>
        <v/>
      </c>
    </row>
    <row r="595" spans="26:39" ht="15" hidden="1" x14ac:dyDescent="0.25">
      <c r="Z595" s="102"/>
      <c r="AA595" s="102"/>
      <c r="AB595" s="124">
        <f t="shared" si="150"/>
        <v>86</v>
      </c>
      <c r="AC595" s="125" t="str">
        <f t="shared" si="145"/>
        <v/>
      </c>
      <c r="AD595" s="123" t="str">
        <f t="shared" si="146"/>
        <v/>
      </c>
      <c r="AE595" s="126" t="str">
        <f t="shared" si="147"/>
        <v/>
      </c>
      <c r="AF595" s="123" t="str">
        <f t="shared" si="148"/>
        <v/>
      </c>
      <c r="AG595" s="126" t="str">
        <f t="shared" si="149"/>
        <v/>
      </c>
      <c r="AH595" s="129" t="str">
        <f t="shared" si="156"/>
        <v/>
      </c>
      <c r="AI595" s="129" t="str">
        <f t="shared" si="155"/>
        <v/>
      </c>
      <c r="AJ595" s="100" t="str">
        <f t="shared" si="151"/>
        <v/>
      </c>
      <c r="AK595" s="130" t="str">
        <f t="shared" si="152"/>
        <v/>
      </c>
      <c r="AL595" s="130" t="str">
        <f t="shared" si="153"/>
        <v/>
      </c>
      <c r="AM595" s="131" t="str">
        <f t="shared" si="154"/>
        <v/>
      </c>
    </row>
    <row r="596" spans="26:39" ht="15" hidden="1" x14ac:dyDescent="0.25">
      <c r="Z596" s="102"/>
      <c r="AA596" s="102"/>
      <c r="AB596" s="124">
        <f t="shared" si="150"/>
        <v>87</v>
      </c>
      <c r="AC596" s="125" t="str">
        <f t="shared" si="145"/>
        <v/>
      </c>
      <c r="AD596" s="123" t="str">
        <f t="shared" si="146"/>
        <v/>
      </c>
      <c r="AE596" s="126" t="str">
        <f t="shared" si="147"/>
        <v/>
      </c>
      <c r="AF596" s="123" t="str">
        <f t="shared" si="148"/>
        <v/>
      </c>
      <c r="AG596" s="126" t="str">
        <f t="shared" si="149"/>
        <v/>
      </c>
      <c r="AH596" s="129" t="str">
        <f t="shared" si="156"/>
        <v/>
      </c>
      <c r="AI596" s="129" t="str">
        <f t="shared" si="155"/>
        <v/>
      </c>
      <c r="AJ596" s="100" t="str">
        <f t="shared" si="151"/>
        <v/>
      </c>
      <c r="AK596" s="130" t="str">
        <f t="shared" si="152"/>
        <v/>
      </c>
      <c r="AL596" s="130" t="str">
        <f t="shared" si="153"/>
        <v/>
      </c>
      <c r="AM596" s="131" t="str">
        <f t="shared" si="154"/>
        <v/>
      </c>
    </row>
    <row r="597" spans="26:39" ht="15" hidden="1" x14ac:dyDescent="0.25">
      <c r="Z597" s="102"/>
      <c r="AA597" s="102"/>
      <c r="AB597" s="124">
        <f t="shared" si="150"/>
        <v>88</v>
      </c>
      <c r="AC597" s="125" t="str">
        <f t="shared" si="145"/>
        <v/>
      </c>
      <c r="AD597" s="123" t="str">
        <f t="shared" si="146"/>
        <v/>
      </c>
      <c r="AE597" s="126" t="str">
        <f t="shared" si="147"/>
        <v/>
      </c>
      <c r="AF597" s="123" t="str">
        <f t="shared" si="148"/>
        <v/>
      </c>
      <c r="AG597" s="126" t="str">
        <f t="shared" si="149"/>
        <v/>
      </c>
      <c r="AH597" s="129" t="str">
        <f t="shared" si="156"/>
        <v/>
      </c>
      <c r="AI597" s="129" t="str">
        <f t="shared" si="155"/>
        <v/>
      </c>
      <c r="AJ597" s="100" t="str">
        <f t="shared" si="151"/>
        <v/>
      </c>
      <c r="AK597" s="130" t="str">
        <f t="shared" si="152"/>
        <v/>
      </c>
      <c r="AL597" s="130" t="str">
        <f t="shared" si="153"/>
        <v/>
      </c>
      <c r="AM597" s="131" t="str">
        <f t="shared" si="154"/>
        <v/>
      </c>
    </row>
    <row r="598" spans="26:39" ht="15" hidden="1" x14ac:dyDescent="0.25">
      <c r="Z598" s="102"/>
      <c r="AA598" s="102"/>
      <c r="AB598" s="124">
        <f t="shared" si="150"/>
        <v>89</v>
      </c>
      <c r="AC598" s="125" t="str">
        <f t="shared" si="145"/>
        <v/>
      </c>
      <c r="AD598" s="123" t="str">
        <f t="shared" si="146"/>
        <v/>
      </c>
      <c r="AE598" s="126" t="str">
        <f t="shared" si="147"/>
        <v/>
      </c>
      <c r="AF598" s="123" t="str">
        <f t="shared" si="148"/>
        <v/>
      </c>
      <c r="AG598" s="126" t="str">
        <f t="shared" si="149"/>
        <v/>
      </c>
      <c r="AH598" s="129" t="str">
        <f t="shared" si="156"/>
        <v/>
      </c>
      <c r="AI598" s="129" t="str">
        <f t="shared" si="155"/>
        <v/>
      </c>
      <c r="AJ598" s="100" t="str">
        <f t="shared" si="151"/>
        <v/>
      </c>
      <c r="AK598" s="130" t="str">
        <f t="shared" si="152"/>
        <v/>
      </c>
      <c r="AL598" s="130" t="str">
        <f t="shared" si="153"/>
        <v/>
      </c>
      <c r="AM598" s="131" t="str">
        <f t="shared" si="154"/>
        <v/>
      </c>
    </row>
    <row r="599" spans="26:39" ht="15" hidden="1" x14ac:dyDescent="0.25">
      <c r="Z599" s="102"/>
      <c r="AA599" s="102"/>
      <c r="AB599" s="124">
        <f t="shared" si="150"/>
        <v>90</v>
      </c>
      <c r="AC599" s="125" t="str">
        <f t="shared" si="145"/>
        <v/>
      </c>
      <c r="AD599" s="123" t="str">
        <f t="shared" si="146"/>
        <v/>
      </c>
      <c r="AE599" s="126" t="str">
        <f t="shared" si="147"/>
        <v/>
      </c>
      <c r="AF599" s="123" t="str">
        <f t="shared" si="148"/>
        <v/>
      </c>
      <c r="AG599" s="126" t="str">
        <f t="shared" si="149"/>
        <v/>
      </c>
      <c r="AH599" s="129" t="str">
        <f t="shared" si="156"/>
        <v/>
      </c>
      <c r="AI599" s="129" t="str">
        <f t="shared" si="155"/>
        <v/>
      </c>
      <c r="AJ599" s="100" t="str">
        <f t="shared" si="151"/>
        <v/>
      </c>
      <c r="AK599" s="130" t="str">
        <f t="shared" si="152"/>
        <v/>
      </c>
      <c r="AL599" s="130" t="str">
        <f t="shared" si="153"/>
        <v/>
      </c>
      <c r="AM599" s="131" t="str">
        <f t="shared" si="154"/>
        <v/>
      </c>
    </row>
    <row r="600" spans="26:39" ht="15" hidden="1" x14ac:dyDescent="0.25">
      <c r="Z600" s="102"/>
      <c r="AA600" s="102"/>
      <c r="AB600" s="124">
        <f t="shared" si="150"/>
        <v>91</v>
      </c>
      <c r="AC600" s="125" t="str">
        <f t="shared" si="145"/>
        <v/>
      </c>
      <c r="AD600" s="123" t="str">
        <f t="shared" si="146"/>
        <v/>
      </c>
      <c r="AE600" s="126" t="str">
        <f t="shared" si="147"/>
        <v/>
      </c>
      <c r="AF600" s="123" t="str">
        <f t="shared" si="148"/>
        <v/>
      </c>
      <c r="AG600" s="126" t="str">
        <f t="shared" si="149"/>
        <v/>
      </c>
      <c r="AH600" s="129" t="str">
        <f t="shared" si="156"/>
        <v/>
      </c>
      <c r="AI600" s="129" t="str">
        <f t="shared" si="155"/>
        <v/>
      </c>
      <c r="AJ600" s="100" t="str">
        <f t="shared" si="151"/>
        <v/>
      </c>
      <c r="AK600" s="130" t="str">
        <f t="shared" si="152"/>
        <v/>
      </c>
      <c r="AL600" s="130" t="str">
        <f t="shared" si="153"/>
        <v/>
      </c>
      <c r="AM600" s="131" t="str">
        <f t="shared" si="154"/>
        <v/>
      </c>
    </row>
    <row r="601" spans="26:39" ht="15" hidden="1" x14ac:dyDescent="0.25">
      <c r="Z601" s="102"/>
      <c r="AA601" s="102"/>
      <c r="AB601" s="124">
        <f t="shared" si="150"/>
        <v>92</v>
      </c>
      <c r="AC601" s="125" t="str">
        <f t="shared" si="145"/>
        <v/>
      </c>
      <c r="AD601" s="123" t="str">
        <f t="shared" si="146"/>
        <v/>
      </c>
      <c r="AE601" s="126" t="str">
        <f t="shared" si="147"/>
        <v/>
      </c>
      <c r="AF601" s="123" t="str">
        <f t="shared" si="148"/>
        <v/>
      </c>
      <c r="AG601" s="126" t="str">
        <f t="shared" si="149"/>
        <v/>
      </c>
      <c r="AH601" s="129" t="str">
        <f t="shared" si="156"/>
        <v/>
      </c>
      <c r="AI601" s="129" t="str">
        <f t="shared" si="155"/>
        <v/>
      </c>
      <c r="AJ601" s="100" t="str">
        <f t="shared" si="151"/>
        <v/>
      </c>
      <c r="AK601" s="130" t="str">
        <f t="shared" si="152"/>
        <v/>
      </c>
      <c r="AL601" s="130" t="str">
        <f t="shared" si="153"/>
        <v/>
      </c>
      <c r="AM601" s="131" t="str">
        <f t="shared" si="154"/>
        <v/>
      </c>
    </row>
    <row r="602" spans="26:39" ht="15" hidden="1" x14ac:dyDescent="0.25">
      <c r="Z602" s="102"/>
      <c r="AA602" s="102"/>
      <c r="AB602" s="124">
        <f t="shared" si="150"/>
        <v>93</v>
      </c>
      <c r="AC602" s="125" t="str">
        <f t="shared" si="145"/>
        <v/>
      </c>
      <c r="AD602" s="123" t="str">
        <f t="shared" si="146"/>
        <v/>
      </c>
      <c r="AE602" s="126" t="str">
        <f t="shared" si="147"/>
        <v/>
      </c>
      <c r="AF602" s="123" t="str">
        <f t="shared" si="148"/>
        <v/>
      </c>
      <c r="AG602" s="126" t="str">
        <f t="shared" si="149"/>
        <v/>
      </c>
      <c r="AH602" s="129" t="str">
        <f t="shared" si="156"/>
        <v/>
      </c>
      <c r="AI602" s="129" t="str">
        <f t="shared" si="155"/>
        <v/>
      </c>
      <c r="AJ602" s="100" t="str">
        <f t="shared" si="151"/>
        <v/>
      </c>
      <c r="AK602" s="130" t="str">
        <f t="shared" si="152"/>
        <v/>
      </c>
      <c r="AL602" s="130" t="str">
        <f t="shared" si="153"/>
        <v/>
      </c>
      <c r="AM602" s="131" t="str">
        <f t="shared" si="154"/>
        <v/>
      </c>
    </row>
    <row r="603" spans="26:39" ht="15" hidden="1" x14ac:dyDescent="0.25">
      <c r="Z603" s="102"/>
      <c r="AA603" s="102"/>
      <c r="AB603" s="124">
        <f t="shared" si="150"/>
        <v>94</v>
      </c>
      <c r="AC603" s="125" t="str">
        <f t="shared" si="145"/>
        <v/>
      </c>
      <c r="AD603" s="123" t="str">
        <f t="shared" si="146"/>
        <v/>
      </c>
      <c r="AE603" s="126" t="str">
        <f t="shared" si="147"/>
        <v/>
      </c>
      <c r="AF603" s="123" t="str">
        <f t="shared" si="148"/>
        <v/>
      </c>
      <c r="AG603" s="126" t="str">
        <f t="shared" si="149"/>
        <v/>
      </c>
      <c r="AH603" s="129" t="str">
        <f t="shared" si="156"/>
        <v/>
      </c>
      <c r="AI603" s="129" t="str">
        <f t="shared" si="155"/>
        <v/>
      </c>
      <c r="AJ603" s="100" t="str">
        <f t="shared" si="151"/>
        <v/>
      </c>
      <c r="AK603" s="130" t="str">
        <f t="shared" si="152"/>
        <v/>
      </c>
      <c r="AL603" s="130" t="str">
        <f t="shared" si="153"/>
        <v/>
      </c>
      <c r="AM603" s="131" t="str">
        <f t="shared" si="154"/>
        <v/>
      </c>
    </row>
    <row r="604" spans="26:39" ht="15" hidden="1" x14ac:dyDescent="0.25">
      <c r="Z604" s="102"/>
      <c r="AA604" s="102"/>
      <c r="AB604" s="124">
        <f t="shared" si="150"/>
        <v>95</v>
      </c>
      <c r="AC604" s="125" t="str">
        <f t="shared" si="145"/>
        <v/>
      </c>
      <c r="AD604" s="123" t="str">
        <f t="shared" si="146"/>
        <v/>
      </c>
      <c r="AE604" s="126" t="str">
        <f t="shared" si="147"/>
        <v/>
      </c>
      <c r="AF604" s="123" t="str">
        <f t="shared" si="148"/>
        <v/>
      </c>
      <c r="AG604" s="126" t="str">
        <f t="shared" si="149"/>
        <v/>
      </c>
      <c r="AH604" s="129" t="str">
        <f t="shared" si="156"/>
        <v/>
      </c>
      <c r="AI604" s="129" t="str">
        <f t="shared" si="155"/>
        <v/>
      </c>
      <c r="AJ604" s="100" t="str">
        <f t="shared" si="151"/>
        <v/>
      </c>
      <c r="AK604" s="130" t="str">
        <f t="shared" si="152"/>
        <v/>
      </c>
      <c r="AL604" s="130" t="str">
        <f t="shared" si="153"/>
        <v/>
      </c>
      <c r="AM604" s="131" t="str">
        <f t="shared" si="154"/>
        <v/>
      </c>
    </row>
    <row r="605" spans="26:39" ht="15" hidden="1" x14ac:dyDescent="0.25">
      <c r="Z605" s="102"/>
      <c r="AA605" s="102"/>
      <c r="AB605" s="124">
        <f t="shared" si="150"/>
        <v>96</v>
      </c>
      <c r="AC605" s="125" t="str">
        <f t="shared" si="145"/>
        <v/>
      </c>
      <c r="AD605" s="123" t="str">
        <f t="shared" si="146"/>
        <v/>
      </c>
      <c r="AE605" s="126" t="str">
        <f t="shared" si="147"/>
        <v/>
      </c>
      <c r="AF605" s="123" t="str">
        <f t="shared" si="148"/>
        <v/>
      </c>
      <c r="AG605" s="126" t="str">
        <f t="shared" si="149"/>
        <v/>
      </c>
      <c r="AH605" s="129" t="str">
        <f t="shared" si="156"/>
        <v/>
      </c>
      <c r="AI605" s="129" t="str">
        <f t="shared" si="155"/>
        <v/>
      </c>
      <c r="AJ605" s="100" t="str">
        <f t="shared" si="151"/>
        <v/>
      </c>
      <c r="AK605" s="130" t="str">
        <f t="shared" si="152"/>
        <v/>
      </c>
      <c r="AL605" s="130" t="str">
        <f t="shared" si="153"/>
        <v/>
      </c>
      <c r="AM605" s="131" t="str">
        <f t="shared" si="154"/>
        <v/>
      </c>
    </row>
    <row r="606" spans="26:39" ht="15" hidden="1" x14ac:dyDescent="0.25">
      <c r="Z606" s="102"/>
      <c r="AA606" s="102"/>
      <c r="AB606" s="124">
        <f t="shared" si="150"/>
        <v>97</v>
      </c>
      <c r="AC606" s="125" t="str">
        <f t="shared" si="145"/>
        <v/>
      </c>
      <c r="AD606" s="123" t="str">
        <f t="shared" si="146"/>
        <v/>
      </c>
      <c r="AE606" s="126" t="str">
        <f t="shared" si="147"/>
        <v/>
      </c>
      <c r="AF606" s="123" t="str">
        <f t="shared" si="148"/>
        <v/>
      </c>
      <c r="AG606" s="126" t="str">
        <f t="shared" si="149"/>
        <v/>
      </c>
      <c r="AH606" s="129" t="str">
        <f t="shared" si="156"/>
        <v/>
      </c>
      <c r="AI606" s="129" t="str">
        <f t="shared" si="155"/>
        <v/>
      </c>
      <c r="AJ606" s="100" t="str">
        <f t="shared" si="151"/>
        <v/>
      </c>
      <c r="AK606" s="130" t="str">
        <f t="shared" si="152"/>
        <v/>
      </c>
      <c r="AL606" s="130" t="str">
        <f t="shared" si="153"/>
        <v/>
      </c>
      <c r="AM606" s="131" t="str">
        <f t="shared" si="154"/>
        <v/>
      </c>
    </row>
    <row r="607" spans="26:39" ht="15" hidden="1" x14ac:dyDescent="0.25">
      <c r="Z607" s="102"/>
      <c r="AA607" s="102"/>
      <c r="AB607" s="124">
        <f t="shared" si="150"/>
        <v>98</v>
      </c>
      <c r="AC607" s="125" t="str">
        <f t="shared" si="145"/>
        <v/>
      </c>
      <c r="AD607" s="123" t="str">
        <f t="shared" si="146"/>
        <v/>
      </c>
      <c r="AE607" s="126" t="str">
        <f t="shared" si="147"/>
        <v/>
      </c>
      <c r="AF607" s="123" t="str">
        <f t="shared" si="148"/>
        <v/>
      </c>
      <c r="AG607" s="126" t="str">
        <f t="shared" si="149"/>
        <v/>
      </c>
      <c r="AH607" s="129" t="str">
        <f t="shared" si="156"/>
        <v/>
      </c>
      <c r="AI607" s="129" t="str">
        <f t="shared" si="155"/>
        <v/>
      </c>
      <c r="AJ607" s="100" t="str">
        <f t="shared" si="151"/>
        <v/>
      </c>
      <c r="AK607" s="130" t="str">
        <f t="shared" si="152"/>
        <v/>
      </c>
      <c r="AL607" s="130" t="str">
        <f t="shared" si="153"/>
        <v/>
      </c>
      <c r="AM607" s="131" t="str">
        <f t="shared" si="154"/>
        <v/>
      </c>
    </row>
    <row r="608" spans="26:39" ht="15" hidden="1" x14ac:dyDescent="0.25">
      <c r="AB608" s="124">
        <f t="shared" si="150"/>
        <v>99</v>
      </c>
      <c r="AC608" s="125" t="str">
        <f t="shared" si="145"/>
        <v/>
      </c>
      <c r="AD608" s="123" t="str">
        <f t="shared" si="146"/>
        <v/>
      </c>
      <c r="AE608" s="126" t="str">
        <f t="shared" si="147"/>
        <v/>
      </c>
      <c r="AF608" s="123" t="str">
        <f t="shared" si="148"/>
        <v/>
      </c>
      <c r="AG608" s="126" t="str">
        <f t="shared" si="149"/>
        <v/>
      </c>
      <c r="AH608" s="129" t="str">
        <f t="shared" si="156"/>
        <v/>
      </c>
      <c r="AI608" s="129" t="str">
        <f t="shared" si="155"/>
        <v/>
      </c>
      <c r="AJ608" s="100" t="str">
        <f t="shared" si="151"/>
        <v/>
      </c>
      <c r="AK608" s="130" t="str">
        <f t="shared" si="152"/>
        <v/>
      </c>
      <c r="AL608" s="130" t="str">
        <f t="shared" si="153"/>
        <v/>
      </c>
      <c r="AM608" s="131" t="str">
        <f t="shared" si="154"/>
        <v/>
      </c>
    </row>
    <row r="609" spans="23:39" ht="15" hidden="1" x14ac:dyDescent="0.25">
      <c r="AB609" s="124">
        <f t="shared" si="150"/>
        <v>100</v>
      </c>
      <c r="AC609" s="125" t="str">
        <f t="shared" si="145"/>
        <v/>
      </c>
      <c r="AD609" s="123" t="str">
        <f t="shared" si="146"/>
        <v/>
      </c>
      <c r="AE609" s="126" t="str">
        <f t="shared" si="147"/>
        <v/>
      </c>
      <c r="AF609" s="123" t="str">
        <f t="shared" si="148"/>
        <v/>
      </c>
      <c r="AG609" s="126" t="str">
        <f t="shared" si="149"/>
        <v/>
      </c>
      <c r="AH609" s="129" t="str">
        <f t="shared" si="156"/>
        <v/>
      </c>
      <c r="AI609" s="129" t="str">
        <f t="shared" si="155"/>
        <v/>
      </c>
      <c r="AJ609" s="100" t="str">
        <f t="shared" si="151"/>
        <v/>
      </c>
      <c r="AK609" s="130" t="str">
        <f t="shared" si="152"/>
        <v/>
      </c>
      <c r="AL609" s="130" t="str">
        <f t="shared" si="153"/>
        <v/>
      </c>
      <c r="AM609" s="131" t="str">
        <f t="shared" si="154"/>
        <v/>
      </c>
    </row>
    <row r="610" spans="23:39" ht="15" hidden="1" x14ac:dyDescent="0.25">
      <c r="W610" s="15" t="s">
        <v>154</v>
      </c>
      <c r="X610" s="103" t="s">
        <v>105</v>
      </c>
      <c r="Y610" s="103" t="s">
        <v>100</v>
      </c>
      <c r="Z610" s="107" t="s">
        <v>155</v>
      </c>
      <c r="AA610" s="107" t="s">
        <v>156</v>
      </c>
      <c r="AB610" s="124">
        <v>1</v>
      </c>
      <c r="AC610" s="125" t="str">
        <f t="shared" ref="AC610:AC673" si="157">IF(AA$612="","",AC$609+AB610*(X$612-X$611)/100)</f>
        <v/>
      </c>
      <c r="AD610" s="123" t="str">
        <f t="shared" ref="AD610:AD673" si="158">IF(AC610="","",AD$609+(2*(AC610-AC$609)*AA$612))</f>
        <v/>
      </c>
      <c r="AE610" s="126" t="str">
        <f>IF(AC610="","",(AD610/2)^2*3.1415)</f>
        <v/>
      </c>
      <c r="AF610" s="123" t="str">
        <f>IF(AC610="","",(AC610-AC609)/3*(AE609+AE610+(AE610*AE609)^0.5))</f>
        <v/>
      </c>
      <c r="AG610" s="126" t="str">
        <f>IF(AC610="","",AG609+AF610)</f>
        <v/>
      </c>
      <c r="AH610" s="129" t="str">
        <f t="shared" si="156"/>
        <v/>
      </c>
      <c r="AI610" s="129" t="str">
        <f t="shared" si="155"/>
        <v/>
      </c>
      <c r="AJ610" s="100" t="str">
        <f t="shared" si="151"/>
        <v/>
      </c>
      <c r="AK610" s="130" t="str">
        <f t="shared" si="152"/>
        <v/>
      </c>
      <c r="AL610" s="130" t="str">
        <f t="shared" si="153"/>
        <v/>
      </c>
      <c r="AM610" s="131" t="str">
        <f t="shared" si="154"/>
        <v/>
      </c>
    </row>
    <row r="611" spans="23:39" ht="15" hidden="1" x14ac:dyDescent="0.25">
      <c r="W611" s="28">
        <v>7</v>
      </c>
      <c r="X611" s="100" t="str">
        <f>IF(W611&gt;O$54,"",IF(VLOOKUP(W611,O$35:Q$52,3)=0,"",VLOOKUP(W611,O$35:Q$52,3)))</f>
        <v/>
      </c>
      <c r="Y611" s="28" t="str">
        <f>IF(X611="","",VLOOKUP(X611,D$35:H$53,2))</f>
        <v/>
      </c>
      <c r="Z611" s="123" t="str">
        <f>IF(Y611="","",2*(Y611/3.1415)^0.5)</f>
        <v/>
      </c>
      <c r="AA611" s="102"/>
      <c r="AB611" s="124">
        <f>AB610+1</f>
        <v>2</v>
      </c>
      <c r="AC611" s="125" t="str">
        <f t="shared" si="157"/>
        <v/>
      </c>
      <c r="AD611" s="123" t="str">
        <f t="shared" si="158"/>
        <v/>
      </c>
      <c r="AE611" s="126" t="str">
        <f t="shared" ref="AE611:AE674" si="159">IF(AC611="","",(AD611/2)^2*3.1415)</f>
        <v/>
      </c>
      <c r="AF611" s="123" t="str">
        <f t="shared" ref="AF611:AF674" si="160">IF(AC611="","",(AC611-AC610)/3*(AE610+AE611+(AE611*AE610)^0.5))</f>
        <v/>
      </c>
      <c r="AG611" s="126" t="str">
        <f t="shared" ref="AG611:AG674" si="161">IF(AC611="","",AG610+AF611)</f>
        <v/>
      </c>
      <c r="AH611" s="129" t="str">
        <f t="shared" si="156"/>
        <v/>
      </c>
      <c r="AI611" s="129" t="str">
        <f t="shared" si="155"/>
        <v/>
      </c>
      <c r="AJ611" s="100" t="str">
        <f t="shared" si="151"/>
        <v/>
      </c>
      <c r="AK611" s="130" t="str">
        <f t="shared" si="152"/>
        <v/>
      </c>
      <c r="AL611" s="130" t="str">
        <f t="shared" si="153"/>
        <v/>
      </c>
      <c r="AM611" s="131" t="str">
        <f t="shared" si="154"/>
        <v/>
      </c>
    </row>
    <row r="612" spans="23:39" ht="15" hidden="1" x14ac:dyDescent="0.25">
      <c r="W612" s="28">
        <v>8</v>
      </c>
      <c r="X612" s="100" t="str">
        <f>IF(W612&gt;O$54,"",IF(VLOOKUP(W612,O$35:Q$52,3)=0,"",VLOOKUP(W612,O$35:Q$52,3)))</f>
        <v/>
      </c>
      <c r="Y612" s="28" t="str">
        <f>IF(X612="","",VLOOKUP(X612,D$35:H$53,2))</f>
        <v/>
      </c>
      <c r="Z612" s="123" t="str">
        <f>IF(Y612="","",2*(Y612/3.1415)^0.5)</f>
        <v/>
      </c>
      <c r="AA612" s="102" t="str">
        <f>IF(Z612="","",(Z612-Z611)/(2*(X612-X611)))</f>
        <v/>
      </c>
      <c r="AB612" s="124">
        <f t="shared" ref="AB612:AB675" si="162">AB611+1</f>
        <v>3</v>
      </c>
      <c r="AC612" s="125" t="str">
        <f t="shared" si="157"/>
        <v/>
      </c>
      <c r="AD612" s="123" t="str">
        <f t="shared" si="158"/>
        <v/>
      </c>
      <c r="AE612" s="126" t="str">
        <f t="shared" si="159"/>
        <v/>
      </c>
      <c r="AF612" s="123" t="str">
        <f t="shared" si="160"/>
        <v/>
      </c>
      <c r="AG612" s="126" t="str">
        <f t="shared" si="161"/>
        <v/>
      </c>
      <c r="AH612" s="129" t="str">
        <f t="shared" si="156"/>
        <v/>
      </c>
      <c r="AI612" s="129" t="str">
        <f t="shared" si="155"/>
        <v/>
      </c>
      <c r="AJ612" s="100" t="str">
        <f t="shared" si="151"/>
        <v/>
      </c>
      <c r="AK612" s="130" t="str">
        <f t="shared" si="152"/>
        <v/>
      </c>
      <c r="AL612" s="130" t="str">
        <f t="shared" si="153"/>
        <v/>
      </c>
      <c r="AM612" s="131" t="str">
        <f t="shared" si="154"/>
        <v/>
      </c>
    </row>
    <row r="613" spans="23:39" ht="15" hidden="1" x14ac:dyDescent="0.25">
      <c r="Z613" s="102"/>
      <c r="AA613" s="102"/>
      <c r="AB613" s="124">
        <f t="shared" si="162"/>
        <v>4</v>
      </c>
      <c r="AC613" s="125" t="str">
        <f t="shared" si="157"/>
        <v/>
      </c>
      <c r="AD613" s="123" t="str">
        <f t="shared" si="158"/>
        <v/>
      </c>
      <c r="AE613" s="126" t="str">
        <f t="shared" si="159"/>
        <v/>
      </c>
      <c r="AF613" s="123" t="str">
        <f t="shared" si="160"/>
        <v/>
      </c>
      <c r="AG613" s="126" t="str">
        <f t="shared" si="161"/>
        <v/>
      </c>
      <c r="AH613" s="129" t="str">
        <f t="shared" si="156"/>
        <v/>
      </c>
      <c r="AI613" s="129" t="str">
        <f t="shared" si="155"/>
        <v/>
      </c>
      <c r="AJ613" s="100" t="str">
        <f t="shared" si="151"/>
        <v/>
      </c>
      <c r="AK613" s="130" t="str">
        <f t="shared" si="152"/>
        <v/>
      </c>
      <c r="AL613" s="130" t="str">
        <f t="shared" si="153"/>
        <v/>
      </c>
      <c r="AM613" s="131" t="str">
        <f t="shared" si="154"/>
        <v/>
      </c>
    </row>
    <row r="614" spans="23:39" ht="15" hidden="1" x14ac:dyDescent="0.25">
      <c r="Z614" s="102"/>
      <c r="AA614" s="102"/>
      <c r="AB614" s="124">
        <f t="shared" si="162"/>
        <v>5</v>
      </c>
      <c r="AC614" s="125" t="str">
        <f t="shared" si="157"/>
        <v/>
      </c>
      <c r="AD614" s="123" t="str">
        <f t="shared" si="158"/>
        <v/>
      </c>
      <c r="AE614" s="126" t="str">
        <f t="shared" si="159"/>
        <v/>
      </c>
      <c r="AF614" s="123" t="str">
        <f t="shared" si="160"/>
        <v/>
      </c>
      <c r="AG614" s="126" t="str">
        <f t="shared" si="161"/>
        <v/>
      </c>
      <c r="AH614" s="129" t="str">
        <f t="shared" si="156"/>
        <v/>
      </c>
      <c r="AI614" s="129" t="str">
        <f t="shared" si="155"/>
        <v/>
      </c>
      <c r="AJ614" s="100" t="str">
        <f t="shared" si="151"/>
        <v/>
      </c>
      <c r="AK614" s="130" t="str">
        <f t="shared" si="152"/>
        <v/>
      </c>
      <c r="AL614" s="130" t="str">
        <f t="shared" si="153"/>
        <v/>
      </c>
      <c r="AM614" s="131" t="str">
        <f t="shared" si="154"/>
        <v/>
      </c>
    </row>
    <row r="615" spans="23:39" ht="15" hidden="1" x14ac:dyDescent="0.25">
      <c r="Z615" s="102"/>
      <c r="AA615" s="102"/>
      <c r="AB615" s="124">
        <f t="shared" si="162"/>
        <v>6</v>
      </c>
      <c r="AC615" s="125" t="str">
        <f t="shared" si="157"/>
        <v/>
      </c>
      <c r="AD615" s="123" t="str">
        <f t="shared" si="158"/>
        <v/>
      </c>
      <c r="AE615" s="126" t="str">
        <f t="shared" si="159"/>
        <v/>
      </c>
      <c r="AF615" s="123" t="str">
        <f t="shared" si="160"/>
        <v/>
      </c>
      <c r="AG615" s="126" t="str">
        <f t="shared" si="161"/>
        <v/>
      </c>
      <c r="AH615" s="129" t="str">
        <f t="shared" si="156"/>
        <v/>
      </c>
      <c r="AI615" s="129" t="str">
        <f t="shared" si="155"/>
        <v/>
      </c>
      <c r="AJ615" s="100" t="str">
        <f t="shared" si="151"/>
        <v/>
      </c>
      <c r="AK615" s="130" t="str">
        <f t="shared" si="152"/>
        <v/>
      </c>
      <c r="AL615" s="130" t="str">
        <f t="shared" si="153"/>
        <v/>
      </c>
      <c r="AM615" s="131" t="str">
        <f t="shared" si="154"/>
        <v/>
      </c>
    </row>
    <row r="616" spans="23:39" ht="15" hidden="1" x14ac:dyDescent="0.25">
      <c r="Z616" s="102"/>
      <c r="AA616" s="102"/>
      <c r="AB616" s="124">
        <f t="shared" si="162"/>
        <v>7</v>
      </c>
      <c r="AC616" s="125" t="str">
        <f t="shared" si="157"/>
        <v/>
      </c>
      <c r="AD616" s="123" t="str">
        <f t="shared" si="158"/>
        <v/>
      </c>
      <c r="AE616" s="126" t="str">
        <f t="shared" si="159"/>
        <v/>
      </c>
      <c r="AF616" s="123" t="str">
        <f t="shared" si="160"/>
        <v/>
      </c>
      <c r="AG616" s="126" t="str">
        <f t="shared" si="161"/>
        <v/>
      </c>
      <c r="AH616" s="129" t="str">
        <f t="shared" si="156"/>
        <v/>
      </c>
      <c r="AI616" s="129" t="str">
        <f t="shared" si="155"/>
        <v/>
      </c>
      <c r="AJ616" s="100" t="str">
        <f t="shared" si="151"/>
        <v/>
      </c>
      <c r="AK616" s="130" t="str">
        <f t="shared" si="152"/>
        <v/>
      </c>
      <c r="AL616" s="130" t="str">
        <f t="shared" si="153"/>
        <v/>
      </c>
      <c r="AM616" s="131" t="str">
        <f t="shared" si="154"/>
        <v/>
      </c>
    </row>
    <row r="617" spans="23:39" ht="15" hidden="1" x14ac:dyDescent="0.25">
      <c r="Z617" s="102"/>
      <c r="AA617" s="102"/>
      <c r="AB617" s="124">
        <f t="shared" si="162"/>
        <v>8</v>
      </c>
      <c r="AC617" s="125" t="str">
        <f t="shared" si="157"/>
        <v/>
      </c>
      <c r="AD617" s="123" t="str">
        <f t="shared" si="158"/>
        <v/>
      </c>
      <c r="AE617" s="126" t="str">
        <f t="shared" si="159"/>
        <v/>
      </c>
      <c r="AF617" s="123" t="str">
        <f t="shared" si="160"/>
        <v/>
      </c>
      <c r="AG617" s="126" t="str">
        <f t="shared" si="161"/>
        <v/>
      </c>
      <c r="AH617" s="129" t="str">
        <f t="shared" si="156"/>
        <v/>
      </c>
      <c r="AI617" s="129" t="str">
        <f t="shared" si="155"/>
        <v/>
      </c>
      <c r="AJ617" s="100" t="str">
        <f t="shared" si="151"/>
        <v/>
      </c>
      <c r="AK617" s="130" t="str">
        <f t="shared" si="152"/>
        <v/>
      </c>
      <c r="AL617" s="130" t="str">
        <f t="shared" si="153"/>
        <v/>
      </c>
      <c r="AM617" s="131" t="str">
        <f t="shared" si="154"/>
        <v/>
      </c>
    </row>
    <row r="618" spans="23:39" ht="15" hidden="1" x14ac:dyDescent="0.25">
      <c r="Z618" s="102"/>
      <c r="AA618" s="102"/>
      <c r="AB618" s="124">
        <f t="shared" si="162"/>
        <v>9</v>
      </c>
      <c r="AC618" s="125" t="str">
        <f t="shared" si="157"/>
        <v/>
      </c>
      <c r="AD618" s="123" t="str">
        <f t="shared" si="158"/>
        <v/>
      </c>
      <c r="AE618" s="126" t="str">
        <f t="shared" si="159"/>
        <v/>
      </c>
      <c r="AF618" s="123" t="str">
        <f t="shared" si="160"/>
        <v/>
      </c>
      <c r="AG618" s="126" t="str">
        <f t="shared" si="161"/>
        <v/>
      </c>
      <c r="AH618" s="129" t="str">
        <f t="shared" si="156"/>
        <v/>
      </c>
      <c r="AI618" s="129" t="str">
        <f t="shared" si="155"/>
        <v/>
      </c>
      <c r="AJ618" s="100" t="str">
        <f t="shared" si="151"/>
        <v/>
      </c>
      <c r="AK618" s="130" t="str">
        <f t="shared" si="152"/>
        <v/>
      </c>
      <c r="AL618" s="130" t="str">
        <f t="shared" si="153"/>
        <v/>
      </c>
      <c r="AM618" s="131" t="str">
        <f t="shared" si="154"/>
        <v/>
      </c>
    </row>
    <row r="619" spans="23:39" ht="15" hidden="1" x14ac:dyDescent="0.25">
      <c r="Z619" s="102"/>
      <c r="AA619" s="102"/>
      <c r="AB619" s="124">
        <f t="shared" si="162"/>
        <v>10</v>
      </c>
      <c r="AC619" s="125" t="str">
        <f t="shared" si="157"/>
        <v/>
      </c>
      <c r="AD619" s="123" t="str">
        <f t="shared" si="158"/>
        <v/>
      </c>
      <c r="AE619" s="126" t="str">
        <f t="shared" si="159"/>
        <v/>
      </c>
      <c r="AF619" s="123" t="str">
        <f t="shared" si="160"/>
        <v/>
      </c>
      <c r="AG619" s="126" t="str">
        <f t="shared" si="161"/>
        <v/>
      </c>
      <c r="AH619" s="129" t="str">
        <f t="shared" si="156"/>
        <v/>
      </c>
      <c r="AI619" s="129" t="str">
        <f t="shared" si="155"/>
        <v/>
      </c>
      <c r="AJ619" s="100" t="str">
        <f t="shared" si="151"/>
        <v/>
      </c>
      <c r="AK619" s="130" t="str">
        <f t="shared" si="152"/>
        <v/>
      </c>
      <c r="AL619" s="130" t="str">
        <f t="shared" si="153"/>
        <v/>
      </c>
      <c r="AM619" s="131" t="str">
        <f t="shared" si="154"/>
        <v/>
      </c>
    </row>
    <row r="620" spans="23:39" ht="15" hidden="1" x14ac:dyDescent="0.25">
      <c r="Z620" s="102"/>
      <c r="AA620" s="102"/>
      <c r="AB620" s="124">
        <f t="shared" si="162"/>
        <v>11</v>
      </c>
      <c r="AC620" s="125" t="str">
        <f t="shared" si="157"/>
        <v/>
      </c>
      <c r="AD620" s="123" t="str">
        <f t="shared" si="158"/>
        <v/>
      </c>
      <c r="AE620" s="126" t="str">
        <f t="shared" si="159"/>
        <v/>
      </c>
      <c r="AF620" s="123" t="str">
        <f t="shared" si="160"/>
        <v/>
      </c>
      <c r="AG620" s="126" t="str">
        <f t="shared" si="161"/>
        <v/>
      </c>
      <c r="AH620" s="129" t="str">
        <f t="shared" si="156"/>
        <v/>
      </c>
      <c r="AI620" s="129" t="str">
        <f t="shared" si="155"/>
        <v/>
      </c>
      <c r="AJ620" s="100" t="str">
        <f t="shared" si="151"/>
        <v/>
      </c>
      <c r="AK620" s="130" t="str">
        <f t="shared" si="152"/>
        <v/>
      </c>
      <c r="AL620" s="130" t="str">
        <f t="shared" si="153"/>
        <v/>
      </c>
      <c r="AM620" s="131" t="str">
        <f t="shared" si="154"/>
        <v/>
      </c>
    </row>
    <row r="621" spans="23:39" ht="15" hidden="1" x14ac:dyDescent="0.25">
      <c r="Z621" s="102"/>
      <c r="AA621" s="102"/>
      <c r="AB621" s="124">
        <f t="shared" si="162"/>
        <v>12</v>
      </c>
      <c r="AC621" s="125" t="str">
        <f t="shared" si="157"/>
        <v/>
      </c>
      <c r="AD621" s="123" t="str">
        <f t="shared" si="158"/>
        <v/>
      </c>
      <c r="AE621" s="126" t="str">
        <f t="shared" si="159"/>
        <v/>
      </c>
      <c r="AF621" s="123" t="str">
        <f t="shared" si="160"/>
        <v/>
      </c>
      <c r="AG621" s="126" t="str">
        <f t="shared" si="161"/>
        <v/>
      </c>
      <c r="AH621" s="129" t="str">
        <f t="shared" si="156"/>
        <v/>
      </c>
      <c r="AI621" s="129" t="str">
        <f t="shared" si="155"/>
        <v/>
      </c>
      <c r="AJ621" s="100" t="str">
        <f t="shared" si="151"/>
        <v/>
      </c>
      <c r="AK621" s="130" t="str">
        <f t="shared" si="152"/>
        <v/>
      </c>
      <c r="AL621" s="130" t="str">
        <f t="shared" si="153"/>
        <v/>
      </c>
      <c r="AM621" s="131" t="str">
        <f t="shared" si="154"/>
        <v/>
      </c>
    </row>
    <row r="622" spans="23:39" ht="15" hidden="1" x14ac:dyDescent="0.25">
      <c r="Z622" s="102"/>
      <c r="AA622" s="102"/>
      <c r="AB622" s="124">
        <f t="shared" si="162"/>
        <v>13</v>
      </c>
      <c r="AC622" s="125" t="str">
        <f t="shared" si="157"/>
        <v/>
      </c>
      <c r="AD622" s="123" t="str">
        <f t="shared" si="158"/>
        <v/>
      </c>
      <c r="AE622" s="126" t="str">
        <f t="shared" si="159"/>
        <v/>
      </c>
      <c r="AF622" s="123" t="str">
        <f t="shared" si="160"/>
        <v/>
      </c>
      <c r="AG622" s="126" t="str">
        <f t="shared" si="161"/>
        <v/>
      </c>
      <c r="AH622" s="129" t="str">
        <f t="shared" si="156"/>
        <v/>
      </c>
      <c r="AI622" s="129" t="str">
        <f t="shared" si="155"/>
        <v/>
      </c>
      <c r="AJ622" s="100" t="str">
        <f t="shared" si="151"/>
        <v/>
      </c>
      <c r="AK622" s="130" t="str">
        <f t="shared" si="152"/>
        <v/>
      </c>
      <c r="AL622" s="130" t="str">
        <f t="shared" si="153"/>
        <v/>
      </c>
      <c r="AM622" s="131" t="str">
        <f t="shared" si="154"/>
        <v/>
      </c>
    </row>
    <row r="623" spans="23:39" ht="15" hidden="1" x14ac:dyDescent="0.25">
      <c r="Z623" s="102"/>
      <c r="AA623" s="102"/>
      <c r="AB623" s="124">
        <f t="shared" si="162"/>
        <v>14</v>
      </c>
      <c r="AC623" s="125" t="str">
        <f t="shared" si="157"/>
        <v/>
      </c>
      <c r="AD623" s="123" t="str">
        <f t="shared" si="158"/>
        <v/>
      </c>
      <c r="AE623" s="126" t="str">
        <f t="shared" si="159"/>
        <v/>
      </c>
      <c r="AF623" s="123" t="str">
        <f t="shared" si="160"/>
        <v/>
      </c>
      <c r="AG623" s="126" t="str">
        <f t="shared" si="161"/>
        <v/>
      </c>
      <c r="AH623" s="129" t="str">
        <f t="shared" si="156"/>
        <v/>
      </c>
      <c r="AI623" s="129" t="str">
        <f t="shared" si="155"/>
        <v/>
      </c>
      <c r="AJ623" s="100" t="str">
        <f t="shared" si="151"/>
        <v/>
      </c>
      <c r="AK623" s="130" t="str">
        <f t="shared" si="152"/>
        <v/>
      </c>
      <c r="AL623" s="130" t="str">
        <f t="shared" si="153"/>
        <v/>
      </c>
      <c r="AM623" s="131" t="str">
        <f t="shared" si="154"/>
        <v/>
      </c>
    </row>
    <row r="624" spans="23:39" ht="15" hidden="1" x14ac:dyDescent="0.25">
      <c r="Z624" s="102"/>
      <c r="AA624" s="102"/>
      <c r="AB624" s="124">
        <f t="shared" si="162"/>
        <v>15</v>
      </c>
      <c r="AC624" s="125" t="str">
        <f t="shared" si="157"/>
        <v/>
      </c>
      <c r="AD624" s="123" t="str">
        <f t="shared" si="158"/>
        <v/>
      </c>
      <c r="AE624" s="126" t="str">
        <f t="shared" si="159"/>
        <v/>
      </c>
      <c r="AF624" s="123" t="str">
        <f t="shared" si="160"/>
        <v/>
      </c>
      <c r="AG624" s="126" t="str">
        <f t="shared" si="161"/>
        <v/>
      </c>
      <c r="AH624" s="129" t="str">
        <f t="shared" si="156"/>
        <v/>
      </c>
      <c r="AI624" s="129" t="str">
        <f t="shared" si="155"/>
        <v/>
      </c>
      <c r="AJ624" s="100" t="str">
        <f t="shared" si="151"/>
        <v/>
      </c>
      <c r="AK624" s="130" t="str">
        <f t="shared" si="152"/>
        <v/>
      </c>
      <c r="AL624" s="130" t="str">
        <f t="shared" si="153"/>
        <v/>
      </c>
      <c r="AM624" s="131" t="str">
        <f t="shared" si="154"/>
        <v/>
      </c>
    </row>
    <row r="625" spans="24:39" ht="15" hidden="1" x14ac:dyDescent="0.25">
      <c r="Z625" s="102"/>
      <c r="AA625" s="102"/>
      <c r="AB625" s="124">
        <f t="shared" si="162"/>
        <v>16</v>
      </c>
      <c r="AC625" s="125" t="str">
        <f t="shared" si="157"/>
        <v/>
      </c>
      <c r="AD625" s="123" t="str">
        <f t="shared" si="158"/>
        <v/>
      </c>
      <c r="AE625" s="126" t="str">
        <f t="shared" si="159"/>
        <v/>
      </c>
      <c r="AF625" s="123" t="str">
        <f t="shared" si="160"/>
        <v/>
      </c>
      <c r="AG625" s="126" t="str">
        <f t="shared" si="161"/>
        <v/>
      </c>
      <c r="AH625" s="129" t="str">
        <f t="shared" si="156"/>
        <v/>
      </c>
      <c r="AI625" s="129" t="str">
        <f t="shared" si="155"/>
        <v/>
      </c>
      <c r="AJ625" s="100" t="str">
        <f t="shared" si="151"/>
        <v/>
      </c>
      <c r="AK625" s="130" t="str">
        <f t="shared" si="152"/>
        <v/>
      </c>
      <c r="AL625" s="130" t="str">
        <f t="shared" si="153"/>
        <v/>
      </c>
      <c r="AM625" s="131" t="str">
        <f t="shared" si="154"/>
        <v/>
      </c>
    </row>
    <row r="626" spans="24:39" ht="15" hidden="1" x14ac:dyDescent="0.25">
      <c r="Z626" s="102"/>
      <c r="AA626" s="102"/>
      <c r="AB626" s="124">
        <f t="shared" si="162"/>
        <v>17</v>
      </c>
      <c r="AC626" s="125" t="str">
        <f t="shared" si="157"/>
        <v/>
      </c>
      <c r="AD626" s="123" t="str">
        <f t="shared" si="158"/>
        <v/>
      </c>
      <c r="AE626" s="126" t="str">
        <f t="shared" si="159"/>
        <v/>
      </c>
      <c r="AF626" s="123" t="str">
        <f t="shared" si="160"/>
        <v/>
      </c>
      <c r="AG626" s="126" t="str">
        <f t="shared" si="161"/>
        <v/>
      </c>
      <c r="AH626" s="129" t="str">
        <f t="shared" si="156"/>
        <v/>
      </c>
      <c r="AI626" s="129" t="str">
        <f t="shared" si="155"/>
        <v/>
      </c>
      <c r="AJ626" s="100" t="str">
        <f t="shared" si="151"/>
        <v/>
      </c>
      <c r="AK626" s="130" t="str">
        <f t="shared" si="152"/>
        <v/>
      </c>
      <c r="AL626" s="130" t="str">
        <f t="shared" si="153"/>
        <v/>
      </c>
      <c r="AM626" s="131" t="str">
        <f t="shared" si="154"/>
        <v/>
      </c>
    </row>
    <row r="627" spans="24:39" ht="15" hidden="1" x14ac:dyDescent="0.25">
      <c r="Z627" s="102"/>
      <c r="AA627" s="102"/>
      <c r="AB627" s="124">
        <f t="shared" si="162"/>
        <v>18</v>
      </c>
      <c r="AC627" s="125" t="str">
        <f t="shared" si="157"/>
        <v/>
      </c>
      <c r="AD627" s="123" t="str">
        <f t="shared" si="158"/>
        <v/>
      </c>
      <c r="AE627" s="126" t="str">
        <f t="shared" si="159"/>
        <v/>
      </c>
      <c r="AF627" s="123" t="str">
        <f t="shared" si="160"/>
        <v/>
      </c>
      <c r="AG627" s="126" t="str">
        <f t="shared" si="161"/>
        <v/>
      </c>
      <c r="AH627" s="129" t="str">
        <f t="shared" si="156"/>
        <v/>
      </c>
      <c r="AI627" s="129" t="str">
        <f t="shared" si="155"/>
        <v/>
      </c>
      <c r="AJ627" s="100" t="str">
        <f t="shared" si="151"/>
        <v/>
      </c>
      <c r="AK627" s="130" t="str">
        <f t="shared" si="152"/>
        <v/>
      </c>
      <c r="AL627" s="130" t="str">
        <f t="shared" si="153"/>
        <v/>
      </c>
      <c r="AM627" s="131" t="str">
        <f t="shared" si="154"/>
        <v/>
      </c>
    </row>
    <row r="628" spans="24:39" ht="15" hidden="1" x14ac:dyDescent="0.25">
      <c r="X628" s="32"/>
      <c r="Y628" s="32"/>
      <c r="Z628" s="102"/>
      <c r="AA628" s="102"/>
      <c r="AB628" s="124">
        <f t="shared" si="162"/>
        <v>19</v>
      </c>
      <c r="AC628" s="125" t="str">
        <f t="shared" si="157"/>
        <v/>
      </c>
      <c r="AD628" s="123" t="str">
        <f t="shared" si="158"/>
        <v/>
      </c>
      <c r="AE628" s="126" t="str">
        <f t="shared" si="159"/>
        <v/>
      </c>
      <c r="AF628" s="123" t="str">
        <f t="shared" si="160"/>
        <v/>
      </c>
      <c r="AG628" s="126" t="str">
        <f t="shared" si="161"/>
        <v/>
      </c>
      <c r="AH628" s="129" t="str">
        <f t="shared" si="156"/>
        <v/>
      </c>
      <c r="AI628" s="129" t="str">
        <f t="shared" si="155"/>
        <v/>
      </c>
      <c r="AJ628" s="100" t="str">
        <f t="shared" si="151"/>
        <v/>
      </c>
      <c r="AK628" s="130" t="str">
        <f t="shared" si="152"/>
        <v/>
      </c>
      <c r="AL628" s="130" t="str">
        <f t="shared" si="153"/>
        <v/>
      </c>
      <c r="AM628" s="131" t="str">
        <f t="shared" si="154"/>
        <v/>
      </c>
    </row>
    <row r="629" spans="24:39" ht="15" hidden="1" x14ac:dyDescent="0.25">
      <c r="Z629" s="102"/>
      <c r="AA629" s="102"/>
      <c r="AB629" s="124">
        <f t="shared" si="162"/>
        <v>20</v>
      </c>
      <c r="AC629" s="125" t="str">
        <f t="shared" si="157"/>
        <v/>
      </c>
      <c r="AD629" s="123" t="str">
        <f t="shared" si="158"/>
        <v/>
      </c>
      <c r="AE629" s="126" t="str">
        <f t="shared" si="159"/>
        <v/>
      </c>
      <c r="AF629" s="123" t="str">
        <f t="shared" si="160"/>
        <v/>
      </c>
      <c r="AG629" s="126" t="str">
        <f t="shared" si="161"/>
        <v/>
      </c>
      <c r="AH629" s="129" t="str">
        <f t="shared" si="156"/>
        <v/>
      </c>
      <c r="AI629" s="129" t="str">
        <f t="shared" si="155"/>
        <v/>
      </c>
      <c r="AJ629" s="100" t="str">
        <f t="shared" si="151"/>
        <v/>
      </c>
      <c r="AK629" s="130" t="str">
        <f t="shared" si="152"/>
        <v/>
      </c>
      <c r="AL629" s="130" t="str">
        <f t="shared" si="153"/>
        <v/>
      </c>
      <c r="AM629" s="131" t="str">
        <f t="shared" si="154"/>
        <v/>
      </c>
    </row>
    <row r="630" spans="24:39" ht="15" hidden="1" x14ac:dyDescent="0.25">
      <c r="Z630" s="102"/>
      <c r="AA630" s="102"/>
      <c r="AB630" s="124">
        <f t="shared" si="162"/>
        <v>21</v>
      </c>
      <c r="AC630" s="125" t="str">
        <f t="shared" si="157"/>
        <v/>
      </c>
      <c r="AD630" s="123" t="str">
        <f t="shared" si="158"/>
        <v/>
      </c>
      <c r="AE630" s="126" t="str">
        <f t="shared" si="159"/>
        <v/>
      </c>
      <c r="AF630" s="123" t="str">
        <f t="shared" si="160"/>
        <v/>
      </c>
      <c r="AG630" s="126" t="str">
        <f t="shared" si="161"/>
        <v/>
      </c>
      <c r="AH630" s="129" t="str">
        <f t="shared" si="156"/>
        <v/>
      </c>
      <c r="AI630" s="129" t="str">
        <f t="shared" si="155"/>
        <v/>
      </c>
      <c r="AJ630" s="100" t="str">
        <f t="shared" si="151"/>
        <v/>
      </c>
      <c r="AK630" s="130" t="str">
        <f t="shared" si="152"/>
        <v/>
      </c>
      <c r="AL630" s="130" t="str">
        <f t="shared" si="153"/>
        <v/>
      </c>
      <c r="AM630" s="131" t="str">
        <f t="shared" si="154"/>
        <v/>
      </c>
    </row>
    <row r="631" spans="24:39" ht="15" hidden="1" x14ac:dyDescent="0.25">
      <c r="Z631" s="102"/>
      <c r="AA631" s="102"/>
      <c r="AB631" s="124">
        <f t="shared" si="162"/>
        <v>22</v>
      </c>
      <c r="AC631" s="125" t="str">
        <f t="shared" si="157"/>
        <v/>
      </c>
      <c r="AD631" s="123" t="str">
        <f t="shared" si="158"/>
        <v/>
      </c>
      <c r="AE631" s="126" t="str">
        <f t="shared" si="159"/>
        <v/>
      </c>
      <c r="AF631" s="123" t="str">
        <f t="shared" si="160"/>
        <v/>
      </c>
      <c r="AG631" s="126" t="str">
        <f t="shared" si="161"/>
        <v/>
      </c>
      <c r="AH631" s="129" t="str">
        <f t="shared" si="156"/>
        <v/>
      </c>
      <c r="AI631" s="129" t="str">
        <f t="shared" si="155"/>
        <v/>
      </c>
      <c r="AJ631" s="100" t="str">
        <f t="shared" si="151"/>
        <v/>
      </c>
      <c r="AK631" s="130" t="str">
        <f t="shared" si="152"/>
        <v/>
      </c>
      <c r="AL631" s="130" t="str">
        <f t="shared" si="153"/>
        <v/>
      </c>
      <c r="AM631" s="131" t="str">
        <f t="shared" si="154"/>
        <v/>
      </c>
    </row>
    <row r="632" spans="24:39" ht="15" hidden="1" x14ac:dyDescent="0.25">
      <c r="Z632" s="102"/>
      <c r="AA632" s="102"/>
      <c r="AB632" s="124">
        <f t="shared" si="162"/>
        <v>23</v>
      </c>
      <c r="AC632" s="125" t="str">
        <f t="shared" si="157"/>
        <v/>
      </c>
      <c r="AD632" s="123" t="str">
        <f t="shared" si="158"/>
        <v/>
      </c>
      <c r="AE632" s="126" t="str">
        <f t="shared" si="159"/>
        <v/>
      </c>
      <c r="AF632" s="123" t="str">
        <f t="shared" si="160"/>
        <v/>
      </c>
      <c r="AG632" s="126" t="str">
        <f t="shared" si="161"/>
        <v/>
      </c>
      <c r="AH632" s="129" t="str">
        <f t="shared" si="156"/>
        <v/>
      </c>
      <c r="AI632" s="129" t="str">
        <f t="shared" si="155"/>
        <v/>
      </c>
      <c r="AJ632" s="100" t="str">
        <f t="shared" si="151"/>
        <v/>
      </c>
      <c r="AK632" s="130" t="str">
        <f t="shared" si="152"/>
        <v/>
      </c>
      <c r="AL632" s="130" t="str">
        <f t="shared" si="153"/>
        <v/>
      </c>
      <c r="AM632" s="131" t="str">
        <f t="shared" si="154"/>
        <v/>
      </c>
    </row>
    <row r="633" spans="24:39" ht="15" hidden="1" x14ac:dyDescent="0.25">
      <c r="Z633" s="102"/>
      <c r="AA633" s="102"/>
      <c r="AB633" s="124">
        <f t="shared" si="162"/>
        <v>24</v>
      </c>
      <c r="AC633" s="125" t="str">
        <f t="shared" si="157"/>
        <v/>
      </c>
      <c r="AD633" s="123" t="str">
        <f t="shared" si="158"/>
        <v/>
      </c>
      <c r="AE633" s="126" t="str">
        <f t="shared" si="159"/>
        <v/>
      </c>
      <c r="AF633" s="123" t="str">
        <f t="shared" si="160"/>
        <v/>
      </c>
      <c r="AG633" s="126" t="str">
        <f t="shared" si="161"/>
        <v/>
      </c>
      <c r="AH633" s="129" t="str">
        <f t="shared" si="156"/>
        <v/>
      </c>
      <c r="AI633" s="129" t="str">
        <f t="shared" si="155"/>
        <v/>
      </c>
      <c r="AJ633" s="100" t="str">
        <f t="shared" si="151"/>
        <v/>
      </c>
      <c r="AK633" s="130" t="str">
        <f t="shared" si="152"/>
        <v/>
      </c>
      <c r="AL633" s="130" t="str">
        <f t="shared" si="153"/>
        <v/>
      </c>
      <c r="AM633" s="131" t="str">
        <f t="shared" si="154"/>
        <v/>
      </c>
    </row>
    <row r="634" spans="24:39" ht="15" hidden="1" x14ac:dyDescent="0.25">
      <c r="Z634" s="102"/>
      <c r="AA634" s="102"/>
      <c r="AB634" s="124">
        <f t="shared" si="162"/>
        <v>25</v>
      </c>
      <c r="AC634" s="125" t="str">
        <f t="shared" si="157"/>
        <v/>
      </c>
      <c r="AD634" s="123" t="str">
        <f t="shared" si="158"/>
        <v/>
      </c>
      <c r="AE634" s="126" t="str">
        <f t="shared" si="159"/>
        <v/>
      </c>
      <c r="AF634" s="123" t="str">
        <f t="shared" si="160"/>
        <v/>
      </c>
      <c r="AG634" s="126" t="str">
        <f t="shared" si="161"/>
        <v/>
      </c>
      <c r="AH634" s="129" t="str">
        <f t="shared" si="156"/>
        <v/>
      </c>
      <c r="AI634" s="129" t="str">
        <f t="shared" si="155"/>
        <v/>
      </c>
      <c r="AJ634" s="100" t="str">
        <f t="shared" si="151"/>
        <v/>
      </c>
      <c r="AK634" s="130" t="str">
        <f t="shared" si="152"/>
        <v/>
      </c>
      <c r="AL634" s="130" t="str">
        <f t="shared" si="153"/>
        <v/>
      </c>
      <c r="AM634" s="131" t="str">
        <f t="shared" si="154"/>
        <v/>
      </c>
    </row>
    <row r="635" spans="24:39" ht="15" hidden="1" x14ac:dyDescent="0.25">
      <c r="Z635" s="102"/>
      <c r="AA635" s="102"/>
      <c r="AB635" s="124">
        <f t="shared" si="162"/>
        <v>26</v>
      </c>
      <c r="AC635" s="125" t="str">
        <f t="shared" si="157"/>
        <v/>
      </c>
      <c r="AD635" s="123" t="str">
        <f t="shared" si="158"/>
        <v/>
      </c>
      <c r="AE635" s="126" t="str">
        <f t="shared" si="159"/>
        <v/>
      </c>
      <c r="AF635" s="123" t="str">
        <f t="shared" si="160"/>
        <v/>
      </c>
      <c r="AG635" s="126" t="str">
        <f t="shared" si="161"/>
        <v/>
      </c>
      <c r="AH635" s="129" t="str">
        <f t="shared" si="156"/>
        <v/>
      </c>
      <c r="AI635" s="129" t="str">
        <f t="shared" si="155"/>
        <v/>
      </c>
      <c r="AJ635" s="100" t="str">
        <f t="shared" si="151"/>
        <v/>
      </c>
      <c r="AK635" s="130" t="str">
        <f t="shared" si="152"/>
        <v/>
      </c>
      <c r="AL635" s="130" t="str">
        <f t="shared" si="153"/>
        <v/>
      </c>
      <c r="AM635" s="131" t="str">
        <f t="shared" si="154"/>
        <v/>
      </c>
    </row>
    <row r="636" spans="24:39" ht="15" hidden="1" x14ac:dyDescent="0.25">
      <c r="Z636" s="102"/>
      <c r="AA636" s="102"/>
      <c r="AB636" s="124">
        <f t="shared" si="162"/>
        <v>27</v>
      </c>
      <c r="AC636" s="125" t="str">
        <f t="shared" si="157"/>
        <v/>
      </c>
      <c r="AD636" s="123" t="str">
        <f t="shared" si="158"/>
        <v/>
      </c>
      <c r="AE636" s="126" t="str">
        <f t="shared" si="159"/>
        <v/>
      </c>
      <c r="AF636" s="123" t="str">
        <f t="shared" si="160"/>
        <v/>
      </c>
      <c r="AG636" s="126" t="str">
        <f t="shared" si="161"/>
        <v/>
      </c>
      <c r="AH636" s="129" t="str">
        <f t="shared" si="156"/>
        <v/>
      </c>
      <c r="AI636" s="129" t="str">
        <f t="shared" si="155"/>
        <v/>
      </c>
      <c r="AJ636" s="100" t="str">
        <f t="shared" si="151"/>
        <v/>
      </c>
      <c r="AK636" s="130" t="str">
        <f t="shared" si="152"/>
        <v/>
      </c>
      <c r="AL636" s="130" t="str">
        <f t="shared" si="153"/>
        <v/>
      </c>
      <c r="AM636" s="131" t="str">
        <f t="shared" si="154"/>
        <v/>
      </c>
    </row>
    <row r="637" spans="24:39" ht="15" hidden="1" x14ac:dyDescent="0.25">
      <c r="Z637" s="102"/>
      <c r="AA637" s="102"/>
      <c r="AB637" s="124">
        <f t="shared" si="162"/>
        <v>28</v>
      </c>
      <c r="AC637" s="125" t="str">
        <f t="shared" si="157"/>
        <v/>
      </c>
      <c r="AD637" s="123" t="str">
        <f t="shared" si="158"/>
        <v/>
      </c>
      <c r="AE637" s="126" t="str">
        <f t="shared" si="159"/>
        <v/>
      </c>
      <c r="AF637" s="123" t="str">
        <f t="shared" si="160"/>
        <v/>
      </c>
      <c r="AG637" s="126" t="str">
        <f t="shared" si="161"/>
        <v/>
      </c>
      <c r="AH637" s="129" t="str">
        <f t="shared" si="156"/>
        <v/>
      </c>
      <c r="AI637" s="129" t="str">
        <f t="shared" si="155"/>
        <v/>
      </c>
      <c r="AJ637" s="100" t="str">
        <f t="shared" si="151"/>
        <v/>
      </c>
      <c r="AK637" s="130" t="str">
        <f t="shared" si="152"/>
        <v/>
      </c>
      <c r="AL637" s="130" t="str">
        <f t="shared" si="153"/>
        <v/>
      </c>
      <c r="AM637" s="131" t="str">
        <f t="shared" si="154"/>
        <v/>
      </c>
    </row>
    <row r="638" spans="24:39" ht="15" hidden="1" x14ac:dyDescent="0.25">
      <c r="Z638" s="102"/>
      <c r="AA638" s="102"/>
      <c r="AB638" s="124">
        <f t="shared" si="162"/>
        <v>29</v>
      </c>
      <c r="AC638" s="125" t="str">
        <f t="shared" si="157"/>
        <v/>
      </c>
      <c r="AD638" s="123" t="str">
        <f t="shared" si="158"/>
        <v/>
      </c>
      <c r="AE638" s="126" t="str">
        <f t="shared" si="159"/>
        <v/>
      </c>
      <c r="AF638" s="123" t="str">
        <f t="shared" si="160"/>
        <v/>
      </c>
      <c r="AG638" s="126" t="str">
        <f t="shared" si="161"/>
        <v/>
      </c>
      <c r="AH638" s="129" t="str">
        <f t="shared" si="156"/>
        <v/>
      </c>
      <c r="AI638" s="129" t="str">
        <f t="shared" si="155"/>
        <v/>
      </c>
      <c r="AJ638" s="100" t="str">
        <f t="shared" si="151"/>
        <v/>
      </c>
      <c r="AK638" s="130" t="str">
        <f t="shared" si="152"/>
        <v/>
      </c>
      <c r="AL638" s="130" t="str">
        <f t="shared" si="153"/>
        <v/>
      </c>
      <c r="AM638" s="131" t="str">
        <f t="shared" si="154"/>
        <v/>
      </c>
    </row>
    <row r="639" spans="24:39" ht="15" hidden="1" x14ac:dyDescent="0.25">
      <c r="Z639" s="102"/>
      <c r="AA639" s="102"/>
      <c r="AB639" s="124">
        <f t="shared" si="162"/>
        <v>30</v>
      </c>
      <c r="AC639" s="125" t="str">
        <f t="shared" si="157"/>
        <v/>
      </c>
      <c r="AD639" s="123" t="str">
        <f t="shared" si="158"/>
        <v/>
      </c>
      <c r="AE639" s="126" t="str">
        <f t="shared" si="159"/>
        <v/>
      </c>
      <c r="AF639" s="123" t="str">
        <f t="shared" si="160"/>
        <v/>
      </c>
      <c r="AG639" s="126" t="str">
        <f t="shared" si="161"/>
        <v/>
      </c>
      <c r="AH639" s="129" t="str">
        <f t="shared" si="156"/>
        <v/>
      </c>
      <c r="AI639" s="129" t="str">
        <f t="shared" si="155"/>
        <v/>
      </c>
      <c r="AJ639" s="100" t="str">
        <f t="shared" si="151"/>
        <v/>
      </c>
      <c r="AK639" s="130" t="str">
        <f t="shared" si="152"/>
        <v/>
      </c>
      <c r="AL639" s="130" t="str">
        <f t="shared" si="153"/>
        <v/>
      </c>
      <c r="AM639" s="131" t="str">
        <f t="shared" si="154"/>
        <v/>
      </c>
    </row>
    <row r="640" spans="24:39" ht="15" hidden="1" x14ac:dyDescent="0.25">
      <c r="Z640" s="102"/>
      <c r="AA640" s="102"/>
      <c r="AB640" s="124">
        <f t="shared" si="162"/>
        <v>31</v>
      </c>
      <c r="AC640" s="125" t="str">
        <f t="shared" si="157"/>
        <v/>
      </c>
      <c r="AD640" s="123" t="str">
        <f t="shared" si="158"/>
        <v/>
      </c>
      <c r="AE640" s="126" t="str">
        <f t="shared" si="159"/>
        <v/>
      </c>
      <c r="AF640" s="123" t="str">
        <f t="shared" si="160"/>
        <v/>
      </c>
      <c r="AG640" s="126" t="str">
        <f t="shared" si="161"/>
        <v/>
      </c>
      <c r="AH640" s="129" t="str">
        <f t="shared" si="156"/>
        <v/>
      </c>
      <c r="AI640" s="129" t="str">
        <f t="shared" si="155"/>
        <v/>
      </c>
      <c r="AJ640" s="100" t="str">
        <f t="shared" si="151"/>
        <v/>
      </c>
      <c r="AK640" s="130" t="str">
        <f t="shared" si="152"/>
        <v/>
      </c>
      <c r="AL640" s="130" t="str">
        <f t="shared" si="153"/>
        <v/>
      </c>
      <c r="AM640" s="131" t="str">
        <f t="shared" si="154"/>
        <v/>
      </c>
    </row>
    <row r="641" spans="26:39" ht="15" hidden="1" x14ac:dyDescent="0.25">
      <c r="Z641" s="102"/>
      <c r="AA641" s="102"/>
      <c r="AB641" s="124">
        <f t="shared" si="162"/>
        <v>32</v>
      </c>
      <c r="AC641" s="125" t="str">
        <f t="shared" si="157"/>
        <v/>
      </c>
      <c r="AD641" s="123" t="str">
        <f t="shared" si="158"/>
        <v/>
      </c>
      <c r="AE641" s="126" t="str">
        <f t="shared" si="159"/>
        <v/>
      </c>
      <c r="AF641" s="123" t="str">
        <f t="shared" si="160"/>
        <v/>
      </c>
      <c r="AG641" s="126" t="str">
        <f t="shared" si="161"/>
        <v/>
      </c>
      <c r="AH641" s="129" t="str">
        <f t="shared" si="156"/>
        <v/>
      </c>
      <c r="AI641" s="129" t="str">
        <f t="shared" si="155"/>
        <v/>
      </c>
      <c r="AJ641" s="100" t="str">
        <f t="shared" si="151"/>
        <v/>
      </c>
      <c r="AK641" s="130" t="str">
        <f t="shared" si="152"/>
        <v/>
      </c>
      <c r="AL641" s="130" t="str">
        <f t="shared" si="153"/>
        <v/>
      </c>
      <c r="AM641" s="131" t="str">
        <f t="shared" si="154"/>
        <v/>
      </c>
    </row>
    <row r="642" spans="26:39" ht="15" hidden="1" x14ac:dyDescent="0.25">
      <c r="Z642" s="102"/>
      <c r="AA642" s="102"/>
      <c r="AB642" s="124">
        <f t="shared" si="162"/>
        <v>33</v>
      </c>
      <c r="AC642" s="125" t="str">
        <f t="shared" si="157"/>
        <v/>
      </c>
      <c r="AD642" s="123" t="str">
        <f t="shared" si="158"/>
        <v/>
      </c>
      <c r="AE642" s="126" t="str">
        <f t="shared" si="159"/>
        <v/>
      </c>
      <c r="AF642" s="123" t="str">
        <f t="shared" si="160"/>
        <v/>
      </c>
      <c r="AG642" s="126" t="str">
        <f t="shared" si="161"/>
        <v/>
      </c>
      <c r="AH642" s="129" t="str">
        <f t="shared" si="156"/>
        <v/>
      </c>
      <c r="AI642" s="129" t="str">
        <f t="shared" si="155"/>
        <v/>
      </c>
      <c r="AJ642" s="100" t="str">
        <f t="shared" si="151"/>
        <v/>
      </c>
      <c r="AK642" s="130" t="str">
        <f t="shared" si="152"/>
        <v/>
      </c>
      <c r="AL642" s="130" t="str">
        <f t="shared" si="153"/>
        <v/>
      </c>
      <c r="AM642" s="131" t="str">
        <f t="shared" si="154"/>
        <v/>
      </c>
    </row>
    <row r="643" spans="26:39" ht="15" hidden="1" x14ac:dyDescent="0.25">
      <c r="Z643" s="102"/>
      <c r="AA643" s="102"/>
      <c r="AB643" s="124">
        <f t="shared" si="162"/>
        <v>34</v>
      </c>
      <c r="AC643" s="125" t="str">
        <f t="shared" si="157"/>
        <v/>
      </c>
      <c r="AD643" s="123" t="str">
        <f t="shared" si="158"/>
        <v/>
      </c>
      <c r="AE643" s="126" t="str">
        <f t="shared" si="159"/>
        <v/>
      </c>
      <c r="AF643" s="123" t="str">
        <f t="shared" si="160"/>
        <v/>
      </c>
      <c r="AG643" s="126" t="str">
        <f t="shared" si="161"/>
        <v/>
      </c>
      <c r="AH643" s="129" t="str">
        <f t="shared" si="156"/>
        <v/>
      </c>
      <c r="AI643" s="129" t="str">
        <f t="shared" si="155"/>
        <v/>
      </c>
      <c r="AJ643" s="100" t="str">
        <f t="shared" si="151"/>
        <v/>
      </c>
      <c r="AK643" s="130" t="str">
        <f t="shared" si="152"/>
        <v/>
      </c>
      <c r="AL643" s="130" t="str">
        <f t="shared" si="153"/>
        <v/>
      </c>
      <c r="AM643" s="131" t="str">
        <f t="shared" si="154"/>
        <v/>
      </c>
    </row>
    <row r="644" spans="26:39" ht="15" hidden="1" x14ac:dyDescent="0.25">
      <c r="Z644" s="102"/>
      <c r="AA644" s="102"/>
      <c r="AB644" s="124">
        <f t="shared" si="162"/>
        <v>35</v>
      </c>
      <c r="AC644" s="125" t="str">
        <f t="shared" si="157"/>
        <v/>
      </c>
      <c r="AD644" s="123" t="str">
        <f t="shared" si="158"/>
        <v/>
      </c>
      <c r="AE644" s="126" t="str">
        <f t="shared" si="159"/>
        <v/>
      </c>
      <c r="AF644" s="123" t="str">
        <f t="shared" si="160"/>
        <v/>
      </c>
      <c r="AG644" s="126" t="str">
        <f t="shared" si="161"/>
        <v/>
      </c>
      <c r="AH644" s="129" t="str">
        <f t="shared" si="156"/>
        <v/>
      </c>
      <c r="AI644" s="129" t="str">
        <f t="shared" si="155"/>
        <v/>
      </c>
      <c r="AJ644" s="100" t="str">
        <f t="shared" si="151"/>
        <v/>
      </c>
      <c r="AK644" s="130" t="str">
        <f t="shared" si="152"/>
        <v/>
      </c>
      <c r="AL644" s="130" t="str">
        <f t="shared" si="153"/>
        <v/>
      </c>
      <c r="AM644" s="131" t="str">
        <f t="shared" si="154"/>
        <v/>
      </c>
    </row>
    <row r="645" spans="26:39" ht="15" hidden="1" x14ac:dyDescent="0.25">
      <c r="Z645" s="102"/>
      <c r="AA645" s="102"/>
      <c r="AB645" s="124">
        <f t="shared" si="162"/>
        <v>36</v>
      </c>
      <c r="AC645" s="125" t="str">
        <f t="shared" si="157"/>
        <v/>
      </c>
      <c r="AD645" s="123" t="str">
        <f t="shared" si="158"/>
        <v/>
      </c>
      <c r="AE645" s="126" t="str">
        <f t="shared" si="159"/>
        <v/>
      </c>
      <c r="AF645" s="123" t="str">
        <f t="shared" si="160"/>
        <v/>
      </c>
      <c r="AG645" s="126" t="str">
        <f t="shared" si="161"/>
        <v/>
      </c>
      <c r="AH645" s="129" t="str">
        <f t="shared" si="156"/>
        <v/>
      </c>
      <c r="AI645" s="129" t="str">
        <f t="shared" si="155"/>
        <v/>
      </c>
      <c r="AJ645" s="100" t="str">
        <f t="shared" si="151"/>
        <v/>
      </c>
      <c r="AK645" s="130" t="str">
        <f t="shared" si="152"/>
        <v/>
      </c>
      <c r="AL645" s="130" t="str">
        <f t="shared" si="153"/>
        <v/>
      </c>
      <c r="AM645" s="131" t="str">
        <f t="shared" si="154"/>
        <v/>
      </c>
    </row>
    <row r="646" spans="26:39" ht="15" hidden="1" x14ac:dyDescent="0.25">
      <c r="Z646" s="102"/>
      <c r="AA646" s="102"/>
      <c r="AB646" s="124">
        <f t="shared" si="162"/>
        <v>37</v>
      </c>
      <c r="AC646" s="125" t="str">
        <f t="shared" si="157"/>
        <v/>
      </c>
      <c r="AD646" s="123" t="str">
        <f t="shared" si="158"/>
        <v/>
      </c>
      <c r="AE646" s="126" t="str">
        <f t="shared" si="159"/>
        <v/>
      </c>
      <c r="AF646" s="123" t="str">
        <f t="shared" si="160"/>
        <v/>
      </c>
      <c r="AG646" s="126" t="str">
        <f t="shared" si="161"/>
        <v/>
      </c>
      <c r="AH646" s="129" t="str">
        <f t="shared" si="156"/>
        <v/>
      </c>
      <c r="AI646" s="129" t="str">
        <f t="shared" si="155"/>
        <v/>
      </c>
      <c r="AJ646" s="100" t="str">
        <f t="shared" si="151"/>
        <v/>
      </c>
      <c r="AK646" s="130" t="str">
        <f t="shared" si="152"/>
        <v/>
      </c>
      <c r="AL646" s="130" t="str">
        <f t="shared" si="153"/>
        <v/>
      </c>
      <c r="AM646" s="131" t="str">
        <f t="shared" si="154"/>
        <v/>
      </c>
    </row>
    <row r="647" spans="26:39" ht="15" hidden="1" x14ac:dyDescent="0.25">
      <c r="Z647" s="102"/>
      <c r="AA647" s="102"/>
      <c r="AB647" s="124">
        <f t="shared" si="162"/>
        <v>38</v>
      </c>
      <c r="AC647" s="125" t="str">
        <f t="shared" si="157"/>
        <v/>
      </c>
      <c r="AD647" s="123" t="str">
        <f t="shared" si="158"/>
        <v/>
      </c>
      <c r="AE647" s="126" t="str">
        <f t="shared" si="159"/>
        <v/>
      </c>
      <c r="AF647" s="123" t="str">
        <f t="shared" si="160"/>
        <v/>
      </c>
      <c r="AG647" s="126" t="str">
        <f t="shared" si="161"/>
        <v/>
      </c>
      <c r="AH647" s="129" t="str">
        <f t="shared" si="156"/>
        <v/>
      </c>
      <c r="AI647" s="129" t="str">
        <f t="shared" si="155"/>
        <v/>
      </c>
      <c r="AJ647" s="100" t="str">
        <f t="shared" si="151"/>
        <v/>
      </c>
      <c r="AK647" s="130" t="str">
        <f t="shared" si="152"/>
        <v/>
      </c>
      <c r="AL647" s="130" t="str">
        <f t="shared" si="153"/>
        <v/>
      </c>
      <c r="AM647" s="131" t="str">
        <f t="shared" si="154"/>
        <v/>
      </c>
    </row>
    <row r="648" spans="26:39" ht="15" hidden="1" x14ac:dyDescent="0.25">
      <c r="Z648" s="102"/>
      <c r="AA648" s="102"/>
      <c r="AB648" s="124">
        <f t="shared" si="162"/>
        <v>39</v>
      </c>
      <c r="AC648" s="125" t="str">
        <f t="shared" si="157"/>
        <v/>
      </c>
      <c r="AD648" s="123" t="str">
        <f t="shared" si="158"/>
        <v/>
      </c>
      <c r="AE648" s="126" t="str">
        <f t="shared" si="159"/>
        <v/>
      </c>
      <c r="AF648" s="123" t="str">
        <f t="shared" si="160"/>
        <v/>
      </c>
      <c r="AG648" s="126" t="str">
        <f t="shared" si="161"/>
        <v/>
      </c>
      <c r="AH648" s="129" t="str">
        <f t="shared" si="156"/>
        <v/>
      </c>
      <c r="AI648" s="129" t="str">
        <f t="shared" si="155"/>
        <v/>
      </c>
      <c r="AJ648" s="100" t="str">
        <f t="shared" si="151"/>
        <v/>
      </c>
      <c r="AK648" s="130" t="str">
        <f t="shared" si="152"/>
        <v/>
      </c>
      <c r="AL648" s="130" t="str">
        <f t="shared" si="153"/>
        <v/>
      </c>
      <c r="AM648" s="131" t="str">
        <f t="shared" si="154"/>
        <v/>
      </c>
    </row>
    <row r="649" spans="26:39" ht="15" hidden="1" x14ac:dyDescent="0.25">
      <c r="Z649" s="102"/>
      <c r="AA649" s="102"/>
      <c r="AB649" s="124">
        <f t="shared" si="162"/>
        <v>40</v>
      </c>
      <c r="AC649" s="125" t="str">
        <f t="shared" si="157"/>
        <v/>
      </c>
      <c r="AD649" s="123" t="str">
        <f t="shared" si="158"/>
        <v/>
      </c>
      <c r="AE649" s="126" t="str">
        <f t="shared" si="159"/>
        <v/>
      </c>
      <c r="AF649" s="123" t="str">
        <f t="shared" si="160"/>
        <v/>
      </c>
      <c r="AG649" s="126" t="str">
        <f t="shared" si="161"/>
        <v/>
      </c>
      <c r="AH649" s="129" t="str">
        <f t="shared" si="156"/>
        <v/>
      </c>
      <c r="AI649" s="129" t="str">
        <f t="shared" si="155"/>
        <v/>
      </c>
      <c r="AJ649" s="100" t="str">
        <f t="shared" ref="AJ649:AJ712" si="163">AC649</f>
        <v/>
      </c>
      <c r="AK649" s="130" t="str">
        <f t="shared" ref="AK649:AK712" si="164">IF(AI649="","",AJ649-D$58)</f>
        <v/>
      </c>
      <c r="AL649" s="130" t="str">
        <f t="shared" ref="AL649:AL712" si="165">IF(AK649="","",IF(AK649&gt;G$76,AK649-G$76/2,AK649/2))</f>
        <v/>
      </c>
      <c r="AM649" s="131" t="str">
        <f t="shared" ref="AM649:AM712" si="166">IF(AL649="","",0.6*G$77*(2*32.2*AL649)^0.5)</f>
        <v/>
      </c>
    </row>
    <row r="650" spans="26:39" ht="15" hidden="1" x14ac:dyDescent="0.25">
      <c r="Z650" s="102"/>
      <c r="AA650" s="102"/>
      <c r="AB650" s="124">
        <f t="shared" si="162"/>
        <v>41</v>
      </c>
      <c r="AC650" s="125" t="str">
        <f t="shared" si="157"/>
        <v/>
      </c>
      <c r="AD650" s="123" t="str">
        <f t="shared" si="158"/>
        <v/>
      </c>
      <c r="AE650" s="126" t="str">
        <f t="shared" si="159"/>
        <v/>
      </c>
      <c r="AF650" s="123" t="str">
        <f t="shared" si="160"/>
        <v/>
      </c>
      <c r="AG650" s="126" t="str">
        <f t="shared" si="161"/>
        <v/>
      </c>
      <c r="AH650" s="129" t="str">
        <f t="shared" si="156"/>
        <v/>
      </c>
      <c r="AI650" s="129" t="str">
        <f t="shared" ref="AI650:AI713" si="167">IF(AC650="","",IF(AC650=D$58,0,IF(AC650&gt;D$58,AI649+AF650,"")))</f>
        <v/>
      </c>
      <c r="AJ650" s="100" t="str">
        <f t="shared" si="163"/>
        <v/>
      </c>
      <c r="AK650" s="130" t="str">
        <f t="shared" si="164"/>
        <v/>
      </c>
      <c r="AL650" s="130" t="str">
        <f t="shared" si="165"/>
        <v/>
      </c>
      <c r="AM650" s="131" t="str">
        <f t="shared" si="166"/>
        <v/>
      </c>
    </row>
    <row r="651" spans="26:39" ht="15" hidden="1" x14ac:dyDescent="0.25">
      <c r="Z651" s="102"/>
      <c r="AA651" s="102"/>
      <c r="AB651" s="124">
        <f t="shared" si="162"/>
        <v>42</v>
      </c>
      <c r="AC651" s="125" t="str">
        <f t="shared" si="157"/>
        <v/>
      </c>
      <c r="AD651" s="123" t="str">
        <f t="shared" si="158"/>
        <v/>
      </c>
      <c r="AE651" s="126" t="str">
        <f t="shared" si="159"/>
        <v/>
      </c>
      <c r="AF651" s="123" t="str">
        <f t="shared" si="160"/>
        <v/>
      </c>
      <c r="AG651" s="126" t="str">
        <f t="shared" si="161"/>
        <v/>
      </c>
      <c r="AH651" s="129" t="str">
        <f t="shared" ref="AH651:AH714" si="168">IF(AC651="","",AH650+AF651)</f>
        <v/>
      </c>
      <c r="AI651" s="129" t="str">
        <f t="shared" si="167"/>
        <v/>
      </c>
      <c r="AJ651" s="100" t="str">
        <f t="shared" si="163"/>
        <v/>
      </c>
      <c r="AK651" s="130" t="str">
        <f t="shared" si="164"/>
        <v/>
      </c>
      <c r="AL651" s="130" t="str">
        <f t="shared" si="165"/>
        <v/>
      </c>
      <c r="AM651" s="131" t="str">
        <f t="shared" si="166"/>
        <v/>
      </c>
    </row>
    <row r="652" spans="26:39" ht="15" hidden="1" x14ac:dyDescent="0.25">
      <c r="Z652" s="102"/>
      <c r="AA652" s="102"/>
      <c r="AB652" s="124">
        <f t="shared" si="162"/>
        <v>43</v>
      </c>
      <c r="AC652" s="125" t="str">
        <f t="shared" si="157"/>
        <v/>
      </c>
      <c r="AD652" s="123" t="str">
        <f t="shared" si="158"/>
        <v/>
      </c>
      <c r="AE652" s="126" t="str">
        <f t="shared" si="159"/>
        <v/>
      </c>
      <c r="AF652" s="123" t="str">
        <f t="shared" si="160"/>
        <v/>
      </c>
      <c r="AG652" s="126" t="str">
        <f t="shared" si="161"/>
        <v/>
      </c>
      <c r="AH652" s="129" t="str">
        <f t="shared" si="168"/>
        <v/>
      </c>
      <c r="AI652" s="129" t="str">
        <f t="shared" si="167"/>
        <v/>
      </c>
      <c r="AJ652" s="100" t="str">
        <f t="shared" si="163"/>
        <v/>
      </c>
      <c r="AK652" s="130" t="str">
        <f t="shared" si="164"/>
        <v/>
      </c>
      <c r="AL652" s="130" t="str">
        <f t="shared" si="165"/>
        <v/>
      </c>
      <c r="AM652" s="131" t="str">
        <f t="shared" si="166"/>
        <v/>
      </c>
    </row>
    <row r="653" spans="26:39" ht="15" hidden="1" x14ac:dyDescent="0.25">
      <c r="Z653" s="102"/>
      <c r="AA653" s="102"/>
      <c r="AB653" s="124">
        <f t="shared" si="162"/>
        <v>44</v>
      </c>
      <c r="AC653" s="125" t="str">
        <f t="shared" si="157"/>
        <v/>
      </c>
      <c r="AD653" s="123" t="str">
        <f t="shared" si="158"/>
        <v/>
      </c>
      <c r="AE653" s="126" t="str">
        <f t="shared" si="159"/>
        <v/>
      </c>
      <c r="AF653" s="123" t="str">
        <f t="shared" si="160"/>
        <v/>
      </c>
      <c r="AG653" s="126" t="str">
        <f t="shared" si="161"/>
        <v/>
      </c>
      <c r="AH653" s="129" t="str">
        <f t="shared" si="168"/>
        <v/>
      </c>
      <c r="AI653" s="129" t="str">
        <f t="shared" si="167"/>
        <v/>
      </c>
      <c r="AJ653" s="100" t="str">
        <f t="shared" si="163"/>
        <v/>
      </c>
      <c r="AK653" s="130" t="str">
        <f t="shared" si="164"/>
        <v/>
      </c>
      <c r="AL653" s="130" t="str">
        <f t="shared" si="165"/>
        <v/>
      </c>
      <c r="AM653" s="131" t="str">
        <f t="shared" si="166"/>
        <v/>
      </c>
    </row>
    <row r="654" spans="26:39" ht="15" hidden="1" x14ac:dyDescent="0.25">
      <c r="Z654" s="102"/>
      <c r="AA654" s="102"/>
      <c r="AB654" s="124">
        <f t="shared" si="162"/>
        <v>45</v>
      </c>
      <c r="AC654" s="125" t="str">
        <f t="shared" si="157"/>
        <v/>
      </c>
      <c r="AD654" s="123" t="str">
        <f t="shared" si="158"/>
        <v/>
      </c>
      <c r="AE654" s="126" t="str">
        <f t="shared" si="159"/>
        <v/>
      </c>
      <c r="AF654" s="123" t="str">
        <f t="shared" si="160"/>
        <v/>
      </c>
      <c r="AG654" s="126" t="str">
        <f t="shared" si="161"/>
        <v/>
      </c>
      <c r="AH654" s="129" t="str">
        <f t="shared" si="168"/>
        <v/>
      </c>
      <c r="AI654" s="129" t="str">
        <f t="shared" si="167"/>
        <v/>
      </c>
      <c r="AJ654" s="100" t="str">
        <f t="shared" si="163"/>
        <v/>
      </c>
      <c r="AK654" s="130" t="str">
        <f t="shared" si="164"/>
        <v/>
      </c>
      <c r="AL654" s="130" t="str">
        <f t="shared" si="165"/>
        <v/>
      </c>
      <c r="AM654" s="131" t="str">
        <f t="shared" si="166"/>
        <v/>
      </c>
    </row>
    <row r="655" spans="26:39" ht="15" hidden="1" x14ac:dyDescent="0.25">
      <c r="Z655" s="102"/>
      <c r="AA655" s="102"/>
      <c r="AB655" s="124">
        <f t="shared" si="162"/>
        <v>46</v>
      </c>
      <c r="AC655" s="125" t="str">
        <f t="shared" si="157"/>
        <v/>
      </c>
      <c r="AD655" s="123" t="str">
        <f t="shared" si="158"/>
        <v/>
      </c>
      <c r="AE655" s="126" t="str">
        <f t="shared" si="159"/>
        <v/>
      </c>
      <c r="AF655" s="123" t="str">
        <f t="shared" si="160"/>
        <v/>
      </c>
      <c r="AG655" s="126" t="str">
        <f t="shared" si="161"/>
        <v/>
      </c>
      <c r="AH655" s="129" t="str">
        <f t="shared" si="168"/>
        <v/>
      </c>
      <c r="AI655" s="129" t="str">
        <f t="shared" si="167"/>
        <v/>
      </c>
      <c r="AJ655" s="100" t="str">
        <f t="shared" si="163"/>
        <v/>
      </c>
      <c r="AK655" s="130" t="str">
        <f t="shared" si="164"/>
        <v/>
      </c>
      <c r="AL655" s="130" t="str">
        <f t="shared" si="165"/>
        <v/>
      </c>
      <c r="AM655" s="131" t="str">
        <f t="shared" si="166"/>
        <v/>
      </c>
    </row>
    <row r="656" spans="26:39" ht="15" hidden="1" x14ac:dyDescent="0.25">
      <c r="Z656" s="102"/>
      <c r="AA656" s="102"/>
      <c r="AB656" s="124">
        <f t="shared" si="162"/>
        <v>47</v>
      </c>
      <c r="AC656" s="125" t="str">
        <f t="shared" si="157"/>
        <v/>
      </c>
      <c r="AD656" s="123" t="str">
        <f t="shared" si="158"/>
        <v/>
      </c>
      <c r="AE656" s="126" t="str">
        <f t="shared" si="159"/>
        <v/>
      </c>
      <c r="AF656" s="123" t="str">
        <f t="shared" si="160"/>
        <v/>
      </c>
      <c r="AG656" s="126" t="str">
        <f t="shared" si="161"/>
        <v/>
      </c>
      <c r="AH656" s="129" t="str">
        <f t="shared" si="168"/>
        <v/>
      </c>
      <c r="AI656" s="129" t="str">
        <f t="shared" si="167"/>
        <v/>
      </c>
      <c r="AJ656" s="100" t="str">
        <f t="shared" si="163"/>
        <v/>
      </c>
      <c r="AK656" s="130" t="str">
        <f t="shared" si="164"/>
        <v/>
      </c>
      <c r="AL656" s="130" t="str">
        <f t="shared" si="165"/>
        <v/>
      </c>
      <c r="AM656" s="131" t="str">
        <f t="shared" si="166"/>
        <v/>
      </c>
    </row>
    <row r="657" spans="26:39" ht="15" hidden="1" x14ac:dyDescent="0.25">
      <c r="Z657" s="102"/>
      <c r="AA657" s="102"/>
      <c r="AB657" s="124">
        <f t="shared" si="162"/>
        <v>48</v>
      </c>
      <c r="AC657" s="125" t="str">
        <f t="shared" si="157"/>
        <v/>
      </c>
      <c r="AD657" s="123" t="str">
        <f t="shared" si="158"/>
        <v/>
      </c>
      <c r="AE657" s="126" t="str">
        <f t="shared" si="159"/>
        <v/>
      </c>
      <c r="AF657" s="123" t="str">
        <f t="shared" si="160"/>
        <v/>
      </c>
      <c r="AG657" s="126" t="str">
        <f t="shared" si="161"/>
        <v/>
      </c>
      <c r="AH657" s="129" t="str">
        <f t="shared" si="168"/>
        <v/>
      </c>
      <c r="AI657" s="129" t="str">
        <f t="shared" si="167"/>
        <v/>
      </c>
      <c r="AJ657" s="100" t="str">
        <f t="shared" si="163"/>
        <v/>
      </c>
      <c r="AK657" s="130" t="str">
        <f t="shared" si="164"/>
        <v/>
      </c>
      <c r="AL657" s="130" t="str">
        <f t="shared" si="165"/>
        <v/>
      </c>
      <c r="AM657" s="131" t="str">
        <f t="shared" si="166"/>
        <v/>
      </c>
    </row>
    <row r="658" spans="26:39" ht="15" hidden="1" x14ac:dyDescent="0.25">
      <c r="Z658" s="102"/>
      <c r="AA658" s="102"/>
      <c r="AB658" s="124">
        <f t="shared" si="162"/>
        <v>49</v>
      </c>
      <c r="AC658" s="125" t="str">
        <f t="shared" si="157"/>
        <v/>
      </c>
      <c r="AD658" s="123" t="str">
        <f t="shared" si="158"/>
        <v/>
      </c>
      <c r="AE658" s="126" t="str">
        <f t="shared" si="159"/>
        <v/>
      </c>
      <c r="AF658" s="123" t="str">
        <f t="shared" si="160"/>
        <v/>
      </c>
      <c r="AG658" s="126" t="str">
        <f t="shared" si="161"/>
        <v/>
      </c>
      <c r="AH658" s="129" t="str">
        <f t="shared" si="168"/>
        <v/>
      </c>
      <c r="AI658" s="129" t="str">
        <f t="shared" si="167"/>
        <v/>
      </c>
      <c r="AJ658" s="100" t="str">
        <f t="shared" si="163"/>
        <v/>
      </c>
      <c r="AK658" s="130" t="str">
        <f t="shared" si="164"/>
        <v/>
      </c>
      <c r="AL658" s="130" t="str">
        <f t="shared" si="165"/>
        <v/>
      </c>
      <c r="AM658" s="131" t="str">
        <f t="shared" si="166"/>
        <v/>
      </c>
    </row>
    <row r="659" spans="26:39" ht="15" hidden="1" x14ac:dyDescent="0.25">
      <c r="Z659" s="102"/>
      <c r="AA659" s="102"/>
      <c r="AB659" s="124">
        <f t="shared" si="162"/>
        <v>50</v>
      </c>
      <c r="AC659" s="125" t="str">
        <f t="shared" si="157"/>
        <v/>
      </c>
      <c r="AD659" s="123" t="str">
        <f t="shared" si="158"/>
        <v/>
      </c>
      <c r="AE659" s="126" t="str">
        <f t="shared" si="159"/>
        <v/>
      </c>
      <c r="AF659" s="123" t="str">
        <f t="shared" si="160"/>
        <v/>
      </c>
      <c r="AG659" s="126" t="str">
        <f t="shared" si="161"/>
        <v/>
      </c>
      <c r="AH659" s="129" t="str">
        <f t="shared" si="168"/>
        <v/>
      </c>
      <c r="AI659" s="129" t="str">
        <f t="shared" si="167"/>
        <v/>
      </c>
      <c r="AJ659" s="100" t="str">
        <f t="shared" si="163"/>
        <v/>
      </c>
      <c r="AK659" s="130" t="str">
        <f t="shared" si="164"/>
        <v/>
      </c>
      <c r="AL659" s="130" t="str">
        <f t="shared" si="165"/>
        <v/>
      </c>
      <c r="AM659" s="131" t="str">
        <f t="shared" si="166"/>
        <v/>
      </c>
    </row>
    <row r="660" spans="26:39" ht="15" hidden="1" x14ac:dyDescent="0.25">
      <c r="Z660" s="102"/>
      <c r="AA660" s="102"/>
      <c r="AB660" s="124">
        <f t="shared" si="162"/>
        <v>51</v>
      </c>
      <c r="AC660" s="125" t="str">
        <f t="shared" si="157"/>
        <v/>
      </c>
      <c r="AD660" s="123" t="str">
        <f t="shared" si="158"/>
        <v/>
      </c>
      <c r="AE660" s="126" t="str">
        <f t="shared" si="159"/>
        <v/>
      </c>
      <c r="AF660" s="123" t="str">
        <f t="shared" si="160"/>
        <v/>
      </c>
      <c r="AG660" s="126" t="str">
        <f t="shared" si="161"/>
        <v/>
      </c>
      <c r="AH660" s="129" t="str">
        <f t="shared" si="168"/>
        <v/>
      </c>
      <c r="AI660" s="129" t="str">
        <f t="shared" si="167"/>
        <v/>
      </c>
      <c r="AJ660" s="100" t="str">
        <f t="shared" si="163"/>
        <v/>
      </c>
      <c r="AK660" s="130" t="str">
        <f t="shared" si="164"/>
        <v/>
      </c>
      <c r="AL660" s="130" t="str">
        <f t="shared" si="165"/>
        <v/>
      </c>
      <c r="AM660" s="131" t="str">
        <f t="shared" si="166"/>
        <v/>
      </c>
    </row>
    <row r="661" spans="26:39" ht="15" hidden="1" x14ac:dyDescent="0.25">
      <c r="Z661" s="102"/>
      <c r="AA661" s="102"/>
      <c r="AB661" s="124">
        <f t="shared" si="162"/>
        <v>52</v>
      </c>
      <c r="AC661" s="125" t="str">
        <f t="shared" si="157"/>
        <v/>
      </c>
      <c r="AD661" s="123" t="str">
        <f t="shared" si="158"/>
        <v/>
      </c>
      <c r="AE661" s="126" t="str">
        <f t="shared" si="159"/>
        <v/>
      </c>
      <c r="AF661" s="123" t="str">
        <f t="shared" si="160"/>
        <v/>
      </c>
      <c r="AG661" s="126" t="str">
        <f t="shared" si="161"/>
        <v/>
      </c>
      <c r="AH661" s="129" t="str">
        <f t="shared" si="168"/>
        <v/>
      </c>
      <c r="AI661" s="129" t="str">
        <f t="shared" si="167"/>
        <v/>
      </c>
      <c r="AJ661" s="100" t="str">
        <f t="shared" si="163"/>
        <v/>
      </c>
      <c r="AK661" s="130" t="str">
        <f t="shared" si="164"/>
        <v/>
      </c>
      <c r="AL661" s="130" t="str">
        <f t="shared" si="165"/>
        <v/>
      </c>
      <c r="AM661" s="131" t="str">
        <f t="shared" si="166"/>
        <v/>
      </c>
    </row>
    <row r="662" spans="26:39" ht="15" hidden="1" x14ac:dyDescent="0.25">
      <c r="Z662" s="102"/>
      <c r="AA662" s="102"/>
      <c r="AB662" s="124">
        <f t="shared" si="162"/>
        <v>53</v>
      </c>
      <c r="AC662" s="125" t="str">
        <f t="shared" si="157"/>
        <v/>
      </c>
      <c r="AD662" s="123" t="str">
        <f t="shared" si="158"/>
        <v/>
      </c>
      <c r="AE662" s="126" t="str">
        <f t="shared" si="159"/>
        <v/>
      </c>
      <c r="AF662" s="123" t="str">
        <f t="shared" si="160"/>
        <v/>
      </c>
      <c r="AG662" s="126" t="str">
        <f t="shared" si="161"/>
        <v/>
      </c>
      <c r="AH662" s="129" t="str">
        <f t="shared" si="168"/>
        <v/>
      </c>
      <c r="AI662" s="129" t="str">
        <f t="shared" si="167"/>
        <v/>
      </c>
      <c r="AJ662" s="100" t="str">
        <f t="shared" si="163"/>
        <v/>
      </c>
      <c r="AK662" s="130" t="str">
        <f t="shared" si="164"/>
        <v/>
      </c>
      <c r="AL662" s="130" t="str">
        <f t="shared" si="165"/>
        <v/>
      </c>
      <c r="AM662" s="131" t="str">
        <f t="shared" si="166"/>
        <v/>
      </c>
    </row>
    <row r="663" spans="26:39" ht="15" hidden="1" x14ac:dyDescent="0.25">
      <c r="Z663" s="102"/>
      <c r="AA663" s="102"/>
      <c r="AB663" s="124">
        <f t="shared" si="162"/>
        <v>54</v>
      </c>
      <c r="AC663" s="125" t="str">
        <f t="shared" si="157"/>
        <v/>
      </c>
      <c r="AD663" s="123" t="str">
        <f t="shared" si="158"/>
        <v/>
      </c>
      <c r="AE663" s="126" t="str">
        <f t="shared" si="159"/>
        <v/>
      </c>
      <c r="AF663" s="123" t="str">
        <f t="shared" si="160"/>
        <v/>
      </c>
      <c r="AG663" s="126" t="str">
        <f t="shared" si="161"/>
        <v/>
      </c>
      <c r="AH663" s="129" t="str">
        <f t="shared" si="168"/>
        <v/>
      </c>
      <c r="AI663" s="129" t="str">
        <f t="shared" si="167"/>
        <v/>
      </c>
      <c r="AJ663" s="100" t="str">
        <f t="shared" si="163"/>
        <v/>
      </c>
      <c r="AK663" s="130" t="str">
        <f t="shared" si="164"/>
        <v/>
      </c>
      <c r="AL663" s="130" t="str">
        <f t="shared" si="165"/>
        <v/>
      </c>
      <c r="AM663" s="131" t="str">
        <f t="shared" si="166"/>
        <v/>
      </c>
    </row>
    <row r="664" spans="26:39" ht="15" hidden="1" x14ac:dyDescent="0.25">
      <c r="Z664" s="102"/>
      <c r="AA664" s="102"/>
      <c r="AB664" s="124">
        <f t="shared" si="162"/>
        <v>55</v>
      </c>
      <c r="AC664" s="125" t="str">
        <f t="shared" si="157"/>
        <v/>
      </c>
      <c r="AD664" s="123" t="str">
        <f t="shared" si="158"/>
        <v/>
      </c>
      <c r="AE664" s="126" t="str">
        <f t="shared" si="159"/>
        <v/>
      </c>
      <c r="AF664" s="123" t="str">
        <f t="shared" si="160"/>
        <v/>
      </c>
      <c r="AG664" s="126" t="str">
        <f t="shared" si="161"/>
        <v/>
      </c>
      <c r="AH664" s="129" t="str">
        <f t="shared" si="168"/>
        <v/>
      </c>
      <c r="AI664" s="129" t="str">
        <f t="shared" si="167"/>
        <v/>
      </c>
      <c r="AJ664" s="100" t="str">
        <f t="shared" si="163"/>
        <v/>
      </c>
      <c r="AK664" s="130" t="str">
        <f t="shared" si="164"/>
        <v/>
      </c>
      <c r="AL664" s="130" t="str">
        <f t="shared" si="165"/>
        <v/>
      </c>
      <c r="AM664" s="131" t="str">
        <f t="shared" si="166"/>
        <v/>
      </c>
    </row>
    <row r="665" spans="26:39" ht="15" hidden="1" x14ac:dyDescent="0.25">
      <c r="Z665" s="102"/>
      <c r="AA665" s="102"/>
      <c r="AB665" s="124">
        <f t="shared" si="162"/>
        <v>56</v>
      </c>
      <c r="AC665" s="125" t="str">
        <f t="shared" si="157"/>
        <v/>
      </c>
      <c r="AD665" s="123" t="str">
        <f t="shared" si="158"/>
        <v/>
      </c>
      <c r="AE665" s="126" t="str">
        <f t="shared" si="159"/>
        <v/>
      </c>
      <c r="AF665" s="123" t="str">
        <f t="shared" si="160"/>
        <v/>
      </c>
      <c r="AG665" s="126" t="str">
        <f t="shared" si="161"/>
        <v/>
      </c>
      <c r="AH665" s="129" t="str">
        <f t="shared" si="168"/>
        <v/>
      </c>
      <c r="AI665" s="129" t="str">
        <f t="shared" si="167"/>
        <v/>
      </c>
      <c r="AJ665" s="100" t="str">
        <f t="shared" si="163"/>
        <v/>
      </c>
      <c r="AK665" s="130" t="str">
        <f t="shared" si="164"/>
        <v/>
      </c>
      <c r="AL665" s="130" t="str">
        <f t="shared" si="165"/>
        <v/>
      </c>
      <c r="AM665" s="131" t="str">
        <f t="shared" si="166"/>
        <v/>
      </c>
    </row>
    <row r="666" spans="26:39" ht="15" hidden="1" x14ac:dyDescent="0.25">
      <c r="Z666" s="102"/>
      <c r="AA666" s="102"/>
      <c r="AB666" s="124">
        <f t="shared" si="162"/>
        <v>57</v>
      </c>
      <c r="AC666" s="125" t="str">
        <f t="shared" si="157"/>
        <v/>
      </c>
      <c r="AD666" s="123" t="str">
        <f t="shared" si="158"/>
        <v/>
      </c>
      <c r="AE666" s="126" t="str">
        <f t="shared" si="159"/>
        <v/>
      </c>
      <c r="AF666" s="123" t="str">
        <f t="shared" si="160"/>
        <v/>
      </c>
      <c r="AG666" s="126" t="str">
        <f t="shared" si="161"/>
        <v/>
      </c>
      <c r="AH666" s="129" t="str">
        <f t="shared" si="168"/>
        <v/>
      </c>
      <c r="AI666" s="129" t="str">
        <f t="shared" si="167"/>
        <v/>
      </c>
      <c r="AJ666" s="100" t="str">
        <f t="shared" si="163"/>
        <v/>
      </c>
      <c r="AK666" s="130" t="str">
        <f t="shared" si="164"/>
        <v/>
      </c>
      <c r="AL666" s="130" t="str">
        <f t="shared" si="165"/>
        <v/>
      </c>
      <c r="AM666" s="131" t="str">
        <f t="shared" si="166"/>
        <v/>
      </c>
    </row>
    <row r="667" spans="26:39" ht="15" hidden="1" x14ac:dyDescent="0.25">
      <c r="Z667" s="102"/>
      <c r="AA667" s="102"/>
      <c r="AB667" s="124">
        <f t="shared" si="162"/>
        <v>58</v>
      </c>
      <c r="AC667" s="125" t="str">
        <f t="shared" si="157"/>
        <v/>
      </c>
      <c r="AD667" s="123" t="str">
        <f t="shared" si="158"/>
        <v/>
      </c>
      <c r="AE667" s="126" t="str">
        <f t="shared" si="159"/>
        <v/>
      </c>
      <c r="AF667" s="123" t="str">
        <f t="shared" si="160"/>
        <v/>
      </c>
      <c r="AG667" s="126" t="str">
        <f t="shared" si="161"/>
        <v/>
      </c>
      <c r="AH667" s="129" t="str">
        <f t="shared" si="168"/>
        <v/>
      </c>
      <c r="AI667" s="129" t="str">
        <f t="shared" si="167"/>
        <v/>
      </c>
      <c r="AJ667" s="100" t="str">
        <f t="shared" si="163"/>
        <v/>
      </c>
      <c r="AK667" s="130" t="str">
        <f t="shared" si="164"/>
        <v/>
      </c>
      <c r="AL667" s="130" t="str">
        <f t="shared" si="165"/>
        <v/>
      </c>
      <c r="AM667" s="131" t="str">
        <f t="shared" si="166"/>
        <v/>
      </c>
    </row>
    <row r="668" spans="26:39" ht="15" hidden="1" x14ac:dyDescent="0.25">
      <c r="Z668" s="102"/>
      <c r="AA668" s="102"/>
      <c r="AB668" s="124">
        <f t="shared" si="162"/>
        <v>59</v>
      </c>
      <c r="AC668" s="125" t="str">
        <f t="shared" si="157"/>
        <v/>
      </c>
      <c r="AD668" s="123" t="str">
        <f t="shared" si="158"/>
        <v/>
      </c>
      <c r="AE668" s="126" t="str">
        <f t="shared" si="159"/>
        <v/>
      </c>
      <c r="AF668" s="123" t="str">
        <f t="shared" si="160"/>
        <v/>
      </c>
      <c r="AG668" s="126" t="str">
        <f t="shared" si="161"/>
        <v/>
      </c>
      <c r="AH668" s="129" t="str">
        <f t="shared" si="168"/>
        <v/>
      </c>
      <c r="AI668" s="129" t="str">
        <f t="shared" si="167"/>
        <v/>
      </c>
      <c r="AJ668" s="100" t="str">
        <f t="shared" si="163"/>
        <v/>
      </c>
      <c r="AK668" s="130" t="str">
        <f t="shared" si="164"/>
        <v/>
      </c>
      <c r="AL668" s="130" t="str">
        <f t="shared" si="165"/>
        <v/>
      </c>
      <c r="AM668" s="131" t="str">
        <f t="shared" si="166"/>
        <v/>
      </c>
    </row>
    <row r="669" spans="26:39" ht="15" hidden="1" x14ac:dyDescent="0.25">
      <c r="Z669" s="102"/>
      <c r="AA669" s="102"/>
      <c r="AB669" s="124">
        <f t="shared" si="162"/>
        <v>60</v>
      </c>
      <c r="AC669" s="125" t="str">
        <f t="shared" si="157"/>
        <v/>
      </c>
      <c r="AD669" s="123" t="str">
        <f t="shared" si="158"/>
        <v/>
      </c>
      <c r="AE669" s="126" t="str">
        <f t="shared" si="159"/>
        <v/>
      </c>
      <c r="AF669" s="123" t="str">
        <f t="shared" si="160"/>
        <v/>
      </c>
      <c r="AG669" s="126" t="str">
        <f t="shared" si="161"/>
        <v/>
      </c>
      <c r="AH669" s="129" t="str">
        <f t="shared" si="168"/>
        <v/>
      </c>
      <c r="AI669" s="129" t="str">
        <f t="shared" si="167"/>
        <v/>
      </c>
      <c r="AJ669" s="100" t="str">
        <f t="shared" si="163"/>
        <v/>
      </c>
      <c r="AK669" s="130" t="str">
        <f t="shared" si="164"/>
        <v/>
      </c>
      <c r="AL669" s="130" t="str">
        <f t="shared" si="165"/>
        <v/>
      </c>
      <c r="AM669" s="131" t="str">
        <f t="shared" si="166"/>
        <v/>
      </c>
    </row>
    <row r="670" spans="26:39" ht="15" hidden="1" x14ac:dyDescent="0.25">
      <c r="Z670" s="102"/>
      <c r="AA670" s="102"/>
      <c r="AB670" s="124">
        <f t="shared" si="162"/>
        <v>61</v>
      </c>
      <c r="AC670" s="125" t="str">
        <f t="shared" si="157"/>
        <v/>
      </c>
      <c r="AD670" s="123" t="str">
        <f t="shared" si="158"/>
        <v/>
      </c>
      <c r="AE670" s="126" t="str">
        <f t="shared" si="159"/>
        <v/>
      </c>
      <c r="AF670" s="123" t="str">
        <f t="shared" si="160"/>
        <v/>
      </c>
      <c r="AG670" s="126" t="str">
        <f t="shared" si="161"/>
        <v/>
      </c>
      <c r="AH670" s="129" t="str">
        <f t="shared" si="168"/>
        <v/>
      </c>
      <c r="AI670" s="129" t="str">
        <f t="shared" si="167"/>
        <v/>
      </c>
      <c r="AJ670" s="100" t="str">
        <f t="shared" si="163"/>
        <v/>
      </c>
      <c r="AK670" s="130" t="str">
        <f t="shared" si="164"/>
        <v/>
      </c>
      <c r="AL670" s="130" t="str">
        <f t="shared" si="165"/>
        <v/>
      </c>
      <c r="AM670" s="131" t="str">
        <f t="shared" si="166"/>
        <v/>
      </c>
    </row>
    <row r="671" spans="26:39" ht="15" hidden="1" x14ac:dyDescent="0.25">
      <c r="Z671" s="102"/>
      <c r="AA671" s="102"/>
      <c r="AB671" s="124">
        <f t="shared" si="162"/>
        <v>62</v>
      </c>
      <c r="AC671" s="125" t="str">
        <f t="shared" si="157"/>
        <v/>
      </c>
      <c r="AD671" s="123" t="str">
        <f t="shared" si="158"/>
        <v/>
      </c>
      <c r="AE671" s="126" t="str">
        <f t="shared" si="159"/>
        <v/>
      </c>
      <c r="AF671" s="123" t="str">
        <f t="shared" si="160"/>
        <v/>
      </c>
      <c r="AG671" s="126" t="str">
        <f t="shared" si="161"/>
        <v/>
      </c>
      <c r="AH671" s="129" t="str">
        <f t="shared" si="168"/>
        <v/>
      </c>
      <c r="AI671" s="129" t="str">
        <f t="shared" si="167"/>
        <v/>
      </c>
      <c r="AJ671" s="100" t="str">
        <f t="shared" si="163"/>
        <v/>
      </c>
      <c r="AK671" s="130" t="str">
        <f t="shared" si="164"/>
        <v/>
      </c>
      <c r="AL671" s="130" t="str">
        <f t="shared" si="165"/>
        <v/>
      </c>
      <c r="AM671" s="131" t="str">
        <f t="shared" si="166"/>
        <v/>
      </c>
    </row>
    <row r="672" spans="26:39" ht="15" hidden="1" x14ac:dyDescent="0.25">
      <c r="Z672" s="102"/>
      <c r="AA672" s="102"/>
      <c r="AB672" s="124">
        <f t="shared" si="162"/>
        <v>63</v>
      </c>
      <c r="AC672" s="125" t="str">
        <f t="shared" si="157"/>
        <v/>
      </c>
      <c r="AD672" s="123" t="str">
        <f t="shared" si="158"/>
        <v/>
      </c>
      <c r="AE672" s="126" t="str">
        <f t="shared" si="159"/>
        <v/>
      </c>
      <c r="AF672" s="123" t="str">
        <f t="shared" si="160"/>
        <v/>
      </c>
      <c r="AG672" s="126" t="str">
        <f t="shared" si="161"/>
        <v/>
      </c>
      <c r="AH672" s="129" t="str">
        <f t="shared" si="168"/>
        <v/>
      </c>
      <c r="AI672" s="129" t="str">
        <f t="shared" si="167"/>
        <v/>
      </c>
      <c r="AJ672" s="100" t="str">
        <f t="shared" si="163"/>
        <v/>
      </c>
      <c r="AK672" s="130" t="str">
        <f t="shared" si="164"/>
        <v/>
      </c>
      <c r="AL672" s="130" t="str">
        <f t="shared" si="165"/>
        <v/>
      </c>
      <c r="AM672" s="131" t="str">
        <f t="shared" si="166"/>
        <v/>
      </c>
    </row>
    <row r="673" spans="26:39" ht="15" hidden="1" x14ac:dyDescent="0.25">
      <c r="Z673" s="102"/>
      <c r="AA673" s="102"/>
      <c r="AB673" s="124">
        <f t="shared" si="162"/>
        <v>64</v>
      </c>
      <c r="AC673" s="125" t="str">
        <f t="shared" si="157"/>
        <v/>
      </c>
      <c r="AD673" s="123" t="str">
        <f t="shared" si="158"/>
        <v/>
      </c>
      <c r="AE673" s="126" t="str">
        <f t="shared" si="159"/>
        <v/>
      </c>
      <c r="AF673" s="123" t="str">
        <f t="shared" si="160"/>
        <v/>
      </c>
      <c r="AG673" s="126" t="str">
        <f t="shared" si="161"/>
        <v/>
      </c>
      <c r="AH673" s="129" t="str">
        <f t="shared" si="168"/>
        <v/>
      </c>
      <c r="AI673" s="129" t="str">
        <f t="shared" si="167"/>
        <v/>
      </c>
      <c r="AJ673" s="100" t="str">
        <f t="shared" si="163"/>
        <v/>
      </c>
      <c r="AK673" s="130" t="str">
        <f t="shared" si="164"/>
        <v/>
      </c>
      <c r="AL673" s="130" t="str">
        <f t="shared" si="165"/>
        <v/>
      </c>
      <c r="AM673" s="131" t="str">
        <f t="shared" si="166"/>
        <v/>
      </c>
    </row>
    <row r="674" spans="26:39" ht="15" hidden="1" x14ac:dyDescent="0.25">
      <c r="Z674" s="102"/>
      <c r="AA674" s="102"/>
      <c r="AB674" s="124">
        <f t="shared" si="162"/>
        <v>65</v>
      </c>
      <c r="AC674" s="125" t="str">
        <f t="shared" ref="AC674:AC709" si="169">IF(AA$612="","",AC$609+AB674*(X$612-X$611)/100)</f>
        <v/>
      </c>
      <c r="AD674" s="123" t="str">
        <f t="shared" ref="AD674:AD709" si="170">IF(AC674="","",AD$609+(2*(AC674-AC$609)*AA$612))</f>
        <v/>
      </c>
      <c r="AE674" s="126" t="str">
        <f t="shared" si="159"/>
        <v/>
      </c>
      <c r="AF674" s="123" t="str">
        <f t="shared" si="160"/>
        <v/>
      </c>
      <c r="AG674" s="126" t="str">
        <f t="shared" si="161"/>
        <v/>
      </c>
      <c r="AH674" s="129" t="str">
        <f t="shared" si="168"/>
        <v/>
      </c>
      <c r="AI674" s="129" t="str">
        <f t="shared" si="167"/>
        <v/>
      </c>
      <c r="AJ674" s="100" t="str">
        <f t="shared" si="163"/>
        <v/>
      </c>
      <c r="AK674" s="130" t="str">
        <f t="shared" si="164"/>
        <v/>
      </c>
      <c r="AL674" s="130" t="str">
        <f t="shared" si="165"/>
        <v/>
      </c>
      <c r="AM674" s="131" t="str">
        <f t="shared" si="166"/>
        <v/>
      </c>
    </row>
    <row r="675" spans="26:39" ht="15" hidden="1" x14ac:dyDescent="0.25">
      <c r="Z675" s="102"/>
      <c r="AA675" s="102"/>
      <c r="AB675" s="124">
        <f t="shared" si="162"/>
        <v>66</v>
      </c>
      <c r="AC675" s="125" t="str">
        <f t="shared" si="169"/>
        <v/>
      </c>
      <c r="AD675" s="123" t="str">
        <f t="shared" si="170"/>
        <v/>
      </c>
      <c r="AE675" s="126" t="str">
        <f t="shared" ref="AE675:AE709" si="171">IF(AC675="","",(AD675/2)^2*3.1415)</f>
        <v/>
      </c>
      <c r="AF675" s="123" t="str">
        <f t="shared" ref="AF675:AF709" si="172">IF(AC675="","",(AC675-AC674)/3*(AE674+AE675+(AE675*AE674)^0.5))</f>
        <v/>
      </c>
      <c r="AG675" s="126" t="str">
        <f t="shared" ref="AG675:AG709" si="173">IF(AC675="","",AG674+AF675)</f>
        <v/>
      </c>
      <c r="AH675" s="129" t="str">
        <f t="shared" si="168"/>
        <v/>
      </c>
      <c r="AI675" s="129" t="str">
        <f t="shared" si="167"/>
        <v/>
      </c>
      <c r="AJ675" s="100" t="str">
        <f t="shared" si="163"/>
        <v/>
      </c>
      <c r="AK675" s="130" t="str">
        <f t="shared" si="164"/>
        <v/>
      </c>
      <c r="AL675" s="130" t="str">
        <f t="shared" si="165"/>
        <v/>
      </c>
      <c r="AM675" s="131" t="str">
        <f t="shared" si="166"/>
        <v/>
      </c>
    </row>
    <row r="676" spans="26:39" ht="15" hidden="1" x14ac:dyDescent="0.25">
      <c r="Z676" s="102"/>
      <c r="AA676" s="102"/>
      <c r="AB676" s="124">
        <f t="shared" ref="AB676:AB709" si="174">AB675+1</f>
        <v>67</v>
      </c>
      <c r="AC676" s="125" t="str">
        <f t="shared" si="169"/>
        <v/>
      </c>
      <c r="AD676" s="123" t="str">
        <f t="shared" si="170"/>
        <v/>
      </c>
      <c r="AE676" s="126" t="str">
        <f t="shared" si="171"/>
        <v/>
      </c>
      <c r="AF676" s="123" t="str">
        <f t="shared" si="172"/>
        <v/>
      </c>
      <c r="AG676" s="126" t="str">
        <f t="shared" si="173"/>
        <v/>
      </c>
      <c r="AH676" s="129" t="str">
        <f t="shared" si="168"/>
        <v/>
      </c>
      <c r="AI676" s="129" t="str">
        <f t="shared" si="167"/>
        <v/>
      </c>
      <c r="AJ676" s="100" t="str">
        <f t="shared" si="163"/>
        <v/>
      </c>
      <c r="AK676" s="130" t="str">
        <f t="shared" si="164"/>
        <v/>
      </c>
      <c r="AL676" s="130" t="str">
        <f t="shared" si="165"/>
        <v/>
      </c>
      <c r="AM676" s="131" t="str">
        <f t="shared" si="166"/>
        <v/>
      </c>
    </row>
    <row r="677" spans="26:39" ht="15" hidden="1" x14ac:dyDescent="0.25">
      <c r="Z677" s="102"/>
      <c r="AA677" s="102"/>
      <c r="AB677" s="124">
        <f t="shared" si="174"/>
        <v>68</v>
      </c>
      <c r="AC677" s="125" t="str">
        <f t="shared" si="169"/>
        <v/>
      </c>
      <c r="AD677" s="123" t="str">
        <f t="shared" si="170"/>
        <v/>
      </c>
      <c r="AE677" s="126" t="str">
        <f t="shared" si="171"/>
        <v/>
      </c>
      <c r="AF677" s="123" t="str">
        <f t="shared" si="172"/>
        <v/>
      </c>
      <c r="AG677" s="126" t="str">
        <f t="shared" si="173"/>
        <v/>
      </c>
      <c r="AH677" s="129" t="str">
        <f t="shared" si="168"/>
        <v/>
      </c>
      <c r="AI677" s="129" t="str">
        <f t="shared" si="167"/>
        <v/>
      </c>
      <c r="AJ677" s="100" t="str">
        <f t="shared" si="163"/>
        <v/>
      </c>
      <c r="AK677" s="130" t="str">
        <f t="shared" si="164"/>
        <v/>
      </c>
      <c r="AL677" s="130" t="str">
        <f t="shared" si="165"/>
        <v/>
      </c>
      <c r="AM677" s="131" t="str">
        <f t="shared" si="166"/>
        <v/>
      </c>
    </row>
    <row r="678" spans="26:39" ht="15" hidden="1" x14ac:dyDescent="0.25">
      <c r="Z678" s="102"/>
      <c r="AA678" s="102"/>
      <c r="AB678" s="124">
        <f t="shared" si="174"/>
        <v>69</v>
      </c>
      <c r="AC678" s="125" t="str">
        <f t="shared" si="169"/>
        <v/>
      </c>
      <c r="AD678" s="123" t="str">
        <f t="shared" si="170"/>
        <v/>
      </c>
      <c r="AE678" s="126" t="str">
        <f t="shared" si="171"/>
        <v/>
      </c>
      <c r="AF678" s="123" t="str">
        <f t="shared" si="172"/>
        <v/>
      </c>
      <c r="AG678" s="126" t="str">
        <f t="shared" si="173"/>
        <v/>
      </c>
      <c r="AH678" s="129" t="str">
        <f t="shared" si="168"/>
        <v/>
      </c>
      <c r="AI678" s="129" t="str">
        <f t="shared" si="167"/>
        <v/>
      </c>
      <c r="AJ678" s="100" t="str">
        <f t="shared" si="163"/>
        <v/>
      </c>
      <c r="AK678" s="130" t="str">
        <f t="shared" si="164"/>
        <v/>
      </c>
      <c r="AL678" s="130" t="str">
        <f t="shared" si="165"/>
        <v/>
      </c>
      <c r="AM678" s="131" t="str">
        <f t="shared" si="166"/>
        <v/>
      </c>
    </row>
    <row r="679" spans="26:39" ht="15" hidden="1" x14ac:dyDescent="0.25">
      <c r="Z679" s="102"/>
      <c r="AA679" s="102"/>
      <c r="AB679" s="124">
        <f t="shared" si="174"/>
        <v>70</v>
      </c>
      <c r="AC679" s="125" t="str">
        <f t="shared" si="169"/>
        <v/>
      </c>
      <c r="AD679" s="123" t="str">
        <f t="shared" si="170"/>
        <v/>
      </c>
      <c r="AE679" s="126" t="str">
        <f t="shared" si="171"/>
        <v/>
      </c>
      <c r="AF679" s="123" t="str">
        <f t="shared" si="172"/>
        <v/>
      </c>
      <c r="AG679" s="126" t="str">
        <f t="shared" si="173"/>
        <v/>
      </c>
      <c r="AH679" s="129" t="str">
        <f t="shared" si="168"/>
        <v/>
      </c>
      <c r="AI679" s="129" t="str">
        <f t="shared" si="167"/>
        <v/>
      </c>
      <c r="AJ679" s="100" t="str">
        <f t="shared" si="163"/>
        <v/>
      </c>
      <c r="AK679" s="130" t="str">
        <f t="shared" si="164"/>
        <v/>
      </c>
      <c r="AL679" s="130" t="str">
        <f t="shared" si="165"/>
        <v/>
      </c>
      <c r="AM679" s="131" t="str">
        <f t="shared" si="166"/>
        <v/>
      </c>
    </row>
    <row r="680" spans="26:39" ht="15" hidden="1" x14ac:dyDescent="0.25">
      <c r="Z680" s="102"/>
      <c r="AA680" s="102"/>
      <c r="AB680" s="124">
        <f t="shared" si="174"/>
        <v>71</v>
      </c>
      <c r="AC680" s="125" t="str">
        <f t="shared" si="169"/>
        <v/>
      </c>
      <c r="AD680" s="123" t="str">
        <f t="shared" si="170"/>
        <v/>
      </c>
      <c r="AE680" s="126" t="str">
        <f t="shared" si="171"/>
        <v/>
      </c>
      <c r="AF680" s="123" t="str">
        <f t="shared" si="172"/>
        <v/>
      </c>
      <c r="AG680" s="126" t="str">
        <f t="shared" si="173"/>
        <v/>
      </c>
      <c r="AH680" s="129" t="str">
        <f t="shared" si="168"/>
        <v/>
      </c>
      <c r="AI680" s="129" t="str">
        <f t="shared" si="167"/>
        <v/>
      </c>
      <c r="AJ680" s="100" t="str">
        <f t="shared" si="163"/>
        <v/>
      </c>
      <c r="AK680" s="130" t="str">
        <f t="shared" si="164"/>
        <v/>
      </c>
      <c r="AL680" s="130" t="str">
        <f t="shared" si="165"/>
        <v/>
      </c>
      <c r="AM680" s="131" t="str">
        <f t="shared" si="166"/>
        <v/>
      </c>
    </row>
    <row r="681" spans="26:39" ht="15" hidden="1" x14ac:dyDescent="0.25">
      <c r="Z681" s="102"/>
      <c r="AA681" s="102"/>
      <c r="AB681" s="124">
        <f t="shared" si="174"/>
        <v>72</v>
      </c>
      <c r="AC681" s="125" t="str">
        <f t="shared" si="169"/>
        <v/>
      </c>
      <c r="AD681" s="123" t="str">
        <f t="shared" si="170"/>
        <v/>
      </c>
      <c r="AE681" s="126" t="str">
        <f t="shared" si="171"/>
        <v/>
      </c>
      <c r="AF681" s="123" t="str">
        <f t="shared" si="172"/>
        <v/>
      </c>
      <c r="AG681" s="126" t="str">
        <f t="shared" si="173"/>
        <v/>
      </c>
      <c r="AH681" s="129" t="str">
        <f t="shared" si="168"/>
        <v/>
      </c>
      <c r="AI681" s="129" t="str">
        <f t="shared" si="167"/>
        <v/>
      </c>
      <c r="AJ681" s="100" t="str">
        <f t="shared" si="163"/>
        <v/>
      </c>
      <c r="AK681" s="130" t="str">
        <f t="shared" si="164"/>
        <v/>
      </c>
      <c r="AL681" s="130" t="str">
        <f t="shared" si="165"/>
        <v/>
      </c>
      <c r="AM681" s="131" t="str">
        <f t="shared" si="166"/>
        <v/>
      </c>
    </row>
    <row r="682" spans="26:39" ht="15" hidden="1" x14ac:dyDescent="0.25">
      <c r="Z682" s="102"/>
      <c r="AA682" s="102"/>
      <c r="AB682" s="124">
        <f t="shared" si="174"/>
        <v>73</v>
      </c>
      <c r="AC682" s="125" t="str">
        <f t="shared" si="169"/>
        <v/>
      </c>
      <c r="AD682" s="123" t="str">
        <f t="shared" si="170"/>
        <v/>
      </c>
      <c r="AE682" s="126" t="str">
        <f t="shared" si="171"/>
        <v/>
      </c>
      <c r="AF682" s="123" t="str">
        <f t="shared" si="172"/>
        <v/>
      </c>
      <c r="AG682" s="126" t="str">
        <f t="shared" si="173"/>
        <v/>
      </c>
      <c r="AH682" s="129" t="str">
        <f t="shared" si="168"/>
        <v/>
      </c>
      <c r="AI682" s="129" t="str">
        <f t="shared" si="167"/>
        <v/>
      </c>
      <c r="AJ682" s="100" t="str">
        <f t="shared" si="163"/>
        <v/>
      </c>
      <c r="AK682" s="130" t="str">
        <f t="shared" si="164"/>
        <v/>
      </c>
      <c r="AL682" s="130" t="str">
        <f t="shared" si="165"/>
        <v/>
      </c>
      <c r="AM682" s="131" t="str">
        <f t="shared" si="166"/>
        <v/>
      </c>
    </row>
    <row r="683" spans="26:39" ht="15" hidden="1" x14ac:dyDescent="0.25">
      <c r="Z683" s="102"/>
      <c r="AA683" s="102"/>
      <c r="AB683" s="124">
        <f t="shared" si="174"/>
        <v>74</v>
      </c>
      <c r="AC683" s="125" t="str">
        <f t="shared" si="169"/>
        <v/>
      </c>
      <c r="AD683" s="123" t="str">
        <f t="shared" si="170"/>
        <v/>
      </c>
      <c r="AE683" s="126" t="str">
        <f t="shared" si="171"/>
        <v/>
      </c>
      <c r="AF683" s="123" t="str">
        <f t="shared" si="172"/>
        <v/>
      </c>
      <c r="AG683" s="126" t="str">
        <f t="shared" si="173"/>
        <v/>
      </c>
      <c r="AH683" s="129" t="str">
        <f t="shared" si="168"/>
        <v/>
      </c>
      <c r="AI683" s="129" t="str">
        <f t="shared" si="167"/>
        <v/>
      </c>
      <c r="AJ683" s="100" t="str">
        <f t="shared" si="163"/>
        <v/>
      </c>
      <c r="AK683" s="130" t="str">
        <f t="shared" si="164"/>
        <v/>
      </c>
      <c r="AL683" s="130" t="str">
        <f t="shared" si="165"/>
        <v/>
      </c>
      <c r="AM683" s="131" t="str">
        <f t="shared" si="166"/>
        <v/>
      </c>
    </row>
    <row r="684" spans="26:39" ht="15" hidden="1" x14ac:dyDescent="0.25">
      <c r="Z684" s="102"/>
      <c r="AA684" s="102"/>
      <c r="AB684" s="124">
        <f t="shared" si="174"/>
        <v>75</v>
      </c>
      <c r="AC684" s="125" t="str">
        <f t="shared" si="169"/>
        <v/>
      </c>
      <c r="AD684" s="123" t="str">
        <f t="shared" si="170"/>
        <v/>
      </c>
      <c r="AE684" s="126" t="str">
        <f t="shared" si="171"/>
        <v/>
      </c>
      <c r="AF684" s="123" t="str">
        <f t="shared" si="172"/>
        <v/>
      </c>
      <c r="AG684" s="126" t="str">
        <f t="shared" si="173"/>
        <v/>
      </c>
      <c r="AH684" s="129" t="str">
        <f t="shared" si="168"/>
        <v/>
      </c>
      <c r="AI684" s="129" t="str">
        <f t="shared" si="167"/>
        <v/>
      </c>
      <c r="AJ684" s="100" t="str">
        <f t="shared" si="163"/>
        <v/>
      </c>
      <c r="AK684" s="130" t="str">
        <f t="shared" si="164"/>
        <v/>
      </c>
      <c r="AL684" s="130" t="str">
        <f t="shared" si="165"/>
        <v/>
      </c>
      <c r="AM684" s="131" t="str">
        <f t="shared" si="166"/>
        <v/>
      </c>
    </row>
    <row r="685" spans="26:39" ht="15" hidden="1" x14ac:dyDescent="0.25">
      <c r="Z685" s="102"/>
      <c r="AA685" s="102"/>
      <c r="AB685" s="124">
        <f t="shared" si="174"/>
        <v>76</v>
      </c>
      <c r="AC685" s="125" t="str">
        <f t="shared" si="169"/>
        <v/>
      </c>
      <c r="AD685" s="123" t="str">
        <f t="shared" si="170"/>
        <v/>
      </c>
      <c r="AE685" s="126" t="str">
        <f t="shared" si="171"/>
        <v/>
      </c>
      <c r="AF685" s="123" t="str">
        <f t="shared" si="172"/>
        <v/>
      </c>
      <c r="AG685" s="126" t="str">
        <f t="shared" si="173"/>
        <v/>
      </c>
      <c r="AH685" s="129" t="str">
        <f t="shared" si="168"/>
        <v/>
      </c>
      <c r="AI685" s="129" t="str">
        <f t="shared" si="167"/>
        <v/>
      </c>
      <c r="AJ685" s="100" t="str">
        <f t="shared" si="163"/>
        <v/>
      </c>
      <c r="AK685" s="130" t="str">
        <f t="shared" si="164"/>
        <v/>
      </c>
      <c r="AL685" s="130" t="str">
        <f t="shared" si="165"/>
        <v/>
      </c>
      <c r="AM685" s="131" t="str">
        <f t="shared" si="166"/>
        <v/>
      </c>
    </row>
    <row r="686" spans="26:39" ht="15" hidden="1" x14ac:dyDescent="0.25">
      <c r="Z686" s="102"/>
      <c r="AA686" s="102"/>
      <c r="AB686" s="124">
        <f t="shared" si="174"/>
        <v>77</v>
      </c>
      <c r="AC686" s="125" t="str">
        <f t="shared" si="169"/>
        <v/>
      </c>
      <c r="AD686" s="123" t="str">
        <f t="shared" si="170"/>
        <v/>
      </c>
      <c r="AE686" s="126" t="str">
        <f t="shared" si="171"/>
        <v/>
      </c>
      <c r="AF686" s="123" t="str">
        <f t="shared" si="172"/>
        <v/>
      </c>
      <c r="AG686" s="126" t="str">
        <f t="shared" si="173"/>
        <v/>
      </c>
      <c r="AH686" s="129" t="str">
        <f t="shared" si="168"/>
        <v/>
      </c>
      <c r="AI686" s="129" t="str">
        <f t="shared" si="167"/>
        <v/>
      </c>
      <c r="AJ686" s="100" t="str">
        <f t="shared" si="163"/>
        <v/>
      </c>
      <c r="AK686" s="130" t="str">
        <f t="shared" si="164"/>
        <v/>
      </c>
      <c r="AL686" s="130" t="str">
        <f t="shared" si="165"/>
        <v/>
      </c>
      <c r="AM686" s="131" t="str">
        <f t="shared" si="166"/>
        <v/>
      </c>
    </row>
    <row r="687" spans="26:39" ht="15" hidden="1" x14ac:dyDescent="0.25">
      <c r="Z687" s="102"/>
      <c r="AA687" s="102"/>
      <c r="AB687" s="124">
        <f t="shared" si="174"/>
        <v>78</v>
      </c>
      <c r="AC687" s="125" t="str">
        <f t="shared" si="169"/>
        <v/>
      </c>
      <c r="AD687" s="123" t="str">
        <f t="shared" si="170"/>
        <v/>
      </c>
      <c r="AE687" s="126" t="str">
        <f t="shared" si="171"/>
        <v/>
      </c>
      <c r="AF687" s="123" t="str">
        <f t="shared" si="172"/>
        <v/>
      </c>
      <c r="AG687" s="126" t="str">
        <f t="shared" si="173"/>
        <v/>
      </c>
      <c r="AH687" s="129" t="str">
        <f t="shared" si="168"/>
        <v/>
      </c>
      <c r="AI687" s="129" t="str">
        <f t="shared" si="167"/>
        <v/>
      </c>
      <c r="AJ687" s="100" t="str">
        <f t="shared" si="163"/>
        <v/>
      </c>
      <c r="AK687" s="130" t="str">
        <f t="shared" si="164"/>
        <v/>
      </c>
      <c r="AL687" s="130" t="str">
        <f t="shared" si="165"/>
        <v/>
      </c>
      <c r="AM687" s="131" t="str">
        <f t="shared" si="166"/>
        <v/>
      </c>
    </row>
    <row r="688" spans="26:39" ht="15" hidden="1" x14ac:dyDescent="0.25">
      <c r="Z688" s="102"/>
      <c r="AA688" s="102"/>
      <c r="AB688" s="124">
        <f t="shared" si="174"/>
        <v>79</v>
      </c>
      <c r="AC688" s="125" t="str">
        <f t="shared" si="169"/>
        <v/>
      </c>
      <c r="AD688" s="123" t="str">
        <f t="shared" si="170"/>
        <v/>
      </c>
      <c r="AE688" s="126" t="str">
        <f t="shared" si="171"/>
        <v/>
      </c>
      <c r="AF688" s="123" t="str">
        <f t="shared" si="172"/>
        <v/>
      </c>
      <c r="AG688" s="126" t="str">
        <f t="shared" si="173"/>
        <v/>
      </c>
      <c r="AH688" s="129" t="str">
        <f t="shared" si="168"/>
        <v/>
      </c>
      <c r="AI688" s="129" t="str">
        <f t="shared" si="167"/>
        <v/>
      </c>
      <c r="AJ688" s="100" t="str">
        <f t="shared" si="163"/>
        <v/>
      </c>
      <c r="AK688" s="130" t="str">
        <f t="shared" si="164"/>
        <v/>
      </c>
      <c r="AL688" s="130" t="str">
        <f t="shared" si="165"/>
        <v/>
      </c>
      <c r="AM688" s="131" t="str">
        <f t="shared" si="166"/>
        <v/>
      </c>
    </row>
    <row r="689" spans="26:39" ht="15" hidden="1" x14ac:dyDescent="0.25">
      <c r="Z689" s="102"/>
      <c r="AA689" s="102"/>
      <c r="AB689" s="124">
        <f t="shared" si="174"/>
        <v>80</v>
      </c>
      <c r="AC689" s="125" t="str">
        <f t="shared" si="169"/>
        <v/>
      </c>
      <c r="AD689" s="123" t="str">
        <f t="shared" si="170"/>
        <v/>
      </c>
      <c r="AE689" s="126" t="str">
        <f t="shared" si="171"/>
        <v/>
      </c>
      <c r="AF689" s="123" t="str">
        <f t="shared" si="172"/>
        <v/>
      </c>
      <c r="AG689" s="126" t="str">
        <f t="shared" si="173"/>
        <v/>
      </c>
      <c r="AH689" s="129" t="str">
        <f t="shared" si="168"/>
        <v/>
      </c>
      <c r="AI689" s="129" t="str">
        <f t="shared" si="167"/>
        <v/>
      </c>
      <c r="AJ689" s="100" t="str">
        <f t="shared" si="163"/>
        <v/>
      </c>
      <c r="AK689" s="130" t="str">
        <f t="shared" si="164"/>
        <v/>
      </c>
      <c r="AL689" s="130" t="str">
        <f t="shared" si="165"/>
        <v/>
      </c>
      <c r="AM689" s="131" t="str">
        <f t="shared" si="166"/>
        <v/>
      </c>
    </row>
    <row r="690" spans="26:39" ht="15" hidden="1" x14ac:dyDescent="0.25">
      <c r="Z690" s="102"/>
      <c r="AA690" s="102"/>
      <c r="AB690" s="124">
        <f t="shared" si="174"/>
        <v>81</v>
      </c>
      <c r="AC690" s="125" t="str">
        <f t="shared" si="169"/>
        <v/>
      </c>
      <c r="AD690" s="123" t="str">
        <f t="shared" si="170"/>
        <v/>
      </c>
      <c r="AE690" s="126" t="str">
        <f t="shared" si="171"/>
        <v/>
      </c>
      <c r="AF690" s="123" t="str">
        <f t="shared" si="172"/>
        <v/>
      </c>
      <c r="AG690" s="126" t="str">
        <f t="shared" si="173"/>
        <v/>
      </c>
      <c r="AH690" s="129" t="str">
        <f t="shared" si="168"/>
        <v/>
      </c>
      <c r="AI690" s="129" t="str">
        <f t="shared" si="167"/>
        <v/>
      </c>
      <c r="AJ690" s="100" t="str">
        <f t="shared" si="163"/>
        <v/>
      </c>
      <c r="AK690" s="130" t="str">
        <f t="shared" si="164"/>
        <v/>
      </c>
      <c r="AL690" s="130" t="str">
        <f t="shared" si="165"/>
        <v/>
      </c>
      <c r="AM690" s="131" t="str">
        <f t="shared" si="166"/>
        <v/>
      </c>
    </row>
    <row r="691" spans="26:39" ht="15" hidden="1" x14ac:dyDescent="0.25">
      <c r="Z691" s="102"/>
      <c r="AA691" s="102"/>
      <c r="AB691" s="124">
        <f t="shared" si="174"/>
        <v>82</v>
      </c>
      <c r="AC691" s="125" t="str">
        <f t="shared" si="169"/>
        <v/>
      </c>
      <c r="AD691" s="123" t="str">
        <f t="shared" si="170"/>
        <v/>
      </c>
      <c r="AE691" s="126" t="str">
        <f t="shared" si="171"/>
        <v/>
      </c>
      <c r="AF691" s="123" t="str">
        <f t="shared" si="172"/>
        <v/>
      </c>
      <c r="AG691" s="126" t="str">
        <f t="shared" si="173"/>
        <v/>
      </c>
      <c r="AH691" s="129" t="str">
        <f t="shared" si="168"/>
        <v/>
      </c>
      <c r="AI691" s="129" t="str">
        <f t="shared" si="167"/>
        <v/>
      </c>
      <c r="AJ691" s="100" t="str">
        <f t="shared" si="163"/>
        <v/>
      </c>
      <c r="AK691" s="130" t="str">
        <f t="shared" si="164"/>
        <v/>
      </c>
      <c r="AL691" s="130" t="str">
        <f t="shared" si="165"/>
        <v/>
      </c>
      <c r="AM691" s="131" t="str">
        <f t="shared" si="166"/>
        <v/>
      </c>
    </row>
    <row r="692" spans="26:39" ht="15" hidden="1" x14ac:dyDescent="0.25">
      <c r="Z692" s="102"/>
      <c r="AA692" s="102"/>
      <c r="AB692" s="124">
        <f t="shared" si="174"/>
        <v>83</v>
      </c>
      <c r="AC692" s="125" t="str">
        <f t="shared" si="169"/>
        <v/>
      </c>
      <c r="AD692" s="123" t="str">
        <f t="shared" si="170"/>
        <v/>
      </c>
      <c r="AE692" s="126" t="str">
        <f t="shared" si="171"/>
        <v/>
      </c>
      <c r="AF692" s="123" t="str">
        <f t="shared" si="172"/>
        <v/>
      </c>
      <c r="AG692" s="126" t="str">
        <f t="shared" si="173"/>
        <v/>
      </c>
      <c r="AH692" s="129" t="str">
        <f t="shared" si="168"/>
        <v/>
      </c>
      <c r="AI692" s="129" t="str">
        <f t="shared" si="167"/>
        <v/>
      </c>
      <c r="AJ692" s="100" t="str">
        <f t="shared" si="163"/>
        <v/>
      </c>
      <c r="AK692" s="130" t="str">
        <f t="shared" si="164"/>
        <v/>
      </c>
      <c r="AL692" s="130" t="str">
        <f t="shared" si="165"/>
        <v/>
      </c>
      <c r="AM692" s="131" t="str">
        <f t="shared" si="166"/>
        <v/>
      </c>
    </row>
    <row r="693" spans="26:39" ht="15" hidden="1" x14ac:dyDescent="0.25">
      <c r="Z693" s="102"/>
      <c r="AA693" s="102"/>
      <c r="AB693" s="124">
        <f t="shared" si="174"/>
        <v>84</v>
      </c>
      <c r="AC693" s="125" t="str">
        <f t="shared" si="169"/>
        <v/>
      </c>
      <c r="AD693" s="123" t="str">
        <f t="shared" si="170"/>
        <v/>
      </c>
      <c r="AE693" s="126" t="str">
        <f t="shared" si="171"/>
        <v/>
      </c>
      <c r="AF693" s="123" t="str">
        <f t="shared" si="172"/>
        <v/>
      </c>
      <c r="AG693" s="126" t="str">
        <f t="shared" si="173"/>
        <v/>
      </c>
      <c r="AH693" s="129" t="str">
        <f t="shared" si="168"/>
        <v/>
      </c>
      <c r="AI693" s="129" t="str">
        <f t="shared" si="167"/>
        <v/>
      </c>
      <c r="AJ693" s="100" t="str">
        <f t="shared" si="163"/>
        <v/>
      </c>
      <c r="AK693" s="130" t="str">
        <f t="shared" si="164"/>
        <v/>
      </c>
      <c r="AL693" s="130" t="str">
        <f t="shared" si="165"/>
        <v/>
      </c>
      <c r="AM693" s="131" t="str">
        <f t="shared" si="166"/>
        <v/>
      </c>
    </row>
    <row r="694" spans="26:39" ht="15" hidden="1" x14ac:dyDescent="0.25">
      <c r="Z694" s="102"/>
      <c r="AA694" s="102"/>
      <c r="AB694" s="124">
        <f t="shared" si="174"/>
        <v>85</v>
      </c>
      <c r="AC694" s="125" t="str">
        <f t="shared" si="169"/>
        <v/>
      </c>
      <c r="AD694" s="123" t="str">
        <f t="shared" si="170"/>
        <v/>
      </c>
      <c r="AE694" s="126" t="str">
        <f t="shared" si="171"/>
        <v/>
      </c>
      <c r="AF694" s="123" t="str">
        <f t="shared" si="172"/>
        <v/>
      </c>
      <c r="AG694" s="126" t="str">
        <f t="shared" si="173"/>
        <v/>
      </c>
      <c r="AH694" s="129" t="str">
        <f t="shared" si="168"/>
        <v/>
      </c>
      <c r="AI694" s="129" t="str">
        <f t="shared" si="167"/>
        <v/>
      </c>
      <c r="AJ694" s="100" t="str">
        <f t="shared" si="163"/>
        <v/>
      </c>
      <c r="AK694" s="130" t="str">
        <f t="shared" si="164"/>
        <v/>
      </c>
      <c r="AL694" s="130" t="str">
        <f t="shared" si="165"/>
        <v/>
      </c>
      <c r="AM694" s="131" t="str">
        <f t="shared" si="166"/>
        <v/>
      </c>
    </row>
    <row r="695" spans="26:39" ht="15" hidden="1" x14ac:dyDescent="0.25">
      <c r="Z695" s="102"/>
      <c r="AA695" s="102"/>
      <c r="AB695" s="124">
        <f t="shared" si="174"/>
        <v>86</v>
      </c>
      <c r="AC695" s="125" t="str">
        <f t="shared" si="169"/>
        <v/>
      </c>
      <c r="AD695" s="123" t="str">
        <f t="shared" si="170"/>
        <v/>
      </c>
      <c r="AE695" s="126" t="str">
        <f t="shared" si="171"/>
        <v/>
      </c>
      <c r="AF695" s="123" t="str">
        <f t="shared" si="172"/>
        <v/>
      </c>
      <c r="AG695" s="126" t="str">
        <f t="shared" si="173"/>
        <v/>
      </c>
      <c r="AH695" s="129" t="str">
        <f t="shared" si="168"/>
        <v/>
      </c>
      <c r="AI695" s="129" t="str">
        <f t="shared" si="167"/>
        <v/>
      </c>
      <c r="AJ695" s="100" t="str">
        <f t="shared" si="163"/>
        <v/>
      </c>
      <c r="AK695" s="130" t="str">
        <f t="shared" si="164"/>
        <v/>
      </c>
      <c r="AL695" s="130" t="str">
        <f t="shared" si="165"/>
        <v/>
      </c>
      <c r="AM695" s="131" t="str">
        <f t="shared" si="166"/>
        <v/>
      </c>
    </row>
    <row r="696" spans="26:39" ht="15" hidden="1" x14ac:dyDescent="0.25">
      <c r="Z696" s="102"/>
      <c r="AA696" s="102"/>
      <c r="AB696" s="124">
        <f t="shared" si="174"/>
        <v>87</v>
      </c>
      <c r="AC696" s="125" t="str">
        <f t="shared" si="169"/>
        <v/>
      </c>
      <c r="AD696" s="123" t="str">
        <f t="shared" si="170"/>
        <v/>
      </c>
      <c r="AE696" s="126" t="str">
        <f t="shared" si="171"/>
        <v/>
      </c>
      <c r="AF696" s="123" t="str">
        <f t="shared" si="172"/>
        <v/>
      </c>
      <c r="AG696" s="126" t="str">
        <f t="shared" si="173"/>
        <v/>
      </c>
      <c r="AH696" s="129" t="str">
        <f t="shared" si="168"/>
        <v/>
      </c>
      <c r="AI696" s="129" t="str">
        <f t="shared" si="167"/>
        <v/>
      </c>
      <c r="AJ696" s="100" t="str">
        <f t="shared" si="163"/>
        <v/>
      </c>
      <c r="AK696" s="130" t="str">
        <f t="shared" si="164"/>
        <v/>
      </c>
      <c r="AL696" s="130" t="str">
        <f t="shared" si="165"/>
        <v/>
      </c>
      <c r="AM696" s="131" t="str">
        <f t="shared" si="166"/>
        <v/>
      </c>
    </row>
    <row r="697" spans="26:39" ht="15" hidden="1" x14ac:dyDescent="0.25">
      <c r="Z697" s="102"/>
      <c r="AA697" s="102"/>
      <c r="AB697" s="124">
        <f t="shared" si="174"/>
        <v>88</v>
      </c>
      <c r="AC697" s="125" t="str">
        <f t="shared" si="169"/>
        <v/>
      </c>
      <c r="AD697" s="123" t="str">
        <f t="shared" si="170"/>
        <v/>
      </c>
      <c r="AE697" s="126" t="str">
        <f t="shared" si="171"/>
        <v/>
      </c>
      <c r="AF697" s="123" t="str">
        <f t="shared" si="172"/>
        <v/>
      </c>
      <c r="AG697" s="126" t="str">
        <f t="shared" si="173"/>
        <v/>
      </c>
      <c r="AH697" s="129" t="str">
        <f t="shared" si="168"/>
        <v/>
      </c>
      <c r="AI697" s="129" t="str">
        <f t="shared" si="167"/>
        <v/>
      </c>
      <c r="AJ697" s="100" t="str">
        <f t="shared" si="163"/>
        <v/>
      </c>
      <c r="AK697" s="130" t="str">
        <f t="shared" si="164"/>
        <v/>
      </c>
      <c r="AL697" s="130" t="str">
        <f t="shared" si="165"/>
        <v/>
      </c>
      <c r="AM697" s="131" t="str">
        <f t="shared" si="166"/>
        <v/>
      </c>
    </row>
    <row r="698" spans="26:39" ht="15" hidden="1" x14ac:dyDescent="0.25">
      <c r="Z698" s="102"/>
      <c r="AA698" s="102"/>
      <c r="AB698" s="124">
        <f t="shared" si="174"/>
        <v>89</v>
      </c>
      <c r="AC698" s="125" t="str">
        <f t="shared" si="169"/>
        <v/>
      </c>
      <c r="AD698" s="123" t="str">
        <f t="shared" si="170"/>
        <v/>
      </c>
      <c r="AE698" s="126" t="str">
        <f t="shared" si="171"/>
        <v/>
      </c>
      <c r="AF698" s="123" t="str">
        <f t="shared" si="172"/>
        <v/>
      </c>
      <c r="AG698" s="126" t="str">
        <f t="shared" si="173"/>
        <v/>
      </c>
      <c r="AH698" s="129" t="str">
        <f t="shared" si="168"/>
        <v/>
      </c>
      <c r="AI698" s="129" t="str">
        <f t="shared" si="167"/>
        <v/>
      </c>
      <c r="AJ698" s="100" t="str">
        <f t="shared" si="163"/>
        <v/>
      </c>
      <c r="AK698" s="130" t="str">
        <f t="shared" si="164"/>
        <v/>
      </c>
      <c r="AL698" s="130" t="str">
        <f t="shared" si="165"/>
        <v/>
      </c>
      <c r="AM698" s="131" t="str">
        <f t="shared" si="166"/>
        <v/>
      </c>
    </row>
    <row r="699" spans="26:39" ht="15" hidden="1" x14ac:dyDescent="0.25">
      <c r="Z699" s="102"/>
      <c r="AA699" s="102"/>
      <c r="AB699" s="124">
        <f t="shared" si="174"/>
        <v>90</v>
      </c>
      <c r="AC699" s="125" t="str">
        <f t="shared" si="169"/>
        <v/>
      </c>
      <c r="AD699" s="123" t="str">
        <f t="shared" si="170"/>
        <v/>
      </c>
      <c r="AE699" s="126" t="str">
        <f t="shared" si="171"/>
        <v/>
      </c>
      <c r="AF699" s="123" t="str">
        <f t="shared" si="172"/>
        <v/>
      </c>
      <c r="AG699" s="126" t="str">
        <f t="shared" si="173"/>
        <v/>
      </c>
      <c r="AH699" s="129" t="str">
        <f t="shared" si="168"/>
        <v/>
      </c>
      <c r="AI699" s="129" t="str">
        <f t="shared" si="167"/>
        <v/>
      </c>
      <c r="AJ699" s="100" t="str">
        <f t="shared" si="163"/>
        <v/>
      </c>
      <c r="AK699" s="130" t="str">
        <f t="shared" si="164"/>
        <v/>
      </c>
      <c r="AL699" s="130" t="str">
        <f t="shared" si="165"/>
        <v/>
      </c>
      <c r="AM699" s="131" t="str">
        <f t="shared" si="166"/>
        <v/>
      </c>
    </row>
    <row r="700" spans="26:39" ht="15" hidden="1" x14ac:dyDescent="0.25">
      <c r="Z700" s="102"/>
      <c r="AA700" s="102"/>
      <c r="AB700" s="124">
        <f t="shared" si="174"/>
        <v>91</v>
      </c>
      <c r="AC700" s="125" t="str">
        <f t="shared" si="169"/>
        <v/>
      </c>
      <c r="AD700" s="123" t="str">
        <f t="shared" si="170"/>
        <v/>
      </c>
      <c r="AE700" s="126" t="str">
        <f t="shared" si="171"/>
        <v/>
      </c>
      <c r="AF700" s="123" t="str">
        <f t="shared" si="172"/>
        <v/>
      </c>
      <c r="AG700" s="126" t="str">
        <f t="shared" si="173"/>
        <v/>
      </c>
      <c r="AH700" s="129" t="str">
        <f t="shared" si="168"/>
        <v/>
      </c>
      <c r="AI700" s="129" t="str">
        <f t="shared" si="167"/>
        <v/>
      </c>
      <c r="AJ700" s="100" t="str">
        <f t="shared" si="163"/>
        <v/>
      </c>
      <c r="AK700" s="130" t="str">
        <f t="shared" si="164"/>
        <v/>
      </c>
      <c r="AL700" s="130" t="str">
        <f t="shared" si="165"/>
        <v/>
      </c>
      <c r="AM700" s="131" t="str">
        <f t="shared" si="166"/>
        <v/>
      </c>
    </row>
    <row r="701" spans="26:39" ht="15" hidden="1" x14ac:dyDescent="0.25">
      <c r="Z701" s="102"/>
      <c r="AA701" s="102"/>
      <c r="AB701" s="124">
        <f t="shared" si="174"/>
        <v>92</v>
      </c>
      <c r="AC701" s="125" t="str">
        <f t="shared" si="169"/>
        <v/>
      </c>
      <c r="AD701" s="123" t="str">
        <f t="shared" si="170"/>
        <v/>
      </c>
      <c r="AE701" s="126" t="str">
        <f t="shared" si="171"/>
        <v/>
      </c>
      <c r="AF701" s="123" t="str">
        <f t="shared" si="172"/>
        <v/>
      </c>
      <c r="AG701" s="126" t="str">
        <f t="shared" si="173"/>
        <v/>
      </c>
      <c r="AH701" s="129" t="str">
        <f t="shared" si="168"/>
        <v/>
      </c>
      <c r="AI701" s="129" t="str">
        <f t="shared" si="167"/>
        <v/>
      </c>
      <c r="AJ701" s="100" t="str">
        <f t="shared" si="163"/>
        <v/>
      </c>
      <c r="AK701" s="130" t="str">
        <f t="shared" si="164"/>
        <v/>
      </c>
      <c r="AL701" s="130" t="str">
        <f t="shared" si="165"/>
        <v/>
      </c>
      <c r="AM701" s="131" t="str">
        <f t="shared" si="166"/>
        <v/>
      </c>
    </row>
    <row r="702" spans="26:39" ht="15" hidden="1" x14ac:dyDescent="0.25">
      <c r="Z702" s="102"/>
      <c r="AA702" s="102"/>
      <c r="AB702" s="124">
        <f t="shared" si="174"/>
        <v>93</v>
      </c>
      <c r="AC702" s="125" t="str">
        <f t="shared" si="169"/>
        <v/>
      </c>
      <c r="AD702" s="123" t="str">
        <f t="shared" si="170"/>
        <v/>
      </c>
      <c r="AE702" s="126" t="str">
        <f t="shared" si="171"/>
        <v/>
      </c>
      <c r="AF702" s="123" t="str">
        <f t="shared" si="172"/>
        <v/>
      </c>
      <c r="AG702" s="126" t="str">
        <f t="shared" si="173"/>
        <v/>
      </c>
      <c r="AH702" s="129" t="str">
        <f t="shared" si="168"/>
        <v/>
      </c>
      <c r="AI702" s="129" t="str">
        <f t="shared" si="167"/>
        <v/>
      </c>
      <c r="AJ702" s="100" t="str">
        <f t="shared" si="163"/>
        <v/>
      </c>
      <c r="AK702" s="130" t="str">
        <f t="shared" si="164"/>
        <v/>
      </c>
      <c r="AL702" s="130" t="str">
        <f t="shared" si="165"/>
        <v/>
      </c>
      <c r="AM702" s="131" t="str">
        <f t="shared" si="166"/>
        <v/>
      </c>
    </row>
    <row r="703" spans="26:39" ht="15" hidden="1" x14ac:dyDescent="0.25">
      <c r="Z703" s="102"/>
      <c r="AA703" s="102"/>
      <c r="AB703" s="124">
        <f t="shared" si="174"/>
        <v>94</v>
      </c>
      <c r="AC703" s="125" t="str">
        <f t="shared" si="169"/>
        <v/>
      </c>
      <c r="AD703" s="123" t="str">
        <f t="shared" si="170"/>
        <v/>
      </c>
      <c r="AE703" s="126" t="str">
        <f t="shared" si="171"/>
        <v/>
      </c>
      <c r="AF703" s="123" t="str">
        <f t="shared" si="172"/>
        <v/>
      </c>
      <c r="AG703" s="126" t="str">
        <f t="shared" si="173"/>
        <v/>
      </c>
      <c r="AH703" s="129" t="str">
        <f t="shared" si="168"/>
        <v/>
      </c>
      <c r="AI703" s="129" t="str">
        <f t="shared" si="167"/>
        <v/>
      </c>
      <c r="AJ703" s="100" t="str">
        <f t="shared" si="163"/>
        <v/>
      </c>
      <c r="AK703" s="130" t="str">
        <f t="shared" si="164"/>
        <v/>
      </c>
      <c r="AL703" s="130" t="str">
        <f t="shared" si="165"/>
        <v/>
      </c>
      <c r="AM703" s="131" t="str">
        <f t="shared" si="166"/>
        <v/>
      </c>
    </row>
    <row r="704" spans="26:39" ht="15" hidden="1" x14ac:dyDescent="0.25">
      <c r="Z704" s="102"/>
      <c r="AA704" s="102"/>
      <c r="AB704" s="124">
        <f t="shared" si="174"/>
        <v>95</v>
      </c>
      <c r="AC704" s="125" t="str">
        <f t="shared" si="169"/>
        <v/>
      </c>
      <c r="AD704" s="123" t="str">
        <f t="shared" si="170"/>
        <v/>
      </c>
      <c r="AE704" s="126" t="str">
        <f t="shared" si="171"/>
        <v/>
      </c>
      <c r="AF704" s="123" t="str">
        <f t="shared" si="172"/>
        <v/>
      </c>
      <c r="AG704" s="126" t="str">
        <f t="shared" si="173"/>
        <v/>
      </c>
      <c r="AH704" s="129" t="str">
        <f t="shared" si="168"/>
        <v/>
      </c>
      <c r="AI704" s="129" t="str">
        <f t="shared" si="167"/>
        <v/>
      </c>
      <c r="AJ704" s="100" t="str">
        <f t="shared" si="163"/>
        <v/>
      </c>
      <c r="AK704" s="130" t="str">
        <f t="shared" si="164"/>
        <v/>
      </c>
      <c r="AL704" s="130" t="str">
        <f t="shared" si="165"/>
        <v/>
      </c>
      <c r="AM704" s="131" t="str">
        <f t="shared" si="166"/>
        <v/>
      </c>
    </row>
    <row r="705" spans="23:39" ht="15" hidden="1" x14ac:dyDescent="0.25">
      <c r="Z705" s="102"/>
      <c r="AA705" s="102"/>
      <c r="AB705" s="124">
        <f t="shared" si="174"/>
        <v>96</v>
      </c>
      <c r="AC705" s="125" t="str">
        <f t="shared" si="169"/>
        <v/>
      </c>
      <c r="AD705" s="123" t="str">
        <f t="shared" si="170"/>
        <v/>
      </c>
      <c r="AE705" s="126" t="str">
        <f t="shared" si="171"/>
        <v/>
      </c>
      <c r="AF705" s="123" t="str">
        <f t="shared" si="172"/>
        <v/>
      </c>
      <c r="AG705" s="126" t="str">
        <f t="shared" si="173"/>
        <v/>
      </c>
      <c r="AH705" s="129" t="str">
        <f t="shared" si="168"/>
        <v/>
      </c>
      <c r="AI705" s="129" t="str">
        <f t="shared" si="167"/>
        <v/>
      </c>
      <c r="AJ705" s="100" t="str">
        <f t="shared" si="163"/>
        <v/>
      </c>
      <c r="AK705" s="130" t="str">
        <f t="shared" si="164"/>
        <v/>
      </c>
      <c r="AL705" s="130" t="str">
        <f t="shared" si="165"/>
        <v/>
      </c>
      <c r="AM705" s="131" t="str">
        <f t="shared" si="166"/>
        <v/>
      </c>
    </row>
    <row r="706" spans="23:39" ht="15" hidden="1" x14ac:dyDescent="0.25">
      <c r="Z706" s="102"/>
      <c r="AA706" s="102"/>
      <c r="AB706" s="124">
        <f t="shared" si="174"/>
        <v>97</v>
      </c>
      <c r="AC706" s="125" t="str">
        <f t="shared" si="169"/>
        <v/>
      </c>
      <c r="AD706" s="123" t="str">
        <f t="shared" si="170"/>
        <v/>
      </c>
      <c r="AE706" s="126" t="str">
        <f t="shared" si="171"/>
        <v/>
      </c>
      <c r="AF706" s="123" t="str">
        <f t="shared" si="172"/>
        <v/>
      </c>
      <c r="AG706" s="126" t="str">
        <f t="shared" si="173"/>
        <v/>
      </c>
      <c r="AH706" s="129" t="str">
        <f t="shared" si="168"/>
        <v/>
      </c>
      <c r="AI706" s="129" t="str">
        <f t="shared" si="167"/>
        <v/>
      </c>
      <c r="AJ706" s="100" t="str">
        <f t="shared" si="163"/>
        <v/>
      </c>
      <c r="AK706" s="130" t="str">
        <f t="shared" si="164"/>
        <v/>
      </c>
      <c r="AL706" s="130" t="str">
        <f t="shared" si="165"/>
        <v/>
      </c>
      <c r="AM706" s="131" t="str">
        <f t="shared" si="166"/>
        <v/>
      </c>
    </row>
    <row r="707" spans="23:39" ht="15" hidden="1" x14ac:dyDescent="0.25">
      <c r="Z707" s="102"/>
      <c r="AA707" s="102"/>
      <c r="AB707" s="124">
        <f t="shared" si="174"/>
        <v>98</v>
      </c>
      <c r="AC707" s="125" t="str">
        <f t="shared" si="169"/>
        <v/>
      </c>
      <c r="AD707" s="123" t="str">
        <f t="shared" si="170"/>
        <v/>
      </c>
      <c r="AE707" s="126" t="str">
        <f t="shared" si="171"/>
        <v/>
      </c>
      <c r="AF707" s="123" t="str">
        <f t="shared" si="172"/>
        <v/>
      </c>
      <c r="AG707" s="126" t="str">
        <f t="shared" si="173"/>
        <v/>
      </c>
      <c r="AH707" s="129" t="str">
        <f t="shared" si="168"/>
        <v/>
      </c>
      <c r="AI707" s="129" t="str">
        <f t="shared" si="167"/>
        <v/>
      </c>
      <c r="AJ707" s="100" t="str">
        <f t="shared" si="163"/>
        <v/>
      </c>
      <c r="AK707" s="130" t="str">
        <f t="shared" si="164"/>
        <v/>
      </c>
      <c r="AL707" s="130" t="str">
        <f t="shared" si="165"/>
        <v/>
      </c>
      <c r="AM707" s="131" t="str">
        <f t="shared" si="166"/>
        <v/>
      </c>
    </row>
    <row r="708" spans="23:39" ht="15" hidden="1" x14ac:dyDescent="0.25">
      <c r="AB708" s="124">
        <f t="shared" si="174"/>
        <v>99</v>
      </c>
      <c r="AC708" s="125" t="str">
        <f t="shared" si="169"/>
        <v/>
      </c>
      <c r="AD708" s="123" t="str">
        <f t="shared" si="170"/>
        <v/>
      </c>
      <c r="AE708" s="126" t="str">
        <f t="shared" si="171"/>
        <v/>
      </c>
      <c r="AF708" s="123" t="str">
        <f t="shared" si="172"/>
        <v/>
      </c>
      <c r="AG708" s="126" t="str">
        <f t="shared" si="173"/>
        <v/>
      </c>
      <c r="AH708" s="129" t="str">
        <f t="shared" si="168"/>
        <v/>
      </c>
      <c r="AI708" s="129" t="str">
        <f t="shared" si="167"/>
        <v/>
      </c>
      <c r="AJ708" s="100" t="str">
        <f t="shared" si="163"/>
        <v/>
      </c>
      <c r="AK708" s="130" t="str">
        <f t="shared" si="164"/>
        <v/>
      </c>
      <c r="AL708" s="130" t="str">
        <f t="shared" si="165"/>
        <v/>
      </c>
      <c r="AM708" s="131" t="str">
        <f t="shared" si="166"/>
        <v/>
      </c>
    </row>
    <row r="709" spans="23:39" ht="15" hidden="1" x14ac:dyDescent="0.25">
      <c r="AB709" s="124">
        <f t="shared" si="174"/>
        <v>100</v>
      </c>
      <c r="AC709" s="125" t="str">
        <f t="shared" si="169"/>
        <v/>
      </c>
      <c r="AD709" s="123" t="str">
        <f t="shared" si="170"/>
        <v/>
      </c>
      <c r="AE709" s="126" t="str">
        <f t="shared" si="171"/>
        <v/>
      </c>
      <c r="AF709" s="123" t="str">
        <f t="shared" si="172"/>
        <v/>
      </c>
      <c r="AG709" s="126" t="str">
        <f t="shared" si="173"/>
        <v/>
      </c>
      <c r="AH709" s="129" t="str">
        <f t="shared" si="168"/>
        <v/>
      </c>
      <c r="AI709" s="129" t="str">
        <f t="shared" si="167"/>
        <v/>
      </c>
      <c r="AJ709" s="100" t="str">
        <f t="shared" si="163"/>
        <v/>
      </c>
      <c r="AK709" s="130" t="str">
        <f t="shared" si="164"/>
        <v/>
      </c>
      <c r="AL709" s="130" t="str">
        <f t="shared" si="165"/>
        <v/>
      </c>
      <c r="AM709" s="131" t="str">
        <f t="shared" si="166"/>
        <v/>
      </c>
    </row>
    <row r="710" spans="23:39" ht="15" hidden="1" x14ac:dyDescent="0.25">
      <c r="W710" s="15" t="s">
        <v>154</v>
      </c>
      <c r="X710" s="103" t="s">
        <v>105</v>
      </c>
      <c r="Y710" s="103" t="s">
        <v>100</v>
      </c>
      <c r="Z710" s="107" t="s">
        <v>155</v>
      </c>
      <c r="AA710" s="107" t="s">
        <v>156</v>
      </c>
      <c r="AB710" s="124">
        <v>1</v>
      </c>
      <c r="AC710" s="125" t="str">
        <f t="shared" ref="AC710:AC773" si="175">IF(AA$712="","",AC$709+AB710*(X$712-X$711)/100)</f>
        <v/>
      </c>
      <c r="AD710" s="123" t="str">
        <f t="shared" ref="AD710:AD773" si="176">IF(AC710="","",AD$709+(2*(AC710-AC$709)*AA$712))</f>
        <v/>
      </c>
      <c r="AE710" s="126" t="str">
        <f>IF(AC710="","",(AD710/2)^2*3.1415)</f>
        <v/>
      </c>
      <c r="AF710" s="123" t="str">
        <f>IF(AC710="","",(AC710-AC709)/3*(AE709+AE710+(AE710*AE709)^0.5))</f>
        <v/>
      </c>
      <c r="AG710" s="126" t="str">
        <f>IF(AC710="","",AG709+AF710)</f>
        <v/>
      </c>
      <c r="AH710" s="129" t="str">
        <f t="shared" si="168"/>
        <v/>
      </c>
      <c r="AI710" s="129" t="str">
        <f t="shared" si="167"/>
        <v/>
      </c>
      <c r="AJ710" s="100" t="str">
        <f t="shared" si="163"/>
        <v/>
      </c>
      <c r="AK710" s="130" t="str">
        <f t="shared" si="164"/>
        <v/>
      </c>
      <c r="AL710" s="130" t="str">
        <f t="shared" si="165"/>
        <v/>
      </c>
      <c r="AM710" s="131" t="str">
        <f t="shared" si="166"/>
        <v/>
      </c>
    </row>
    <row r="711" spans="23:39" ht="15" hidden="1" x14ac:dyDescent="0.25">
      <c r="W711" s="28">
        <v>8</v>
      </c>
      <c r="X711" s="100" t="str">
        <f>IF(W711&gt;O$54,"",IF(VLOOKUP(W711,O$35:Q$52,3)=0,"",VLOOKUP(W711,O$35:Q$52,3)))</f>
        <v/>
      </c>
      <c r="Y711" s="28" t="str">
        <f>IF(X711="","",VLOOKUP(X711,D$35:H$53,2))</f>
        <v/>
      </c>
      <c r="Z711" s="123" t="str">
        <f>IF(Y711="","",2*(Y711/3.1415)^0.5)</f>
        <v/>
      </c>
      <c r="AA711" s="102"/>
      <c r="AB711" s="124">
        <f>AB710+1</f>
        <v>2</v>
      </c>
      <c r="AC711" s="125" t="str">
        <f t="shared" si="175"/>
        <v/>
      </c>
      <c r="AD711" s="123" t="str">
        <f t="shared" si="176"/>
        <v/>
      </c>
      <c r="AE711" s="126" t="str">
        <f t="shared" ref="AE711:AE774" si="177">IF(AC711="","",(AD711/2)^2*3.1415)</f>
        <v/>
      </c>
      <c r="AF711" s="123" t="str">
        <f t="shared" ref="AF711:AF774" si="178">IF(AC711="","",(AC711-AC710)/3*(AE710+AE711+(AE711*AE710)^0.5))</f>
        <v/>
      </c>
      <c r="AG711" s="126" t="str">
        <f t="shared" ref="AG711:AG774" si="179">IF(AC711="","",AG710+AF711)</f>
        <v/>
      </c>
      <c r="AH711" s="129" t="str">
        <f t="shared" si="168"/>
        <v/>
      </c>
      <c r="AI711" s="129" t="str">
        <f t="shared" si="167"/>
        <v/>
      </c>
      <c r="AJ711" s="100" t="str">
        <f t="shared" si="163"/>
        <v/>
      </c>
      <c r="AK711" s="130" t="str">
        <f t="shared" si="164"/>
        <v/>
      </c>
      <c r="AL711" s="130" t="str">
        <f t="shared" si="165"/>
        <v/>
      </c>
      <c r="AM711" s="131" t="str">
        <f t="shared" si="166"/>
        <v/>
      </c>
    </row>
    <row r="712" spans="23:39" ht="15" hidden="1" x14ac:dyDescent="0.25">
      <c r="W712" s="28">
        <v>9</v>
      </c>
      <c r="X712" s="100" t="str">
        <f>IF(W712&gt;O$54,"",IF(VLOOKUP(W712,O$35:Q$52,3)=0,"",VLOOKUP(W712,O$35:Q$52,3)))</f>
        <v/>
      </c>
      <c r="Y712" s="28" t="str">
        <f>IF(X712="","",VLOOKUP(X712,D$35:H$53,2))</f>
        <v/>
      </c>
      <c r="Z712" s="123" t="str">
        <f>IF(Y712="","",2*(Y712/3.1415)^0.5)</f>
        <v/>
      </c>
      <c r="AA712" s="102" t="str">
        <f>IF(Z712="","",(Z712-Z711)/(2*(X712-X711)))</f>
        <v/>
      </c>
      <c r="AB712" s="124">
        <f t="shared" ref="AB712:AB775" si="180">AB711+1</f>
        <v>3</v>
      </c>
      <c r="AC712" s="125" t="str">
        <f t="shared" si="175"/>
        <v/>
      </c>
      <c r="AD712" s="123" t="str">
        <f t="shared" si="176"/>
        <v/>
      </c>
      <c r="AE712" s="126" t="str">
        <f t="shared" si="177"/>
        <v/>
      </c>
      <c r="AF712" s="123" t="str">
        <f t="shared" si="178"/>
        <v/>
      </c>
      <c r="AG712" s="126" t="str">
        <f t="shared" si="179"/>
        <v/>
      </c>
      <c r="AH712" s="129" t="str">
        <f t="shared" si="168"/>
        <v/>
      </c>
      <c r="AI712" s="129" t="str">
        <f t="shared" si="167"/>
        <v/>
      </c>
      <c r="AJ712" s="100" t="str">
        <f t="shared" si="163"/>
        <v/>
      </c>
      <c r="AK712" s="130" t="str">
        <f t="shared" si="164"/>
        <v/>
      </c>
      <c r="AL712" s="130" t="str">
        <f t="shared" si="165"/>
        <v/>
      </c>
      <c r="AM712" s="131" t="str">
        <f t="shared" si="166"/>
        <v/>
      </c>
    </row>
    <row r="713" spans="23:39" ht="15" hidden="1" x14ac:dyDescent="0.25">
      <c r="Z713" s="102"/>
      <c r="AA713" s="102"/>
      <c r="AB713" s="124">
        <f t="shared" si="180"/>
        <v>4</v>
      </c>
      <c r="AC713" s="125" t="str">
        <f t="shared" si="175"/>
        <v/>
      </c>
      <c r="AD713" s="123" t="str">
        <f t="shared" si="176"/>
        <v/>
      </c>
      <c r="AE713" s="126" t="str">
        <f t="shared" si="177"/>
        <v/>
      </c>
      <c r="AF713" s="123" t="str">
        <f t="shared" si="178"/>
        <v/>
      </c>
      <c r="AG713" s="126" t="str">
        <f t="shared" si="179"/>
        <v/>
      </c>
      <c r="AH713" s="129" t="str">
        <f t="shared" si="168"/>
        <v/>
      </c>
      <c r="AI713" s="129" t="str">
        <f t="shared" si="167"/>
        <v/>
      </c>
      <c r="AJ713" s="100" t="str">
        <f t="shared" ref="AJ713:AJ776" si="181">AC713</f>
        <v/>
      </c>
      <c r="AK713" s="130" t="str">
        <f t="shared" ref="AK713:AK776" si="182">IF(AI713="","",AJ713-D$58)</f>
        <v/>
      </c>
      <c r="AL713" s="130" t="str">
        <f t="shared" ref="AL713:AL776" si="183">IF(AK713="","",IF(AK713&gt;G$76,AK713-G$76/2,AK713/2))</f>
        <v/>
      </c>
      <c r="AM713" s="131" t="str">
        <f t="shared" ref="AM713:AM776" si="184">IF(AL713="","",0.6*G$77*(2*32.2*AL713)^0.5)</f>
        <v/>
      </c>
    </row>
    <row r="714" spans="23:39" ht="15" hidden="1" x14ac:dyDescent="0.25">
      <c r="Z714" s="102"/>
      <c r="AA714" s="102"/>
      <c r="AB714" s="124">
        <f t="shared" si="180"/>
        <v>5</v>
      </c>
      <c r="AC714" s="125" t="str">
        <f t="shared" si="175"/>
        <v/>
      </c>
      <c r="AD714" s="123" t="str">
        <f t="shared" si="176"/>
        <v/>
      </c>
      <c r="AE714" s="126" t="str">
        <f t="shared" si="177"/>
        <v/>
      </c>
      <c r="AF714" s="123" t="str">
        <f t="shared" si="178"/>
        <v/>
      </c>
      <c r="AG714" s="126" t="str">
        <f t="shared" si="179"/>
        <v/>
      </c>
      <c r="AH714" s="129" t="str">
        <f t="shared" si="168"/>
        <v/>
      </c>
      <c r="AI714" s="129" t="str">
        <f t="shared" ref="AI714:AI777" si="185">IF(AC714="","",IF(AC714=D$58,0,IF(AC714&gt;D$58,AI713+AF714,"")))</f>
        <v/>
      </c>
      <c r="AJ714" s="100" t="str">
        <f t="shared" si="181"/>
        <v/>
      </c>
      <c r="AK714" s="130" t="str">
        <f t="shared" si="182"/>
        <v/>
      </c>
      <c r="AL714" s="130" t="str">
        <f t="shared" si="183"/>
        <v/>
      </c>
      <c r="AM714" s="131" t="str">
        <f t="shared" si="184"/>
        <v/>
      </c>
    </row>
    <row r="715" spans="23:39" ht="15" hidden="1" x14ac:dyDescent="0.25">
      <c r="Z715" s="102"/>
      <c r="AA715" s="102"/>
      <c r="AB715" s="124">
        <f t="shared" si="180"/>
        <v>6</v>
      </c>
      <c r="AC715" s="125" t="str">
        <f t="shared" si="175"/>
        <v/>
      </c>
      <c r="AD715" s="123" t="str">
        <f t="shared" si="176"/>
        <v/>
      </c>
      <c r="AE715" s="126" t="str">
        <f t="shared" si="177"/>
        <v/>
      </c>
      <c r="AF715" s="123" t="str">
        <f t="shared" si="178"/>
        <v/>
      </c>
      <c r="AG715" s="126" t="str">
        <f t="shared" si="179"/>
        <v/>
      </c>
      <c r="AH715" s="129" t="str">
        <f t="shared" ref="AH715:AH778" si="186">IF(AC715="","",AH714+AF715)</f>
        <v/>
      </c>
      <c r="AI715" s="129" t="str">
        <f t="shared" si="185"/>
        <v/>
      </c>
      <c r="AJ715" s="100" t="str">
        <f t="shared" si="181"/>
        <v/>
      </c>
      <c r="AK715" s="130" t="str">
        <f t="shared" si="182"/>
        <v/>
      </c>
      <c r="AL715" s="130" t="str">
        <f t="shared" si="183"/>
        <v/>
      </c>
      <c r="AM715" s="131" t="str">
        <f t="shared" si="184"/>
        <v/>
      </c>
    </row>
    <row r="716" spans="23:39" ht="15" hidden="1" x14ac:dyDescent="0.25">
      <c r="Z716" s="102"/>
      <c r="AA716" s="102"/>
      <c r="AB716" s="124">
        <f t="shared" si="180"/>
        <v>7</v>
      </c>
      <c r="AC716" s="125" t="str">
        <f t="shared" si="175"/>
        <v/>
      </c>
      <c r="AD716" s="123" t="str">
        <f t="shared" si="176"/>
        <v/>
      </c>
      <c r="AE716" s="126" t="str">
        <f t="shared" si="177"/>
        <v/>
      </c>
      <c r="AF716" s="123" t="str">
        <f t="shared" si="178"/>
        <v/>
      </c>
      <c r="AG716" s="126" t="str">
        <f t="shared" si="179"/>
        <v/>
      </c>
      <c r="AH716" s="129" t="str">
        <f t="shared" si="186"/>
        <v/>
      </c>
      <c r="AI716" s="129" t="str">
        <f t="shared" si="185"/>
        <v/>
      </c>
      <c r="AJ716" s="100" t="str">
        <f t="shared" si="181"/>
        <v/>
      </c>
      <c r="AK716" s="130" t="str">
        <f t="shared" si="182"/>
        <v/>
      </c>
      <c r="AL716" s="130" t="str">
        <f t="shared" si="183"/>
        <v/>
      </c>
      <c r="AM716" s="131" t="str">
        <f t="shared" si="184"/>
        <v/>
      </c>
    </row>
    <row r="717" spans="23:39" ht="15" hidden="1" x14ac:dyDescent="0.25">
      <c r="Z717" s="102"/>
      <c r="AA717" s="102"/>
      <c r="AB717" s="124">
        <f t="shared" si="180"/>
        <v>8</v>
      </c>
      <c r="AC717" s="125" t="str">
        <f t="shared" si="175"/>
        <v/>
      </c>
      <c r="AD717" s="123" t="str">
        <f t="shared" si="176"/>
        <v/>
      </c>
      <c r="AE717" s="126" t="str">
        <f t="shared" si="177"/>
        <v/>
      </c>
      <c r="AF717" s="123" t="str">
        <f t="shared" si="178"/>
        <v/>
      </c>
      <c r="AG717" s="126" t="str">
        <f t="shared" si="179"/>
        <v/>
      </c>
      <c r="AH717" s="129" t="str">
        <f t="shared" si="186"/>
        <v/>
      </c>
      <c r="AI717" s="129" t="str">
        <f t="shared" si="185"/>
        <v/>
      </c>
      <c r="AJ717" s="100" t="str">
        <f t="shared" si="181"/>
        <v/>
      </c>
      <c r="AK717" s="130" t="str">
        <f t="shared" si="182"/>
        <v/>
      </c>
      <c r="AL717" s="130" t="str">
        <f t="shared" si="183"/>
        <v/>
      </c>
      <c r="AM717" s="131" t="str">
        <f t="shared" si="184"/>
        <v/>
      </c>
    </row>
    <row r="718" spans="23:39" ht="15" hidden="1" x14ac:dyDescent="0.25">
      <c r="Z718" s="102"/>
      <c r="AA718" s="102"/>
      <c r="AB718" s="124">
        <f t="shared" si="180"/>
        <v>9</v>
      </c>
      <c r="AC718" s="125" t="str">
        <f t="shared" si="175"/>
        <v/>
      </c>
      <c r="AD718" s="123" t="str">
        <f t="shared" si="176"/>
        <v/>
      </c>
      <c r="AE718" s="126" t="str">
        <f t="shared" si="177"/>
        <v/>
      </c>
      <c r="AF718" s="123" t="str">
        <f t="shared" si="178"/>
        <v/>
      </c>
      <c r="AG718" s="126" t="str">
        <f t="shared" si="179"/>
        <v/>
      </c>
      <c r="AH718" s="129" t="str">
        <f t="shared" si="186"/>
        <v/>
      </c>
      <c r="AI718" s="129" t="str">
        <f t="shared" si="185"/>
        <v/>
      </c>
      <c r="AJ718" s="100" t="str">
        <f t="shared" si="181"/>
        <v/>
      </c>
      <c r="AK718" s="130" t="str">
        <f t="shared" si="182"/>
        <v/>
      </c>
      <c r="AL718" s="130" t="str">
        <f t="shared" si="183"/>
        <v/>
      </c>
      <c r="AM718" s="131" t="str">
        <f t="shared" si="184"/>
        <v/>
      </c>
    </row>
    <row r="719" spans="23:39" ht="15" hidden="1" x14ac:dyDescent="0.25">
      <c r="Z719" s="102"/>
      <c r="AA719" s="102"/>
      <c r="AB719" s="124">
        <f t="shared" si="180"/>
        <v>10</v>
      </c>
      <c r="AC719" s="125" t="str">
        <f t="shared" si="175"/>
        <v/>
      </c>
      <c r="AD719" s="123" t="str">
        <f t="shared" si="176"/>
        <v/>
      </c>
      <c r="AE719" s="126" t="str">
        <f t="shared" si="177"/>
        <v/>
      </c>
      <c r="AF719" s="123" t="str">
        <f t="shared" si="178"/>
        <v/>
      </c>
      <c r="AG719" s="126" t="str">
        <f t="shared" si="179"/>
        <v/>
      </c>
      <c r="AH719" s="129" t="str">
        <f t="shared" si="186"/>
        <v/>
      </c>
      <c r="AI719" s="129" t="str">
        <f t="shared" si="185"/>
        <v/>
      </c>
      <c r="AJ719" s="100" t="str">
        <f t="shared" si="181"/>
        <v/>
      </c>
      <c r="AK719" s="130" t="str">
        <f t="shared" si="182"/>
        <v/>
      </c>
      <c r="AL719" s="130" t="str">
        <f t="shared" si="183"/>
        <v/>
      </c>
      <c r="AM719" s="131" t="str">
        <f t="shared" si="184"/>
        <v/>
      </c>
    </row>
    <row r="720" spans="23:39" ht="15" hidden="1" x14ac:dyDescent="0.25">
      <c r="Z720" s="102"/>
      <c r="AA720" s="102"/>
      <c r="AB720" s="124">
        <f t="shared" si="180"/>
        <v>11</v>
      </c>
      <c r="AC720" s="125" t="str">
        <f t="shared" si="175"/>
        <v/>
      </c>
      <c r="AD720" s="123" t="str">
        <f t="shared" si="176"/>
        <v/>
      </c>
      <c r="AE720" s="126" t="str">
        <f t="shared" si="177"/>
        <v/>
      </c>
      <c r="AF720" s="123" t="str">
        <f t="shared" si="178"/>
        <v/>
      </c>
      <c r="AG720" s="126" t="str">
        <f t="shared" si="179"/>
        <v/>
      </c>
      <c r="AH720" s="129" t="str">
        <f t="shared" si="186"/>
        <v/>
      </c>
      <c r="AI720" s="129" t="str">
        <f t="shared" si="185"/>
        <v/>
      </c>
      <c r="AJ720" s="100" t="str">
        <f t="shared" si="181"/>
        <v/>
      </c>
      <c r="AK720" s="130" t="str">
        <f t="shared" si="182"/>
        <v/>
      </c>
      <c r="AL720" s="130" t="str">
        <f t="shared" si="183"/>
        <v/>
      </c>
      <c r="AM720" s="131" t="str">
        <f t="shared" si="184"/>
        <v/>
      </c>
    </row>
    <row r="721" spans="24:39" ht="15" hidden="1" x14ac:dyDescent="0.25">
      <c r="Z721" s="102"/>
      <c r="AA721" s="102"/>
      <c r="AB721" s="124">
        <f t="shared" si="180"/>
        <v>12</v>
      </c>
      <c r="AC721" s="125" t="str">
        <f t="shared" si="175"/>
        <v/>
      </c>
      <c r="AD721" s="123" t="str">
        <f t="shared" si="176"/>
        <v/>
      </c>
      <c r="AE721" s="126" t="str">
        <f t="shared" si="177"/>
        <v/>
      </c>
      <c r="AF721" s="123" t="str">
        <f t="shared" si="178"/>
        <v/>
      </c>
      <c r="AG721" s="126" t="str">
        <f t="shared" si="179"/>
        <v/>
      </c>
      <c r="AH721" s="129" t="str">
        <f t="shared" si="186"/>
        <v/>
      </c>
      <c r="AI721" s="129" t="str">
        <f t="shared" si="185"/>
        <v/>
      </c>
      <c r="AJ721" s="100" t="str">
        <f t="shared" si="181"/>
        <v/>
      </c>
      <c r="AK721" s="130" t="str">
        <f t="shared" si="182"/>
        <v/>
      </c>
      <c r="AL721" s="130" t="str">
        <f t="shared" si="183"/>
        <v/>
      </c>
      <c r="AM721" s="131" t="str">
        <f t="shared" si="184"/>
        <v/>
      </c>
    </row>
    <row r="722" spans="24:39" ht="15" hidden="1" x14ac:dyDescent="0.25">
      <c r="Z722" s="102"/>
      <c r="AA722" s="102"/>
      <c r="AB722" s="124">
        <f t="shared" si="180"/>
        <v>13</v>
      </c>
      <c r="AC722" s="125" t="str">
        <f t="shared" si="175"/>
        <v/>
      </c>
      <c r="AD722" s="123" t="str">
        <f t="shared" si="176"/>
        <v/>
      </c>
      <c r="AE722" s="126" t="str">
        <f t="shared" si="177"/>
        <v/>
      </c>
      <c r="AF722" s="123" t="str">
        <f t="shared" si="178"/>
        <v/>
      </c>
      <c r="AG722" s="126" t="str">
        <f t="shared" si="179"/>
        <v/>
      </c>
      <c r="AH722" s="129" t="str">
        <f t="shared" si="186"/>
        <v/>
      </c>
      <c r="AI722" s="129" t="str">
        <f t="shared" si="185"/>
        <v/>
      </c>
      <c r="AJ722" s="100" t="str">
        <f t="shared" si="181"/>
        <v/>
      </c>
      <c r="AK722" s="130" t="str">
        <f t="shared" si="182"/>
        <v/>
      </c>
      <c r="AL722" s="130" t="str">
        <f t="shared" si="183"/>
        <v/>
      </c>
      <c r="AM722" s="131" t="str">
        <f t="shared" si="184"/>
        <v/>
      </c>
    </row>
    <row r="723" spans="24:39" ht="15" hidden="1" x14ac:dyDescent="0.25">
      <c r="Z723" s="102"/>
      <c r="AA723" s="102"/>
      <c r="AB723" s="124">
        <f t="shared" si="180"/>
        <v>14</v>
      </c>
      <c r="AC723" s="125" t="str">
        <f t="shared" si="175"/>
        <v/>
      </c>
      <c r="AD723" s="123" t="str">
        <f t="shared" si="176"/>
        <v/>
      </c>
      <c r="AE723" s="126" t="str">
        <f t="shared" si="177"/>
        <v/>
      </c>
      <c r="AF723" s="123" t="str">
        <f t="shared" si="178"/>
        <v/>
      </c>
      <c r="AG723" s="126" t="str">
        <f t="shared" si="179"/>
        <v/>
      </c>
      <c r="AH723" s="129" t="str">
        <f t="shared" si="186"/>
        <v/>
      </c>
      <c r="AI723" s="129" t="str">
        <f t="shared" si="185"/>
        <v/>
      </c>
      <c r="AJ723" s="100" t="str">
        <f t="shared" si="181"/>
        <v/>
      </c>
      <c r="AK723" s="130" t="str">
        <f t="shared" si="182"/>
        <v/>
      </c>
      <c r="AL723" s="130" t="str">
        <f t="shared" si="183"/>
        <v/>
      </c>
      <c r="AM723" s="131" t="str">
        <f t="shared" si="184"/>
        <v/>
      </c>
    </row>
    <row r="724" spans="24:39" ht="15" hidden="1" x14ac:dyDescent="0.25">
      <c r="Z724" s="102"/>
      <c r="AA724" s="102"/>
      <c r="AB724" s="124">
        <f t="shared" si="180"/>
        <v>15</v>
      </c>
      <c r="AC724" s="125" t="str">
        <f t="shared" si="175"/>
        <v/>
      </c>
      <c r="AD724" s="123" t="str">
        <f t="shared" si="176"/>
        <v/>
      </c>
      <c r="AE724" s="126" t="str">
        <f t="shared" si="177"/>
        <v/>
      </c>
      <c r="AF724" s="123" t="str">
        <f t="shared" si="178"/>
        <v/>
      </c>
      <c r="AG724" s="126" t="str">
        <f t="shared" si="179"/>
        <v/>
      </c>
      <c r="AH724" s="129" t="str">
        <f t="shared" si="186"/>
        <v/>
      </c>
      <c r="AI724" s="129" t="str">
        <f t="shared" si="185"/>
        <v/>
      </c>
      <c r="AJ724" s="100" t="str">
        <f t="shared" si="181"/>
        <v/>
      </c>
      <c r="AK724" s="130" t="str">
        <f t="shared" si="182"/>
        <v/>
      </c>
      <c r="AL724" s="130" t="str">
        <f t="shared" si="183"/>
        <v/>
      </c>
      <c r="AM724" s="131" t="str">
        <f t="shared" si="184"/>
        <v/>
      </c>
    </row>
    <row r="725" spans="24:39" ht="15" hidden="1" x14ac:dyDescent="0.25">
      <c r="Z725" s="102"/>
      <c r="AA725" s="102"/>
      <c r="AB725" s="124">
        <f t="shared" si="180"/>
        <v>16</v>
      </c>
      <c r="AC725" s="125" t="str">
        <f t="shared" si="175"/>
        <v/>
      </c>
      <c r="AD725" s="123" t="str">
        <f t="shared" si="176"/>
        <v/>
      </c>
      <c r="AE725" s="126" t="str">
        <f t="shared" si="177"/>
        <v/>
      </c>
      <c r="AF725" s="123" t="str">
        <f t="shared" si="178"/>
        <v/>
      </c>
      <c r="AG725" s="126" t="str">
        <f t="shared" si="179"/>
        <v/>
      </c>
      <c r="AH725" s="129" t="str">
        <f t="shared" si="186"/>
        <v/>
      </c>
      <c r="AI725" s="129" t="str">
        <f t="shared" si="185"/>
        <v/>
      </c>
      <c r="AJ725" s="100" t="str">
        <f t="shared" si="181"/>
        <v/>
      </c>
      <c r="AK725" s="130" t="str">
        <f t="shared" si="182"/>
        <v/>
      </c>
      <c r="AL725" s="130" t="str">
        <f t="shared" si="183"/>
        <v/>
      </c>
      <c r="AM725" s="131" t="str">
        <f t="shared" si="184"/>
        <v/>
      </c>
    </row>
    <row r="726" spans="24:39" ht="15" hidden="1" x14ac:dyDescent="0.25">
      <c r="Z726" s="102"/>
      <c r="AA726" s="102"/>
      <c r="AB726" s="124">
        <f t="shared" si="180"/>
        <v>17</v>
      </c>
      <c r="AC726" s="125" t="str">
        <f t="shared" si="175"/>
        <v/>
      </c>
      <c r="AD726" s="123" t="str">
        <f t="shared" si="176"/>
        <v/>
      </c>
      <c r="AE726" s="126" t="str">
        <f t="shared" si="177"/>
        <v/>
      </c>
      <c r="AF726" s="123" t="str">
        <f t="shared" si="178"/>
        <v/>
      </c>
      <c r="AG726" s="126" t="str">
        <f t="shared" si="179"/>
        <v/>
      </c>
      <c r="AH726" s="129" t="str">
        <f t="shared" si="186"/>
        <v/>
      </c>
      <c r="AI726" s="129" t="str">
        <f t="shared" si="185"/>
        <v/>
      </c>
      <c r="AJ726" s="100" t="str">
        <f t="shared" si="181"/>
        <v/>
      </c>
      <c r="AK726" s="130" t="str">
        <f t="shared" si="182"/>
        <v/>
      </c>
      <c r="AL726" s="130" t="str">
        <f t="shared" si="183"/>
        <v/>
      </c>
      <c r="AM726" s="131" t="str">
        <f t="shared" si="184"/>
        <v/>
      </c>
    </row>
    <row r="727" spans="24:39" ht="15" hidden="1" x14ac:dyDescent="0.25">
      <c r="Z727" s="102"/>
      <c r="AA727" s="102"/>
      <c r="AB727" s="124">
        <f t="shared" si="180"/>
        <v>18</v>
      </c>
      <c r="AC727" s="125" t="str">
        <f t="shared" si="175"/>
        <v/>
      </c>
      <c r="AD727" s="123" t="str">
        <f t="shared" si="176"/>
        <v/>
      </c>
      <c r="AE727" s="126" t="str">
        <f t="shared" si="177"/>
        <v/>
      </c>
      <c r="AF727" s="123" t="str">
        <f t="shared" si="178"/>
        <v/>
      </c>
      <c r="AG727" s="126" t="str">
        <f t="shared" si="179"/>
        <v/>
      </c>
      <c r="AH727" s="129" t="str">
        <f t="shared" si="186"/>
        <v/>
      </c>
      <c r="AI727" s="129" t="str">
        <f t="shared" si="185"/>
        <v/>
      </c>
      <c r="AJ727" s="100" t="str">
        <f t="shared" si="181"/>
        <v/>
      </c>
      <c r="AK727" s="130" t="str">
        <f t="shared" si="182"/>
        <v/>
      </c>
      <c r="AL727" s="130" t="str">
        <f t="shared" si="183"/>
        <v/>
      </c>
      <c r="AM727" s="131" t="str">
        <f t="shared" si="184"/>
        <v/>
      </c>
    </row>
    <row r="728" spans="24:39" ht="15" hidden="1" x14ac:dyDescent="0.25">
      <c r="X728" s="32"/>
      <c r="Y728" s="32"/>
      <c r="Z728" s="102"/>
      <c r="AA728" s="102"/>
      <c r="AB728" s="124">
        <f t="shared" si="180"/>
        <v>19</v>
      </c>
      <c r="AC728" s="125" t="str">
        <f t="shared" si="175"/>
        <v/>
      </c>
      <c r="AD728" s="123" t="str">
        <f t="shared" si="176"/>
        <v/>
      </c>
      <c r="AE728" s="126" t="str">
        <f t="shared" si="177"/>
        <v/>
      </c>
      <c r="AF728" s="123" t="str">
        <f t="shared" si="178"/>
        <v/>
      </c>
      <c r="AG728" s="126" t="str">
        <f t="shared" si="179"/>
        <v/>
      </c>
      <c r="AH728" s="129" t="str">
        <f t="shared" si="186"/>
        <v/>
      </c>
      <c r="AI728" s="129" t="str">
        <f t="shared" si="185"/>
        <v/>
      </c>
      <c r="AJ728" s="100" t="str">
        <f t="shared" si="181"/>
        <v/>
      </c>
      <c r="AK728" s="130" t="str">
        <f t="shared" si="182"/>
        <v/>
      </c>
      <c r="AL728" s="130" t="str">
        <f t="shared" si="183"/>
        <v/>
      </c>
      <c r="AM728" s="131" t="str">
        <f t="shared" si="184"/>
        <v/>
      </c>
    </row>
    <row r="729" spans="24:39" ht="15" hidden="1" x14ac:dyDescent="0.25">
      <c r="Z729" s="102"/>
      <c r="AA729" s="102"/>
      <c r="AB729" s="124">
        <f t="shared" si="180"/>
        <v>20</v>
      </c>
      <c r="AC729" s="125" t="str">
        <f t="shared" si="175"/>
        <v/>
      </c>
      <c r="AD729" s="123" t="str">
        <f t="shared" si="176"/>
        <v/>
      </c>
      <c r="AE729" s="126" t="str">
        <f t="shared" si="177"/>
        <v/>
      </c>
      <c r="AF729" s="123" t="str">
        <f t="shared" si="178"/>
        <v/>
      </c>
      <c r="AG729" s="126" t="str">
        <f t="shared" si="179"/>
        <v/>
      </c>
      <c r="AH729" s="129" t="str">
        <f t="shared" si="186"/>
        <v/>
      </c>
      <c r="AI729" s="129" t="str">
        <f t="shared" si="185"/>
        <v/>
      </c>
      <c r="AJ729" s="100" t="str">
        <f t="shared" si="181"/>
        <v/>
      </c>
      <c r="AK729" s="130" t="str">
        <f t="shared" si="182"/>
        <v/>
      </c>
      <c r="AL729" s="130" t="str">
        <f t="shared" si="183"/>
        <v/>
      </c>
      <c r="AM729" s="131" t="str">
        <f t="shared" si="184"/>
        <v/>
      </c>
    </row>
    <row r="730" spans="24:39" ht="15" hidden="1" x14ac:dyDescent="0.25">
      <c r="Z730" s="102"/>
      <c r="AA730" s="102"/>
      <c r="AB730" s="124">
        <f t="shared" si="180"/>
        <v>21</v>
      </c>
      <c r="AC730" s="125" t="str">
        <f t="shared" si="175"/>
        <v/>
      </c>
      <c r="AD730" s="123" t="str">
        <f t="shared" si="176"/>
        <v/>
      </c>
      <c r="AE730" s="126" t="str">
        <f t="shared" si="177"/>
        <v/>
      </c>
      <c r="AF730" s="123" t="str">
        <f t="shared" si="178"/>
        <v/>
      </c>
      <c r="AG730" s="126" t="str">
        <f t="shared" si="179"/>
        <v/>
      </c>
      <c r="AH730" s="129" t="str">
        <f t="shared" si="186"/>
        <v/>
      </c>
      <c r="AI730" s="129" t="str">
        <f t="shared" si="185"/>
        <v/>
      </c>
      <c r="AJ730" s="100" t="str">
        <f t="shared" si="181"/>
        <v/>
      </c>
      <c r="AK730" s="130" t="str">
        <f t="shared" si="182"/>
        <v/>
      </c>
      <c r="AL730" s="130" t="str">
        <f t="shared" si="183"/>
        <v/>
      </c>
      <c r="AM730" s="131" t="str">
        <f t="shared" si="184"/>
        <v/>
      </c>
    </row>
    <row r="731" spans="24:39" ht="15" hidden="1" x14ac:dyDescent="0.25">
      <c r="Z731" s="102"/>
      <c r="AA731" s="102"/>
      <c r="AB731" s="124">
        <f t="shared" si="180"/>
        <v>22</v>
      </c>
      <c r="AC731" s="125" t="str">
        <f t="shared" si="175"/>
        <v/>
      </c>
      <c r="AD731" s="123" t="str">
        <f t="shared" si="176"/>
        <v/>
      </c>
      <c r="AE731" s="126" t="str">
        <f t="shared" si="177"/>
        <v/>
      </c>
      <c r="AF731" s="123" t="str">
        <f t="shared" si="178"/>
        <v/>
      </c>
      <c r="AG731" s="126" t="str">
        <f t="shared" si="179"/>
        <v/>
      </c>
      <c r="AH731" s="129" t="str">
        <f t="shared" si="186"/>
        <v/>
      </c>
      <c r="AI731" s="129" t="str">
        <f t="shared" si="185"/>
        <v/>
      </c>
      <c r="AJ731" s="100" t="str">
        <f t="shared" si="181"/>
        <v/>
      </c>
      <c r="AK731" s="130" t="str">
        <f t="shared" si="182"/>
        <v/>
      </c>
      <c r="AL731" s="130" t="str">
        <f t="shared" si="183"/>
        <v/>
      </c>
      <c r="AM731" s="131" t="str">
        <f t="shared" si="184"/>
        <v/>
      </c>
    </row>
    <row r="732" spans="24:39" ht="15" hidden="1" x14ac:dyDescent="0.25">
      <c r="Z732" s="102"/>
      <c r="AA732" s="102"/>
      <c r="AB732" s="124">
        <f t="shared" si="180"/>
        <v>23</v>
      </c>
      <c r="AC732" s="125" t="str">
        <f t="shared" si="175"/>
        <v/>
      </c>
      <c r="AD732" s="123" t="str">
        <f t="shared" si="176"/>
        <v/>
      </c>
      <c r="AE732" s="126" t="str">
        <f t="shared" si="177"/>
        <v/>
      </c>
      <c r="AF732" s="123" t="str">
        <f t="shared" si="178"/>
        <v/>
      </c>
      <c r="AG732" s="126" t="str">
        <f t="shared" si="179"/>
        <v/>
      </c>
      <c r="AH732" s="129" t="str">
        <f t="shared" si="186"/>
        <v/>
      </c>
      <c r="AI732" s="129" t="str">
        <f t="shared" si="185"/>
        <v/>
      </c>
      <c r="AJ732" s="100" t="str">
        <f t="shared" si="181"/>
        <v/>
      </c>
      <c r="AK732" s="130" t="str">
        <f t="shared" si="182"/>
        <v/>
      </c>
      <c r="AL732" s="130" t="str">
        <f t="shared" si="183"/>
        <v/>
      </c>
      <c r="AM732" s="131" t="str">
        <f t="shared" si="184"/>
        <v/>
      </c>
    </row>
    <row r="733" spans="24:39" ht="15" hidden="1" x14ac:dyDescent="0.25">
      <c r="Z733" s="102"/>
      <c r="AA733" s="102"/>
      <c r="AB733" s="124">
        <f t="shared" si="180"/>
        <v>24</v>
      </c>
      <c r="AC733" s="125" t="str">
        <f t="shared" si="175"/>
        <v/>
      </c>
      <c r="AD733" s="123" t="str">
        <f t="shared" si="176"/>
        <v/>
      </c>
      <c r="AE733" s="126" t="str">
        <f t="shared" si="177"/>
        <v/>
      </c>
      <c r="AF733" s="123" t="str">
        <f t="shared" si="178"/>
        <v/>
      </c>
      <c r="AG733" s="126" t="str">
        <f t="shared" si="179"/>
        <v/>
      </c>
      <c r="AH733" s="129" t="str">
        <f t="shared" si="186"/>
        <v/>
      </c>
      <c r="AI733" s="129" t="str">
        <f t="shared" si="185"/>
        <v/>
      </c>
      <c r="AJ733" s="100" t="str">
        <f t="shared" si="181"/>
        <v/>
      </c>
      <c r="AK733" s="130" t="str">
        <f t="shared" si="182"/>
        <v/>
      </c>
      <c r="AL733" s="130" t="str">
        <f t="shared" si="183"/>
        <v/>
      </c>
      <c r="AM733" s="131" t="str">
        <f t="shared" si="184"/>
        <v/>
      </c>
    </row>
    <row r="734" spans="24:39" ht="15" hidden="1" x14ac:dyDescent="0.25">
      <c r="Z734" s="102"/>
      <c r="AA734" s="102"/>
      <c r="AB734" s="124">
        <f t="shared" si="180"/>
        <v>25</v>
      </c>
      <c r="AC734" s="125" t="str">
        <f t="shared" si="175"/>
        <v/>
      </c>
      <c r="AD734" s="123" t="str">
        <f t="shared" si="176"/>
        <v/>
      </c>
      <c r="AE734" s="126" t="str">
        <f t="shared" si="177"/>
        <v/>
      </c>
      <c r="AF734" s="123" t="str">
        <f t="shared" si="178"/>
        <v/>
      </c>
      <c r="AG734" s="126" t="str">
        <f t="shared" si="179"/>
        <v/>
      </c>
      <c r="AH734" s="129" t="str">
        <f t="shared" si="186"/>
        <v/>
      </c>
      <c r="AI734" s="129" t="str">
        <f t="shared" si="185"/>
        <v/>
      </c>
      <c r="AJ734" s="100" t="str">
        <f t="shared" si="181"/>
        <v/>
      </c>
      <c r="AK734" s="130" t="str">
        <f t="shared" si="182"/>
        <v/>
      </c>
      <c r="AL734" s="130" t="str">
        <f t="shared" si="183"/>
        <v/>
      </c>
      <c r="AM734" s="131" t="str">
        <f t="shared" si="184"/>
        <v/>
      </c>
    </row>
    <row r="735" spans="24:39" ht="15" hidden="1" x14ac:dyDescent="0.25">
      <c r="Z735" s="102"/>
      <c r="AA735" s="102"/>
      <c r="AB735" s="124">
        <f t="shared" si="180"/>
        <v>26</v>
      </c>
      <c r="AC735" s="125" t="str">
        <f t="shared" si="175"/>
        <v/>
      </c>
      <c r="AD735" s="123" t="str">
        <f t="shared" si="176"/>
        <v/>
      </c>
      <c r="AE735" s="126" t="str">
        <f t="shared" si="177"/>
        <v/>
      </c>
      <c r="AF735" s="123" t="str">
        <f t="shared" si="178"/>
        <v/>
      </c>
      <c r="AG735" s="126" t="str">
        <f t="shared" si="179"/>
        <v/>
      </c>
      <c r="AH735" s="129" t="str">
        <f t="shared" si="186"/>
        <v/>
      </c>
      <c r="AI735" s="129" t="str">
        <f t="shared" si="185"/>
        <v/>
      </c>
      <c r="AJ735" s="100" t="str">
        <f t="shared" si="181"/>
        <v/>
      </c>
      <c r="AK735" s="130" t="str">
        <f t="shared" si="182"/>
        <v/>
      </c>
      <c r="AL735" s="130" t="str">
        <f t="shared" si="183"/>
        <v/>
      </c>
      <c r="AM735" s="131" t="str">
        <f t="shared" si="184"/>
        <v/>
      </c>
    </row>
    <row r="736" spans="24:39" ht="15" hidden="1" x14ac:dyDescent="0.25">
      <c r="Z736" s="102"/>
      <c r="AA736" s="102"/>
      <c r="AB736" s="124">
        <f t="shared" si="180"/>
        <v>27</v>
      </c>
      <c r="AC736" s="125" t="str">
        <f t="shared" si="175"/>
        <v/>
      </c>
      <c r="AD736" s="123" t="str">
        <f t="shared" si="176"/>
        <v/>
      </c>
      <c r="AE736" s="126" t="str">
        <f t="shared" si="177"/>
        <v/>
      </c>
      <c r="AF736" s="123" t="str">
        <f t="shared" si="178"/>
        <v/>
      </c>
      <c r="AG736" s="126" t="str">
        <f t="shared" si="179"/>
        <v/>
      </c>
      <c r="AH736" s="129" t="str">
        <f t="shared" si="186"/>
        <v/>
      </c>
      <c r="AI736" s="129" t="str">
        <f t="shared" si="185"/>
        <v/>
      </c>
      <c r="AJ736" s="100" t="str">
        <f t="shared" si="181"/>
        <v/>
      </c>
      <c r="AK736" s="130" t="str">
        <f t="shared" si="182"/>
        <v/>
      </c>
      <c r="AL736" s="130" t="str">
        <f t="shared" si="183"/>
        <v/>
      </c>
      <c r="AM736" s="131" t="str">
        <f t="shared" si="184"/>
        <v/>
      </c>
    </row>
    <row r="737" spans="26:39" ht="15" hidden="1" x14ac:dyDescent="0.25">
      <c r="Z737" s="102"/>
      <c r="AA737" s="102"/>
      <c r="AB737" s="124">
        <f t="shared" si="180"/>
        <v>28</v>
      </c>
      <c r="AC737" s="125" t="str">
        <f t="shared" si="175"/>
        <v/>
      </c>
      <c r="AD737" s="123" t="str">
        <f t="shared" si="176"/>
        <v/>
      </c>
      <c r="AE737" s="126" t="str">
        <f t="shared" si="177"/>
        <v/>
      </c>
      <c r="AF737" s="123" t="str">
        <f t="shared" si="178"/>
        <v/>
      </c>
      <c r="AG737" s="126" t="str">
        <f t="shared" si="179"/>
        <v/>
      </c>
      <c r="AH737" s="129" t="str">
        <f t="shared" si="186"/>
        <v/>
      </c>
      <c r="AI737" s="129" t="str">
        <f t="shared" si="185"/>
        <v/>
      </c>
      <c r="AJ737" s="100" t="str">
        <f t="shared" si="181"/>
        <v/>
      </c>
      <c r="AK737" s="130" t="str">
        <f t="shared" si="182"/>
        <v/>
      </c>
      <c r="AL737" s="130" t="str">
        <f t="shared" si="183"/>
        <v/>
      </c>
      <c r="AM737" s="131" t="str">
        <f t="shared" si="184"/>
        <v/>
      </c>
    </row>
    <row r="738" spans="26:39" ht="15" hidden="1" x14ac:dyDescent="0.25">
      <c r="Z738" s="102"/>
      <c r="AA738" s="102"/>
      <c r="AB738" s="124">
        <f t="shared" si="180"/>
        <v>29</v>
      </c>
      <c r="AC738" s="125" t="str">
        <f t="shared" si="175"/>
        <v/>
      </c>
      <c r="AD738" s="123" t="str">
        <f t="shared" si="176"/>
        <v/>
      </c>
      <c r="AE738" s="126" t="str">
        <f t="shared" si="177"/>
        <v/>
      </c>
      <c r="AF738" s="123" t="str">
        <f t="shared" si="178"/>
        <v/>
      </c>
      <c r="AG738" s="126" t="str">
        <f t="shared" si="179"/>
        <v/>
      </c>
      <c r="AH738" s="129" t="str">
        <f t="shared" si="186"/>
        <v/>
      </c>
      <c r="AI738" s="129" t="str">
        <f t="shared" si="185"/>
        <v/>
      </c>
      <c r="AJ738" s="100" t="str">
        <f t="shared" si="181"/>
        <v/>
      </c>
      <c r="AK738" s="130" t="str">
        <f t="shared" si="182"/>
        <v/>
      </c>
      <c r="AL738" s="130" t="str">
        <f t="shared" si="183"/>
        <v/>
      </c>
      <c r="AM738" s="131" t="str">
        <f t="shared" si="184"/>
        <v/>
      </c>
    </row>
    <row r="739" spans="26:39" ht="15" hidden="1" x14ac:dyDescent="0.25">
      <c r="Z739" s="102"/>
      <c r="AA739" s="102"/>
      <c r="AB739" s="124">
        <f t="shared" si="180"/>
        <v>30</v>
      </c>
      <c r="AC739" s="125" t="str">
        <f t="shared" si="175"/>
        <v/>
      </c>
      <c r="AD739" s="123" t="str">
        <f t="shared" si="176"/>
        <v/>
      </c>
      <c r="AE739" s="126" t="str">
        <f t="shared" si="177"/>
        <v/>
      </c>
      <c r="AF739" s="123" t="str">
        <f t="shared" si="178"/>
        <v/>
      </c>
      <c r="AG739" s="126" t="str">
        <f t="shared" si="179"/>
        <v/>
      </c>
      <c r="AH739" s="129" t="str">
        <f t="shared" si="186"/>
        <v/>
      </c>
      <c r="AI739" s="129" t="str">
        <f t="shared" si="185"/>
        <v/>
      </c>
      <c r="AJ739" s="100" t="str">
        <f t="shared" si="181"/>
        <v/>
      </c>
      <c r="AK739" s="130" t="str">
        <f t="shared" si="182"/>
        <v/>
      </c>
      <c r="AL739" s="130" t="str">
        <f t="shared" si="183"/>
        <v/>
      </c>
      <c r="AM739" s="131" t="str">
        <f t="shared" si="184"/>
        <v/>
      </c>
    </row>
    <row r="740" spans="26:39" ht="15" hidden="1" x14ac:dyDescent="0.25">
      <c r="Z740" s="102"/>
      <c r="AA740" s="102"/>
      <c r="AB740" s="124">
        <f t="shared" si="180"/>
        <v>31</v>
      </c>
      <c r="AC740" s="125" t="str">
        <f t="shared" si="175"/>
        <v/>
      </c>
      <c r="AD740" s="123" t="str">
        <f t="shared" si="176"/>
        <v/>
      </c>
      <c r="AE740" s="126" t="str">
        <f t="shared" si="177"/>
        <v/>
      </c>
      <c r="AF740" s="123" t="str">
        <f t="shared" si="178"/>
        <v/>
      </c>
      <c r="AG740" s="126" t="str">
        <f t="shared" si="179"/>
        <v/>
      </c>
      <c r="AH740" s="129" t="str">
        <f t="shared" si="186"/>
        <v/>
      </c>
      <c r="AI740" s="129" t="str">
        <f t="shared" si="185"/>
        <v/>
      </c>
      <c r="AJ740" s="100" t="str">
        <f t="shared" si="181"/>
        <v/>
      </c>
      <c r="AK740" s="130" t="str">
        <f t="shared" si="182"/>
        <v/>
      </c>
      <c r="AL740" s="130" t="str">
        <f t="shared" si="183"/>
        <v/>
      </c>
      <c r="AM740" s="131" t="str">
        <f t="shared" si="184"/>
        <v/>
      </c>
    </row>
    <row r="741" spans="26:39" ht="15" hidden="1" x14ac:dyDescent="0.25">
      <c r="Z741" s="102"/>
      <c r="AA741" s="102"/>
      <c r="AB741" s="124">
        <f t="shared" si="180"/>
        <v>32</v>
      </c>
      <c r="AC741" s="125" t="str">
        <f t="shared" si="175"/>
        <v/>
      </c>
      <c r="AD741" s="123" t="str">
        <f t="shared" si="176"/>
        <v/>
      </c>
      <c r="AE741" s="126" t="str">
        <f t="shared" si="177"/>
        <v/>
      </c>
      <c r="AF741" s="123" t="str">
        <f t="shared" si="178"/>
        <v/>
      </c>
      <c r="AG741" s="126" t="str">
        <f t="shared" si="179"/>
        <v/>
      </c>
      <c r="AH741" s="129" t="str">
        <f t="shared" si="186"/>
        <v/>
      </c>
      <c r="AI741" s="129" t="str">
        <f t="shared" si="185"/>
        <v/>
      </c>
      <c r="AJ741" s="100" t="str">
        <f t="shared" si="181"/>
        <v/>
      </c>
      <c r="AK741" s="130" t="str">
        <f t="shared" si="182"/>
        <v/>
      </c>
      <c r="AL741" s="130" t="str">
        <f t="shared" si="183"/>
        <v/>
      </c>
      <c r="AM741" s="131" t="str">
        <f t="shared" si="184"/>
        <v/>
      </c>
    </row>
    <row r="742" spans="26:39" ht="15" hidden="1" x14ac:dyDescent="0.25">
      <c r="Z742" s="102"/>
      <c r="AA742" s="102"/>
      <c r="AB742" s="124">
        <f t="shared" si="180"/>
        <v>33</v>
      </c>
      <c r="AC742" s="125" t="str">
        <f t="shared" si="175"/>
        <v/>
      </c>
      <c r="AD742" s="123" t="str">
        <f t="shared" si="176"/>
        <v/>
      </c>
      <c r="AE742" s="126" t="str">
        <f t="shared" si="177"/>
        <v/>
      </c>
      <c r="AF742" s="123" t="str">
        <f t="shared" si="178"/>
        <v/>
      </c>
      <c r="AG742" s="126" t="str">
        <f t="shared" si="179"/>
        <v/>
      </c>
      <c r="AH742" s="129" t="str">
        <f t="shared" si="186"/>
        <v/>
      </c>
      <c r="AI742" s="129" t="str">
        <f t="shared" si="185"/>
        <v/>
      </c>
      <c r="AJ742" s="100" t="str">
        <f t="shared" si="181"/>
        <v/>
      </c>
      <c r="AK742" s="130" t="str">
        <f t="shared" si="182"/>
        <v/>
      </c>
      <c r="AL742" s="130" t="str">
        <f t="shared" si="183"/>
        <v/>
      </c>
      <c r="AM742" s="131" t="str">
        <f t="shared" si="184"/>
        <v/>
      </c>
    </row>
    <row r="743" spans="26:39" ht="15" hidden="1" x14ac:dyDescent="0.25">
      <c r="Z743" s="102"/>
      <c r="AA743" s="102"/>
      <c r="AB743" s="124">
        <f t="shared" si="180"/>
        <v>34</v>
      </c>
      <c r="AC743" s="125" t="str">
        <f t="shared" si="175"/>
        <v/>
      </c>
      <c r="AD743" s="123" t="str">
        <f t="shared" si="176"/>
        <v/>
      </c>
      <c r="AE743" s="126" t="str">
        <f t="shared" si="177"/>
        <v/>
      </c>
      <c r="AF743" s="123" t="str">
        <f t="shared" si="178"/>
        <v/>
      </c>
      <c r="AG743" s="126" t="str">
        <f t="shared" si="179"/>
        <v/>
      </c>
      <c r="AH743" s="129" t="str">
        <f t="shared" si="186"/>
        <v/>
      </c>
      <c r="AI743" s="129" t="str">
        <f t="shared" si="185"/>
        <v/>
      </c>
      <c r="AJ743" s="100" t="str">
        <f t="shared" si="181"/>
        <v/>
      </c>
      <c r="AK743" s="130" t="str">
        <f t="shared" si="182"/>
        <v/>
      </c>
      <c r="AL743" s="130" t="str">
        <f t="shared" si="183"/>
        <v/>
      </c>
      <c r="AM743" s="131" t="str">
        <f t="shared" si="184"/>
        <v/>
      </c>
    </row>
    <row r="744" spans="26:39" ht="15" hidden="1" x14ac:dyDescent="0.25">
      <c r="Z744" s="102"/>
      <c r="AA744" s="102"/>
      <c r="AB744" s="124">
        <f t="shared" si="180"/>
        <v>35</v>
      </c>
      <c r="AC744" s="125" t="str">
        <f t="shared" si="175"/>
        <v/>
      </c>
      <c r="AD744" s="123" t="str">
        <f t="shared" si="176"/>
        <v/>
      </c>
      <c r="AE744" s="126" t="str">
        <f t="shared" si="177"/>
        <v/>
      </c>
      <c r="AF744" s="123" t="str">
        <f t="shared" si="178"/>
        <v/>
      </c>
      <c r="AG744" s="126" t="str">
        <f t="shared" si="179"/>
        <v/>
      </c>
      <c r="AH744" s="129" t="str">
        <f t="shared" si="186"/>
        <v/>
      </c>
      <c r="AI744" s="129" t="str">
        <f t="shared" si="185"/>
        <v/>
      </c>
      <c r="AJ744" s="100" t="str">
        <f t="shared" si="181"/>
        <v/>
      </c>
      <c r="AK744" s="130" t="str">
        <f t="shared" si="182"/>
        <v/>
      </c>
      <c r="AL744" s="130" t="str">
        <f t="shared" si="183"/>
        <v/>
      </c>
      <c r="AM744" s="131" t="str">
        <f t="shared" si="184"/>
        <v/>
      </c>
    </row>
    <row r="745" spans="26:39" ht="15" hidden="1" x14ac:dyDescent="0.25">
      <c r="Z745" s="102"/>
      <c r="AA745" s="102"/>
      <c r="AB745" s="124">
        <f t="shared" si="180"/>
        <v>36</v>
      </c>
      <c r="AC745" s="125" t="str">
        <f t="shared" si="175"/>
        <v/>
      </c>
      <c r="AD745" s="123" t="str">
        <f t="shared" si="176"/>
        <v/>
      </c>
      <c r="AE745" s="126" t="str">
        <f t="shared" si="177"/>
        <v/>
      </c>
      <c r="AF745" s="123" t="str">
        <f t="shared" si="178"/>
        <v/>
      </c>
      <c r="AG745" s="126" t="str">
        <f t="shared" si="179"/>
        <v/>
      </c>
      <c r="AH745" s="129" t="str">
        <f t="shared" si="186"/>
        <v/>
      </c>
      <c r="AI745" s="129" t="str">
        <f t="shared" si="185"/>
        <v/>
      </c>
      <c r="AJ745" s="100" t="str">
        <f t="shared" si="181"/>
        <v/>
      </c>
      <c r="AK745" s="130" t="str">
        <f t="shared" si="182"/>
        <v/>
      </c>
      <c r="AL745" s="130" t="str">
        <f t="shared" si="183"/>
        <v/>
      </c>
      <c r="AM745" s="131" t="str">
        <f t="shared" si="184"/>
        <v/>
      </c>
    </row>
    <row r="746" spans="26:39" ht="15" hidden="1" x14ac:dyDescent="0.25">
      <c r="Z746" s="102"/>
      <c r="AA746" s="102"/>
      <c r="AB746" s="124">
        <f t="shared" si="180"/>
        <v>37</v>
      </c>
      <c r="AC746" s="125" t="str">
        <f t="shared" si="175"/>
        <v/>
      </c>
      <c r="AD746" s="123" t="str">
        <f t="shared" si="176"/>
        <v/>
      </c>
      <c r="AE746" s="126" t="str">
        <f t="shared" si="177"/>
        <v/>
      </c>
      <c r="AF746" s="123" t="str">
        <f t="shared" si="178"/>
        <v/>
      </c>
      <c r="AG746" s="126" t="str">
        <f t="shared" si="179"/>
        <v/>
      </c>
      <c r="AH746" s="129" t="str">
        <f t="shared" si="186"/>
        <v/>
      </c>
      <c r="AI746" s="129" t="str">
        <f t="shared" si="185"/>
        <v/>
      </c>
      <c r="AJ746" s="100" t="str">
        <f t="shared" si="181"/>
        <v/>
      </c>
      <c r="AK746" s="130" t="str">
        <f t="shared" si="182"/>
        <v/>
      </c>
      <c r="AL746" s="130" t="str">
        <f t="shared" si="183"/>
        <v/>
      </c>
      <c r="AM746" s="131" t="str">
        <f t="shared" si="184"/>
        <v/>
      </c>
    </row>
    <row r="747" spans="26:39" ht="15" hidden="1" x14ac:dyDescent="0.25">
      <c r="Z747" s="102"/>
      <c r="AA747" s="102"/>
      <c r="AB747" s="124">
        <f t="shared" si="180"/>
        <v>38</v>
      </c>
      <c r="AC747" s="125" t="str">
        <f t="shared" si="175"/>
        <v/>
      </c>
      <c r="AD747" s="123" t="str">
        <f t="shared" si="176"/>
        <v/>
      </c>
      <c r="AE747" s="126" t="str">
        <f t="shared" si="177"/>
        <v/>
      </c>
      <c r="AF747" s="123" t="str">
        <f t="shared" si="178"/>
        <v/>
      </c>
      <c r="AG747" s="126" t="str">
        <f t="shared" si="179"/>
        <v/>
      </c>
      <c r="AH747" s="129" t="str">
        <f t="shared" si="186"/>
        <v/>
      </c>
      <c r="AI747" s="129" t="str">
        <f t="shared" si="185"/>
        <v/>
      </c>
      <c r="AJ747" s="100" t="str">
        <f t="shared" si="181"/>
        <v/>
      </c>
      <c r="AK747" s="130" t="str">
        <f t="shared" si="182"/>
        <v/>
      </c>
      <c r="AL747" s="130" t="str">
        <f t="shared" si="183"/>
        <v/>
      </c>
      <c r="AM747" s="131" t="str">
        <f t="shared" si="184"/>
        <v/>
      </c>
    </row>
    <row r="748" spans="26:39" ht="15" hidden="1" x14ac:dyDescent="0.25">
      <c r="Z748" s="102"/>
      <c r="AA748" s="102"/>
      <c r="AB748" s="124">
        <f t="shared" si="180"/>
        <v>39</v>
      </c>
      <c r="AC748" s="125" t="str">
        <f t="shared" si="175"/>
        <v/>
      </c>
      <c r="AD748" s="123" t="str">
        <f t="shared" si="176"/>
        <v/>
      </c>
      <c r="AE748" s="126" t="str">
        <f t="shared" si="177"/>
        <v/>
      </c>
      <c r="AF748" s="123" t="str">
        <f t="shared" si="178"/>
        <v/>
      </c>
      <c r="AG748" s="126" t="str">
        <f t="shared" si="179"/>
        <v/>
      </c>
      <c r="AH748" s="129" t="str">
        <f t="shared" si="186"/>
        <v/>
      </c>
      <c r="AI748" s="129" t="str">
        <f t="shared" si="185"/>
        <v/>
      </c>
      <c r="AJ748" s="100" t="str">
        <f t="shared" si="181"/>
        <v/>
      </c>
      <c r="AK748" s="130" t="str">
        <f t="shared" si="182"/>
        <v/>
      </c>
      <c r="AL748" s="130" t="str">
        <f t="shared" si="183"/>
        <v/>
      </c>
      <c r="AM748" s="131" t="str">
        <f t="shared" si="184"/>
        <v/>
      </c>
    </row>
    <row r="749" spans="26:39" ht="15" hidden="1" x14ac:dyDescent="0.25">
      <c r="Z749" s="102"/>
      <c r="AA749" s="102"/>
      <c r="AB749" s="124">
        <f t="shared" si="180"/>
        <v>40</v>
      </c>
      <c r="AC749" s="125" t="str">
        <f t="shared" si="175"/>
        <v/>
      </c>
      <c r="AD749" s="123" t="str">
        <f t="shared" si="176"/>
        <v/>
      </c>
      <c r="AE749" s="126" t="str">
        <f t="shared" si="177"/>
        <v/>
      </c>
      <c r="AF749" s="123" t="str">
        <f t="shared" si="178"/>
        <v/>
      </c>
      <c r="AG749" s="126" t="str">
        <f t="shared" si="179"/>
        <v/>
      </c>
      <c r="AH749" s="129" t="str">
        <f t="shared" si="186"/>
        <v/>
      </c>
      <c r="AI749" s="129" t="str">
        <f t="shared" si="185"/>
        <v/>
      </c>
      <c r="AJ749" s="100" t="str">
        <f t="shared" si="181"/>
        <v/>
      </c>
      <c r="AK749" s="130" t="str">
        <f t="shared" si="182"/>
        <v/>
      </c>
      <c r="AL749" s="130" t="str">
        <f t="shared" si="183"/>
        <v/>
      </c>
      <c r="AM749" s="131" t="str">
        <f t="shared" si="184"/>
        <v/>
      </c>
    </row>
    <row r="750" spans="26:39" ht="15" hidden="1" x14ac:dyDescent="0.25">
      <c r="Z750" s="102"/>
      <c r="AA750" s="102"/>
      <c r="AB750" s="124">
        <f t="shared" si="180"/>
        <v>41</v>
      </c>
      <c r="AC750" s="125" t="str">
        <f t="shared" si="175"/>
        <v/>
      </c>
      <c r="AD750" s="123" t="str">
        <f t="shared" si="176"/>
        <v/>
      </c>
      <c r="AE750" s="126" t="str">
        <f t="shared" si="177"/>
        <v/>
      </c>
      <c r="AF750" s="123" t="str">
        <f t="shared" si="178"/>
        <v/>
      </c>
      <c r="AG750" s="126" t="str">
        <f t="shared" si="179"/>
        <v/>
      </c>
      <c r="AH750" s="129" t="str">
        <f t="shared" si="186"/>
        <v/>
      </c>
      <c r="AI750" s="129" t="str">
        <f t="shared" si="185"/>
        <v/>
      </c>
      <c r="AJ750" s="100" t="str">
        <f t="shared" si="181"/>
        <v/>
      </c>
      <c r="AK750" s="130" t="str">
        <f t="shared" si="182"/>
        <v/>
      </c>
      <c r="AL750" s="130" t="str">
        <f t="shared" si="183"/>
        <v/>
      </c>
      <c r="AM750" s="131" t="str">
        <f t="shared" si="184"/>
        <v/>
      </c>
    </row>
    <row r="751" spans="26:39" ht="15" hidden="1" x14ac:dyDescent="0.25">
      <c r="Z751" s="102"/>
      <c r="AA751" s="102"/>
      <c r="AB751" s="124">
        <f t="shared" si="180"/>
        <v>42</v>
      </c>
      <c r="AC751" s="125" t="str">
        <f t="shared" si="175"/>
        <v/>
      </c>
      <c r="AD751" s="123" t="str">
        <f t="shared" si="176"/>
        <v/>
      </c>
      <c r="AE751" s="126" t="str">
        <f t="shared" si="177"/>
        <v/>
      </c>
      <c r="AF751" s="123" t="str">
        <f t="shared" si="178"/>
        <v/>
      </c>
      <c r="AG751" s="126" t="str">
        <f t="shared" si="179"/>
        <v/>
      </c>
      <c r="AH751" s="129" t="str">
        <f t="shared" si="186"/>
        <v/>
      </c>
      <c r="AI751" s="129" t="str">
        <f t="shared" si="185"/>
        <v/>
      </c>
      <c r="AJ751" s="100" t="str">
        <f t="shared" si="181"/>
        <v/>
      </c>
      <c r="AK751" s="130" t="str">
        <f t="shared" si="182"/>
        <v/>
      </c>
      <c r="AL751" s="130" t="str">
        <f t="shared" si="183"/>
        <v/>
      </c>
      <c r="AM751" s="131" t="str">
        <f t="shared" si="184"/>
        <v/>
      </c>
    </row>
    <row r="752" spans="26:39" ht="15" hidden="1" x14ac:dyDescent="0.25">
      <c r="Z752" s="102"/>
      <c r="AA752" s="102"/>
      <c r="AB752" s="124">
        <f t="shared" si="180"/>
        <v>43</v>
      </c>
      <c r="AC752" s="125" t="str">
        <f t="shared" si="175"/>
        <v/>
      </c>
      <c r="AD752" s="123" t="str">
        <f t="shared" si="176"/>
        <v/>
      </c>
      <c r="AE752" s="126" t="str">
        <f t="shared" si="177"/>
        <v/>
      </c>
      <c r="AF752" s="123" t="str">
        <f t="shared" si="178"/>
        <v/>
      </c>
      <c r="AG752" s="126" t="str">
        <f t="shared" si="179"/>
        <v/>
      </c>
      <c r="AH752" s="129" t="str">
        <f t="shared" si="186"/>
        <v/>
      </c>
      <c r="AI752" s="129" t="str">
        <f t="shared" si="185"/>
        <v/>
      </c>
      <c r="AJ752" s="100" t="str">
        <f t="shared" si="181"/>
        <v/>
      </c>
      <c r="AK752" s="130" t="str">
        <f t="shared" si="182"/>
        <v/>
      </c>
      <c r="AL752" s="130" t="str">
        <f t="shared" si="183"/>
        <v/>
      </c>
      <c r="AM752" s="131" t="str">
        <f t="shared" si="184"/>
        <v/>
      </c>
    </row>
    <row r="753" spans="26:39" ht="15" hidden="1" x14ac:dyDescent="0.25">
      <c r="Z753" s="102"/>
      <c r="AA753" s="102"/>
      <c r="AB753" s="124">
        <f t="shared" si="180"/>
        <v>44</v>
      </c>
      <c r="AC753" s="125" t="str">
        <f t="shared" si="175"/>
        <v/>
      </c>
      <c r="AD753" s="123" t="str">
        <f t="shared" si="176"/>
        <v/>
      </c>
      <c r="AE753" s="126" t="str">
        <f t="shared" si="177"/>
        <v/>
      </c>
      <c r="AF753" s="123" t="str">
        <f t="shared" si="178"/>
        <v/>
      </c>
      <c r="AG753" s="126" t="str">
        <f t="shared" si="179"/>
        <v/>
      </c>
      <c r="AH753" s="129" t="str">
        <f t="shared" si="186"/>
        <v/>
      </c>
      <c r="AI753" s="129" t="str">
        <f t="shared" si="185"/>
        <v/>
      </c>
      <c r="AJ753" s="100" t="str">
        <f t="shared" si="181"/>
        <v/>
      </c>
      <c r="AK753" s="130" t="str">
        <f t="shared" si="182"/>
        <v/>
      </c>
      <c r="AL753" s="130" t="str">
        <f t="shared" si="183"/>
        <v/>
      </c>
      <c r="AM753" s="131" t="str">
        <f t="shared" si="184"/>
        <v/>
      </c>
    </row>
    <row r="754" spans="26:39" ht="15" hidden="1" x14ac:dyDescent="0.25">
      <c r="Z754" s="102"/>
      <c r="AA754" s="102"/>
      <c r="AB754" s="124">
        <f t="shared" si="180"/>
        <v>45</v>
      </c>
      <c r="AC754" s="125" t="str">
        <f t="shared" si="175"/>
        <v/>
      </c>
      <c r="AD754" s="123" t="str">
        <f t="shared" si="176"/>
        <v/>
      </c>
      <c r="AE754" s="126" t="str">
        <f t="shared" si="177"/>
        <v/>
      </c>
      <c r="AF754" s="123" t="str">
        <f t="shared" si="178"/>
        <v/>
      </c>
      <c r="AG754" s="126" t="str">
        <f t="shared" si="179"/>
        <v/>
      </c>
      <c r="AH754" s="129" t="str">
        <f t="shared" si="186"/>
        <v/>
      </c>
      <c r="AI754" s="129" t="str">
        <f t="shared" si="185"/>
        <v/>
      </c>
      <c r="AJ754" s="100" t="str">
        <f t="shared" si="181"/>
        <v/>
      </c>
      <c r="AK754" s="130" t="str">
        <f t="shared" si="182"/>
        <v/>
      </c>
      <c r="AL754" s="130" t="str">
        <f t="shared" si="183"/>
        <v/>
      </c>
      <c r="AM754" s="131" t="str">
        <f t="shared" si="184"/>
        <v/>
      </c>
    </row>
    <row r="755" spans="26:39" ht="15" hidden="1" x14ac:dyDescent="0.25">
      <c r="Z755" s="102"/>
      <c r="AA755" s="102"/>
      <c r="AB755" s="124">
        <f t="shared" si="180"/>
        <v>46</v>
      </c>
      <c r="AC755" s="125" t="str">
        <f t="shared" si="175"/>
        <v/>
      </c>
      <c r="AD755" s="123" t="str">
        <f t="shared" si="176"/>
        <v/>
      </c>
      <c r="AE755" s="126" t="str">
        <f t="shared" si="177"/>
        <v/>
      </c>
      <c r="AF755" s="123" t="str">
        <f t="shared" si="178"/>
        <v/>
      </c>
      <c r="AG755" s="126" t="str">
        <f t="shared" si="179"/>
        <v/>
      </c>
      <c r="AH755" s="129" t="str">
        <f t="shared" si="186"/>
        <v/>
      </c>
      <c r="AI755" s="129" t="str">
        <f t="shared" si="185"/>
        <v/>
      </c>
      <c r="AJ755" s="100" t="str">
        <f t="shared" si="181"/>
        <v/>
      </c>
      <c r="AK755" s="130" t="str">
        <f t="shared" si="182"/>
        <v/>
      </c>
      <c r="AL755" s="130" t="str">
        <f t="shared" si="183"/>
        <v/>
      </c>
      <c r="AM755" s="131" t="str">
        <f t="shared" si="184"/>
        <v/>
      </c>
    </row>
    <row r="756" spans="26:39" ht="15" hidden="1" x14ac:dyDescent="0.25">
      <c r="Z756" s="102"/>
      <c r="AA756" s="102"/>
      <c r="AB756" s="124">
        <f t="shared" si="180"/>
        <v>47</v>
      </c>
      <c r="AC756" s="125" t="str">
        <f t="shared" si="175"/>
        <v/>
      </c>
      <c r="AD756" s="123" t="str">
        <f t="shared" si="176"/>
        <v/>
      </c>
      <c r="AE756" s="126" t="str">
        <f t="shared" si="177"/>
        <v/>
      </c>
      <c r="AF756" s="123" t="str">
        <f t="shared" si="178"/>
        <v/>
      </c>
      <c r="AG756" s="126" t="str">
        <f t="shared" si="179"/>
        <v/>
      </c>
      <c r="AH756" s="129" t="str">
        <f t="shared" si="186"/>
        <v/>
      </c>
      <c r="AI756" s="129" t="str">
        <f t="shared" si="185"/>
        <v/>
      </c>
      <c r="AJ756" s="100" t="str">
        <f t="shared" si="181"/>
        <v/>
      </c>
      <c r="AK756" s="130" t="str">
        <f t="shared" si="182"/>
        <v/>
      </c>
      <c r="AL756" s="130" t="str">
        <f t="shared" si="183"/>
        <v/>
      </c>
      <c r="AM756" s="131" t="str">
        <f t="shared" si="184"/>
        <v/>
      </c>
    </row>
    <row r="757" spans="26:39" ht="15" hidden="1" x14ac:dyDescent="0.25">
      <c r="Z757" s="102"/>
      <c r="AA757" s="102"/>
      <c r="AB757" s="124">
        <f t="shared" si="180"/>
        <v>48</v>
      </c>
      <c r="AC757" s="125" t="str">
        <f t="shared" si="175"/>
        <v/>
      </c>
      <c r="AD757" s="123" t="str">
        <f t="shared" si="176"/>
        <v/>
      </c>
      <c r="AE757" s="126" t="str">
        <f t="shared" si="177"/>
        <v/>
      </c>
      <c r="AF757" s="123" t="str">
        <f t="shared" si="178"/>
        <v/>
      </c>
      <c r="AG757" s="126" t="str">
        <f t="shared" si="179"/>
        <v/>
      </c>
      <c r="AH757" s="129" t="str">
        <f t="shared" si="186"/>
        <v/>
      </c>
      <c r="AI757" s="129" t="str">
        <f t="shared" si="185"/>
        <v/>
      </c>
      <c r="AJ757" s="100" t="str">
        <f t="shared" si="181"/>
        <v/>
      </c>
      <c r="AK757" s="130" t="str">
        <f t="shared" si="182"/>
        <v/>
      </c>
      <c r="AL757" s="130" t="str">
        <f t="shared" si="183"/>
        <v/>
      </c>
      <c r="AM757" s="131" t="str">
        <f t="shared" si="184"/>
        <v/>
      </c>
    </row>
    <row r="758" spans="26:39" ht="15" hidden="1" x14ac:dyDescent="0.25">
      <c r="Z758" s="102"/>
      <c r="AA758" s="102"/>
      <c r="AB758" s="124">
        <f t="shared" si="180"/>
        <v>49</v>
      </c>
      <c r="AC758" s="125" t="str">
        <f t="shared" si="175"/>
        <v/>
      </c>
      <c r="AD758" s="123" t="str">
        <f t="shared" si="176"/>
        <v/>
      </c>
      <c r="AE758" s="126" t="str">
        <f t="shared" si="177"/>
        <v/>
      </c>
      <c r="AF758" s="123" t="str">
        <f t="shared" si="178"/>
        <v/>
      </c>
      <c r="AG758" s="126" t="str">
        <f t="shared" si="179"/>
        <v/>
      </c>
      <c r="AH758" s="129" t="str">
        <f t="shared" si="186"/>
        <v/>
      </c>
      <c r="AI758" s="129" t="str">
        <f t="shared" si="185"/>
        <v/>
      </c>
      <c r="AJ758" s="100" t="str">
        <f t="shared" si="181"/>
        <v/>
      </c>
      <c r="AK758" s="130" t="str">
        <f t="shared" si="182"/>
        <v/>
      </c>
      <c r="AL758" s="130" t="str">
        <f t="shared" si="183"/>
        <v/>
      </c>
      <c r="AM758" s="131" t="str">
        <f t="shared" si="184"/>
        <v/>
      </c>
    </row>
    <row r="759" spans="26:39" ht="15" hidden="1" x14ac:dyDescent="0.25">
      <c r="Z759" s="102"/>
      <c r="AA759" s="102"/>
      <c r="AB759" s="124">
        <f t="shared" si="180"/>
        <v>50</v>
      </c>
      <c r="AC759" s="125" t="str">
        <f t="shared" si="175"/>
        <v/>
      </c>
      <c r="AD759" s="123" t="str">
        <f t="shared" si="176"/>
        <v/>
      </c>
      <c r="AE759" s="126" t="str">
        <f t="shared" si="177"/>
        <v/>
      </c>
      <c r="AF759" s="123" t="str">
        <f t="shared" si="178"/>
        <v/>
      </c>
      <c r="AG759" s="126" t="str">
        <f t="shared" si="179"/>
        <v/>
      </c>
      <c r="AH759" s="129" t="str">
        <f t="shared" si="186"/>
        <v/>
      </c>
      <c r="AI759" s="129" t="str">
        <f t="shared" si="185"/>
        <v/>
      </c>
      <c r="AJ759" s="100" t="str">
        <f t="shared" si="181"/>
        <v/>
      </c>
      <c r="AK759" s="130" t="str">
        <f t="shared" si="182"/>
        <v/>
      </c>
      <c r="AL759" s="130" t="str">
        <f t="shared" si="183"/>
        <v/>
      </c>
      <c r="AM759" s="131" t="str">
        <f t="shared" si="184"/>
        <v/>
      </c>
    </row>
    <row r="760" spans="26:39" ht="15" hidden="1" x14ac:dyDescent="0.25">
      <c r="Z760" s="102"/>
      <c r="AA760" s="102"/>
      <c r="AB760" s="124">
        <f t="shared" si="180"/>
        <v>51</v>
      </c>
      <c r="AC760" s="125" t="str">
        <f t="shared" si="175"/>
        <v/>
      </c>
      <c r="AD760" s="123" t="str">
        <f t="shared" si="176"/>
        <v/>
      </c>
      <c r="AE760" s="126" t="str">
        <f t="shared" si="177"/>
        <v/>
      </c>
      <c r="AF760" s="123" t="str">
        <f t="shared" si="178"/>
        <v/>
      </c>
      <c r="AG760" s="126" t="str">
        <f t="shared" si="179"/>
        <v/>
      </c>
      <c r="AH760" s="129" t="str">
        <f t="shared" si="186"/>
        <v/>
      </c>
      <c r="AI760" s="129" t="str">
        <f t="shared" si="185"/>
        <v/>
      </c>
      <c r="AJ760" s="100" t="str">
        <f t="shared" si="181"/>
        <v/>
      </c>
      <c r="AK760" s="130" t="str">
        <f t="shared" si="182"/>
        <v/>
      </c>
      <c r="AL760" s="130" t="str">
        <f t="shared" si="183"/>
        <v/>
      </c>
      <c r="AM760" s="131" t="str">
        <f t="shared" si="184"/>
        <v/>
      </c>
    </row>
    <row r="761" spans="26:39" ht="15" hidden="1" x14ac:dyDescent="0.25">
      <c r="Z761" s="102"/>
      <c r="AA761" s="102"/>
      <c r="AB761" s="124">
        <f t="shared" si="180"/>
        <v>52</v>
      </c>
      <c r="AC761" s="125" t="str">
        <f t="shared" si="175"/>
        <v/>
      </c>
      <c r="AD761" s="123" t="str">
        <f t="shared" si="176"/>
        <v/>
      </c>
      <c r="AE761" s="126" t="str">
        <f t="shared" si="177"/>
        <v/>
      </c>
      <c r="AF761" s="123" t="str">
        <f t="shared" si="178"/>
        <v/>
      </c>
      <c r="AG761" s="126" t="str">
        <f t="shared" si="179"/>
        <v/>
      </c>
      <c r="AH761" s="129" t="str">
        <f t="shared" si="186"/>
        <v/>
      </c>
      <c r="AI761" s="129" t="str">
        <f t="shared" si="185"/>
        <v/>
      </c>
      <c r="AJ761" s="100" t="str">
        <f t="shared" si="181"/>
        <v/>
      </c>
      <c r="AK761" s="130" t="str">
        <f t="shared" si="182"/>
        <v/>
      </c>
      <c r="AL761" s="130" t="str">
        <f t="shared" si="183"/>
        <v/>
      </c>
      <c r="AM761" s="131" t="str">
        <f t="shared" si="184"/>
        <v/>
      </c>
    </row>
    <row r="762" spans="26:39" ht="15" hidden="1" x14ac:dyDescent="0.25">
      <c r="Z762" s="102"/>
      <c r="AA762" s="102"/>
      <c r="AB762" s="124">
        <f t="shared" si="180"/>
        <v>53</v>
      </c>
      <c r="AC762" s="125" t="str">
        <f t="shared" si="175"/>
        <v/>
      </c>
      <c r="AD762" s="123" t="str">
        <f t="shared" si="176"/>
        <v/>
      </c>
      <c r="AE762" s="126" t="str">
        <f t="shared" si="177"/>
        <v/>
      </c>
      <c r="AF762" s="123" t="str">
        <f t="shared" si="178"/>
        <v/>
      </c>
      <c r="AG762" s="126" t="str">
        <f t="shared" si="179"/>
        <v/>
      </c>
      <c r="AH762" s="129" t="str">
        <f t="shared" si="186"/>
        <v/>
      </c>
      <c r="AI762" s="129" t="str">
        <f t="shared" si="185"/>
        <v/>
      </c>
      <c r="AJ762" s="100" t="str">
        <f t="shared" si="181"/>
        <v/>
      </c>
      <c r="AK762" s="130" t="str">
        <f t="shared" si="182"/>
        <v/>
      </c>
      <c r="AL762" s="130" t="str">
        <f t="shared" si="183"/>
        <v/>
      </c>
      <c r="AM762" s="131" t="str">
        <f t="shared" si="184"/>
        <v/>
      </c>
    </row>
    <row r="763" spans="26:39" ht="15" hidden="1" x14ac:dyDescent="0.25">
      <c r="Z763" s="102"/>
      <c r="AA763" s="102"/>
      <c r="AB763" s="124">
        <f t="shared" si="180"/>
        <v>54</v>
      </c>
      <c r="AC763" s="125" t="str">
        <f t="shared" si="175"/>
        <v/>
      </c>
      <c r="AD763" s="123" t="str">
        <f t="shared" si="176"/>
        <v/>
      </c>
      <c r="AE763" s="126" t="str">
        <f t="shared" si="177"/>
        <v/>
      </c>
      <c r="AF763" s="123" t="str">
        <f t="shared" si="178"/>
        <v/>
      </c>
      <c r="AG763" s="126" t="str">
        <f t="shared" si="179"/>
        <v/>
      </c>
      <c r="AH763" s="129" t="str">
        <f t="shared" si="186"/>
        <v/>
      </c>
      <c r="AI763" s="129" t="str">
        <f t="shared" si="185"/>
        <v/>
      </c>
      <c r="AJ763" s="100" t="str">
        <f t="shared" si="181"/>
        <v/>
      </c>
      <c r="AK763" s="130" t="str">
        <f t="shared" si="182"/>
        <v/>
      </c>
      <c r="AL763" s="130" t="str">
        <f t="shared" si="183"/>
        <v/>
      </c>
      <c r="AM763" s="131" t="str">
        <f t="shared" si="184"/>
        <v/>
      </c>
    </row>
    <row r="764" spans="26:39" ht="15" hidden="1" x14ac:dyDescent="0.25">
      <c r="Z764" s="102"/>
      <c r="AA764" s="102"/>
      <c r="AB764" s="124">
        <f t="shared" si="180"/>
        <v>55</v>
      </c>
      <c r="AC764" s="125" t="str">
        <f t="shared" si="175"/>
        <v/>
      </c>
      <c r="AD764" s="123" t="str">
        <f t="shared" si="176"/>
        <v/>
      </c>
      <c r="AE764" s="126" t="str">
        <f t="shared" si="177"/>
        <v/>
      </c>
      <c r="AF764" s="123" t="str">
        <f t="shared" si="178"/>
        <v/>
      </c>
      <c r="AG764" s="126" t="str">
        <f t="shared" si="179"/>
        <v/>
      </c>
      <c r="AH764" s="129" t="str">
        <f t="shared" si="186"/>
        <v/>
      </c>
      <c r="AI764" s="129" t="str">
        <f t="shared" si="185"/>
        <v/>
      </c>
      <c r="AJ764" s="100" t="str">
        <f t="shared" si="181"/>
        <v/>
      </c>
      <c r="AK764" s="130" t="str">
        <f t="shared" si="182"/>
        <v/>
      </c>
      <c r="AL764" s="130" t="str">
        <f t="shared" si="183"/>
        <v/>
      </c>
      <c r="AM764" s="131" t="str">
        <f t="shared" si="184"/>
        <v/>
      </c>
    </row>
    <row r="765" spans="26:39" ht="15" hidden="1" x14ac:dyDescent="0.25">
      <c r="Z765" s="102"/>
      <c r="AA765" s="102"/>
      <c r="AB765" s="124">
        <f t="shared" si="180"/>
        <v>56</v>
      </c>
      <c r="AC765" s="125" t="str">
        <f t="shared" si="175"/>
        <v/>
      </c>
      <c r="AD765" s="123" t="str">
        <f t="shared" si="176"/>
        <v/>
      </c>
      <c r="AE765" s="126" t="str">
        <f t="shared" si="177"/>
        <v/>
      </c>
      <c r="AF765" s="123" t="str">
        <f t="shared" si="178"/>
        <v/>
      </c>
      <c r="AG765" s="126" t="str">
        <f t="shared" si="179"/>
        <v/>
      </c>
      <c r="AH765" s="129" t="str">
        <f t="shared" si="186"/>
        <v/>
      </c>
      <c r="AI765" s="129" t="str">
        <f t="shared" si="185"/>
        <v/>
      </c>
      <c r="AJ765" s="100" t="str">
        <f t="shared" si="181"/>
        <v/>
      </c>
      <c r="AK765" s="130" t="str">
        <f t="shared" si="182"/>
        <v/>
      </c>
      <c r="AL765" s="130" t="str">
        <f t="shared" si="183"/>
        <v/>
      </c>
      <c r="AM765" s="131" t="str">
        <f t="shared" si="184"/>
        <v/>
      </c>
    </row>
    <row r="766" spans="26:39" ht="15" hidden="1" x14ac:dyDescent="0.25">
      <c r="Z766" s="102"/>
      <c r="AA766" s="102"/>
      <c r="AB766" s="124">
        <f t="shared" si="180"/>
        <v>57</v>
      </c>
      <c r="AC766" s="125" t="str">
        <f t="shared" si="175"/>
        <v/>
      </c>
      <c r="AD766" s="123" t="str">
        <f t="shared" si="176"/>
        <v/>
      </c>
      <c r="AE766" s="126" t="str">
        <f t="shared" si="177"/>
        <v/>
      </c>
      <c r="AF766" s="123" t="str">
        <f t="shared" si="178"/>
        <v/>
      </c>
      <c r="AG766" s="126" t="str">
        <f t="shared" si="179"/>
        <v/>
      </c>
      <c r="AH766" s="129" t="str">
        <f t="shared" si="186"/>
        <v/>
      </c>
      <c r="AI766" s="129" t="str">
        <f t="shared" si="185"/>
        <v/>
      </c>
      <c r="AJ766" s="100" t="str">
        <f t="shared" si="181"/>
        <v/>
      </c>
      <c r="AK766" s="130" t="str">
        <f t="shared" si="182"/>
        <v/>
      </c>
      <c r="AL766" s="130" t="str">
        <f t="shared" si="183"/>
        <v/>
      </c>
      <c r="AM766" s="131" t="str">
        <f t="shared" si="184"/>
        <v/>
      </c>
    </row>
    <row r="767" spans="26:39" ht="15" hidden="1" x14ac:dyDescent="0.25">
      <c r="Z767" s="102"/>
      <c r="AA767" s="102"/>
      <c r="AB767" s="124">
        <f t="shared" si="180"/>
        <v>58</v>
      </c>
      <c r="AC767" s="125" t="str">
        <f t="shared" si="175"/>
        <v/>
      </c>
      <c r="AD767" s="123" t="str">
        <f t="shared" si="176"/>
        <v/>
      </c>
      <c r="AE767" s="126" t="str">
        <f t="shared" si="177"/>
        <v/>
      </c>
      <c r="AF767" s="123" t="str">
        <f t="shared" si="178"/>
        <v/>
      </c>
      <c r="AG767" s="126" t="str">
        <f t="shared" si="179"/>
        <v/>
      </c>
      <c r="AH767" s="129" t="str">
        <f t="shared" si="186"/>
        <v/>
      </c>
      <c r="AI767" s="129" t="str">
        <f t="shared" si="185"/>
        <v/>
      </c>
      <c r="AJ767" s="100" t="str">
        <f t="shared" si="181"/>
        <v/>
      </c>
      <c r="AK767" s="130" t="str">
        <f t="shared" si="182"/>
        <v/>
      </c>
      <c r="AL767" s="130" t="str">
        <f t="shared" si="183"/>
        <v/>
      </c>
      <c r="AM767" s="131" t="str">
        <f t="shared" si="184"/>
        <v/>
      </c>
    </row>
    <row r="768" spans="26:39" ht="15" hidden="1" x14ac:dyDescent="0.25">
      <c r="Z768" s="102"/>
      <c r="AA768" s="102"/>
      <c r="AB768" s="124">
        <f t="shared" si="180"/>
        <v>59</v>
      </c>
      <c r="AC768" s="125" t="str">
        <f t="shared" si="175"/>
        <v/>
      </c>
      <c r="AD768" s="123" t="str">
        <f t="shared" si="176"/>
        <v/>
      </c>
      <c r="AE768" s="126" t="str">
        <f t="shared" si="177"/>
        <v/>
      </c>
      <c r="AF768" s="123" t="str">
        <f t="shared" si="178"/>
        <v/>
      </c>
      <c r="AG768" s="126" t="str">
        <f t="shared" si="179"/>
        <v/>
      </c>
      <c r="AH768" s="129" t="str">
        <f t="shared" si="186"/>
        <v/>
      </c>
      <c r="AI768" s="129" t="str">
        <f t="shared" si="185"/>
        <v/>
      </c>
      <c r="AJ768" s="100" t="str">
        <f t="shared" si="181"/>
        <v/>
      </c>
      <c r="AK768" s="130" t="str">
        <f t="shared" si="182"/>
        <v/>
      </c>
      <c r="AL768" s="130" t="str">
        <f t="shared" si="183"/>
        <v/>
      </c>
      <c r="AM768" s="131" t="str">
        <f t="shared" si="184"/>
        <v/>
      </c>
    </row>
    <row r="769" spans="26:39" ht="15" hidden="1" x14ac:dyDescent="0.25">
      <c r="Z769" s="102"/>
      <c r="AA769" s="102"/>
      <c r="AB769" s="124">
        <f t="shared" si="180"/>
        <v>60</v>
      </c>
      <c r="AC769" s="125" t="str">
        <f t="shared" si="175"/>
        <v/>
      </c>
      <c r="AD769" s="123" t="str">
        <f t="shared" si="176"/>
        <v/>
      </c>
      <c r="AE769" s="126" t="str">
        <f t="shared" si="177"/>
        <v/>
      </c>
      <c r="AF769" s="123" t="str">
        <f t="shared" si="178"/>
        <v/>
      </c>
      <c r="AG769" s="126" t="str">
        <f t="shared" si="179"/>
        <v/>
      </c>
      <c r="AH769" s="129" t="str">
        <f t="shared" si="186"/>
        <v/>
      </c>
      <c r="AI769" s="129" t="str">
        <f t="shared" si="185"/>
        <v/>
      </c>
      <c r="AJ769" s="100" t="str">
        <f t="shared" si="181"/>
        <v/>
      </c>
      <c r="AK769" s="130" t="str">
        <f t="shared" si="182"/>
        <v/>
      </c>
      <c r="AL769" s="130" t="str">
        <f t="shared" si="183"/>
        <v/>
      </c>
      <c r="AM769" s="131" t="str">
        <f t="shared" si="184"/>
        <v/>
      </c>
    </row>
    <row r="770" spans="26:39" ht="15" hidden="1" x14ac:dyDescent="0.25">
      <c r="Z770" s="102"/>
      <c r="AA770" s="102"/>
      <c r="AB770" s="124">
        <f t="shared" si="180"/>
        <v>61</v>
      </c>
      <c r="AC770" s="125" t="str">
        <f t="shared" si="175"/>
        <v/>
      </c>
      <c r="AD770" s="123" t="str">
        <f t="shared" si="176"/>
        <v/>
      </c>
      <c r="AE770" s="126" t="str">
        <f t="shared" si="177"/>
        <v/>
      </c>
      <c r="AF770" s="123" t="str">
        <f t="shared" si="178"/>
        <v/>
      </c>
      <c r="AG770" s="126" t="str">
        <f t="shared" si="179"/>
        <v/>
      </c>
      <c r="AH770" s="129" t="str">
        <f t="shared" si="186"/>
        <v/>
      </c>
      <c r="AI770" s="129" t="str">
        <f t="shared" si="185"/>
        <v/>
      </c>
      <c r="AJ770" s="100" t="str">
        <f t="shared" si="181"/>
        <v/>
      </c>
      <c r="AK770" s="130" t="str">
        <f t="shared" si="182"/>
        <v/>
      </c>
      <c r="AL770" s="130" t="str">
        <f t="shared" si="183"/>
        <v/>
      </c>
      <c r="AM770" s="131" t="str">
        <f t="shared" si="184"/>
        <v/>
      </c>
    </row>
    <row r="771" spans="26:39" ht="15" hidden="1" x14ac:dyDescent="0.25">
      <c r="Z771" s="102"/>
      <c r="AA771" s="102"/>
      <c r="AB771" s="124">
        <f t="shared" si="180"/>
        <v>62</v>
      </c>
      <c r="AC771" s="125" t="str">
        <f t="shared" si="175"/>
        <v/>
      </c>
      <c r="AD771" s="123" t="str">
        <f t="shared" si="176"/>
        <v/>
      </c>
      <c r="AE771" s="126" t="str">
        <f t="shared" si="177"/>
        <v/>
      </c>
      <c r="AF771" s="123" t="str">
        <f t="shared" si="178"/>
        <v/>
      </c>
      <c r="AG771" s="126" t="str">
        <f t="shared" si="179"/>
        <v/>
      </c>
      <c r="AH771" s="129" t="str">
        <f t="shared" si="186"/>
        <v/>
      </c>
      <c r="AI771" s="129" t="str">
        <f t="shared" si="185"/>
        <v/>
      </c>
      <c r="AJ771" s="100" t="str">
        <f t="shared" si="181"/>
        <v/>
      </c>
      <c r="AK771" s="130" t="str">
        <f t="shared" si="182"/>
        <v/>
      </c>
      <c r="AL771" s="130" t="str">
        <f t="shared" si="183"/>
        <v/>
      </c>
      <c r="AM771" s="131" t="str">
        <f t="shared" si="184"/>
        <v/>
      </c>
    </row>
    <row r="772" spans="26:39" ht="15" hidden="1" x14ac:dyDescent="0.25">
      <c r="Z772" s="102"/>
      <c r="AA772" s="102"/>
      <c r="AB772" s="124">
        <f t="shared" si="180"/>
        <v>63</v>
      </c>
      <c r="AC772" s="125" t="str">
        <f t="shared" si="175"/>
        <v/>
      </c>
      <c r="AD772" s="123" t="str">
        <f t="shared" si="176"/>
        <v/>
      </c>
      <c r="AE772" s="126" t="str">
        <f t="shared" si="177"/>
        <v/>
      </c>
      <c r="AF772" s="123" t="str">
        <f t="shared" si="178"/>
        <v/>
      </c>
      <c r="AG772" s="126" t="str">
        <f t="shared" si="179"/>
        <v/>
      </c>
      <c r="AH772" s="129" t="str">
        <f t="shared" si="186"/>
        <v/>
      </c>
      <c r="AI772" s="129" t="str">
        <f t="shared" si="185"/>
        <v/>
      </c>
      <c r="AJ772" s="100" t="str">
        <f t="shared" si="181"/>
        <v/>
      </c>
      <c r="AK772" s="130" t="str">
        <f t="shared" si="182"/>
        <v/>
      </c>
      <c r="AL772" s="130" t="str">
        <f t="shared" si="183"/>
        <v/>
      </c>
      <c r="AM772" s="131" t="str">
        <f t="shared" si="184"/>
        <v/>
      </c>
    </row>
    <row r="773" spans="26:39" ht="15" hidden="1" x14ac:dyDescent="0.25">
      <c r="Z773" s="102"/>
      <c r="AA773" s="102"/>
      <c r="AB773" s="124">
        <f t="shared" si="180"/>
        <v>64</v>
      </c>
      <c r="AC773" s="125" t="str">
        <f t="shared" si="175"/>
        <v/>
      </c>
      <c r="AD773" s="123" t="str">
        <f t="shared" si="176"/>
        <v/>
      </c>
      <c r="AE773" s="126" t="str">
        <f t="shared" si="177"/>
        <v/>
      </c>
      <c r="AF773" s="123" t="str">
        <f t="shared" si="178"/>
        <v/>
      </c>
      <c r="AG773" s="126" t="str">
        <f t="shared" si="179"/>
        <v/>
      </c>
      <c r="AH773" s="129" t="str">
        <f t="shared" si="186"/>
        <v/>
      </c>
      <c r="AI773" s="129" t="str">
        <f t="shared" si="185"/>
        <v/>
      </c>
      <c r="AJ773" s="100" t="str">
        <f t="shared" si="181"/>
        <v/>
      </c>
      <c r="AK773" s="130" t="str">
        <f t="shared" si="182"/>
        <v/>
      </c>
      <c r="AL773" s="130" t="str">
        <f t="shared" si="183"/>
        <v/>
      </c>
      <c r="AM773" s="131" t="str">
        <f t="shared" si="184"/>
        <v/>
      </c>
    </row>
    <row r="774" spans="26:39" ht="15" hidden="1" x14ac:dyDescent="0.25">
      <c r="Z774" s="102"/>
      <c r="AA774" s="102"/>
      <c r="AB774" s="124">
        <f t="shared" si="180"/>
        <v>65</v>
      </c>
      <c r="AC774" s="125" t="str">
        <f t="shared" ref="AC774:AC809" si="187">IF(AA$712="","",AC$709+AB774*(X$712-X$711)/100)</f>
        <v/>
      </c>
      <c r="AD774" s="123" t="str">
        <f t="shared" ref="AD774:AD809" si="188">IF(AC774="","",AD$709+(2*(AC774-AC$709)*AA$712))</f>
        <v/>
      </c>
      <c r="AE774" s="126" t="str">
        <f t="shared" si="177"/>
        <v/>
      </c>
      <c r="AF774" s="123" t="str">
        <f t="shared" si="178"/>
        <v/>
      </c>
      <c r="AG774" s="126" t="str">
        <f t="shared" si="179"/>
        <v/>
      </c>
      <c r="AH774" s="129" t="str">
        <f t="shared" si="186"/>
        <v/>
      </c>
      <c r="AI774" s="129" t="str">
        <f t="shared" si="185"/>
        <v/>
      </c>
      <c r="AJ774" s="100" t="str">
        <f t="shared" si="181"/>
        <v/>
      </c>
      <c r="AK774" s="130" t="str">
        <f t="shared" si="182"/>
        <v/>
      </c>
      <c r="AL774" s="130" t="str">
        <f t="shared" si="183"/>
        <v/>
      </c>
      <c r="AM774" s="131" t="str">
        <f t="shared" si="184"/>
        <v/>
      </c>
    </row>
    <row r="775" spans="26:39" ht="15" hidden="1" x14ac:dyDescent="0.25">
      <c r="Z775" s="102"/>
      <c r="AA775" s="102"/>
      <c r="AB775" s="124">
        <f t="shared" si="180"/>
        <v>66</v>
      </c>
      <c r="AC775" s="125" t="str">
        <f t="shared" si="187"/>
        <v/>
      </c>
      <c r="AD775" s="123" t="str">
        <f t="shared" si="188"/>
        <v/>
      </c>
      <c r="AE775" s="126" t="str">
        <f t="shared" ref="AE775:AE809" si="189">IF(AC775="","",(AD775/2)^2*3.1415)</f>
        <v/>
      </c>
      <c r="AF775" s="123" t="str">
        <f t="shared" ref="AF775:AF809" si="190">IF(AC775="","",(AC775-AC774)/3*(AE774+AE775+(AE775*AE774)^0.5))</f>
        <v/>
      </c>
      <c r="AG775" s="126" t="str">
        <f t="shared" ref="AG775:AG809" si="191">IF(AC775="","",AG774+AF775)</f>
        <v/>
      </c>
      <c r="AH775" s="129" t="str">
        <f t="shared" si="186"/>
        <v/>
      </c>
      <c r="AI775" s="129" t="str">
        <f t="shared" si="185"/>
        <v/>
      </c>
      <c r="AJ775" s="100" t="str">
        <f t="shared" si="181"/>
        <v/>
      </c>
      <c r="AK775" s="130" t="str">
        <f t="shared" si="182"/>
        <v/>
      </c>
      <c r="AL775" s="130" t="str">
        <f t="shared" si="183"/>
        <v/>
      </c>
      <c r="AM775" s="131" t="str">
        <f t="shared" si="184"/>
        <v/>
      </c>
    </row>
    <row r="776" spans="26:39" ht="15" hidden="1" x14ac:dyDescent="0.25">
      <c r="Z776" s="102"/>
      <c r="AA776" s="102"/>
      <c r="AB776" s="124">
        <f t="shared" ref="AB776:AB809" si="192">AB775+1</f>
        <v>67</v>
      </c>
      <c r="AC776" s="125" t="str">
        <f t="shared" si="187"/>
        <v/>
      </c>
      <c r="AD776" s="123" t="str">
        <f t="shared" si="188"/>
        <v/>
      </c>
      <c r="AE776" s="126" t="str">
        <f t="shared" si="189"/>
        <v/>
      </c>
      <c r="AF776" s="123" t="str">
        <f t="shared" si="190"/>
        <v/>
      </c>
      <c r="AG776" s="126" t="str">
        <f t="shared" si="191"/>
        <v/>
      </c>
      <c r="AH776" s="129" t="str">
        <f t="shared" si="186"/>
        <v/>
      </c>
      <c r="AI776" s="129" t="str">
        <f t="shared" si="185"/>
        <v/>
      </c>
      <c r="AJ776" s="100" t="str">
        <f t="shared" si="181"/>
        <v/>
      </c>
      <c r="AK776" s="130" t="str">
        <f t="shared" si="182"/>
        <v/>
      </c>
      <c r="AL776" s="130" t="str">
        <f t="shared" si="183"/>
        <v/>
      </c>
      <c r="AM776" s="131" t="str">
        <f t="shared" si="184"/>
        <v/>
      </c>
    </row>
    <row r="777" spans="26:39" ht="15" hidden="1" x14ac:dyDescent="0.25">
      <c r="Z777" s="102"/>
      <c r="AA777" s="102"/>
      <c r="AB777" s="124">
        <f t="shared" si="192"/>
        <v>68</v>
      </c>
      <c r="AC777" s="125" t="str">
        <f t="shared" si="187"/>
        <v/>
      </c>
      <c r="AD777" s="123" t="str">
        <f t="shared" si="188"/>
        <v/>
      </c>
      <c r="AE777" s="126" t="str">
        <f t="shared" si="189"/>
        <v/>
      </c>
      <c r="AF777" s="123" t="str">
        <f t="shared" si="190"/>
        <v/>
      </c>
      <c r="AG777" s="126" t="str">
        <f t="shared" si="191"/>
        <v/>
      </c>
      <c r="AH777" s="129" t="str">
        <f t="shared" si="186"/>
        <v/>
      </c>
      <c r="AI777" s="129" t="str">
        <f t="shared" si="185"/>
        <v/>
      </c>
      <c r="AJ777" s="100" t="str">
        <f t="shared" ref="AJ777:AJ840" si="193">AC777</f>
        <v/>
      </c>
      <c r="AK777" s="130" t="str">
        <f t="shared" ref="AK777:AK840" si="194">IF(AI777="","",AJ777-D$58)</f>
        <v/>
      </c>
      <c r="AL777" s="130" t="str">
        <f t="shared" ref="AL777:AL840" si="195">IF(AK777="","",IF(AK777&gt;G$76,AK777-G$76/2,AK777/2))</f>
        <v/>
      </c>
      <c r="AM777" s="131" t="str">
        <f t="shared" ref="AM777:AM840" si="196">IF(AL777="","",0.6*G$77*(2*32.2*AL777)^0.5)</f>
        <v/>
      </c>
    </row>
    <row r="778" spans="26:39" ht="15" hidden="1" x14ac:dyDescent="0.25">
      <c r="Z778" s="102"/>
      <c r="AA778" s="102"/>
      <c r="AB778" s="124">
        <f t="shared" si="192"/>
        <v>69</v>
      </c>
      <c r="AC778" s="125" t="str">
        <f t="shared" si="187"/>
        <v/>
      </c>
      <c r="AD778" s="123" t="str">
        <f t="shared" si="188"/>
        <v/>
      </c>
      <c r="AE778" s="126" t="str">
        <f t="shared" si="189"/>
        <v/>
      </c>
      <c r="AF778" s="123" t="str">
        <f t="shared" si="190"/>
        <v/>
      </c>
      <c r="AG778" s="126" t="str">
        <f t="shared" si="191"/>
        <v/>
      </c>
      <c r="AH778" s="129" t="str">
        <f t="shared" si="186"/>
        <v/>
      </c>
      <c r="AI778" s="129" t="str">
        <f t="shared" ref="AI778:AI841" si="197">IF(AC778="","",IF(AC778=D$58,0,IF(AC778&gt;D$58,AI777+AF778,"")))</f>
        <v/>
      </c>
      <c r="AJ778" s="100" t="str">
        <f t="shared" si="193"/>
        <v/>
      </c>
      <c r="AK778" s="130" t="str">
        <f t="shared" si="194"/>
        <v/>
      </c>
      <c r="AL778" s="130" t="str">
        <f t="shared" si="195"/>
        <v/>
      </c>
      <c r="AM778" s="131" t="str">
        <f t="shared" si="196"/>
        <v/>
      </c>
    </row>
    <row r="779" spans="26:39" ht="15" hidden="1" x14ac:dyDescent="0.25">
      <c r="Z779" s="102"/>
      <c r="AA779" s="102"/>
      <c r="AB779" s="124">
        <f t="shared" si="192"/>
        <v>70</v>
      </c>
      <c r="AC779" s="125" t="str">
        <f t="shared" si="187"/>
        <v/>
      </c>
      <c r="AD779" s="123" t="str">
        <f t="shared" si="188"/>
        <v/>
      </c>
      <c r="AE779" s="126" t="str">
        <f t="shared" si="189"/>
        <v/>
      </c>
      <c r="AF779" s="123" t="str">
        <f t="shared" si="190"/>
        <v/>
      </c>
      <c r="AG779" s="126" t="str">
        <f t="shared" si="191"/>
        <v/>
      </c>
      <c r="AH779" s="129" t="str">
        <f t="shared" ref="AH779:AH842" si="198">IF(AC779="","",AH778+AF779)</f>
        <v/>
      </c>
      <c r="AI779" s="129" t="str">
        <f t="shared" si="197"/>
        <v/>
      </c>
      <c r="AJ779" s="100" t="str">
        <f t="shared" si="193"/>
        <v/>
      </c>
      <c r="AK779" s="130" t="str">
        <f t="shared" si="194"/>
        <v/>
      </c>
      <c r="AL779" s="130" t="str">
        <f t="shared" si="195"/>
        <v/>
      </c>
      <c r="AM779" s="131" t="str">
        <f t="shared" si="196"/>
        <v/>
      </c>
    </row>
    <row r="780" spans="26:39" ht="15" hidden="1" x14ac:dyDescent="0.25">
      <c r="Z780" s="102"/>
      <c r="AA780" s="102"/>
      <c r="AB780" s="124">
        <f t="shared" si="192"/>
        <v>71</v>
      </c>
      <c r="AC780" s="125" t="str">
        <f t="shared" si="187"/>
        <v/>
      </c>
      <c r="AD780" s="123" t="str">
        <f t="shared" si="188"/>
        <v/>
      </c>
      <c r="AE780" s="126" t="str">
        <f t="shared" si="189"/>
        <v/>
      </c>
      <c r="AF780" s="123" t="str">
        <f t="shared" si="190"/>
        <v/>
      </c>
      <c r="AG780" s="126" t="str">
        <f t="shared" si="191"/>
        <v/>
      </c>
      <c r="AH780" s="129" t="str">
        <f t="shared" si="198"/>
        <v/>
      </c>
      <c r="AI780" s="129" t="str">
        <f t="shared" si="197"/>
        <v/>
      </c>
      <c r="AJ780" s="100" t="str">
        <f t="shared" si="193"/>
        <v/>
      </c>
      <c r="AK780" s="130" t="str">
        <f t="shared" si="194"/>
        <v/>
      </c>
      <c r="AL780" s="130" t="str">
        <f t="shared" si="195"/>
        <v/>
      </c>
      <c r="AM780" s="131" t="str">
        <f t="shared" si="196"/>
        <v/>
      </c>
    </row>
    <row r="781" spans="26:39" ht="15" hidden="1" x14ac:dyDescent="0.25">
      <c r="Z781" s="102"/>
      <c r="AA781" s="102"/>
      <c r="AB781" s="124">
        <f t="shared" si="192"/>
        <v>72</v>
      </c>
      <c r="AC781" s="125" t="str">
        <f t="shared" si="187"/>
        <v/>
      </c>
      <c r="AD781" s="123" t="str">
        <f t="shared" si="188"/>
        <v/>
      </c>
      <c r="AE781" s="126" t="str">
        <f t="shared" si="189"/>
        <v/>
      </c>
      <c r="AF781" s="123" t="str">
        <f t="shared" si="190"/>
        <v/>
      </c>
      <c r="AG781" s="126" t="str">
        <f t="shared" si="191"/>
        <v/>
      </c>
      <c r="AH781" s="129" t="str">
        <f t="shared" si="198"/>
        <v/>
      </c>
      <c r="AI781" s="129" t="str">
        <f t="shared" si="197"/>
        <v/>
      </c>
      <c r="AJ781" s="100" t="str">
        <f t="shared" si="193"/>
        <v/>
      </c>
      <c r="AK781" s="130" t="str">
        <f t="shared" si="194"/>
        <v/>
      </c>
      <c r="AL781" s="130" t="str">
        <f t="shared" si="195"/>
        <v/>
      </c>
      <c r="AM781" s="131" t="str">
        <f t="shared" si="196"/>
        <v/>
      </c>
    </row>
    <row r="782" spans="26:39" ht="15" hidden="1" x14ac:dyDescent="0.25">
      <c r="Z782" s="102"/>
      <c r="AA782" s="102"/>
      <c r="AB782" s="124">
        <f t="shared" si="192"/>
        <v>73</v>
      </c>
      <c r="AC782" s="125" t="str">
        <f t="shared" si="187"/>
        <v/>
      </c>
      <c r="AD782" s="123" t="str">
        <f t="shared" si="188"/>
        <v/>
      </c>
      <c r="AE782" s="126" t="str">
        <f t="shared" si="189"/>
        <v/>
      </c>
      <c r="AF782" s="123" t="str">
        <f t="shared" si="190"/>
        <v/>
      </c>
      <c r="AG782" s="126" t="str">
        <f t="shared" si="191"/>
        <v/>
      </c>
      <c r="AH782" s="129" t="str">
        <f t="shared" si="198"/>
        <v/>
      </c>
      <c r="AI782" s="129" t="str">
        <f t="shared" si="197"/>
        <v/>
      </c>
      <c r="AJ782" s="100" t="str">
        <f t="shared" si="193"/>
        <v/>
      </c>
      <c r="AK782" s="130" t="str">
        <f t="shared" si="194"/>
        <v/>
      </c>
      <c r="AL782" s="130" t="str">
        <f t="shared" si="195"/>
        <v/>
      </c>
      <c r="AM782" s="131" t="str">
        <f t="shared" si="196"/>
        <v/>
      </c>
    </row>
    <row r="783" spans="26:39" ht="15" hidden="1" x14ac:dyDescent="0.25">
      <c r="Z783" s="102"/>
      <c r="AA783" s="102"/>
      <c r="AB783" s="124">
        <f t="shared" si="192"/>
        <v>74</v>
      </c>
      <c r="AC783" s="125" t="str">
        <f t="shared" si="187"/>
        <v/>
      </c>
      <c r="AD783" s="123" t="str">
        <f t="shared" si="188"/>
        <v/>
      </c>
      <c r="AE783" s="126" t="str">
        <f t="shared" si="189"/>
        <v/>
      </c>
      <c r="AF783" s="123" t="str">
        <f t="shared" si="190"/>
        <v/>
      </c>
      <c r="AG783" s="126" t="str">
        <f t="shared" si="191"/>
        <v/>
      </c>
      <c r="AH783" s="129" t="str">
        <f t="shared" si="198"/>
        <v/>
      </c>
      <c r="AI783" s="129" t="str">
        <f t="shared" si="197"/>
        <v/>
      </c>
      <c r="AJ783" s="100" t="str">
        <f t="shared" si="193"/>
        <v/>
      </c>
      <c r="AK783" s="130" t="str">
        <f t="shared" si="194"/>
        <v/>
      </c>
      <c r="AL783" s="130" t="str">
        <f t="shared" si="195"/>
        <v/>
      </c>
      <c r="AM783" s="131" t="str">
        <f t="shared" si="196"/>
        <v/>
      </c>
    </row>
    <row r="784" spans="26:39" ht="15" hidden="1" x14ac:dyDescent="0.25">
      <c r="Z784" s="102"/>
      <c r="AA784" s="102"/>
      <c r="AB784" s="124">
        <f t="shared" si="192"/>
        <v>75</v>
      </c>
      <c r="AC784" s="125" t="str">
        <f t="shared" si="187"/>
        <v/>
      </c>
      <c r="AD784" s="123" t="str">
        <f t="shared" si="188"/>
        <v/>
      </c>
      <c r="AE784" s="126" t="str">
        <f t="shared" si="189"/>
        <v/>
      </c>
      <c r="AF784" s="123" t="str">
        <f t="shared" si="190"/>
        <v/>
      </c>
      <c r="AG784" s="126" t="str">
        <f t="shared" si="191"/>
        <v/>
      </c>
      <c r="AH784" s="129" t="str">
        <f t="shared" si="198"/>
        <v/>
      </c>
      <c r="AI784" s="129" t="str">
        <f t="shared" si="197"/>
        <v/>
      </c>
      <c r="AJ784" s="100" t="str">
        <f t="shared" si="193"/>
        <v/>
      </c>
      <c r="AK784" s="130" t="str">
        <f t="shared" si="194"/>
        <v/>
      </c>
      <c r="AL784" s="130" t="str">
        <f t="shared" si="195"/>
        <v/>
      </c>
      <c r="AM784" s="131" t="str">
        <f t="shared" si="196"/>
        <v/>
      </c>
    </row>
    <row r="785" spans="26:39" ht="15" hidden="1" x14ac:dyDescent="0.25">
      <c r="Z785" s="102"/>
      <c r="AA785" s="102"/>
      <c r="AB785" s="124">
        <f t="shared" si="192"/>
        <v>76</v>
      </c>
      <c r="AC785" s="125" t="str">
        <f t="shared" si="187"/>
        <v/>
      </c>
      <c r="AD785" s="123" t="str">
        <f t="shared" si="188"/>
        <v/>
      </c>
      <c r="AE785" s="126" t="str">
        <f t="shared" si="189"/>
        <v/>
      </c>
      <c r="AF785" s="123" t="str">
        <f t="shared" si="190"/>
        <v/>
      </c>
      <c r="AG785" s="126" t="str">
        <f t="shared" si="191"/>
        <v/>
      </c>
      <c r="AH785" s="129" t="str">
        <f t="shared" si="198"/>
        <v/>
      </c>
      <c r="AI785" s="129" t="str">
        <f t="shared" si="197"/>
        <v/>
      </c>
      <c r="AJ785" s="100" t="str">
        <f t="shared" si="193"/>
        <v/>
      </c>
      <c r="AK785" s="130" t="str">
        <f t="shared" si="194"/>
        <v/>
      </c>
      <c r="AL785" s="130" t="str">
        <f t="shared" si="195"/>
        <v/>
      </c>
      <c r="AM785" s="131" t="str">
        <f t="shared" si="196"/>
        <v/>
      </c>
    </row>
    <row r="786" spans="26:39" ht="15" hidden="1" x14ac:dyDescent="0.25">
      <c r="Z786" s="102"/>
      <c r="AA786" s="102"/>
      <c r="AB786" s="124">
        <f t="shared" si="192"/>
        <v>77</v>
      </c>
      <c r="AC786" s="125" t="str">
        <f t="shared" si="187"/>
        <v/>
      </c>
      <c r="AD786" s="123" t="str">
        <f t="shared" si="188"/>
        <v/>
      </c>
      <c r="AE786" s="126" t="str">
        <f t="shared" si="189"/>
        <v/>
      </c>
      <c r="AF786" s="123" t="str">
        <f t="shared" si="190"/>
        <v/>
      </c>
      <c r="AG786" s="126" t="str">
        <f t="shared" si="191"/>
        <v/>
      </c>
      <c r="AH786" s="129" t="str">
        <f t="shared" si="198"/>
        <v/>
      </c>
      <c r="AI786" s="129" t="str">
        <f t="shared" si="197"/>
        <v/>
      </c>
      <c r="AJ786" s="100" t="str">
        <f t="shared" si="193"/>
        <v/>
      </c>
      <c r="AK786" s="130" t="str">
        <f t="shared" si="194"/>
        <v/>
      </c>
      <c r="AL786" s="130" t="str">
        <f t="shared" si="195"/>
        <v/>
      </c>
      <c r="AM786" s="131" t="str">
        <f t="shared" si="196"/>
        <v/>
      </c>
    </row>
    <row r="787" spans="26:39" ht="15" hidden="1" x14ac:dyDescent="0.25">
      <c r="Z787" s="102"/>
      <c r="AA787" s="102"/>
      <c r="AB787" s="124">
        <f t="shared" si="192"/>
        <v>78</v>
      </c>
      <c r="AC787" s="125" t="str">
        <f t="shared" si="187"/>
        <v/>
      </c>
      <c r="AD787" s="123" t="str">
        <f t="shared" si="188"/>
        <v/>
      </c>
      <c r="AE787" s="126" t="str">
        <f t="shared" si="189"/>
        <v/>
      </c>
      <c r="AF787" s="123" t="str">
        <f t="shared" si="190"/>
        <v/>
      </c>
      <c r="AG787" s="126" t="str">
        <f t="shared" si="191"/>
        <v/>
      </c>
      <c r="AH787" s="129" t="str">
        <f t="shared" si="198"/>
        <v/>
      </c>
      <c r="AI787" s="129" t="str">
        <f t="shared" si="197"/>
        <v/>
      </c>
      <c r="AJ787" s="100" t="str">
        <f t="shared" si="193"/>
        <v/>
      </c>
      <c r="AK787" s="130" t="str">
        <f t="shared" si="194"/>
        <v/>
      </c>
      <c r="AL787" s="130" t="str">
        <f t="shared" si="195"/>
        <v/>
      </c>
      <c r="AM787" s="131" t="str">
        <f t="shared" si="196"/>
        <v/>
      </c>
    </row>
    <row r="788" spans="26:39" ht="15" hidden="1" x14ac:dyDescent="0.25">
      <c r="Z788" s="102"/>
      <c r="AA788" s="102"/>
      <c r="AB788" s="124">
        <f t="shared" si="192"/>
        <v>79</v>
      </c>
      <c r="AC788" s="125" t="str">
        <f t="shared" si="187"/>
        <v/>
      </c>
      <c r="AD788" s="123" t="str">
        <f t="shared" si="188"/>
        <v/>
      </c>
      <c r="AE788" s="126" t="str">
        <f t="shared" si="189"/>
        <v/>
      </c>
      <c r="AF788" s="123" t="str">
        <f t="shared" si="190"/>
        <v/>
      </c>
      <c r="AG788" s="126" t="str">
        <f t="shared" si="191"/>
        <v/>
      </c>
      <c r="AH788" s="129" t="str">
        <f t="shared" si="198"/>
        <v/>
      </c>
      <c r="AI788" s="129" t="str">
        <f t="shared" si="197"/>
        <v/>
      </c>
      <c r="AJ788" s="100" t="str">
        <f t="shared" si="193"/>
        <v/>
      </c>
      <c r="AK788" s="130" t="str">
        <f t="shared" si="194"/>
        <v/>
      </c>
      <c r="AL788" s="130" t="str">
        <f t="shared" si="195"/>
        <v/>
      </c>
      <c r="AM788" s="131" t="str">
        <f t="shared" si="196"/>
        <v/>
      </c>
    </row>
    <row r="789" spans="26:39" ht="15" hidden="1" x14ac:dyDescent="0.25">
      <c r="Z789" s="102"/>
      <c r="AA789" s="102"/>
      <c r="AB789" s="124">
        <f t="shared" si="192"/>
        <v>80</v>
      </c>
      <c r="AC789" s="125" t="str">
        <f t="shared" si="187"/>
        <v/>
      </c>
      <c r="AD789" s="123" t="str">
        <f t="shared" si="188"/>
        <v/>
      </c>
      <c r="AE789" s="126" t="str">
        <f t="shared" si="189"/>
        <v/>
      </c>
      <c r="AF789" s="123" t="str">
        <f t="shared" si="190"/>
        <v/>
      </c>
      <c r="AG789" s="126" t="str">
        <f t="shared" si="191"/>
        <v/>
      </c>
      <c r="AH789" s="129" t="str">
        <f t="shared" si="198"/>
        <v/>
      </c>
      <c r="AI789" s="129" t="str">
        <f t="shared" si="197"/>
        <v/>
      </c>
      <c r="AJ789" s="100" t="str">
        <f t="shared" si="193"/>
        <v/>
      </c>
      <c r="AK789" s="130" t="str">
        <f t="shared" si="194"/>
        <v/>
      </c>
      <c r="AL789" s="130" t="str">
        <f t="shared" si="195"/>
        <v/>
      </c>
      <c r="AM789" s="131" t="str">
        <f t="shared" si="196"/>
        <v/>
      </c>
    </row>
    <row r="790" spans="26:39" ht="15" hidden="1" x14ac:dyDescent="0.25">
      <c r="Z790" s="102"/>
      <c r="AA790" s="102"/>
      <c r="AB790" s="124">
        <f t="shared" si="192"/>
        <v>81</v>
      </c>
      <c r="AC790" s="125" t="str">
        <f t="shared" si="187"/>
        <v/>
      </c>
      <c r="AD790" s="123" t="str">
        <f t="shared" si="188"/>
        <v/>
      </c>
      <c r="AE790" s="126" t="str">
        <f t="shared" si="189"/>
        <v/>
      </c>
      <c r="AF790" s="123" t="str">
        <f t="shared" si="190"/>
        <v/>
      </c>
      <c r="AG790" s="126" t="str">
        <f t="shared" si="191"/>
        <v/>
      </c>
      <c r="AH790" s="129" t="str">
        <f t="shared" si="198"/>
        <v/>
      </c>
      <c r="AI790" s="129" t="str">
        <f t="shared" si="197"/>
        <v/>
      </c>
      <c r="AJ790" s="100" t="str">
        <f t="shared" si="193"/>
        <v/>
      </c>
      <c r="AK790" s="130" t="str">
        <f t="shared" si="194"/>
        <v/>
      </c>
      <c r="AL790" s="130" t="str">
        <f t="shared" si="195"/>
        <v/>
      </c>
      <c r="AM790" s="131" t="str">
        <f t="shared" si="196"/>
        <v/>
      </c>
    </row>
    <row r="791" spans="26:39" ht="15" hidden="1" x14ac:dyDescent="0.25">
      <c r="Z791" s="102"/>
      <c r="AA791" s="102"/>
      <c r="AB791" s="124">
        <f t="shared" si="192"/>
        <v>82</v>
      </c>
      <c r="AC791" s="125" t="str">
        <f t="shared" si="187"/>
        <v/>
      </c>
      <c r="AD791" s="123" t="str">
        <f t="shared" si="188"/>
        <v/>
      </c>
      <c r="AE791" s="126" t="str">
        <f t="shared" si="189"/>
        <v/>
      </c>
      <c r="AF791" s="123" t="str">
        <f t="shared" si="190"/>
        <v/>
      </c>
      <c r="AG791" s="126" t="str">
        <f t="shared" si="191"/>
        <v/>
      </c>
      <c r="AH791" s="129" t="str">
        <f t="shared" si="198"/>
        <v/>
      </c>
      <c r="AI791" s="129" t="str">
        <f t="shared" si="197"/>
        <v/>
      </c>
      <c r="AJ791" s="100" t="str">
        <f t="shared" si="193"/>
        <v/>
      </c>
      <c r="AK791" s="130" t="str">
        <f t="shared" si="194"/>
        <v/>
      </c>
      <c r="AL791" s="130" t="str">
        <f t="shared" si="195"/>
        <v/>
      </c>
      <c r="AM791" s="131" t="str">
        <f t="shared" si="196"/>
        <v/>
      </c>
    </row>
    <row r="792" spans="26:39" ht="15" hidden="1" x14ac:dyDescent="0.25">
      <c r="Z792" s="102"/>
      <c r="AA792" s="102"/>
      <c r="AB792" s="124">
        <f t="shared" si="192"/>
        <v>83</v>
      </c>
      <c r="AC792" s="125" t="str">
        <f t="shared" si="187"/>
        <v/>
      </c>
      <c r="AD792" s="123" t="str">
        <f t="shared" si="188"/>
        <v/>
      </c>
      <c r="AE792" s="126" t="str">
        <f t="shared" si="189"/>
        <v/>
      </c>
      <c r="AF792" s="123" t="str">
        <f t="shared" si="190"/>
        <v/>
      </c>
      <c r="AG792" s="126" t="str">
        <f t="shared" si="191"/>
        <v/>
      </c>
      <c r="AH792" s="129" t="str">
        <f t="shared" si="198"/>
        <v/>
      </c>
      <c r="AI792" s="129" t="str">
        <f t="shared" si="197"/>
        <v/>
      </c>
      <c r="AJ792" s="100" t="str">
        <f t="shared" si="193"/>
        <v/>
      </c>
      <c r="AK792" s="130" t="str">
        <f t="shared" si="194"/>
        <v/>
      </c>
      <c r="AL792" s="130" t="str">
        <f t="shared" si="195"/>
        <v/>
      </c>
      <c r="AM792" s="131" t="str">
        <f t="shared" si="196"/>
        <v/>
      </c>
    </row>
    <row r="793" spans="26:39" ht="15" hidden="1" x14ac:dyDescent="0.25">
      <c r="Z793" s="102"/>
      <c r="AA793" s="102"/>
      <c r="AB793" s="124">
        <f t="shared" si="192"/>
        <v>84</v>
      </c>
      <c r="AC793" s="125" t="str">
        <f t="shared" si="187"/>
        <v/>
      </c>
      <c r="AD793" s="123" t="str">
        <f t="shared" si="188"/>
        <v/>
      </c>
      <c r="AE793" s="126" t="str">
        <f t="shared" si="189"/>
        <v/>
      </c>
      <c r="AF793" s="123" t="str">
        <f t="shared" si="190"/>
        <v/>
      </c>
      <c r="AG793" s="126" t="str">
        <f t="shared" si="191"/>
        <v/>
      </c>
      <c r="AH793" s="129" t="str">
        <f t="shared" si="198"/>
        <v/>
      </c>
      <c r="AI793" s="129" t="str">
        <f t="shared" si="197"/>
        <v/>
      </c>
      <c r="AJ793" s="100" t="str">
        <f t="shared" si="193"/>
        <v/>
      </c>
      <c r="AK793" s="130" t="str">
        <f t="shared" si="194"/>
        <v/>
      </c>
      <c r="AL793" s="130" t="str">
        <f t="shared" si="195"/>
        <v/>
      </c>
      <c r="AM793" s="131" t="str">
        <f t="shared" si="196"/>
        <v/>
      </c>
    </row>
    <row r="794" spans="26:39" ht="15" hidden="1" x14ac:dyDescent="0.25">
      <c r="Z794" s="102"/>
      <c r="AA794" s="102"/>
      <c r="AB794" s="124">
        <f t="shared" si="192"/>
        <v>85</v>
      </c>
      <c r="AC794" s="125" t="str">
        <f t="shared" si="187"/>
        <v/>
      </c>
      <c r="AD794" s="123" t="str">
        <f t="shared" si="188"/>
        <v/>
      </c>
      <c r="AE794" s="126" t="str">
        <f t="shared" si="189"/>
        <v/>
      </c>
      <c r="AF794" s="123" t="str">
        <f t="shared" si="190"/>
        <v/>
      </c>
      <c r="AG794" s="126" t="str">
        <f t="shared" si="191"/>
        <v/>
      </c>
      <c r="AH794" s="129" t="str">
        <f t="shared" si="198"/>
        <v/>
      </c>
      <c r="AI794" s="129" t="str">
        <f t="shared" si="197"/>
        <v/>
      </c>
      <c r="AJ794" s="100" t="str">
        <f t="shared" si="193"/>
        <v/>
      </c>
      <c r="AK794" s="130" t="str">
        <f t="shared" si="194"/>
        <v/>
      </c>
      <c r="AL794" s="130" t="str">
        <f t="shared" si="195"/>
        <v/>
      </c>
      <c r="AM794" s="131" t="str">
        <f t="shared" si="196"/>
        <v/>
      </c>
    </row>
    <row r="795" spans="26:39" ht="15" hidden="1" x14ac:dyDescent="0.25">
      <c r="Z795" s="102"/>
      <c r="AA795" s="102"/>
      <c r="AB795" s="124">
        <f t="shared" si="192"/>
        <v>86</v>
      </c>
      <c r="AC795" s="125" t="str">
        <f t="shared" si="187"/>
        <v/>
      </c>
      <c r="AD795" s="123" t="str">
        <f t="shared" si="188"/>
        <v/>
      </c>
      <c r="AE795" s="126" t="str">
        <f t="shared" si="189"/>
        <v/>
      </c>
      <c r="AF795" s="123" t="str">
        <f t="shared" si="190"/>
        <v/>
      </c>
      <c r="AG795" s="126" t="str">
        <f t="shared" si="191"/>
        <v/>
      </c>
      <c r="AH795" s="129" t="str">
        <f t="shared" si="198"/>
        <v/>
      </c>
      <c r="AI795" s="129" t="str">
        <f t="shared" si="197"/>
        <v/>
      </c>
      <c r="AJ795" s="100" t="str">
        <f t="shared" si="193"/>
        <v/>
      </c>
      <c r="AK795" s="130" t="str">
        <f t="shared" si="194"/>
        <v/>
      </c>
      <c r="AL795" s="130" t="str">
        <f t="shared" si="195"/>
        <v/>
      </c>
      <c r="AM795" s="131" t="str">
        <f t="shared" si="196"/>
        <v/>
      </c>
    </row>
    <row r="796" spans="26:39" ht="15" hidden="1" x14ac:dyDescent="0.25">
      <c r="Z796" s="102"/>
      <c r="AA796" s="102"/>
      <c r="AB796" s="124">
        <f t="shared" si="192"/>
        <v>87</v>
      </c>
      <c r="AC796" s="125" t="str">
        <f t="shared" si="187"/>
        <v/>
      </c>
      <c r="AD796" s="123" t="str">
        <f t="shared" si="188"/>
        <v/>
      </c>
      <c r="AE796" s="126" t="str">
        <f t="shared" si="189"/>
        <v/>
      </c>
      <c r="AF796" s="123" t="str">
        <f t="shared" si="190"/>
        <v/>
      </c>
      <c r="AG796" s="126" t="str">
        <f t="shared" si="191"/>
        <v/>
      </c>
      <c r="AH796" s="129" t="str">
        <f t="shared" si="198"/>
        <v/>
      </c>
      <c r="AI796" s="129" t="str">
        <f t="shared" si="197"/>
        <v/>
      </c>
      <c r="AJ796" s="100" t="str">
        <f t="shared" si="193"/>
        <v/>
      </c>
      <c r="AK796" s="130" t="str">
        <f t="shared" si="194"/>
        <v/>
      </c>
      <c r="AL796" s="130" t="str">
        <f t="shared" si="195"/>
        <v/>
      </c>
      <c r="AM796" s="131" t="str">
        <f t="shared" si="196"/>
        <v/>
      </c>
    </row>
    <row r="797" spans="26:39" ht="15" hidden="1" x14ac:dyDescent="0.25">
      <c r="Z797" s="102"/>
      <c r="AA797" s="102"/>
      <c r="AB797" s="124">
        <f t="shared" si="192"/>
        <v>88</v>
      </c>
      <c r="AC797" s="125" t="str">
        <f t="shared" si="187"/>
        <v/>
      </c>
      <c r="AD797" s="123" t="str">
        <f t="shared" si="188"/>
        <v/>
      </c>
      <c r="AE797" s="126" t="str">
        <f t="shared" si="189"/>
        <v/>
      </c>
      <c r="AF797" s="123" t="str">
        <f t="shared" si="190"/>
        <v/>
      </c>
      <c r="AG797" s="126" t="str">
        <f t="shared" si="191"/>
        <v/>
      </c>
      <c r="AH797" s="129" t="str">
        <f t="shared" si="198"/>
        <v/>
      </c>
      <c r="AI797" s="129" t="str">
        <f t="shared" si="197"/>
        <v/>
      </c>
      <c r="AJ797" s="100" t="str">
        <f t="shared" si="193"/>
        <v/>
      </c>
      <c r="AK797" s="130" t="str">
        <f t="shared" si="194"/>
        <v/>
      </c>
      <c r="AL797" s="130" t="str">
        <f t="shared" si="195"/>
        <v/>
      </c>
      <c r="AM797" s="131" t="str">
        <f t="shared" si="196"/>
        <v/>
      </c>
    </row>
    <row r="798" spans="26:39" ht="15" hidden="1" x14ac:dyDescent="0.25">
      <c r="Z798" s="102"/>
      <c r="AA798" s="102"/>
      <c r="AB798" s="124">
        <f t="shared" si="192"/>
        <v>89</v>
      </c>
      <c r="AC798" s="125" t="str">
        <f t="shared" si="187"/>
        <v/>
      </c>
      <c r="AD798" s="123" t="str">
        <f t="shared" si="188"/>
        <v/>
      </c>
      <c r="AE798" s="126" t="str">
        <f t="shared" si="189"/>
        <v/>
      </c>
      <c r="AF798" s="123" t="str">
        <f t="shared" si="190"/>
        <v/>
      </c>
      <c r="AG798" s="126" t="str">
        <f t="shared" si="191"/>
        <v/>
      </c>
      <c r="AH798" s="129" t="str">
        <f t="shared" si="198"/>
        <v/>
      </c>
      <c r="AI798" s="129" t="str">
        <f t="shared" si="197"/>
        <v/>
      </c>
      <c r="AJ798" s="100" t="str">
        <f t="shared" si="193"/>
        <v/>
      </c>
      <c r="AK798" s="130" t="str">
        <f t="shared" si="194"/>
        <v/>
      </c>
      <c r="AL798" s="130" t="str">
        <f t="shared" si="195"/>
        <v/>
      </c>
      <c r="AM798" s="131" t="str">
        <f t="shared" si="196"/>
        <v/>
      </c>
    </row>
    <row r="799" spans="26:39" ht="15" hidden="1" x14ac:dyDescent="0.25">
      <c r="Z799" s="102"/>
      <c r="AA799" s="102"/>
      <c r="AB799" s="124">
        <f t="shared" si="192"/>
        <v>90</v>
      </c>
      <c r="AC799" s="125" t="str">
        <f t="shared" si="187"/>
        <v/>
      </c>
      <c r="AD799" s="123" t="str">
        <f t="shared" si="188"/>
        <v/>
      </c>
      <c r="AE799" s="126" t="str">
        <f t="shared" si="189"/>
        <v/>
      </c>
      <c r="AF799" s="123" t="str">
        <f t="shared" si="190"/>
        <v/>
      </c>
      <c r="AG799" s="126" t="str">
        <f t="shared" si="191"/>
        <v/>
      </c>
      <c r="AH799" s="129" t="str">
        <f t="shared" si="198"/>
        <v/>
      </c>
      <c r="AI799" s="129" t="str">
        <f t="shared" si="197"/>
        <v/>
      </c>
      <c r="AJ799" s="100" t="str">
        <f t="shared" si="193"/>
        <v/>
      </c>
      <c r="AK799" s="130" t="str">
        <f t="shared" si="194"/>
        <v/>
      </c>
      <c r="AL799" s="130" t="str">
        <f t="shared" si="195"/>
        <v/>
      </c>
      <c r="AM799" s="131" t="str">
        <f t="shared" si="196"/>
        <v/>
      </c>
    </row>
    <row r="800" spans="26:39" ht="15" hidden="1" x14ac:dyDescent="0.25">
      <c r="Z800" s="102"/>
      <c r="AA800" s="102"/>
      <c r="AB800" s="124">
        <f t="shared" si="192"/>
        <v>91</v>
      </c>
      <c r="AC800" s="125" t="str">
        <f t="shared" si="187"/>
        <v/>
      </c>
      <c r="AD800" s="123" t="str">
        <f t="shared" si="188"/>
        <v/>
      </c>
      <c r="AE800" s="126" t="str">
        <f t="shared" si="189"/>
        <v/>
      </c>
      <c r="AF800" s="123" t="str">
        <f t="shared" si="190"/>
        <v/>
      </c>
      <c r="AG800" s="126" t="str">
        <f t="shared" si="191"/>
        <v/>
      </c>
      <c r="AH800" s="129" t="str">
        <f t="shared" si="198"/>
        <v/>
      </c>
      <c r="AI800" s="129" t="str">
        <f t="shared" si="197"/>
        <v/>
      </c>
      <c r="AJ800" s="100" t="str">
        <f t="shared" si="193"/>
        <v/>
      </c>
      <c r="AK800" s="130" t="str">
        <f t="shared" si="194"/>
        <v/>
      </c>
      <c r="AL800" s="130" t="str">
        <f t="shared" si="195"/>
        <v/>
      </c>
      <c r="AM800" s="131" t="str">
        <f t="shared" si="196"/>
        <v/>
      </c>
    </row>
    <row r="801" spans="23:39" ht="15" hidden="1" x14ac:dyDescent="0.25">
      <c r="Z801" s="102"/>
      <c r="AA801" s="102"/>
      <c r="AB801" s="124">
        <f t="shared" si="192"/>
        <v>92</v>
      </c>
      <c r="AC801" s="125" t="str">
        <f t="shared" si="187"/>
        <v/>
      </c>
      <c r="AD801" s="123" t="str">
        <f t="shared" si="188"/>
        <v/>
      </c>
      <c r="AE801" s="126" t="str">
        <f t="shared" si="189"/>
        <v/>
      </c>
      <c r="AF801" s="123" t="str">
        <f t="shared" si="190"/>
        <v/>
      </c>
      <c r="AG801" s="126" t="str">
        <f t="shared" si="191"/>
        <v/>
      </c>
      <c r="AH801" s="129" t="str">
        <f t="shared" si="198"/>
        <v/>
      </c>
      <c r="AI801" s="129" t="str">
        <f t="shared" si="197"/>
        <v/>
      </c>
      <c r="AJ801" s="100" t="str">
        <f t="shared" si="193"/>
        <v/>
      </c>
      <c r="AK801" s="130" t="str">
        <f t="shared" si="194"/>
        <v/>
      </c>
      <c r="AL801" s="130" t="str">
        <f t="shared" si="195"/>
        <v/>
      </c>
      <c r="AM801" s="131" t="str">
        <f t="shared" si="196"/>
        <v/>
      </c>
    </row>
    <row r="802" spans="23:39" ht="15" hidden="1" x14ac:dyDescent="0.25">
      <c r="Z802" s="102"/>
      <c r="AA802" s="102"/>
      <c r="AB802" s="124">
        <f t="shared" si="192"/>
        <v>93</v>
      </c>
      <c r="AC802" s="125" t="str">
        <f t="shared" si="187"/>
        <v/>
      </c>
      <c r="AD802" s="123" t="str">
        <f t="shared" si="188"/>
        <v/>
      </c>
      <c r="AE802" s="126" t="str">
        <f t="shared" si="189"/>
        <v/>
      </c>
      <c r="AF802" s="123" t="str">
        <f t="shared" si="190"/>
        <v/>
      </c>
      <c r="AG802" s="126" t="str">
        <f t="shared" si="191"/>
        <v/>
      </c>
      <c r="AH802" s="129" t="str">
        <f t="shared" si="198"/>
        <v/>
      </c>
      <c r="AI802" s="129" t="str">
        <f t="shared" si="197"/>
        <v/>
      </c>
      <c r="AJ802" s="100" t="str">
        <f t="shared" si="193"/>
        <v/>
      </c>
      <c r="AK802" s="130" t="str">
        <f t="shared" si="194"/>
        <v/>
      </c>
      <c r="AL802" s="130" t="str">
        <f t="shared" si="195"/>
        <v/>
      </c>
      <c r="AM802" s="131" t="str">
        <f t="shared" si="196"/>
        <v/>
      </c>
    </row>
    <row r="803" spans="23:39" ht="15" hidden="1" x14ac:dyDescent="0.25">
      <c r="Z803" s="102"/>
      <c r="AA803" s="102"/>
      <c r="AB803" s="124">
        <f t="shared" si="192"/>
        <v>94</v>
      </c>
      <c r="AC803" s="125" t="str">
        <f t="shared" si="187"/>
        <v/>
      </c>
      <c r="AD803" s="123" t="str">
        <f t="shared" si="188"/>
        <v/>
      </c>
      <c r="AE803" s="126" t="str">
        <f t="shared" si="189"/>
        <v/>
      </c>
      <c r="AF803" s="123" t="str">
        <f t="shared" si="190"/>
        <v/>
      </c>
      <c r="AG803" s="126" t="str">
        <f t="shared" si="191"/>
        <v/>
      </c>
      <c r="AH803" s="129" t="str">
        <f t="shared" si="198"/>
        <v/>
      </c>
      <c r="AI803" s="129" t="str">
        <f t="shared" si="197"/>
        <v/>
      </c>
      <c r="AJ803" s="100" t="str">
        <f t="shared" si="193"/>
        <v/>
      </c>
      <c r="AK803" s="130" t="str">
        <f t="shared" si="194"/>
        <v/>
      </c>
      <c r="AL803" s="130" t="str">
        <f t="shared" si="195"/>
        <v/>
      </c>
      <c r="AM803" s="131" t="str">
        <f t="shared" si="196"/>
        <v/>
      </c>
    </row>
    <row r="804" spans="23:39" ht="15" hidden="1" x14ac:dyDescent="0.25">
      <c r="Z804" s="102"/>
      <c r="AA804" s="102"/>
      <c r="AB804" s="124">
        <f t="shared" si="192"/>
        <v>95</v>
      </c>
      <c r="AC804" s="125" t="str">
        <f t="shared" si="187"/>
        <v/>
      </c>
      <c r="AD804" s="123" t="str">
        <f t="shared" si="188"/>
        <v/>
      </c>
      <c r="AE804" s="126" t="str">
        <f t="shared" si="189"/>
        <v/>
      </c>
      <c r="AF804" s="123" t="str">
        <f t="shared" si="190"/>
        <v/>
      </c>
      <c r="AG804" s="126" t="str">
        <f t="shared" si="191"/>
        <v/>
      </c>
      <c r="AH804" s="129" t="str">
        <f t="shared" si="198"/>
        <v/>
      </c>
      <c r="AI804" s="129" t="str">
        <f t="shared" si="197"/>
        <v/>
      </c>
      <c r="AJ804" s="100" t="str">
        <f t="shared" si="193"/>
        <v/>
      </c>
      <c r="AK804" s="130" t="str">
        <f t="shared" si="194"/>
        <v/>
      </c>
      <c r="AL804" s="130" t="str">
        <f t="shared" si="195"/>
        <v/>
      </c>
      <c r="AM804" s="131" t="str">
        <f t="shared" si="196"/>
        <v/>
      </c>
    </row>
    <row r="805" spans="23:39" ht="15" hidden="1" x14ac:dyDescent="0.25">
      <c r="Z805" s="102"/>
      <c r="AA805" s="102"/>
      <c r="AB805" s="124">
        <f t="shared" si="192"/>
        <v>96</v>
      </c>
      <c r="AC805" s="125" t="str">
        <f t="shared" si="187"/>
        <v/>
      </c>
      <c r="AD805" s="123" t="str">
        <f t="shared" si="188"/>
        <v/>
      </c>
      <c r="AE805" s="126" t="str">
        <f t="shared" si="189"/>
        <v/>
      </c>
      <c r="AF805" s="123" t="str">
        <f t="shared" si="190"/>
        <v/>
      </c>
      <c r="AG805" s="126" t="str">
        <f t="shared" si="191"/>
        <v/>
      </c>
      <c r="AH805" s="129" t="str">
        <f t="shared" si="198"/>
        <v/>
      </c>
      <c r="AI805" s="129" t="str">
        <f t="shared" si="197"/>
        <v/>
      </c>
      <c r="AJ805" s="100" t="str">
        <f t="shared" si="193"/>
        <v/>
      </c>
      <c r="AK805" s="130" t="str">
        <f t="shared" si="194"/>
        <v/>
      </c>
      <c r="AL805" s="130" t="str">
        <f t="shared" si="195"/>
        <v/>
      </c>
      <c r="AM805" s="131" t="str">
        <f t="shared" si="196"/>
        <v/>
      </c>
    </row>
    <row r="806" spans="23:39" ht="15" hidden="1" x14ac:dyDescent="0.25">
      <c r="Z806" s="102"/>
      <c r="AA806" s="102"/>
      <c r="AB806" s="124">
        <f t="shared" si="192"/>
        <v>97</v>
      </c>
      <c r="AC806" s="125" t="str">
        <f t="shared" si="187"/>
        <v/>
      </c>
      <c r="AD806" s="123" t="str">
        <f t="shared" si="188"/>
        <v/>
      </c>
      <c r="AE806" s="126" t="str">
        <f t="shared" si="189"/>
        <v/>
      </c>
      <c r="AF806" s="123" t="str">
        <f t="shared" si="190"/>
        <v/>
      </c>
      <c r="AG806" s="126" t="str">
        <f t="shared" si="191"/>
        <v/>
      </c>
      <c r="AH806" s="129" t="str">
        <f t="shared" si="198"/>
        <v/>
      </c>
      <c r="AI806" s="129" t="str">
        <f t="shared" si="197"/>
        <v/>
      </c>
      <c r="AJ806" s="100" t="str">
        <f t="shared" si="193"/>
        <v/>
      </c>
      <c r="AK806" s="130" t="str">
        <f t="shared" si="194"/>
        <v/>
      </c>
      <c r="AL806" s="130" t="str">
        <f t="shared" si="195"/>
        <v/>
      </c>
      <c r="AM806" s="131" t="str">
        <f t="shared" si="196"/>
        <v/>
      </c>
    </row>
    <row r="807" spans="23:39" ht="15" hidden="1" x14ac:dyDescent="0.25">
      <c r="Z807" s="102"/>
      <c r="AA807" s="102"/>
      <c r="AB807" s="124">
        <f t="shared" si="192"/>
        <v>98</v>
      </c>
      <c r="AC807" s="125" t="str">
        <f t="shared" si="187"/>
        <v/>
      </c>
      <c r="AD807" s="123" t="str">
        <f t="shared" si="188"/>
        <v/>
      </c>
      <c r="AE807" s="126" t="str">
        <f t="shared" si="189"/>
        <v/>
      </c>
      <c r="AF807" s="123" t="str">
        <f t="shared" si="190"/>
        <v/>
      </c>
      <c r="AG807" s="126" t="str">
        <f t="shared" si="191"/>
        <v/>
      </c>
      <c r="AH807" s="129" t="str">
        <f t="shared" si="198"/>
        <v/>
      </c>
      <c r="AI807" s="129" t="str">
        <f t="shared" si="197"/>
        <v/>
      </c>
      <c r="AJ807" s="100" t="str">
        <f t="shared" si="193"/>
        <v/>
      </c>
      <c r="AK807" s="130" t="str">
        <f t="shared" si="194"/>
        <v/>
      </c>
      <c r="AL807" s="130" t="str">
        <f t="shared" si="195"/>
        <v/>
      </c>
      <c r="AM807" s="131" t="str">
        <f t="shared" si="196"/>
        <v/>
      </c>
    </row>
    <row r="808" spans="23:39" ht="15" hidden="1" x14ac:dyDescent="0.25">
      <c r="AB808" s="124">
        <f t="shared" si="192"/>
        <v>99</v>
      </c>
      <c r="AC808" s="125" t="str">
        <f t="shared" si="187"/>
        <v/>
      </c>
      <c r="AD808" s="123" t="str">
        <f t="shared" si="188"/>
        <v/>
      </c>
      <c r="AE808" s="126" t="str">
        <f t="shared" si="189"/>
        <v/>
      </c>
      <c r="AF808" s="123" t="str">
        <f t="shared" si="190"/>
        <v/>
      </c>
      <c r="AG808" s="126" t="str">
        <f t="shared" si="191"/>
        <v/>
      </c>
      <c r="AH808" s="129" t="str">
        <f t="shared" si="198"/>
        <v/>
      </c>
      <c r="AI808" s="129" t="str">
        <f t="shared" si="197"/>
        <v/>
      </c>
      <c r="AJ808" s="100" t="str">
        <f t="shared" si="193"/>
        <v/>
      </c>
      <c r="AK808" s="130" t="str">
        <f t="shared" si="194"/>
        <v/>
      </c>
      <c r="AL808" s="130" t="str">
        <f t="shared" si="195"/>
        <v/>
      </c>
      <c r="AM808" s="131" t="str">
        <f t="shared" si="196"/>
        <v/>
      </c>
    </row>
    <row r="809" spans="23:39" ht="15" hidden="1" x14ac:dyDescent="0.25">
      <c r="AB809" s="124">
        <f t="shared" si="192"/>
        <v>100</v>
      </c>
      <c r="AC809" s="125" t="str">
        <f t="shared" si="187"/>
        <v/>
      </c>
      <c r="AD809" s="123" t="str">
        <f t="shared" si="188"/>
        <v/>
      </c>
      <c r="AE809" s="126" t="str">
        <f t="shared" si="189"/>
        <v/>
      </c>
      <c r="AF809" s="123" t="str">
        <f t="shared" si="190"/>
        <v/>
      </c>
      <c r="AG809" s="126" t="str">
        <f t="shared" si="191"/>
        <v/>
      </c>
      <c r="AH809" s="129" t="str">
        <f t="shared" si="198"/>
        <v/>
      </c>
      <c r="AI809" s="129" t="str">
        <f t="shared" si="197"/>
        <v/>
      </c>
      <c r="AJ809" s="100" t="str">
        <f t="shared" si="193"/>
        <v/>
      </c>
      <c r="AK809" s="130" t="str">
        <f t="shared" si="194"/>
        <v/>
      </c>
      <c r="AL809" s="130" t="str">
        <f t="shared" si="195"/>
        <v/>
      </c>
      <c r="AM809" s="131" t="str">
        <f t="shared" si="196"/>
        <v/>
      </c>
    </row>
    <row r="810" spans="23:39" ht="15" hidden="1" x14ac:dyDescent="0.25">
      <c r="W810" s="15" t="s">
        <v>154</v>
      </c>
      <c r="X810" s="103" t="s">
        <v>105</v>
      </c>
      <c r="Y810" s="103" t="s">
        <v>100</v>
      </c>
      <c r="Z810" s="107" t="s">
        <v>155</v>
      </c>
      <c r="AA810" s="107" t="s">
        <v>156</v>
      </c>
      <c r="AB810" s="124">
        <v>1</v>
      </c>
      <c r="AC810" s="125" t="str">
        <f t="shared" ref="AC810:AC873" si="199">IF(AA$812="","",AC$809+AB810*(X$812-X$811)/100)</f>
        <v/>
      </c>
      <c r="AD810" s="123" t="str">
        <f t="shared" ref="AD810:AD873" si="200">IF(AC810="","",AD$809+(2*(AC810-AC$809)*AA$812))</f>
        <v/>
      </c>
      <c r="AE810" s="126" t="str">
        <f>IF(AC810="","",(AD810/2)^2*3.1415)</f>
        <v/>
      </c>
      <c r="AF810" s="123" t="str">
        <f>IF(AC810="","",(AC810-AC809)/3*(AE809+AE810+(AE810*AE809)^0.5))</f>
        <v/>
      </c>
      <c r="AG810" s="126" t="str">
        <f>IF(AC810="","",AG809+AF810)</f>
        <v/>
      </c>
      <c r="AH810" s="129" t="str">
        <f t="shared" si="198"/>
        <v/>
      </c>
      <c r="AI810" s="129" t="str">
        <f t="shared" si="197"/>
        <v/>
      </c>
      <c r="AJ810" s="100" t="str">
        <f t="shared" si="193"/>
        <v/>
      </c>
      <c r="AK810" s="130" t="str">
        <f t="shared" si="194"/>
        <v/>
      </c>
      <c r="AL810" s="130" t="str">
        <f t="shared" si="195"/>
        <v/>
      </c>
      <c r="AM810" s="131" t="str">
        <f t="shared" si="196"/>
        <v/>
      </c>
    </row>
    <row r="811" spans="23:39" ht="15" hidden="1" x14ac:dyDescent="0.25">
      <c r="W811" s="28">
        <v>9</v>
      </c>
      <c r="X811" s="100" t="str">
        <f>IF(W811&gt;O$54,"",IF(VLOOKUP(W811,O$35:Q$52,3)=0,"",VLOOKUP(W811,O$35:Q$52,3)))</f>
        <v/>
      </c>
      <c r="Y811" s="28" t="str">
        <f>IF(X811="","",VLOOKUP(X811,D$35:H$53,2))</f>
        <v/>
      </c>
      <c r="Z811" s="123" t="str">
        <f>IF(Y811="","",2*(Y811/3.1415)^0.5)</f>
        <v/>
      </c>
      <c r="AA811" s="102"/>
      <c r="AB811" s="124">
        <f>AB810+1</f>
        <v>2</v>
      </c>
      <c r="AC811" s="125" t="str">
        <f t="shared" si="199"/>
        <v/>
      </c>
      <c r="AD811" s="123" t="str">
        <f t="shared" si="200"/>
        <v/>
      </c>
      <c r="AE811" s="126" t="str">
        <f t="shared" ref="AE811:AE874" si="201">IF(AC811="","",(AD811/2)^2*3.1415)</f>
        <v/>
      </c>
      <c r="AF811" s="123" t="str">
        <f t="shared" ref="AF811:AF874" si="202">IF(AC811="","",(AC811-AC810)/3*(AE810+AE811+(AE811*AE810)^0.5))</f>
        <v/>
      </c>
      <c r="AG811" s="126" t="str">
        <f t="shared" ref="AG811:AG874" si="203">IF(AC811="","",AG810+AF811)</f>
        <v/>
      </c>
      <c r="AH811" s="129" t="str">
        <f t="shared" si="198"/>
        <v/>
      </c>
      <c r="AI811" s="129" t="str">
        <f t="shared" si="197"/>
        <v/>
      </c>
      <c r="AJ811" s="100" t="str">
        <f t="shared" si="193"/>
        <v/>
      </c>
      <c r="AK811" s="130" t="str">
        <f t="shared" si="194"/>
        <v/>
      </c>
      <c r="AL811" s="130" t="str">
        <f t="shared" si="195"/>
        <v/>
      </c>
      <c r="AM811" s="131" t="str">
        <f t="shared" si="196"/>
        <v/>
      </c>
    </row>
    <row r="812" spans="23:39" ht="15" hidden="1" x14ac:dyDescent="0.25">
      <c r="W812" s="28">
        <v>10</v>
      </c>
      <c r="X812" s="100" t="str">
        <f>IF(W812&gt;O$54,"",IF(VLOOKUP(W812,O$35:Q$52,3)=0,"",VLOOKUP(W812,O$35:Q$52,3)))</f>
        <v/>
      </c>
      <c r="Y812" s="28" t="str">
        <f>IF(X812="","",VLOOKUP(X812,D$35:H$53,2))</f>
        <v/>
      </c>
      <c r="Z812" s="123" t="str">
        <f>IF(Y812="","",2*(Y812/3.1415)^0.5)</f>
        <v/>
      </c>
      <c r="AA812" s="102" t="str">
        <f>IF(Z812="","",(Z812-Z811)/(2*(X812-X811)))</f>
        <v/>
      </c>
      <c r="AB812" s="124">
        <f t="shared" ref="AB812:AB875" si="204">AB811+1</f>
        <v>3</v>
      </c>
      <c r="AC812" s="125" t="str">
        <f t="shared" si="199"/>
        <v/>
      </c>
      <c r="AD812" s="123" t="str">
        <f t="shared" si="200"/>
        <v/>
      </c>
      <c r="AE812" s="126" t="str">
        <f t="shared" si="201"/>
        <v/>
      </c>
      <c r="AF812" s="123" t="str">
        <f t="shared" si="202"/>
        <v/>
      </c>
      <c r="AG812" s="126" t="str">
        <f t="shared" si="203"/>
        <v/>
      </c>
      <c r="AH812" s="129" t="str">
        <f t="shared" si="198"/>
        <v/>
      </c>
      <c r="AI812" s="129" t="str">
        <f t="shared" si="197"/>
        <v/>
      </c>
      <c r="AJ812" s="100" t="str">
        <f t="shared" si="193"/>
        <v/>
      </c>
      <c r="AK812" s="130" t="str">
        <f t="shared" si="194"/>
        <v/>
      </c>
      <c r="AL812" s="130" t="str">
        <f t="shared" si="195"/>
        <v/>
      </c>
      <c r="AM812" s="131" t="str">
        <f t="shared" si="196"/>
        <v/>
      </c>
    </row>
    <row r="813" spans="23:39" ht="15" hidden="1" x14ac:dyDescent="0.25">
      <c r="Z813" s="102"/>
      <c r="AA813" s="102"/>
      <c r="AB813" s="124">
        <f t="shared" si="204"/>
        <v>4</v>
      </c>
      <c r="AC813" s="125" t="str">
        <f t="shared" si="199"/>
        <v/>
      </c>
      <c r="AD813" s="123" t="str">
        <f t="shared" si="200"/>
        <v/>
      </c>
      <c r="AE813" s="126" t="str">
        <f t="shared" si="201"/>
        <v/>
      </c>
      <c r="AF813" s="123" t="str">
        <f t="shared" si="202"/>
        <v/>
      </c>
      <c r="AG813" s="126" t="str">
        <f t="shared" si="203"/>
        <v/>
      </c>
      <c r="AH813" s="129" t="str">
        <f t="shared" si="198"/>
        <v/>
      </c>
      <c r="AI813" s="129" t="str">
        <f t="shared" si="197"/>
        <v/>
      </c>
      <c r="AJ813" s="100" t="str">
        <f t="shared" si="193"/>
        <v/>
      </c>
      <c r="AK813" s="130" t="str">
        <f t="shared" si="194"/>
        <v/>
      </c>
      <c r="AL813" s="130" t="str">
        <f t="shared" si="195"/>
        <v/>
      </c>
      <c r="AM813" s="131" t="str">
        <f t="shared" si="196"/>
        <v/>
      </c>
    </row>
    <row r="814" spans="23:39" ht="15" hidden="1" x14ac:dyDescent="0.25">
      <c r="Z814" s="102"/>
      <c r="AA814" s="102"/>
      <c r="AB814" s="124">
        <f t="shared" si="204"/>
        <v>5</v>
      </c>
      <c r="AC814" s="125" t="str">
        <f t="shared" si="199"/>
        <v/>
      </c>
      <c r="AD814" s="123" t="str">
        <f t="shared" si="200"/>
        <v/>
      </c>
      <c r="AE814" s="126" t="str">
        <f t="shared" si="201"/>
        <v/>
      </c>
      <c r="AF814" s="123" t="str">
        <f t="shared" si="202"/>
        <v/>
      </c>
      <c r="AG814" s="126" t="str">
        <f t="shared" si="203"/>
        <v/>
      </c>
      <c r="AH814" s="129" t="str">
        <f t="shared" si="198"/>
        <v/>
      </c>
      <c r="AI814" s="129" t="str">
        <f t="shared" si="197"/>
        <v/>
      </c>
      <c r="AJ814" s="100" t="str">
        <f t="shared" si="193"/>
        <v/>
      </c>
      <c r="AK814" s="130" t="str">
        <f t="shared" si="194"/>
        <v/>
      </c>
      <c r="AL814" s="130" t="str">
        <f t="shared" si="195"/>
        <v/>
      </c>
      <c r="AM814" s="131" t="str">
        <f t="shared" si="196"/>
        <v/>
      </c>
    </row>
    <row r="815" spans="23:39" ht="15" hidden="1" x14ac:dyDescent="0.25">
      <c r="Z815" s="102"/>
      <c r="AA815" s="102"/>
      <c r="AB815" s="124">
        <f t="shared" si="204"/>
        <v>6</v>
      </c>
      <c r="AC815" s="125" t="str">
        <f t="shared" si="199"/>
        <v/>
      </c>
      <c r="AD815" s="123" t="str">
        <f t="shared" si="200"/>
        <v/>
      </c>
      <c r="AE815" s="126" t="str">
        <f t="shared" si="201"/>
        <v/>
      </c>
      <c r="AF815" s="123" t="str">
        <f t="shared" si="202"/>
        <v/>
      </c>
      <c r="AG815" s="126" t="str">
        <f t="shared" si="203"/>
        <v/>
      </c>
      <c r="AH815" s="129" t="str">
        <f t="shared" si="198"/>
        <v/>
      </c>
      <c r="AI815" s="129" t="str">
        <f t="shared" si="197"/>
        <v/>
      </c>
      <c r="AJ815" s="100" t="str">
        <f t="shared" si="193"/>
        <v/>
      </c>
      <c r="AK815" s="130" t="str">
        <f t="shared" si="194"/>
        <v/>
      </c>
      <c r="AL815" s="130" t="str">
        <f t="shared" si="195"/>
        <v/>
      </c>
      <c r="AM815" s="131" t="str">
        <f t="shared" si="196"/>
        <v/>
      </c>
    </row>
    <row r="816" spans="23:39" ht="15" hidden="1" x14ac:dyDescent="0.25">
      <c r="Z816" s="102"/>
      <c r="AA816" s="102"/>
      <c r="AB816" s="124">
        <f t="shared" si="204"/>
        <v>7</v>
      </c>
      <c r="AC816" s="125" t="str">
        <f t="shared" si="199"/>
        <v/>
      </c>
      <c r="AD816" s="123" t="str">
        <f t="shared" si="200"/>
        <v/>
      </c>
      <c r="AE816" s="126" t="str">
        <f t="shared" si="201"/>
        <v/>
      </c>
      <c r="AF816" s="123" t="str">
        <f t="shared" si="202"/>
        <v/>
      </c>
      <c r="AG816" s="126" t="str">
        <f t="shared" si="203"/>
        <v/>
      </c>
      <c r="AH816" s="129" t="str">
        <f t="shared" si="198"/>
        <v/>
      </c>
      <c r="AI816" s="129" t="str">
        <f t="shared" si="197"/>
        <v/>
      </c>
      <c r="AJ816" s="100" t="str">
        <f t="shared" si="193"/>
        <v/>
      </c>
      <c r="AK816" s="130" t="str">
        <f t="shared" si="194"/>
        <v/>
      </c>
      <c r="AL816" s="130" t="str">
        <f t="shared" si="195"/>
        <v/>
      </c>
      <c r="AM816" s="131" t="str">
        <f t="shared" si="196"/>
        <v/>
      </c>
    </row>
    <row r="817" spans="24:39" ht="15" hidden="1" x14ac:dyDescent="0.25">
      <c r="Z817" s="102"/>
      <c r="AA817" s="102"/>
      <c r="AB817" s="124">
        <f t="shared" si="204"/>
        <v>8</v>
      </c>
      <c r="AC817" s="125" t="str">
        <f t="shared" si="199"/>
        <v/>
      </c>
      <c r="AD817" s="123" t="str">
        <f t="shared" si="200"/>
        <v/>
      </c>
      <c r="AE817" s="126" t="str">
        <f t="shared" si="201"/>
        <v/>
      </c>
      <c r="AF817" s="123" t="str">
        <f t="shared" si="202"/>
        <v/>
      </c>
      <c r="AG817" s="126" t="str">
        <f t="shared" si="203"/>
        <v/>
      </c>
      <c r="AH817" s="129" t="str">
        <f t="shared" si="198"/>
        <v/>
      </c>
      <c r="AI817" s="129" t="str">
        <f t="shared" si="197"/>
        <v/>
      </c>
      <c r="AJ817" s="100" t="str">
        <f t="shared" si="193"/>
        <v/>
      </c>
      <c r="AK817" s="130" t="str">
        <f t="shared" si="194"/>
        <v/>
      </c>
      <c r="AL817" s="130" t="str">
        <f t="shared" si="195"/>
        <v/>
      </c>
      <c r="AM817" s="131" t="str">
        <f t="shared" si="196"/>
        <v/>
      </c>
    </row>
    <row r="818" spans="24:39" ht="15" hidden="1" x14ac:dyDescent="0.25">
      <c r="Z818" s="102"/>
      <c r="AA818" s="102"/>
      <c r="AB818" s="124">
        <f t="shared" si="204"/>
        <v>9</v>
      </c>
      <c r="AC818" s="125" t="str">
        <f t="shared" si="199"/>
        <v/>
      </c>
      <c r="AD818" s="123" t="str">
        <f t="shared" si="200"/>
        <v/>
      </c>
      <c r="AE818" s="126" t="str">
        <f t="shared" si="201"/>
        <v/>
      </c>
      <c r="AF818" s="123" t="str">
        <f t="shared" si="202"/>
        <v/>
      </c>
      <c r="AG818" s="126" t="str">
        <f t="shared" si="203"/>
        <v/>
      </c>
      <c r="AH818" s="129" t="str">
        <f t="shared" si="198"/>
        <v/>
      </c>
      <c r="AI818" s="129" t="str">
        <f t="shared" si="197"/>
        <v/>
      </c>
      <c r="AJ818" s="100" t="str">
        <f t="shared" si="193"/>
        <v/>
      </c>
      <c r="AK818" s="130" t="str">
        <f t="shared" si="194"/>
        <v/>
      </c>
      <c r="AL818" s="130" t="str">
        <f t="shared" si="195"/>
        <v/>
      </c>
      <c r="AM818" s="131" t="str">
        <f t="shared" si="196"/>
        <v/>
      </c>
    </row>
    <row r="819" spans="24:39" ht="15" hidden="1" x14ac:dyDescent="0.25">
      <c r="Z819" s="102"/>
      <c r="AA819" s="102"/>
      <c r="AB819" s="124">
        <f t="shared" si="204"/>
        <v>10</v>
      </c>
      <c r="AC819" s="125" t="str">
        <f t="shared" si="199"/>
        <v/>
      </c>
      <c r="AD819" s="123" t="str">
        <f t="shared" si="200"/>
        <v/>
      </c>
      <c r="AE819" s="126" t="str">
        <f t="shared" si="201"/>
        <v/>
      </c>
      <c r="AF819" s="123" t="str">
        <f t="shared" si="202"/>
        <v/>
      </c>
      <c r="AG819" s="126" t="str">
        <f t="shared" si="203"/>
        <v/>
      </c>
      <c r="AH819" s="129" t="str">
        <f t="shared" si="198"/>
        <v/>
      </c>
      <c r="AI819" s="129" t="str">
        <f t="shared" si="197"/>
        <v/>
      </c>
      <c r="AJ819" s="100" t="str">
        <f t="shared" si="193"/>
        <v/>
      </c>
      <c r="AK819" s="130" t="str">
        <f t="shared" si="194"/>
        <v/>
      </c>
      <c r="AL819" s="130" t="str">
        <f t="shared" si="195"/>
        <v/>
      </c>
      <c r="AM819" s="131" t="str">
        <f t="shared" si="196"/>
        <v/>
      </c>
    </row>
    <row r="820" spans="24:39" ht="15" hidden="1" x14ac:dyDescent="0.25">
      <c r="Z820" s="102"/>
      <c r="AA820" s="102"/>
      <c r="AB820" s="124">
        <f t="shared" si="204"/>
        <v>11</v>
      </c>
      <c r="AC820" s="125" t="str">
        <f t="shared" si="199"/>
        <v/>
      </c>
      <c r="AD820" s="123" t="str">
        <f t="shared" si="200"/>
        <v/>
      </c>
      <c r="AE820" s="126" t="str">
        <f t="shared" si="201"/>
        <v/>
      </c>
      <c r="AF820" s="123" t="str">
        <f t="shared" si="202"/>
        <v/>
      </c>
      <c r="AG820" s="126" t="str">
        <f t="shared" si="203"/>
        <v/>
      </c>
      <c r="AH820" s="129" t="str">
        <f t="shared" si="198"/>
        <v/>
      </c>
      <c r="AI820" s="129" t="str">
        <f t="shared" si="197"/>
        <v/>
      </c>
      <c r="AJ820" s="100" t="str">
        <f t="shared" si="193"/>
        <v/>
      </c>
      <c r="AK820" s="130" t="str">
        <f t="shared" si="194"/>
        <v/>
      </c>
      <c r="AL820" s="130" t="str">
        <f t="shared" si="195"/>
        <v/>
      </c>
      <c r="AM820" s="131" t="str">
        <f t="shared" si="196"/>
        <v/>
      </c>
    </row>
    <row r="821" spans="24:39" ht="15" hidden="1" x14ac:dyDescent="0.25">
      <c r="Z821" s="102"/>
      <c r="AA821" s="102"/>
      <c r="AB821" s="124">
        <f t="shared" si="204"/>
        <v>12</v>
      </c>
      <c r="AC821" s="125" t="str">
        <f t="shared" si="199"/>
        <v/>
      </c>
      <c r="AD821" s="123" t="str">
        <f t="shared" si="200"/>
        <v/>
      </c>
      <c r="AE821" s="126" t="str">
        <f t="shared" si="201"/>
        <v/>
      </c>
      <c r="AF821" s="123" t="str">
        <f t="shared" si="202"/>
        <v/>
      </c>
      <c r="AG821" s="126" t="str">
        <f t="shared" si="203"/>
        <v/>
      </c>
      <c r="AH821" s="129" t="str">
        <f t="shared" si="198"/>
        <v/>
      </c>
      <c r="AI821" s="129" t="str">
        <f t="shared" si="197"/>
        <v/>
      </c>
      <c r="AJ821" s="100" t="str">
        <f t="shared" si="193"/>
        <v/>
      </c>
      <c r="AK821" s="130" t="str">
        <f t="shared" si="194"/>
        <v/>
      </c>
      <c r="AL821" s="130" t="str">
        <f t="shared" si="195"/>
        <v/>
      </c>
      <c r="AM821" s="131" t="str">
        <f t="shared" si="196"/>
        <v/>
      </c>
    </row>
    <row r="822" spans="24:39" ht="15" hidden="1" x14ac:dyDescent="0.25">
      <c r="Z822" s="102"/>
      <c r="AA822" s="102"/>
      <c r="AB822" s="124">
        <f t="shared" si="204"/>
        <v>13</v>
      </c>
      <c r="AC822" s="125" t="str">
        <f t="shared" si="199"/>
        <v/>
      </c>
      <c r="AD822" s="123" t="str">
        <f t="shared" si="200"/>
        <v/>
      </c>
      <c r="AE822" s="126" t="str">
        <f t="shared" si="201"/>
        <v/>
      </c>
      <c r="AF822" s="123" t="str">
        <f t="shared" si="202"/>
        <v/>
      </c>
      <c r="AG822" s="126" t="str">
        <f t="shared" si="203"/>
        <v/>
      </c>
      <c r="AH822" s="129" t="str">
        <f t="shared" si="198"/>
        <v/>
      </c>
      <c r="AI822" s="129" t="str">
        <f t="shared" si="197"/>
        <v/>
      </c>
      <c r="AJ822" s="100" t="str">
        <f t="shared" si="193"/>
        <v/>
      </c>
      <c r="AK822" s="130" t="str">
        <f t="shared" si="194"/>
        <v/>
      </c>
      <c r="AL822" s="130" t="str">
        <f t="shared" si="195"/>
        <v/>
      </c>
      <c r="AM822" s="131" t="str">
        <f t="shared" si="196"/>
        <v/>
      </c>
    </row>
    <row r="823" spans="24:39" ht="15" hidden="1" x14ac:dyDescent="0.25">
      <c r="Z823" s="102"/>
      <c r="AA823" s="102"/>
      <c r="AB823" s="124">
        <f t="shared" si="204"/>
        <v>14</v>
      </c>
      <c r="AC823" s="125" t="str">
        <f t="shared" si="199"/>
        <v/>
      </c>
      <c r="AD823" s="123" t="str">
        <f t="shared" si="200"/>
        <v/>
      </c>
      <c r="AE823" s="126" t="str">
        <f t="shared" si="201"/>
        <v/>
      </c>
      <c r="AF823" s="123" t="str">
        <f t="shared" si="202"/>
        <v/>
      </c>
      <c r="AG823" s="126" t="str">
        <f t="shared" si="203"/>
        <v/>
      </c>
      <c r="AH823" s="129" t="str">
        <f t="shared" si="198"/>
        <v/>
      </c>
      <c r="AI823" s="129" t="str">
        <f t="shared" si="197"/>
        <v/>
      </c>
      <c r="AJ823" s="100" t="str">
        <f t="shared" si="193"/>
        <v/>
      </c>
      <c r="AK823" s="130" t="str">
        <f t="shared" si="194"/>
        <v/>
      </c>
      <c r="AL823" s="130" t="str">
        <f t="shared" si="195"/>
        <v/>
      </c>
      <c r="AM823" s="131" t="str">
        <f t="shared" si="196"/>
        <v/>
      </c>
    </row>
    <row r="824" spans="24:39" ht="15" hidden="1" x14ac:dyDescent="0.25">
      <c r="Z824" s="102"/>
      <c r="AA824" s="102"/>
      <c r="AB824" s="124">
        <f t="shared" si="204"/>
        <v>15</v>
      </c>
      <c r="AC824" s="125" t="str">
        <f t="shared" si="199"/>
        <v/>
      </c>
      <c r="AD824" s="123" t="str">
        <f t="shared" si="200"/>
        <v/>
      </c>
      <c r="AE824" s="126" t="str">
        <f t="shared" si="201"/>
        <v/>
      </c>
      <c r="AF824" s="123" t="str">
        <f t="shared" si="202"/>
        <v/>
      </c>
      <c r="AG824" s="126" t="str">
        <f t="shared" si="203"/>
        <v/>
      </c>
      <c r="AH824" s="129" t="str">
        <f t="shared" si="198"/>
        <v/>
      </c>
      <c r="AI824" s="129" t="str">
        <f t="shared" si="197"/>
        <v/>
      </c>
      <c r="AJ824" s="100" t="str">
        <f t="shared" si="193"/>
        <v/>
      </c>
      <c r="AK824" s="130" t="str">
        <f t="shared" si="194"/>
        <v/>
      </c>
      <c r="AL824" s="130" t="str">
        <f t="shared" si="195"/>
        <v/>
      </c>
      <c r="AM824" s="131" t="str">
        <f t="shared" si="196"/>
        <v/>
      </c>
    </row>
    <row r="825" spans="24:39" ht="15" hidden="1" x14ac:dyDescent="0.25">
      <c r="Z825" s="102"/>
      <c r="AA825" s="102"/>
      <c r="AB825" s="124">
        <f t="shared" si="204"/>
        <v>16</v>
      </c>
      <c r="AC825" s="125" t="str">
        <f t="shared" si="199"/>
        <v/>
      </c>
      <c r="AD825" s="123" t="str">
        <f t="shared" si="200"/>
        <v/>
      </c>
      <c r="AE825" s="126" t="str">
        <f t="shared" si="201"/>
        <v/>
      </c>
      <c r="AF825" s="123" t="str">
        <f t="shared" si="202"/>
        <v/>
      </c>
      <c r="AG825" s="126" t="str">
        <f t="shared" si="203"/>
        <v/>
      </c>
      <c r="AH825" s="129" t="str">
        <f t="shared" si="198"/>
        <v/>
      </c>
      <c r="AI825" s="129" t="str">
        <f t="shared" si="197"/>
        <v/>
      </c>
      <c r="AJ825" s="100" t="str">
        <f t="shared" si="193"/>
        <v/>
      </c>
      <c r="AK825" s="130" t="str">
        <f t="shared" si="194"/>
        <v/>
      </c>
      <c r="AL825" s="130" t="str">
        <f t="shared" si="195"/>
        <v/>
      </c>
      <c r="AM825" s="131" t="str">
        <f t="shared" si="196"/>
        <v/>
      </c>
    </row>
    <row r="826" spans="24:39" ht="15" hidden="1" x14ac:dyDescent="0.25">
      <c r="Z826" s="102"/>
      <c r="AA826" s="102"/>
      <c r="AB826" s="124">
        <f t="shared" si="204"/>
        <v>17</v>
      </c>
      <c r="AC826" s="125" t="str">
        <f t="shared" si="199"/>
        <v/>
      </c>
      <c r="AD826" s="123" t="str">
        <f t="shared" si="200"/>
        <v/>
      </c>
      <c r="AE826" s="126" t="str">
        <f t="shared" si="201"/>
        <v/>
      </c>
      <c r="AF826" s="123" t="str">
        <f t="shared" si="202"/>
        <v/>
      </c>
      <c r="AG826" s="126" t="str">
        <f t="shared" si="203"/>
        <v/>
      </c>
      <c r="AH826" s="129" t="str">
        <f t="shared" si="198"/>
        <v/>
      </c>
      <c r="AI826" s="129" t="str">
        <f t="shared" si="197"/>
        <v/>
      </c>
      <c r="AJ826" s="100" t="str">
        <f t="shared" si="193"/>
        <v/>
      </c>
      <c r="AK826" s="130" t="str">
        <f t="shared" si="194"/>
        <v/>
      </c>
      <c r="AL826" s="130" t="str">
        <f t="shared" si="195"/>
        <v/>
      </c>
      <c r="AM826" s="131" t="str">
        <f t="shared" si="196"/>
        <v/>
      </c>
    </row>
    <row r="827" spans="24:39" ht="15" hidden="1" x14ac:dyDescent="0.25">
      <c r="Z827" s="102"/>
      <c r="AA827" s="102"/>
      <c r="AB827" s="124">
        <f t="shared" si="204"/>
        <v>18</v>
      </c>
      <c r="AC827" s="125" t="str">
        <f t="shared" si="199"/>
        <v/>
      </c>
      <c r="AD827" s="123" t="str">
        <f t="shared" si="200"/>
        <v/>
      </c>
      <c r="AE827" s="126" t="str">
        <f t="shared" si="201"/>
        <v/>
      </c>
      <c r="AF827" s="123" t="str">
        <f t="shared" si="202"/>
        <v/>
      </c>
      <c r="AG827" s="126" t="str">
        <f t="shared" si="203"/>
        <v/>
      </c>
      <c r="AH827" s="129" t="str">
        <f t="shared" si="198"/>
        <v/>
      </c>
      <c r="AI827" s="129" t="str">
        <f t="shared" si="197"/>
        <v/>
      </c>
      <c r="AJ827" s="100" t="str">
        <f t="shared" si="193"/>
        <v/>
      </c>
      <c r="AK827" s="130" t="str">
        <f t="shared" si="194"/>
        <v/>
      </c>
      <c r="AL827" s="130" t="str">
        <f t="shared" si="195"/>
        <v/>
      </c>
      <c r="AM827" s="131" t="str">
        <f t="shared" si="196"/>
        <v/>
      </c>
    </row>
    <row r="828" spans="24:39" ht="15" hidden="1" x14ac:dyDescent="0.25">
      <c r="X828" s="32"/>
      <c r="Y828" s="32"/>
      <c r="Z828" s="102"/>
      <c r="AA828" s="102"/>
      <c r="AB828" s="124">
        <f t="shared" si="204"/>
        <v>19</v>
      </c>
      <c r="AC828" s="125" t="str">
        <f t="shared" si="199"/>
        <v/>
      </c>
      <c r="AD828" s="123" t="str">
        <f t="shared" si="200"/>
        <v/>
      </c>
      <c r="AE828" s="126" t="str">
        <f t="shared" si="201"/>
        <v/>
      </c>
      <c r="AF828" s="123" t="str">
        <f t="shared" si="202"/>
        <v/>
      </c>
      <c r="AG828" s="126" t="str">
        <f t="shared" si="203"/>
        <v/>
      </c>
      <c r="AH828" s="129" t="str">
        <f t="shared" si="198"/>
        <v/>
      </c>
      <c r="AI828" s="129" t="str">
        <f t="shared" si="197"/>
        <v/>
      </c>
      <c r="AJ828" s="100" t="str">
        <f t="shared" si="193"/>
        <v/>
      </c>
      <c r="AK828" s="130" t="str">
        <f t="shared" si="194"/>
        <v/>
      </c>
      <c r="AL828" s="130" t="str">
        <f t="shared" si="195"/>
        <v/>
      </c>
      <c r="AM828" s="131" t="str">
        <f t="shared" si="196"/>
        <v/>
      </c>
    </row>
    <row r="829" spans="24:39" ht="15" hidden="1" x14ac:dyDescent="0.25">
      <c r="Z829" s="102"/>
      <c r="AA829" s="102"/>
      <c r="AB829" s="124">
        <f t="shared" si="204"/>
        <v>20</v>
      </c>
      <c r="AC829" s="125" t="str">
        <f t="shared" si="199"/>
        <v/>
      </c>
      <c r="AD829" s="123" t="str">
        <f t="shared" si="200"/>
        <v/>
      </c>
      <c r="AE829" s="126" t="str">
        <f t="shared" si="201"/>
        <v/>
      </c>
      <c r="AF829" s="123" t="str">
        <f t="shared" si="202"/>
        <v/>
      </c>
      <c r="AG829" s="126" t="str">
        <f t="shared" si="203"/>
        <v/>
      </c>
      <c r="AH829" s="129" t="str">
        <f t="shared" si="198"/>
        <v/>
      </c>
      <c r="AI829" s="129" t="str">
        <f t="shared" si="197"/>
        <v/>
      </c>
      <c r="AJ829" s="100" t="str">
        <f t="shared" si="193"/>
        <v/>
      </c>
      <c r="AK829" s="130" t="str">
        <f t="shared" si="194"/>
        <v/>
      </c>
      <c r="AL829" s="130" t="str">
        <f t="shared" si="195"/>
        <v/>
      </c>
      <c r="AM829" s="131" t="str">
        <f t="shared" si="196"/>
        <v/>
      </c>
    </row>
    <row r="830" spans="24:39" ht="15" hidden="1" x14ac:dyDescent="0.25">
      <c r="Z830" s="102"/>
      <c r="AA830" s="102"/>
      <c r="AB830" s="124">
        <f t="shared" si="204"/>
        <v>21</v>
      </c>
      <c r="AC830" s="125" t="str">
        <f t="shared" si="199"/>
        <v/>
      </c>
      <c r="AD830" s="123" t="str">
        <f t="shared" si="200"/>
        <v/>
      </c>
      <c r="AE830" s="126" t="str">
        <f t="shared" si="201"/>
        <v/>
      </c>
      <c r="AF830" s="123" t="str">
        <f t="shared" si="202"/>
        <v/>
      </c>
      <c r="AG830" s="126" t="str">
        <f t="shared" si="203"/>
        <v/>
      </c>
      <c r="AH830" s="129" t="str">
        <f t="shared" si="198"/>
        <v/>
      </c>
      <c r="AI830" s="129" t="str">
        <f t="shared" si="197"/>
        <v/>
      </c>
      <c r="AJ830" s="100" t="str">
        <f t="shared" si="193"/>
        <v/>
      </c>
      <c r="AK830" s="130" t="str">
        <f t="shared" si="194"/>
        <v/>
      </c>
      <c r="AL830" s="130" t="str">
        <f t="shared" si="195"/>
        <v/>
      </c>
      <c r="AM830" s="131" t="str">
        <f t="shared" si="196"/>
        <v/>
      </c>
    </row>
    <row r="831" spans="24:39" ht="15" hidden="1" x14ac:dyDescent="0.25">
      <c r="Z831" s="102"/>
      <c r="AA831" s="102"/>
      <c r="AB831" s="124">
        <f t="shared" si="204"/>
        <v>22</v>
      </c>
      <c r="AC831" s="125" t="str">
        <f t="shared" si="199"/>
        <v/>
      </c>
      <c r="AD831" s="123" t="str">
        <f t="shared" si="200"/>
        <v/>
      </c>
      <c r="AE831" s="126" t="str">
        <f t="shared" si="201"/>
        <v/>
      </c>
      <c r="AF831" s="123" t="str">
        <f t="shared" si="202"/>
        <v/>
      </c>
      <c r="AG831" s="126" t="str">
        <f t="shared" si="203"/>
        <v/>
      </c>
      <c r="AH831" s="129" t="str">
        <f t="shared" si="198"/>
        <v/>
      </c>
      <c r="AI831" s="129" t="str">
        <f t="shared" si="197"/>
        <v/>
      </c>
      <c r="AJ831" s="100" t="str">
        <f t="shared" si="193"/>
        <v/>
      </c>
      <c r="AK831" s="130" t="str">
        <f t="shared" si="194"/>
        <v/>
      </c>
      <c r="AL831" s="130" t="str">
        <f t="shared" si="195"/>
        <v/>
      </c>
      <c r="AM831" s="131" t="str">
        <f t="shared" si="196"/>
        <v/>
      </c>
    </row>
    <row r="832" spans="24:39" ht="15" hidden="1" x14ac:dyDescent="0.25">
      <c r="Z832" s="102"/>
      <c r="AA832" s="102"/>
      <c r="AB832" s="124">
        <f t="shared" si="204"/>
        <v>23</v>
      </c>
      <c r="AC832" s="125" t="str">
        <f t="shared" si="199"/>
        <v/>
      </c>
      <c r="AD832" s="123" t="str">
        <f t="shared" si="200"/>
        <v/>
      </c>
      <c r="AE832" s="126" t="str">
        <f t="shared" si="201"/>
        <v/>
      </c>
      <c r="AF832" s="123" t="str">
        <f t="shared" si="202"/>
        <v/>
      </c>
      <c r="AG832" s="126" t="str">
        <f t="shared" si="203"/>
        <v/>
      </c>
      <c r="AH832" s="129" t="str">
        <f t="shared" si="198"/>
        <v/>
      </c>
      <c r="AI832" s="129" t="str">
        <f t="shared" si="197"/>
        <v/>
      </c>
      <c r="AJ832" s="100" t="str">
        <f t="shared" si="193"/>
        <v/>
      </c>
      <c r="AK832" s="130" t="str">
        <f t="shared" si="194"/>
        <v/>
      </c>
      <c r="AL832" s="130" t="str">
        <f t="shared" si="195"/>
        <v/>
      </c>
      <c r="AM832" s="131" t="str">
        <f t="shared" si="196"/>
        <v/>
      </c>
    </row>
    <row r="833" spans="26:39" ht="15" hidden="1" x14ac:dyDescent="0.25">
      <c r="Z833" s="102"/>
      <c r="AA833" s="102"/>
      <c r="AB833" s="124">
        <f t="shared" si="204"/>
        <v>24</v>
      </c>
      <c r="AC833" s="125" t="str">
        <f t="shared" si="199"/>
        <v/>
      </c>
      <c r="AD833" s="123" t="str">
        <f t="shared" si="200"/>
        <v/>
      </c>
      <c r="AE833" s="126" t="str">
        <f t="shared" si="201"/>
        <v/>
      </c>
      <c r="AF833" s="123" t="str">
        <f t="shared" si="202"/>
        <v/>
      </c>
      <c r="AG833" s="126" t="str">
        <f t="shared" si="203"/>
        <v/>
      </c>
      <c r="AH833" s="129" t="str">
        <f t="shared" si="198"/>
        <v/>
      </c>
      <c r="AI833" s="129" t="str">
        <f t="shared" si="197"/>
        <v/>
      </c>
      <c r="AJ833" s="100" t="str">
        <f t="shared" si="193"/>
        <v/>
      </c>
      <c r="AK833" s="130" t="str">
        <f t="shared" si="194"/>
        <v/>
      </c>
      <c r="AL833" s="130" t="str">
        <f t="shared" si="195"/>
        <v/>
      </c>
      <c r="AM833" s="131" t="str">
        <f t="shared" si="196"/>
        <v/>
      </c>
    </row>
    <row r="834" spans="26:39" ht="15" hidden="1" x14ac:dyDescent="0.25">
      <c r="Z834" s="102"/>
      <c r="AA834" s="102"/>
      <c r="AB834" s="124">
        <f t="shared" si="204"/>
        <v>25</v>
      </c>
      <c r="AC834" s="125" t="str">
        <f t="shared" si="199"/>
        <v/>
      </c>
      <c r="AD834" s="123" t="str">
        <f t="shared" si="200"/>
        <v/>
      </c>
      <c r="AE834" s="126" t="str">
        <f t="shared" si="201"/>
        <v/>
      </c>
      <c r="AF834" s="123" t="str">
        <f t="shared" si="202"/>
        <v/>
      </c>
      <c r="AG834" s="126" t="str">
        <f t="shared" si="203"/>
        <v/>
      </c>
      <c r="AH834" s="129" t="str">
        <f t="shared" si="198"/>
        <v/>
      </c>
      <c r="AI834" s="129" t="str">
        <f t="shared" si="197"/>
        <v/>
      </c>
      <c r="AJ834" s="100" t="str">
        <f t="shared" si="193"/>
        <v/>
      </c>
      <c r="AK834" s="130" t="str">
        <f t="shared" si="194"/>
        <v/>
      </c>
      <c r="AL834" s="130" t="str">
        <f t="shared" si="195"/>
        <v/>
      </c>
      <c r="AM834" s="131" t="str">
        <f t="shared" si="196"/>
        <v/>
      </c>
    </row>
    <row r="835" spans="26:39" ht="15" hidden="1" x14ac:dyDescent="0.25">
      <c r="Z835" s="102"/>
      <c r="AA835" s="102"/>
      <c r="AB835" s="124">
        <f t="shared" si="204"/>
        <v>26</v>
      </c>
      <c r="AC835" s="125" t="str">
        <f t="shared" si="199"/>
        <v/>
      </c>
      <c r="AD835" s="123" t="str">
        <f t="shared" si="200"/>
        <v/>
      </c>
      <c r="AE835" s="126" t="str">
        <f t="shared" si="201"/>
        <v/>
      </c>
      <c r="AF835" s="123" t="str">
        <f t="shared" si="202"/>
        <v/>
      </c>
      <c r="AG835" s="126" t="str">
        <f t="shared" si="203"/>
        <v/>
      </c>
      <c r="AH835" s="129" t="str">
        <f t="shared" si="198"/>
        <v/>
      </c>
      <c r="AI835" s="129" t="str">
        <f t="shared" si="197"/>
        <v/>
      </c>
      <c r="AJ835" s="100" t="str">
        <f t="shared" si="193"/>
        <v/>
      </c>
      <c r="AK835" s="130" t="str">
        <f t="shared" si="194"/>
        <v/>
      </c>
      <c r="AL835" s="130" t="str">
        <f t="shared" si="195"/>
        <v/>
      </c>
      <c r="AM835" s="131" t="str">
        <f t="shared" si="196"/>
        <v/>
      </c>
    </row>
    <row r="836" spans="26:39" ht="15" hidden="1" x14ac:dyDescent="0.25">
      <c r="Z836" s="102"/>
      <c r="AA836" s="102"/>
      <c r="AB836" s="124">
        <f t="shared" si="204"/>
        <v>27</v>
      </c>
      <c r="AC836" s="125" t="str">
        <f t="shared" si="199"/>
        <v/>
      </c>
      <c r="AD836" s="123" t="str">
        <f t="shared" si="200"/>
        <v/>
      </c>
      <c r="AE836" s="126" t="str">
        <f t="shared" si="201"/>
        <v/>
      </c>
      <c r="AF836" s="123" t="str">
        <f t="shared" si="202"/>
        <v/>
      </c>
      <c r="AG836" s="126" t="str">
        <f t="shared" si="203"/>
        <v/>
      </c>
      <c r="AH836" s="129" t="str">
        <f t="shared" si="198"/>
        <v/>
      </c>
      <c r="AI836" s="129" t="str">
        <f t="shared" si="197"/>
        <v/>
      </c>
      <c r="AJ836" s="100" t="str">
        <f t="shared" si="193"/>
        <v/>
      </c>
      <c r="AK836" s="130" t="str">
        <f t="shared" si="194"/>
        <v/>
      </c>
      <c r="AL836" s="130" t="str">
        <f t="shared" si="195"/>
        <v/>
      </c>
      <c r="AM836" s="131" t="str">
        <f t="shared" si="196"/>
        <v/>
      </c>
    </row>
    <row r="837" spans="26:39" ht="15" hidden="1" x14ac:dyDescent="0.25">
      <c r="Z837" s="102"/>
      <c r="AA837" s="102"/>
      <c r="AB837" s="124">
        <f t="shared" si="204"/>
        <v>28</v>
      </c>
      <c r="AC837" s="125" t="str">
        <f t="shared" si="199"/>
        <v/>
      </c>
      <c r="AD837" s="123" t="str">
        <f t="shared" si="200"/>
        <v/>
      </c>
      <c r="AE837" s="126" t="str">
        <f t="shared" si="201"/>
        <v/>
      </c>
      <c r="AF837" s="123" t="str">
        <f t="shared" si="202"/>
        <v/>
      </c>
      <c r="AG837" s="126" t="str">
        <f t="shared" si="203"/>
        <v/>
      </c>
      <c r="AH837" s="129" t="str">
        <f t="shared" si="198"/>
        <v/>
      </c>
      <c r="AI837" s="129" t="str">
        <f t="shared" si="197"/>
        <v/>
      </c>
      <c r="AJ837" s="100" t="str">
        <f t="shared" si="193"/>
        <v/>
      </c>
      <c r="AK837" s="130" t="str">
        <f t="shared" si="194"/>
        <v/>
      </c>
      <c r="AL837" s="130" t="str">
        <f t="shared" si="195"/>
        <v/>
      </c>
      <c r="AM837" s="131" t="str">
        <f t="shared" si="196"/>
        <v/>
      </c>
    </row>
    <row r="838" spans="26:39" ht="15" hidden="1" x14ac:dyDescent="0.25">
      <c r="Z838" s="102"/>
      <c r="AA838" s="102"/>
      <c r="AB838" s="124">
        <f t="shared" si="204"/>
        <v>29</v>
      </c>
      <c r="AC838" s="125" t="str">
        <f t="shared" si="199"/>
        <v/>
      </c>
      <c r="AD838" s="123" t="str">
        <f t="shared" si="200"/>
        <v/>
      </c>
      <c r="AE838" s="126" t="str">
        <f t="shared" si="201"/>
        <v/>
      </c>
      <c r="AF838" s="123" t="str">
        <f t="shared" si="202"/>
        <v/>
      </c>
      <c r="AG838" s="126" t="str">
        <f t="shared" si="203"/>
        <v/>
      </c>
      <c r="AH838" s="129" t="str">
        <f t="shared" si="198"/>
        <v/>
      </c>
      <c r="AI838" s="129" t="str">
        <f t="shared" si="197"/>
        <v/>
      </c>
      <c r="AJ838" s="100" t="str">
        <f t="shared" si="193"/>
        <v/>
      </c>
      <c r="AK838" s="130" t="str">
        <f t="shared" si="194"/>
        <v/>
      </c>
      <c r="AL838" s="130" t="str">
        <f t="shared" si="195"/>
        <v/>
      </c>
      <c r="AM838" s="131" t="str">
        <f t="shared" si="196"/>
        <v/>
      </c>
    </row>
    <row r="839" spans="26:39" ht="15" hidden="1" x14ac:dyDescent="0.25">
      <c r="Z839" s="102"/>
      <c r="AA839" s="102"/>
      <c r="AB839" s="124">
        <f t="shared" si="204"/>
        <v>30</v>
      </c>
      <c r="AC839" s="125" t="str">
        <f t="shared" si="199"/>
        <v/>
      </c>
      <c r="AD839" s="123" t="str">
        <f t="shared" si="200"/>
        <v/>
      </c>
      <c r="AE839" s="126" t="str">
        <f t="shared" si="201"/>
        <v/>
      </c>
      <c r="AF839" s="123" t="str">
        <f t="shared" si="202"/>
        <v/>
      </c>
      <c r="AG839" s="126" t="str">
        <f t="shared" si="203"/>
        <v/>
      </c>
      <c r="AH839" s="129" t="str">
        <f t="shared" si="198"/>
        <v/>
      </c>
      <c r="AI839" s="129" t="str">
        <f t="shared" si="197"/>
        <v/>
      </c>
      <c r="AJ839" s="100" t="str">
        <f t="shared" si="193"/>
        <v/>
      </c>
      <c r="AK839" s="130" t="str">
        <f t="shared" si="194"/>
        <v/>
      </c>
      <c r="AL839" s="130" t="str">
        <f t="shared" si="195"/>
        <v/>
      </c>
      <c r="AM839" s="131" t="str">
        <f t="shared" si="196"/>
        <v/>
      </c>
    </row>
    <row r="840" spans="26:39" ht="15" hidden="1" x14ac:dyDescent="0.25">
      <c r="Z840" s="102"/>
      <c r="AA840" s="102"/>
      <c r="AB840" s="124">
        <f t="shared" si="204"/>
        <v>31</v>
      </c>
      <c r="AC840" s="125" t="str">
        <f t="shared" si="199"/>
        <v/>
      </c>
      <c r="AD840" s="123" t="str">
        <f t="shared" si="200"/>
        <v/>
      </c>
      <c r="AE840" s="126" t="str">
        <f t="shared" si="201"/>
        <v/>
      </c>
      <c r="AF840" s="123" t="str">
        <f t="shared" si="202"/>
        <v/>
      </c>
      <c r="AG840" s="126" t="str">
        <f t="shared" si="203"/>
        <v/>
      </c>
      <c r="AH840" s="129" t="str">
        <f t="shared" si="198"/>
        <v/>
      </c>
      <c r="AI840" s="129" t="str">
        <f t="shared" si="197"/>
        <v/>
      </c>
      <c r="AJ840" s="100" t="str">
        <f t="shared" si="193"/>
        <v/>
      </c>
      <c r="AK840" s="130" t="str">
        <f t="shared" si="194"/>
        <v/>
      </c>
      <c r="AL840" s="130" t="str">
        <f t="shared" si="195"/>
        <v/>
      </c>
      <c r="AM840" s="131" t="str">
        <f t="shared" si="196"/>
        <v/>
      </c>
    </row>
    <row r="841" spans="26:39" ht="15" hidden="1" x14ac:dyDescent="0.25">
      <c r="Z841" s="102"/>
      <c r="AA841" s="102"/>
      <c r="AB841" s="124">
        <f t="shared" si="204"/>
        <v>32</v>
      </c>
      <c r="AC841" s="125" t="str">
        <f t="shared" si="199"/>
        <v/>
      </c>
      <c r="AD841" s="123" t="str">
        <f t="shared" si="200"/>
        <v/>
      </c>
      <c r="AE841" s="126" t="str">
        <f t="shared" si="201"/>
        <v/>
      </c>
      <c r="AF841" s="123" t="str">
        <f t="shared" si="202"/>
        <v/>
      </c>
      <c r="AG841" s="126" t="str">
        <f t="shared" si="203"/>
        <v/>
      </c>
      <c r="AH841" s="129" t="str">
        <f t="shared" si="198"/>
        <v/>
      </c>
      <c r="AI841" s="129" t="str">
        <f t="shared" si="197"/>
        <v/>
      </c>
      <c r="AJ841" s="100" t="str">
        <f t="shared" ref="AJ841:AJ904" si="205">AC841</f>
        <v/>
      </c>
      <c r="AK841" s="130" t="str">
        <f t="shared" ref="AK841:AK904" si="206">IF(AI841="","",AJ841-D$58)</f>
        <v/>
      </c>
      <c r="AL841" s="130" t="str">
        <f t="shared" ref="AL841:AL904" si="207">IF(AK841="","",IF(AK841&gt;G$76,AK841-G$76/2,AK841/2))</f>
        <v/>
      </c>
      <c r="AM841" s="131" t="str">
        <f t="shared" ref="AM841:AM904" si="208">IF(AL841="","",0.6*G$77*(2*32.2*AL841)^0.5)</f>
        <v/>
      </c>
    </row>
    <row r="842" spans="26:39" ht="15" hidden="1" x14ac:dyDescent="0.25">
      <c r="Z842" s="102"/>
      <c r="AA842" s="102"/>
      <c r="AB842" s="124">
        <f t="shared" si="204"/>
        <v>33</v>
      </c>
      <c r="AC842" s="125" t="str">
        <f t="shared" si="199"/>
        <v/>
      </c>
      <c r="AD842" s="123" t="str">
        <f t="shared" si="200"/>
        <v/>
      </c>
      <c r="AE842" s="126" t="str">
        <f t="shared" si="201"/>
        <v/>
      </c>
      <c r="AF842" s="123" t="str">
        <f t="shared" si="202"/>
        <v/>
      </c>
      <c r="AG842" s="126" t="str">
        <f t="shared" si="203"/>
        <v/>
      </c>
      <c r="AH842" s="129" t="str">
        <f t="shared" si="198"/>
        <v/>
      </c>
      <c r="AI842" s="129" t="str">
        <f t="shared" ref="AI842:AI905" si="209">IF(AC842="","",IF(AC842=D$58,0,IF(AC842&gt;D$58,AI841+AF842,"")))</f>
        <v/>
      </c>
      <c r="AJ842" s="100" t="str">
        <f t="shared" si="205"/>
        <v/>
      </c>
      <c r="AK842" s="130" t="str">
        <f t="shared" si="206"/>
        <v/>
      </c>
      <c r="AL842" s="130" t="str">
        <f t="shared" si="207"/>
        <v/>
      </c>
      <c r="AM842" s="131" t="str">
        <f t="shared" si="208"/>
        <v/>
      </c>
    </row>
    <row r="843" spans="26:39" ht="15" hidden="1" x14ac:dyDescent="0.25">
      <c r="Z843" s="102"/>
      <c r="AA843" s="102"/>
      <c r="AB843" s="124">
        <f t="shared" si="204"/>
        <v>34</v>
      </c>
      <c r="AC843" s="125" t="str">
        <f t="shared" si="199"/>
        <v/>
      </c>
      <c r="AD843" s="123" t="str">
        <f t="shared" si="200"/>
        <v/>
      </c>
      <c r="AE843" s="126" t="str">
        <f t="shared" si="201"/>
        <v/>
      </c>
      <c r="AF843" s="123" t="str">
        <f t="shared" si="202"/>
        <v/>
      </c>
      <c r="AG843" s="126" t="str">
        <f t="shared" si="203"/>
        <v/>
      </c>
      <c r="AH843" s="129" t="str">
        <f t="shared" ref="AH843:AH906" si="210">IF(AC843="","",AH842+AF843)</f>
        <v/>
      </c>
      <c r="AI843" s="129" t="str">
        <f t="shared" si="209"/>
        <v/>
      </c>
      <c r="AJ843" s="100" t="str">
        <f t="shared" si="205"/>
        <v/>
      </c>
      <c r="AK843" s="130" t="str">
        <f t="shared" si="206"/>
        <v/>
      </c>
      <c r="AL843" s="130" t="str">
        <f t="shared" si="207"/>
        <v/>
      </c>
      <c r="AM843" s="131" t="str">
        <f t="shared" si="208"/>
        <v/>
      </c>
    </row>
    <row r="844" spans="26:39" ht="15" hidden="1" x14ac:dyDescent="0.25">
      <c r="Z844" s="102"/>
      <c r="AA844" s="102"/>
      <c r="AB844" s="124">
        <f t="shared" si="204"/>
        <v>35</v>
      </c>
      <c r="AC844" s="125" t="str">
        <f t="shared" si="199"/>
        <v/>
      </c>
      <c r="AD844" s="123" t="str">
        <f t="shared" si="200"/>
        <v/>
      </c>
      <c r="AE844" s="126" t="str">
        <f t="shared" si="201"/>
        <v/>
      </c>
      <c r="AF844" s="123" t="str">
        <f t="shared" si="202"/>
        <v/>
      </c>
      <c r="AG844" s="126" t="str">
        <f t="shared" si="203"/>
        <v/>
      </c>
      <c r="AH844" s="129" t="str">
        <f t="shared" si="210"/>
        <v/>
      </c>
      <c r="AI844" s="129" t="str">
        <f t="shared" si="209"/>
        <v/>
      </c>
      <c r="AJ844" s="100" t="str">
        <f t="shared" si="205"/>
        <v/>
      </c>
      <c r="AK844" s="130" t="str">
        <f t="shared" si="206"/>
        <v/>
      </c>
      <c r="AL844" s="130" t="str">
        <f t="shared" si="207"/>
        <v/>
      </c>
      <c r="AM844" s="131" t="str">
        <f t="shared" si="208"/>
        <v/>
      </c>
    </row>
    <row r="845" spans="26:39" ht="15" hidden="1" x14ac:dyDescent="0.25">
      <c r="Z845" s="102"/>
      <c r="AA845" s="102"/>
      <c r="AB845" s="124">
        <f t="shared" si="204"/>
        <v>36</v>
      </c>
      <c r="AC845" s="125" t="str">
        <f t="shared" si="199"/>
        <v/>
      </c>
      <c r="AD845" s="123" t="str">
        <f t="shared" si="200"/>
        <v/>
      </c>
      <c r="AE845" s="126" t="str">
        <f t="shared" si="201"/>
        <v/>
      </c>
      <c r="AF845" s="123" t="str">
        <f t="shared" si="202"/>
        <v/>
      </c>
      <c r="AG845" s="126" t="str">
        <f t="shared" si="203"/>
        <v/>
      </c>
      <c r="AH845" s="129" t="str">
        <f t="shared" si="210"/>
        <v/>
      </c>
      <c r="AI845" s="129" t="str">
        <f t="shared" si="209"/>
        <v/>
      </c>
      <c r="AJ845" s="100" t="str">
        <f t="shared" si="205"/>
        <v/>
      </c>
      <c r="AK845" s="130" t="str">
        <f t="shared" si="206"/>
        <v/>
      </c>
      <c r="AL845" s="130" t="str">
        <f t="shared" si="207"/>
        <v/>
      </c>
      <c r="AM845" s="131" t="str">
        <f t="shared" si="208"/>
        <v/>
      </c>
    </row>
    <row r="846" spans="26:39" ht="15" hidden="1" x14ac:dyDescent="0.25">
      <c r="Z846" s="102"/>
      <c r="AA846" s="102"/>
      <c r="AB846" s="124">
        <f t="shared" si="204"/>
        <v>37</v>
      </c>
      <c r="AC846" s="125" t="str">
        <f t="shared" si="199"/>
        <v/>
      </c>
      <c r="AD846" s="123" t="str">
        <f t="shared" si="200"/>
        <v/>
      </c>
      <c r="AE846" s="126" t="str">
        <f t="shared" si="201"/>
        <v/>
      </c>
      <c r="AF846" s="123" t="str">
        <f t="shared" si="202"/>
        <v/>
      </c>
      <c r="AG846" s="126" t="str">
        <f t="shared" si="203"/>
        <v/>
      </c>
      <c r="AH846" s="129" t="str">
        <f t="shared" si="210"/>
        <v/>
      </c>
      <c r="AI846" s="129" t="str">
        <f t="shared" si="209"/>
        <v/>
      </c>
      <c r="AJ846" s="100" t="str">
        <f t="shared" si="205"/>
        <v/>
      </c>
      <c r="AK846" s="130" t="str">
        <f t="shared" si="206"/>
        <v/>
      </c>
      <c r="AL846" s="130" t="str">
        <f t="shared" si="207"/>
        <v/>
      </c>
      <c r="AM846" s="131" t="str">
        <f t="shared" si="208"/>
        <v/>
      </c>
    </row>
    <row r="847" spans="26:39" ht="15" hidden="1" x14ac:dyDescent="0.25">
      <c r="Z847" s="102"/>
      <c r="AA847" s="102"/>
      <c r="AB847" s="124">
        <f t="shared" si="204"/>
        <v>38</v>
      </c>
      <c r="AC847" s="125" t="str">
        <f t="shared" si="199"/>
        <v/>
      </c>
      <c r="AD847" s="123" t="str">
        <f t="shared" si="200"/>
        <v/>
      </c>
      <c r="AE847" s="126" t="str">
        <f t="shared" si="201"/>
        <v/>
      </c>
      <c r="AF847" s="123" t="str">
        <f t="shared" si="202"/>
        <v/>
      </c>
      <c r="AG847" s="126" t="str">
        <f t="shared" si="203"/>
        <v/>
      </c>
      <c r="AH847" s="129" t="str">
        <f t="shared" si="210"/>
        <v/>
      </c>
      <c r="AI847" s="129" t="str">
        <f t="shared" si="209"/>
        <v/>
      </c>
      <c r="AJ847" s="100" t="str">
        <f t="shared" si="205"/>
        <v/>
      </c>
      <c r="AK847" s="130" t="str">
        <f t="shared" si="206"/>
        <v/>
      </c>
      <c r="AL847" s="130" t="str">
        <f t="shared" si="207"/>
        <v/>
      </c>
      <c r="AM847" s="131" t="str">
        <f t="shared" si="208"/>
        <v/>
      </c>
    </row>
    <row r="848" spans="26:39" ht="15" hidden="1" x14ac:dyDescent="0.25">
      <c r="Z848" s="102"/>
      <c r="AA848" s="102"/>
      <c r="AB848" s="124">
        <f t="shared" si="204"/>
        <v>39</v>
      </c>
      <c r="AC848" s="125" t="str">
        <f t="shared" si="199"/>
        <v/>
      </c>
      <c r="AD848" s="123" t="str">
        <f t="shared" si="200"/>
        <v/>
      </c>
      <c r="AE848" s="126" t="str">
        <f t="shared" si="201"/>
        <v/>
      </c>
      <c r="AF848" s="123" t="str">
        <f t="shared" si="202"/>
        <v/>
      </c>
      <c r="AG848" s="126" t="str">
        <f t="shared" si="203"/>
        <v/>
      </c>
      <c r="AH848" s="129" t="str">
        <f t="shared" si="210"/>
        <v/>
      </c>
      <c r="AI848" s="129" t="str">
        <f t="shared" si="209"/>
        <v/>
      </c>
      <c r="AJ848" s="100" t="str">
        <f t="shared" si="205"/>
        <v/>
      </c>
      <c r="AK848" s="130" t="str">
        <f t="shared" si="206"/>
        <v/>
      </c>
      <c r="AL848" s="130" t="str">
        <f t="shared" si="207"/>
        <v/>
      </c>
      <c r="AM848" s="131" t="str">
        <f t="shared" si="208"/>
        <v/>
      </c>
    </row>
    <row r="849" spans="26:39" ht="15" hidden="1" x14ac:dyDescent="0.25">
      <c r="Z849" s="102"/>
      <c r="AA849" s="102"/>
      <c r="AB849" s="124">
        <f t="shared" si="204"/>
        <v>40</v>
      </c>
      <c r="AC849" s="125" t="str">
        <f t="shared" si="199"/>
        <v/>
      </c>
      <c r="AD849" s="123" t="str">
        <f t="shared" si="200"/>
        <v/>
      </c>
      <c r="AE849" s="126" t="str">
        <f t="shared" si="201"/>
        <v/>
      </c>
      <c r="AF849" s="123" t="str">
        <f t="shared" si="202"/>
        <v/>
      </c>
      <c r="AG849" s="126" t="str">
        <f t="shared" si="203"/>
        <v/>
      </c>
      <c r="AH849" s="129" t="str">
        <f t="shared" si="210"/>
        <v/>
      </c>
      <c r="AI849" s="129" t="str">
        <f t="shared" si="209"/>
        <v/>
      </c>
      <c r="AJ849" s="100" t="str">
        <f t="shared" si="205"/>
        <v/>
      </c>
      <c r="AK849" s="130" t="str">
        <f t="shared" si="206"/>
        <v/>
      </c>
      <c r="AL849" s="130" t="str">
        <f t="shared" si="207"/>
        <v/>
      </c>
      <c r="AM849" s="131" t="str">
        <f t="shared" si="208"/>
        <v/>
      </c>
    </row>
    <row r="850" spans="26:39" ht="15" hidden="1" x14ac:dyDescent="0.25">
      <c r="Z850" s="102"/>
      <c r="AA850" s="102"/>
      <c r="AB850" s="124">
        <f t="shared" si="204"/>
        <v>41</v>
      </c>
      <c r="AC850" s="125" t="str">
        <f t="shared" si="199"/>
        <v/>
      </c>
      <c r="AD850" s="123" t="str">
        <f t="shared" si="200"/>
        <v/>
      </c>
      <c r="AE850" s="126" t="str">
        <f t="shared" si="201"/>
        <v/>
      </c>
      <c r="AF850" s="123" t="str">
        <f t="shared" si="202"/>
        <v/>
      </c>
      <c r="AG850" s="126" t="str">
        <f t="shared" si="203"/>
        <v/>
      </c>
      <c r="AH850" s="129" t="str">
        <f t="shared" si="210"/>
        <v/>
      </c>
      <c r="AI850" s="129" t="str">
        <f t="shared" si="209"/>
        <v/>
      </c>
      <c r="AJ850" s="100" t="str">
        <f t="shared" si="205"/>
        <v/>
      </c>
      <c r="AK850" s="130" t="str">
        <f t="shared" si="206"/>
        <v/>
      </c>
      <c r="AL850" s="130" t="str">
        <f t="shared" si="207"/>
        <v/>
      </c>
      <c r="AM850" s="131" t="str">
        <f t="shared" si="208"/>
        <v/>
      </c>
    </row>
    <row r="851" spans="26:39" ht="15" hidden="1" x14ac:dyDescent="0.25">
      <c r="Z851" s="102"/>
      <c r="AA851" s="102"/>
      <c r="AB851" s="124">
        <f t="shared" si="204"/>
        <v>42</v>
      </c>
      <c r="AC851" s="125" t="str">
        <f t="shared" si="199"/>
        <v/>
      </c>
      <c r="AD851" s="123" t="str">
        <f t="shared" si="200"/>
        <v/>
      </c>
      <c r="AE851" s="126" t="str">
        <f t="shared" si="201"/>
        <v/>
      </c>
      <c r="AF851" s="123" t="str">
        <f t="shared" si="202"/>
        <v/>
      </c>
      <c r="AG851" s="126" t="str">
        <f t="shared" si="203"/>
        <v/>
      </c>
      <c r="AH851" s="129" t="str">
        <f t="shared" si="210"/>
        <v/>
      </c>
      <c r="AI851" s="129" t="str">
        <f t="shared" si="209"/>
        <v/>
      </c>
      <c r="AJ851" s="100" t="str">
        <f t="shared" si="205"/>
        <v/>
      </c>
      <c r="AK851" s="130" t="str">
        <f t="shared" si="206"/>
        <v/>
      </c>
      <c r="AL851" s="130" t="str">
        <f t="shared" si="207"/>
        <v/>
      </c>
      <c r="AM851" s="131" t="str">
        <f t="shared" si="208"/>
        <v/>
      </c>
    </row>
    <row r="852" spans="26:39" ht="15" hidden="1" x14ac:dyDescent="0.25">
      <c r="Z852" s="102"/>
      <c r="AA852" s="102"/>
      <c r="AB852" s="124">
        <f t="shared" si="204"/>
        <v>43</v>
      </c>
      <c r="AC852" s="125" t="str">
        <f t="shared" si="199"/>
        <v/>
      </c>
      <c r="AD852" s="123" t="str">
        <f t="shared" si="200"/>
        <v/>
      </c>
      <c r="AE852" s="126" t="str">
        <f t="shared" si="201"/>
        <v/>
      </c>
      <c r="AF852" s="123" t="str">
        <f t="shared" si="202"/>
        <v/>
      </c>
      <c r="AG852" s="126" t="str">
        <f t="shared" si="203"/>
        <v/>
      </c>
      <c r="AH852" s="129" t="str">
        <f t="shared" si="210"/>
        <v/>
      </c>
      <c r="AI852" s="129" t="str">
        <f t="shared" si="209"/>
        <v/>
      </c>
      <c r="AJ852" s="100" t="str">
        <f t="shared" si="205"/>
        <v/>
      </c>
      <c r="AK852" s="130" t="str">
        <f t="shared" si="206"/>
        <v/>
      </c>
      <c r="AL852" s="130" t="str">
        <f t="shared" si="207"/>
        <v/>
      </c>
      <c r="AM852" s="131" t="str">
        <f t="shared" si="208"/>
        <v/>
      </c>
    </row>
    <row r="853" spans="26:39" ht="15" hidden="1" x14ac:dyDescent="0.25">
      <c r="Z853" s="102"/>
      <c r="AA853" s="102"/>
      <c r="AB853" s="124">
        <f t="shared" si="204"/>
        <v>44</v>
      </c>
      <c r="AC853" s="125" t="str">
        <f t="shared" si="199"/>
        <v/>
      </c>
      <c r="AD853" s="123" t="str">
        <f t="shared" si="200"/>
        <v/>
      </c>
      <c r="AE853" s="126" t="str">
        <f t="shared" si="201"/>
        <v/>
      </c>
      <c r="AF853" s="123" t="str">
        <f t="shared" si="202"/>
        <v/>
      </c>
      <c r="AG853" s="126" t="str">
        <f t="shared" si="203"/>
        <v/>
      </c>
      <c r="AH853" s="129" t="str">
        <f t="shared" si="210"/>
        <v/>
      </c>
      <c r="AI853" s="129" t="str">
        <f t="shared" si="209"/>
        <v/>
      </c>
      <c r="AJ853" s="100" t="str">
        <f t="shared" si="205"/>
        <v/>
      </c>
      <c r="AK853" s="130" t="str">
        <f t="shared" si="206"/>
        <v/>
      </c>
      <c r="AL853" s="130" t="str">
        <f t="shared" si="207"/>
        <v/>
      </c>
      <c r="AM853" s="131" t="str">
        <f t="shared" si="208"/>
        <v/>
      </c>
    </row>
    <row r="854" spans="26:39" ht="15" hidden="1" x14ac:dyDescent="0.25">
      <c r="Z854" s="102"/>
      <c r="AA854" s="102"/>
      <c r="AB854" s="124">
        <f t="shared" si="204"/>
        <v>45</v>
      </c>
      <c r="AC854" s="125" t="str">
        <f t="shared" si="199"/>
        <v/>
      </c>
      <c r="AD854" s="123" t="str">
        <f t="shared" si="200"/>
        <v/>
      </c>
      <c r="AE854" s="126" t="str">
        <f t="shared" si="201"/>
        <v/>
      </c>
      <c r="AF854" s="123" t="str">
        <f t="shared" si="202"/>
        <v/>
      </c>
      <c r="AG854" s="126" t="str">
        <f t="shared" si="203"/>
        <v/>
      </c>
      <c r="AH854" s="129" t="str">
        <f t="shared" si="210"/>
        <v/>
      </c>
      <c r="AI854" s="129" t="str">
        <f t="shared" si="209"/>
        <v/>
      </c>
      <c r="AJ854" s="100" t="str">
        <f t="shared" si="205"/>
        <v/>
      </c>
      <c r="AK854" s="130" t="str">
        <f t="shared" si="206"/>
        <v/>
      </c>
      <c r="AL854" s="130" t="str">
        <f t="shared" si="207"/>
        <v/>
      </c>
      <c r="AM854" s="131" t="str">
        <f t="shared" si="208"/>
        <v/>
      </c>
    </row>
    <row r="855" spans="26:39" ht="15" hidden="1" x14ac:dyDescent="0.25">
      <c r="Z855" s="102"/>
      <c r="AA855" s="102"/>
      <c r="AB855" s="124">
        <f t="shared" si="204"/>
        <v>46</v>
      </c>
      <c r="AC855" s="125" t="str">
        <f t="shared" si="199"/>
        <v/>
      </c>
      <c r="AD855" s="123" t="str">
        <f t="shared" si="200"/>
        <v/>
      </c>
      <c r="AE855" s="126" t="str">
        <f t="shared" si="201"/>
        <v/>
      </c>
      <c r="AF855" s="123" t="str">
        <f t="shared" si="202"/>
        <v/>
      </c>
      <c r="AG855" s="126" t="str">
        <f t="shared" si="203"/>
        <v/>
      </c>
      <c r="AH855" s="129" t="str">
        <f t="shared" si="210"/>
        <v/>
      </c>
      <c r="AI855" s="129" t="str">
        <f t="shared" si="209"/>
        <v/>
      </c>
      <c r="AJ855" s="100" t="str">
        <f t="shared" si="205"/>
        <v/>
      </c>
      <c r="AK855" s="130" t="str">
        <f t="shared" si="206"/>
        <v/>
      </c>
      <c r="AL855" s="130" t="str">
        <f t="shared" si="207"/>
        <v/>
      </c>
      <c r="AM855" s="131" t="str">
        <f t="shared" si="208"/>
        <v/>
      </c>
    </row>
    <row r="856" spans="26:39" ht="15" hidden="1" x14ac:dyDescent="0.25">
      <c r="Z856" s="102"/>
      <c r="AA856" s="102"/>
      <c r="AB856" s="124">
        <f t="shared" si="204"/>
        <v>47</v>
      </c>
      <c r="AC856" s="125" t="str">
        <f t="shared" si="199"/>
        <v/>
      </c>
      <c r="AD856" s="123" t="str">
        <f t="shared" si="200"/>
        <v/>
      </c>
      <c r="AE856" s="126" t="str">
        <f t="shared" si="201"/>
        <v/>
      </c>
      <c r="AF856" s="123" t="str">
        <f t="shared" si="202"/>
        <v/>
      </c>
      <c r="AG856" s="126" t="str">
        <f t="shared" si="203"/>
        <v/>
      </c>
      <c r="AH856" s="129" t="str">
        <f t="shared" si="210"/>
        <v/>
      </c>
      <c r="AI856" s="129" t="str">
        <f t="shared" si="209"/>
        <v/>
      </c>
      <c r="AJ856" s="100" t="str">
        <f t="shared" si="205"/>
        <v/>
      </c>
      <c r="AK856" s="130" t="str">
        <f t="shared" si="206"/>
        <v/>
      </c>
      <c r="AL856" s="130" t="str">
        <f t="shared" si="207"/>
        <v/>
      </c>
      <c r="AM856" s="131" t="str">
        <f t="shared" si="208"/>
        <v/>
      </c>
    </row>
    <row r="857" spans="26:39" ht="15" hidden="1" x14ac:dyDescent="0.25">
      <c r="Z857" s="102"/>
      <c r="AA857" s="102"/>
      <c r="AB857" s="124">
        <f t="shared" si="204"/>
        <v>48</v>
      </c>
      <c r="AC857" s="125" t="str">
        <f t="shared" si="199"/>
        <v/>
      </c>
      <c r="AD857" s="123" t="str">
        <f t="shared" si="200"/>
        <v/>
      </c>
      <c r="AE857" s="126" t="str">
        <f t="shared" si="201"/>
        <v/>
      </c>
      <c r="AF857" s="123" t="str">
        <f t="shared" si="202"/>
        <v/>
      </c>
      <c r="AG857" s="126" t="str">
        <f t="shared" si="203"/>
        <v/>
      </c>
      <c r="AH857" s="129" t="str">
        <f t="shared" si="210"/>
        <v/>
      </c>
      <c r="AI857" s="129" t="str">
        <f t="shared" si="209"/>
        <v/>
      </c>
      <c r="AJ857" s="100" t="str">
        <f t="shared" si="205"/>
        <v/>
      </c>
      <c r="AK857" s="130" t="str">
        <f t="shared" si="206"/>
        <v/>
      </c>
      <c r="AL857" s="130" t="str">
        <f t="shared" si="207"/>
        <v/>
      </c>
      <c r="AM857" s="131" t="str">
        <f t="shared" si="208"/>
        <v/>
      </c>
    </row>
    <row r="858" spans="26:39" ht="15" hidden="1" x14ac:dyDescent="0.25">
      <c r="Z858" s="102"/>
      <c r="AA858" s="102"/>
      <c r="AB858" s="124">
        <f t="shared" si="204"/>
        <v>49</v>
      </c>
      <c r="AC858" s="125" t="str">
        <f t="shared" si="199"/>
        <v/>
      </c>
      <c r="AD858" s="123" t="str">
        <f t="shared" si="200"/>
        <v/>
      </c>
      <c r="AE858" s="126" t="str">
        <f t="shared" si="201"/>
        <v/>
      </c>
      <c r="AF858" s="123" t="str">
        <f t="shared" si="202"/>
        <v/>
      </c>
      <c r="AG858" s="126" t="str">
        <f t="shared" si="203"/>
        <v/>
      </c>
      <c r="AH858" s="129" t="str">
        <f t="shared" si="210"/>
        <v/>
      </c>
      <c r="AI858" s="129" t="str">
        <f t="shared" si="209"/>
        <v/>
      </c>
      <c r="AJ858" s="100" t="str">
        <f t="shared" si="205"/>
        <v/>
      </c>
      <c r="AK858" s="130" t="str">
        <f t="shared" si="206"/>
        <v/>
      </c>
      <c r="AL858" s="130" t="str">
        <f t="shared" si="207"/>
        <v/>
      </c>
      <c r="AM858" s="131" t="str">
        <f t="shared" si="208"/>
        <v/>
      </c>
    </row>
    <row r="859" spans="26:39" ht="15" hidden="1" x14ac:dyDescent="0.25">
      <c r="Z859" s="102"/>
      <c r="AA859" s="102"/>
      <c r="AB859" s="124">
        <f t="shared" si="204"/>
        <v>50</v>
      </c>
      <c r="AC859" s="125" t="str">
        <f t="shared" si="199"/>
        <v/>
      </c>
      <c r="AD859" s="123" t="str">
        <f t="shared" si="200"/>
        <v/>
      </c>
      <c r="AE859" s="126" t="str">
        <f t="shared" si="201"/>
        <v/>
      </c>
      <c r="AF859" s="123" t="str">
        <f t="shared" si="202"/>
        <v/>
      </c>
      <c r="AG859" s="126" t="str">
        <f t="shared" si="203"/>
        <v/>
      </c>
      <c r="AH859" s="129" t="str">
        <f t="shared" si="210"/>
        <v/>
      </c>
      <c r="AI859" s="129" t="str">
        <f t="shared" si="209"/>
        <v/>
      </c>
      <c r="AJ859" s="100" t="str">
        <f t="shared" si="205"/>
        <v/>
      </c>
      <c r="AK859" s="130" t="str">
        <f t="shared" si="206"/>
        <v/>
      </c>
      <c r="AL859" s="130" t="str">
        <f t="shared" si="207"/>
        <v/>
      </c>
      <c r="AM859" s="131" t="str">
        <f t="shared" si="208"/>
        <v/>
      </c>
    </row>
    <row r="860" spans="26:39" ht="15" hidden="1" x14ac:dyDescent="0.25">
      <c r="Z860" s="102"/>
      <c r="AA860" s="102"/>
      <c r="AB860" s="124">
        <f t="shared" si="204"/>
        <v>51</v>
      </c>
      <c r="AC860" s="125" t="str">
        <f t="shared" si="199"/>
        <v/>
      </c>
      <c r="AD860" s="123" t="str">
        <f t="shared" si="200"/>
        <v/>
      </c>
      <c r="AE860" s="126" t="str">
        <f t="shared" si="201"/>
        <v/>
      </c>
      <c r="AF860" s="123" t="str">
        <f t="shared" si="202"/>
        <v/>
      </c>
      <c r="AG860" s="126" t="str">
        <f t="shared" si="203"/>
        <v/>
      </c>
      <c r="AH860" s="129" t="str">
        <f t="shared" si="210"/>
        <v/>
      </c>
      <c r="AI860" s="129" t="str">
        <f t="shared" si="209"/>
        <v/>
      </c>
      <c r="AJ860" s="100" t="str">
        <f t="shared" si="205"/>
        <v/>
      </c>
      <c r="AK860" s="130" t="str">
        <f t="shared" si="206"/>
        <v/>
      </c>
      <c r="AL860" s="130" t="str">
        <f t="shared" si="207"/>
        <v/>
      </c>
      <c r="AM860" s="131" t="str">
        <f t="shared" si="208"/>
        <v/>
      </c>
    </row>
    <row r="861" spans="26:39" ht="15" hidden="1" x14ac:dyDescent="0.25">
      <c r="Z861" s="102"/>
      <c r="AA861" s="102"/>
      <c r="AB861" s="124">
        <f t="shared" si="204"/>
        <v>52</v>
      </c>
      <c r="AC861" s="125" t="str">
        <f t="shared" si="199"/>
        <v/>
      </c>
      <c r="AD861" s="123" t="str">
        <f t="shared" si="200"/>
        <v/>
      </c>
      <c r="AE861" s="126" t="str">
        <f t="shared" si="201"/>
        <v/>
      </c>
      <c r="AF861" s="123" t="str">
        <f t="shared" si="202"/>
        <v/>
      </c>
      <c r="AG861" s="126" t="str">
        <f t="shared" si="203"/>
        <v/>
      </c>
      <c r="AH861" s="129" t="str">
        <f t="shared" si="210"/>
        <v/>
      </c>
      <c r="AI861" s="129" t="str">
        <f t="shared" si="209"/>
        <v/>
      </c>
      <c r="AJ861" s="100" t="str">
        <f t="shared" si="205"/>
        <v/>
      </c>
      <c r="AK861" s="130" t="str">
        <f t="shared" si="206"/>
        <v/>
      </c>
      <c r="AL861" s="130" t="str">
        <f t="shared" si="207"/>
        <v/>
      </c>
      <c r="AM861" s="131" t="str">
        <f t="shared" si="208"/>
        <v/>
      </c>
    </row>
    <row r="862" spans="26:39" ht="15" hidden="1" x14ac:dyDescent="0.25">
      <c r="Z862" s="102"/>
      <c r="AA862" s="102"/>
      <c r="AB862" s="124">
        <f t="shared" si="204"/>
        <v>53</v>
      </c>
      <c r="AC862" s="125" t="str">
        <f t="shared" si="199"/>
        <v/>
      </c>
      <c r="AD862" s="123" t="str">
        <f t="shared" si="200"/>
        <v/>
      </c>
      <c r="AE862" s="126" t="str">
        <f t="shared" si="201"/>
        <v/>
      </c>
      <c r="AF862" s="123" t="str">
        <f t="shared" si="202"/>
        <v/>
      </c>
      <c r="AG862" s="126" t="str">
        <f t="shared" si="203"/>
        <v/>
      </c>
      <c r="AH862" s="129" t="str">
        <f t="shared" si="210"/>
        <v/>
      </c>
      <c r="AI862" s="129" t="str">
        <f t="shared" si="209"/>
        <v/>
      </c>
      <c r="AJ862" s="100" t="str">
        <f t="shared" si="205"/>
        <v/>
      </c>
      <c r="AK862" s="130" t="str">
        <f t="shared" si="206"/>
        <v/>
      </c>
      <c r="AL862" s="130" t="str">
        <f t="shared" si="207"/>
        <v/>
      </c>
      <c r="AM862" s="131" t="str">
        <f t="shared" si="208"/>
        <v/>
      </c>
    </row>
    <row r="863" spans="26:39" ht="15" hidden="1" x14ac:dyDescent="0.25">
      <c r="Z863" s="102"/>
      <c r="AA863" s="102"/>
      <c r="AB863" s="124">
        <f t="shared" si="204"/>
        <v>54</v>
      </c>
      <c r="AC863" s="125" t="str">
        <f t="shared" si="199"/>
        <v/>
      </c>
      <c r="AD863" s="123" t="str">
        <f t="shared" si="200"/>
        <v/>
      </c>
      <c r="AE863" s="126" t="str">
        <f t="shared" si="201"/>
        <v/>
      </c>
      <c r="AF863" s="123" t="str">
        <f t="shared" si="202"/>
        <v/>
      </c>
      <c r="AG863" s="126" t="str">
        <f t="shared" si="203"/>
        <v/>
      </c>
      <c r="AH863" s="129" t="str">
        <f t="shared" si="210"/>
        <v/>
      </c>
      <c r="AI863" s="129" t="str">
        <f t="shared" si="209"/>
        <v/>
      </c>
      <c r="AJ863" s="100" t="str">
        <f t="shared" si="205"/>
        <v/>
      </c>
      <c r="AK863" s="130" t="str">
        <f t="shared" si="206"/>
        <v/>
      </c>
      <c r="AL863" s="130" t="str">
        <f t="shared" si="207"/>
        <v/>
      </c>
      <c r="AM863" s="131" t="str">
        <f t="shared" si="208"/>
        <v/>
      </c>
    </row>
    <row r="864" spans="26:39" ht="15" hidden="1" x14ac:dyDescent="0.25">
      <c r="Z864" s="102"/>
      <c r="AA864" s="102"/>
      <c r="AB864" s="124">
        <f t="shared" si="204"/>
        <v>55</v>
      </c>
      <c r="AC864" s="125" t="str">
        <f t="shared" si="199"/>
        <v/>
      </c>
      <c r="AD864" s="123" t="str">
        <f t="shared" si="200"/>
        <v/>
      </c>
      <c r="AE864" s="126" t="str">
        <f t="shared" si="201"/>
        <v/>
      </c>
      <c r="AF864" s="123" t="str">
        <f t="shared" si="202"/>
        <v/>
      </c>
      <c r="AG864" s="126" t="str">
        <f t="shared" si="203"/>
        <v/>
      </c>
      <c r="AH864" s="129" t="str">
        <f t="shared" si="210"/>
        <v/>
      </c>
      <c r="AI864" s="129" t="str">
        <f t="shared" si="209"/>
        <v/>
      </c>
      <c r="AJ864" s="100" t="str">
        <f t="shared" si="205"/>
        <v/>
      </c>
      <c r="AK864" s="130" t="str">
        <f t="shared" si="206"/>
        <v/>
      </c>
      <c r="AL864" s="130" t="str">
        <f t="shared" si="207"/>
        <v/>
      </c>
      <c r="AM864" s="131" t="str">
        <f t="shared" si="208"/>
        <v/>
      </c>
    </row>
    <row r="865" spans="26:39" ht="15" hidden="1" x14ac:dyDescent="0.25">
      <c r="Z865" s="102"/>
      <c r="AA865" s="102"/>
      <c r="AB865" s="124">
        <f t="shared" si="204"/>
        <v>56</v>
      </c>
      <c r="AC865" s="125" t="str">
        <f t="shared" si="199"/>
        <v/>
      </c>
      <c r="AD865" s="123" t="str">
        <f t="shared" si="200"/>
        <v/>
      </c>
      <c r="AE865" s="126" t="str">
        <f t="shared" si="201"/>
        <v/>
      </c>
      <c r="AF865" s="123" t="str">
        <f t="shared" si="202"/>
        <v/>
      </c>
      <c r="AG865" s="126" t="str">
        <f t="shared" si="203"/>
        <v/>
      </c>
      <c r="AH865" s="129" t="str">
        <f t="shared" si="210"/>
        <v/>
      </c>
      <c r="AI865" s="129" t="str">
        <f t="shared" si="209"/>
        <v/>
      </c>
      <c r="AJ865" s="100" t="str">
        <f t="shared" si="205"/>
        <v/>
      </c>
      <c r="AK865" s="130" t="str">
        <f t="shared" si="206"/>
        <v/>
      </c>
      <c r="AL865" s="130" t="str">
        <f t="shared" si="207"/>
        <v/>
      </c>
      <c r="AM865" s="131" t="str">
        <f t="shared" si="208"/>
        <v/>
      </c>
    </row>
    <row r="866" spans="26:39" ht="15" hidden="1" x14ac:dyDescent="0.25">
      <c r="Z866" s="102"/>
      <c r="AA866" s="102"/>
      <c r="AB866" s="124">
        <f t="shared" si="204"/>
        <v>57</v>
      </c>
      <c r="AC866" s="125" t="str">
        <f t="shared" si="199"/>
        <v/>
      </c>
      <c r="AD866" s="123" t="str">
        <f t="shared" si="200"/>
        <v/>
      </c>
      <c r="AE866" s="126" t="str">
        <f t="shared" si="201"/>
        <v/>
      </c>
      <c r="AF866" s="123" t="str">
        <f t="shared" si="202"/>
        <v/>
      </c>
      <c r="AG866" s="126" t="str">
        <f t="shared" si="203"/>
        <v/>
      </c>
      <c r="AH866" s="129" t="str">
        <f t="shared" si="210"/>
        <v/>
      </c>
      <c r="AI866" s="129" t="str">
        <f t="shared" si="209"/>
        <v/>
      </c>
      <c r="AJ866" s="100" t="str">
        <f t="shared" si="205"/>
        <v/>
      </c>
      <c r="AK866" s="130" t="str">
        <f t="shared" si="206"/>
        <v/>
      </c>
      <c r="AL866" s="130" t="str">
        <f t="shared" si="207"/>
        <v/>
      </c>
      <c r="AM866" s="131" t="str">
        <f t="shared" si="208"/>
        <v/>
      </c>
    </row>
    <row r="867" spans="26:39" ht="15" hidden="1" x14ac:dyDescent="0.25">
      <c r="Z867" s="102"/>
      <c r="AA867" s="102"/>
      <c r="AB867" s="124">
        <f t="shared" si="204"/>
        <v>58</v>
      </c>
      <c r="AC867" s="125" t="str">
        <f t="shared" si="199"/>
        <v/>
      </c>
      <c r="AD867" s="123" t="str">
        <f t="shared" si="200"/>
        <v/>
      </c>
      <c r="AE867" s="126" t="str">
        <f t="shared" si="201"/>
        <v/>
      </c>
      <c r="AF867" s="123" t="str">
        <f t="shared" si="202"/>
        <v/>
      </c>
      <c r="AG867" s="126" t="str">
        <f t="shared" si="203"/>
        <v/>
      </c>
      <c r="AH867" s="129" t="str">
        <f t="shared" si="210"/>
        <v/>
      </c>
      <c r="AI867" s="129" t="str">
        <f t="shared" si="209"/>
        <v/>
      </c>
      <c r="AJ867" s="100" t="str">
        <f t="shared" si="205"/>
        <v/>
      </c>
      <c r="AK867" s="130" t="str">
        <f t="shared" si="206"/>
        <v/>
      </c>
      <c r="AL867" s="130" t="str">
        <f t="shared" si="207"/>
        <v/>
      </c>
      <c r="AM867" s="131" t="str">
        <f t="shared" si="208"/>
        <v/>
      </c>
    </row>
    <row r="868" spans="26:39" ht="15" hidden="1" x14ac:dyDescent="0.25">
      <c r="Z868" s="102"/>
      <c r="AA868" s="102"/>
      <c r="AB868" s="124">
        <f t="shared" si="204"/>
        <v>59</v>
      </c>
      <c r="AC868" s="125" t="str">
        <f t="shared" si="199"/>
        <v/>
      </c>
      <c r="AD868" s="123" t="str">
        <f t="shared" si="200"/>
        <v/>
      </c>
      <c r="AE868" s="126" t="str">
        <f t="shared" si="201"/>
        <v/>
      </c>
      <c r="AF868" s="123" t="str">
        <f t="shared" si="202"/>
        <v/>
      </c>
      <c r="AG868" s="126" t="str">
        <f t="shared" si="203"/>
        <v/>
      </c>
      <c r="AH868" s="129" t="str">
        <f t="shared" si="210"/>
        <v/>
      </c>
      <c r="AI868" s="129" t="str">
        <f t="shared" si="209"/>
        <v/>
      </c>
      <c r="AJ868" s="100" t="str">
        <f t="shared" si="205"/>
        <v/>
      </c>
      <c r="AK868" s="130" t="str">
        <f t="shared" si="206"/>
        <v/>
      </c>
      <c r="AL868" s="130" t="str">
        <f t="shared" si="207"/>
        <v/>
      </c>
      <c r="AM868" s="131" t="str">
        <f t="shared" si="208"/>
        <v/>
      </c>
    </row>
    <row r="869" spans="26:39" ht="15" hidden="1" x14ac:dyDescent="0.25">
      <c r="Z869" s="102"/>
      <c r="AA869" s="102"/>
      <c r="AB869" s="124">
        <f t="shared" si="204"/>
        <v>60</v>
      </c>
      <c r="AC869" s="125" t="str">
        <f t="shared" si="199"/>
        <v/>
      </c>
      <c r="AD869" s="123" t="str">
        <f t="shared" si="200"/>
        <v/>
      </c>
      <c r="AE869" s="126" t="str">
        <f t="shared" si="201"/>
        <v/>
      </c>
      <c r="AF869" s="123" t="str">
        <f t="shared" si="202"/>
        <v/>
      </c>
      <c r="AG869" s="126" t="str">
        <f t="shared" si="203"/>
        <v/>
      </c>
      <c r="AH869" s="129" t="str">
        <f t="shared" si="210"/>
        <v/>
      </c>
      <c r="AI869" s="129" t="str">
        <f t="shared" si="209"/>
        <v/>
      </c>
      <c r="AJ869" s="100" t="str">
        <f t="shared" si="205"/>
        <v/>
      </c>
      <c r="AK869" s="130" t="str">
        <f t="shared" si="206"/>
        <v/>
      </c>
      <c r="AL869" s="130" t="str">
        <f t="shared" si="207"/>
        <v/>
      </c>
      <c r="AM869" s="131" t="str">
        <f t="shared" si="208"/>
        <v/>
      </c>
    </row>
    <row r="870" spans="26:39" ht="15" hidden="1" x14ac:dyDescent="0.25">
      <c r="Z870" s="102"/>
      <c r="AA870" s="102"/>
      <c r="AB870" s="124">
        <f t="shared" si="204"/>
        <v>61</v>
      </c>
      <c r="AC870" s="125" t="str">
        <f t="shared" si="199"/>
        <v/>
      </c>
      <c r="AD870" s="123" t="str">
        <f t="shared" si="200"/>
        <v/>
      </c>
      <c r="AE870" s="126" t="str">
        <f t="shared" si="201"/>
        <v/>
      </c>
      <c r="AF870" s="123" t="str">
        <f t="shared" si="202"/>
        <v/>
      </c>
      <c r="AG870" s="126" t="str">
        <f t="shared" si="203"/>
        <v/>
      </c>
      <c r="AH870" s="129" t="str">
        <f t="shared" si="210"/>
        <v/>
      </c>
      <c r="AI870" s="129" t="str">
        <f t="shared" si="209"/>
        <v/>
      </c>
      <c r="AJ870" s="100" t="str">
        <f t="shared" si="205"/>
        <v/>
      </c>
      <c r="AK870" s="130" t="str">
        <f t="shared" si="206"/>
        <v/>
      </c>
      <c r="AL870" s="130" t="str">
        <f t="shared" si="207"/>
        <v/>
      </c>
      <c r="AM870" s="131" t="str">
        <f t="shared" si="208"/>
        <v/>
      </c>
    </row>
    <row r="871" spans="26:39" ht="15" hidden="1" x14ac:dyDescent="0.25">
      <c r="Z871" s="102"/>
      <c r="AA871" s="102"/>
      <c r="AB871" s="124">
        <f t="shared" si="204"/>
        <v>62</v>
      </c>
      <c r="AC871" s="125" t="str">
        <f t="shared" si="199"/>
        <v/>
      </c>
      <c r="AD871" s="123" t="str">
        <f t="shared" si="200"/>
        <v/>
      </c>
      <c r="AE871" s="126" t="str">
        <f t="shared" si="201"/>
        <v/>
      </c>
      <c r="AF871" s="123" t="str">
        <f t="shared" si="202"/>
        <v/>
      </c>
      <c r="AG871" s="126" t="str">
        <f t="shared" si="203"/>
        <v/>
      </c>
      <c r="AH871" s="129" t="str">
        <f t="shared" si="210"/>
        <v/>
      </c>
      <c r="AI871" s="129" t="str">
        <f t="shared" si="209"/>
        <v/>
      </c>
      <c r="AJ871" s="100" t="str">
        <f t="shared" si="205"/>
        <v/>
      </c>
      <c r="AK871" s="130" t="str">
        <f t="shared" si="206"/>
        <v/>
      </c>
      <c r="AL871" s="130" t="str">
        <f t="shared" si="207"/>
        <v/>
      </c>
      <c r="AM871" s="131" t="str">
        <f t="shared" si="208"/>
        <v/>
      </c>
    </row>
    <row r="872" spans="26:39" ht="15" hidden="1" x14ac:dyDescent="0.25">
      <c r="Z872" s="102"/>
      <c r="AA872" s="102"/>
      <c r="AB872" s="124">
        <f t="shared" si="204"/>
        <v>63</v>
      </c>
      <c r="AC872" s="125" t="str">
        <f t="shared" si="199"/>
        <v/>
      </c>
      <c r="AD872" s="123" t="str">
        <f t="shared" si="200"/>
        <v/>
      </c>
      <c r="AE872" s="126" t="str">
        <f t="shared" si="201"/>
        <v/>
      </c>
      <c r="AF872" s="123" t="str">
        <f t="shared" si="202"/>
        <v/>
      </c>
      <c r="AG872" s="126" t="str">
        <f t="shared" si="203"/>
        <v/>
      </c>
      <c r="AH872" s="129" t="str">
        <f t="shared" si="210"/>
        <v/>
      </c>
      <c r="AI872" s="129" t="str">
        <f t="shared" si="209"/>
        <v/>
      </c>
      <c r="AJ872" s="100" t="str">
        <f t="shared" si="205"/>
        <v/>
      </c>
      <c r="AK872" s="130" t="str">
        <f t="shared" si="206"/>
        <v/>
      </c>
      <c r="AL872" s="130" t="str">
        <f t="shared" si="207"/>
        <v/>
      </c>
      <c r="AM872" s="131" t="str">
        <f t="shared" si="208"/>
        <v/>
      </c>
    </row>
    <row r="873" spans="26:39" ht="15" hidden="1" x14ac:dyDescent="0.25">
      <c r="Z873" s="102"/>
      <c r="AA873" s="102"/>
      <c r="AB873" s="124">
        <f t="shared" si="204"/>
        <v>64</v>
      </c>
      <c r="AC873" s="125" t="str">
        <f t="shared" si="199"/>
        <v/>
      </c>
      <c r="AD873" s="123" t="str">
        <f t="shared" si="200"/>
        <v/>
      </c>
      <c r="AE873" s="126" t="str">
        <f t="shared" si="201"/>
        <v/>
      </c>
      <c r="AF873" s="123" t="str">
        <f t="shared" si="202"/>
        <v/>
      </c>
      <c r="AG873" s="126" t="str">
        <f t="shared" si="203"/>
        <v/>
      </c>
      <c r="AH873" s="129" t="str">
        <f t="shared" si="210"/>
        <v/>
      </c>
      <c r="AI873" s="129" t="str">
        <f t="shared" si="209"/>
        <v/>
      </c>
      <c r="AJ873" s="100" t="str">
        <f t="shared" si="205"/>
        <v/>
      </c>
      <c r="AK873" s="130" t="str">
        <f t="shared" si="206"/>
        <v/>
      </c>
      <c r="AL873" s="130" t="str">
        <f t="shared" si="207"/>
        <v/>
      </c>
      <c r="AM873" s="131" t="str">
        <f t="shared" si="208"/>
        <v/>
      </c>
    </row>
    <row r="874" spans="26:39" ht="15" hidden="1" x14ac:dyDescent="0.25">
      <c r="Z874" s="102"/>
      <c r="AA874" s="102"/>
      <c r="AB874" s="124">
        <f t="shared" si="204"/>
        <v>65</v>
      </c>
      <c r="AC874" s="125" t="str">
        <f t="shared" ref="AC874:AC909" si="211">IF(AA$812="","",AC$809+AB874*(X$812-X$811)/100)</f>
        <v/>
      </c>
      <c r="AD874" s="123" t="str">
        <f t="shared" ref="AD874:AD909" si="212">IF(AC874="","",AD$809+(2*(AC874-AC$809)*AA$812))</f>
        <v/>
      </c>
      <c r="AE874" s="126" t="str">
        <f t="shared" si="201"/>
        <v/>
      </c>
      <c r="AF874" s="123" t="str">
        <f t="shared" si="202"/>
        <v/>
      </c>
      <c r="AG874" s="126" t="str">
        <f t="shared" si="203"/>
        <v/>
      </c>
      <c r="AH874" s="129" t="str">
        <f t="shared" si="210"/>
        <v/>
      </c>
      <c r="AI874" s="129" t="str">
        <f t="shared" si="209"/>
        <v/>
      </c>
      <c r="AJ874" s="100" t="str">
        <f t="shared" si="205"/>
        <v/>
      </c>
      <c r="AK874" s="130" t="str">
        <f t="shared" si="206"/>
        <v/>
      </c>
      <c r="AL874" s="130" t="str">
        <f t="shared" si="207"/>
        <v/>
      </c>
      <c r="AM874" s="131" t="str">
        <f t="shared" si="208"/>
        <v/>
      </c>
    </row>
    <row r="875" spans="26:39" ht="15" hidden="1" x14ac:dyDescent="0.25">
      <c r="Z875" s="102"/>
      <c r="AA875" s="102"/>
      <c r="AB875" s="124">
        <f t="shared" si="204"/>
        <v>66</v>
      </c>
      <c r="AC875" s="125" t="str">
        <f t="shared" si="211"/>
        <v/>
      </c>
      <c r="AD875" s="123" t="str">
        <f t="shared" si="212"/>
        <v/>
      </c>
      <c r="AE875" s="126" t="str">
        <f t="shared" ref="AE875:AE909" si="213">IF(AC875="","",(AD875/2)^2*3.1415)</f>
        <v/>
      </c>
      <c r="AF875" s="123" t="str">
        <f t="shared" ref="AF875:AF909" si="214">IF(AC875="","",(AC875-AC874)/3*(AE874+AE875+(AE875*AE874)^0.5))</f>
        <v/>
      </c>
      <c r="AG875" s="126" t="str">
        <f t="shared" ref="AG875:AG909" si="215">IF(AC875="","",AG874+AF875)</f>
        <v/>
      </c>
      <c r="AH875" s="129" t="str">
        <f t="shared" si="210"/>
        <v/>
      </c>
      <c r="AI875" s="129" t="str">
        <f t="shared" si="209"/>
        <v/>
      </c>
      <c r="AJ875" s="100" t="str">
        <f t="shared" si="205"/>
        <v/>
      </c>
      <c r="AK875" s="130" t="str">
        <f t="shared" si="206"/>
        <v/>
      </c>
      <c r="AL875" s="130" t="str">
        <f t="shared" si="207"/>
        <v/>
      </c>
      <c r="AM875" s="131" t="str">
        <f t="shared" si="208"/>
        <v/>
      </c>
    </row>
    <row r="876" spans="26:39" ht="15" hidden="1" x14ac:dyDescent="0.25">
      <c r="Z876" s="102"/>
      <c r="AA876" s="102"/>
      <c r="AB876" s="124">
        <f t="shared" ref="AB876:AB909" si="216">AB875+1</f>
        <v>67</v>
      </c>
      <c r="AC876" s="125" t="str">
        <f t="shared" si="211"/>
        <v/>
      </c>
      <c r="AD876" s="123" t="str">
        <f t="shared" si="212"/>
        <v/>
      </c>
      <c r="AE876" s="126" t="str">
        <f t="shared" si="213"/>
        <v/>
      </c>
      <c r="AF876" s="123" t="str">
        <f t="shared" si="214"/>
        <v/>
      </c>
      <c r="AG876" s="126" t="str">
        <f t="shared" si="215"/>
        <v/>
      </c>
      <c r="AH876" s="129" t="str">
        <f t="shared" si="210"/>
        <v/>
      </c>
      <c r="AI876" s="129" t="str">
        <f t="shared" si="209"/>
        <v/>
      </c>
      <c r="AJ876" s="100" t="str">
        <f t="shared" si="205"/>
        <v/>
      </c>
      <c r="AK876" s="130" t="str">
        <f t="shared" si="206"/>
        <v/>
      </c>
      <c r="AL876" s="130" t="str">
        <f t="shared" si="207"/>
        <v/>
      </c>
      <c r="AM876" s="131" t="str">
        <f t="shared" si="208"/>
        <v/>
      </c>
    </row>
    <row r="877" spans="26:39" ht="15" hidden="1" x14ac:dyDescent="0.25">
      <c r="Z877" s="102"/>
      <c r="AA877" s="102"/>
      <c r="AB877" s="124">
        <f t="shared" si="216"/>
        <v>68</v>
      </c>
      <c r="AC877" s="125" t="str">
        <f t="shared" si="211"/>
        <v/>
      </c>
      <c r="AD877" s="123" t="str">
        <f t="shared" si="212"/>
        <v/>
      </c>
      <c r="AE877" s="126" t="str">
        <f t="shared" si="213"/>
        <v/>
      </c>
      <c r="AF877" s="123" t="str">
        <f t="shared" si="214"/>
        <v/>
      </c>
      <c r="AG877" s="126" t="str">
        <f t="shared" si="215"/>
        <v/>
      </c>
      <c r="AH877" s="129" t="str">
        <f t="shared" si="210"/>
        <v/>
      </c>
      <c r="AI877" s="129" t="str">
        <f t="shared" si="209"/>
        <v/>
      </c>
      <c r="AJ877" s="100" t="str">
        <f t="shared" si="205"/>
        <v/>
      </c>
      <c r="AK877" s="130" t="str">
        <f t="shared" si="206"/>
        <v/>
      </c>
      <c r="AL877" s="130" t="str">
        <f t="shared" si="207"/>
        <v/>
      </c>
      <c r="AM877" s="131" t="str">
        <f t="shared" si="208"/>
        <v/>
      </c>
    </row>
    <row r="878" spans="26:39" ht="15" hidden="1" x14ac:dyDescent="0.25">
      <c r="Z878" s="102"/>
      <c r="AA878" s="102"/>
      <c r="AB878" s="124">
        <f t="shared" si="216"/>
        <v>69</v>
      </c>
      <c r="AC878" s="125" t="str">
        <f t="shared" si="211"/>
        <v/>
      </c>
      <c r="AD878" s="123" t="str">
        <f t="shared" si="212"/>
        <v/>
      </c>
      <c r="AE878" s="126" t="str">
        <f t="shared" si="213"/>
        <v/>
      </c>
      <c r="AF878" s="123" t="str">
        <f t="shared" si="214"/>
        <v/>
      </c>
      <c r="AG878" s="126" t="str">
        <f t="shared" si="215"/>
        <v/>
      </c>
      <c r="AH878" s="129" t="str">
        <f t="shared" si="210"/>
        <v/>
      </c>
      <c r="AI878" s="129" t="str">
        <f t="shared" si="209"/>
        <v/>
      </c>
      <c r="AJ878" s="100" t="str">
        <f t="shared" si="205"/>
        <v/>
      </c>
      <c r="AK878" s="130" t="str">
        <f t="shared" si="206"/>
        <v/>
      </c>
      <c r="AL878" s="130" t="str">
        <f t="shared" si="207"/>
        <v/>
      </c>
      <c r="AM878" s="131" t="str">
        <f t="shared" si="208"/>
        <v/>
      </c>
    </row>
    <row r="879" spans="26:39" ht="15" hidden="1" x14ac:dyDescent="0.25">
      <c r="Z879" s="102"/>
      <c r="AA879" s="102"/>
      <c r="AB879" s="124">
        <f t="shared" si="216"/>
        <v>70</v>
      </c>
      <c r="AC879" s="125" t="str">
        <f t="shared" si="211"/>
        <v/>
      </c>
      <c r="AD879" s="123" t="str">
        <f t="shared" si="212"/>
        <v/>
      </c>
      <c r="AE879" s="126" t="str">
        <f t="shared" si="213"/>
        <v/>
      </c>
      <c r="AF879" s="123" t="str">
        <f t="shared" si="214"/>
        <v/>
      </c>
      <c r="AG879" s="126" t="str">
        <f t="shared" si="215"/>
        <v/>
      </c>
      <c r="AH879" s="129" t="str">
        <f t="shared" si="210"/>
        <v/>
      </c>
      <c r="AI879" s="129" t="str">
        <f t="shared" si="209"/>
        <v/>
      </c>
      <c r="AJ879" s="100" t="str">
        <f t="shared" si="205"/>
        <v/>
      </c>
      <c r="AK879" s="130" t="str">
        <f t="shared" si="206"/>
        <v/>
      </c>
      <c r="AL879" s="130" t="str">
        <f t="shared" si="207"/>
        <v/>
      </c>
      <c r="AM879" s="131" t="str">
        <f t="shared" si="208"/>
        <v/>
      </c>
    </row>
    <row r="880" spans="26:39" ht="15" hidden="1" x14ac:dyDescent="0.25">
      <c r="Z880" s="102"/>
      <c r="AA880" s="102"/>
      <c r="AB880" s="124">
        <f t="shared" si="216"/>
        <v>71</v>
      </c>
      <c r="AC880" s="125" t="str">
        <f t="shared" si="211"/>
        <v/>
      </c>
      <c r="AD880" s="123" t="str">
        <f t="shared" si="212"/>
        <v/>
      </c>
      <c r="AE880" s="126" t="str">
        <f t="shared" si="213"/>
        <v/>
      </c>
      <c r="AF880" s="123" t="str">
        <f t="shared" si="214"/>
        <v/>
      </c>
      <c r="AG880" s="126" t="str">
        <f t="shared" si="215"/>
        <v/>
      </c>
      <c r="AH880" s="129" t="str">
        <f t="shared" si="210"/>
        <v/>
      </c>
      <c r="AI880" s="129" t="str">
        <f t="shared" si="209"/>
        <v/>
      </c>
      <c r="AJ880" s="100" t="str">
        <f t="shared" si="205"/>
        <v/>
      </c>
      <c r="AK880" s="130" t="str">
        <f t="shared" si="206"/>
        <v/>
      </c>
      <c r="AL880" s="130" t="str">
        <f t="shared" si="207"/>
        <v/>
      </c>
      <c r="AM880" s="131" t="str">
        <f t="shared" si="208"/>
        <v/>
      </c>
    </row>
    <row r="881" spans="26:39" ht="15" hidden="1" x14ac:dyDescent="0.25">
      <c r="Z881" s="102"/>
      <c r="AA881" s="102"/>
      <c r="AB881" s="124">
        <f t="shared" si="216"/>
        <v>72</v>
      </c>
      <c r="AC881" s="125" t="str">
        <f t="shared" si="211"/>
        <v/>
      </c>
      <c r="AD881" s="123" t="str">
        <f t="shared" si="212"/>
        <v/>
      </c>
      <c r="AE881" s="126" t="str">
        <f t="shared" si="213"/>
        <v/>
      </c>
      <c r="AF881" s="123" t="str">
        <f t="shared" si="214"/>
        <v/>
      </c>
      <c r="AG881" s="126" t="str">
        <f t="shared" si="215"/>
        <v/>
      </c>
      <c r="AH881" s="129" t="str">
        <f t="shared" si="210"/>
        <v/>
      </c>
      <c r="AI881" s="129" t="str">
        <f t="shared" si="209"/>
        <v/>
      </c>
      <c r="AJ881" s="100" t="str">
        <f t="shared" si="205"/>
        <v/>
      </c>
      <c r="AK881" s="130" t="str">
        <f t="shared" si="206"/>
        <v/>
      </c>
      <c r="AL881" s="130" t="str">
        <f t="shared" si="207"/>
        <v/>
      </c>
      <c r="AM881" s="131" t="str">
        <f t="shared" si="208"/>
        <v/>
      </c>
    </row>
    <row r="882" spans="26:39" ht="15" hidden="1" x14ac:dyDescent="0.25">
      <c r="Z882" s="102"/>
      <c r="AA882" s="102"/>
      <c r="AB882" s="124">
        <f t="shared" si="216"/>
        <v>73</v>
      </c>
      <c r="AC882" s="125" t="str">
        <f t="shared" si="211"/>
        <v/>
      </c>
      <c r="AD882" s="123" t="str">
        <f t="shared" si="212"/>
        <v/>
      </c>
      <c r="AE882" s="126" t="str">
        <f t="shared" si="213"/>
        <v/>
      </c>
      <c r="AF882" s="123" t="str">
        <f t="shared" si="214"/>
        <v/>
      </c>
      <c r="AG882" s="126" t="str">
        <f t="shared" si="215"/>
        <v/>
      </c>
      <c r="AH882" s="129" t="str">
        <f t="shared" si="210"/>
        <v/>
      </c>
      <c r="AI882" s="129" t="str">
        <f t="shared" si="209"/>
        <v/>
      </c>
      <c r="AJ882" s="100" t="str">
        <f t="shared" si="205"/>
        <v/>
      </c>
      <c r="AK882" s="130" t="str">
        <f t="shared" si="206"/>
        <v/>
      </c>
      <c r="AL882" s="130" t="str">
        <f t="shared" si="207"/>
        <v/>
      </c>
      <c r="AM882" s="131" t="str">
        <f t="shared" si="208"/>
        <v/>
      </c>
    </row>
    <row r="883" spans="26:39" ht="15" hidden="1" x14ac:dyDescent="0.25">
      <c r="Z883" s="102"/>
      <c r="AA883" s="102"/>
      <c r="AB883" s="124">
        <f t="shared" si="216"/>
        <v>74</v>
      </c>
      <c r="AC883" s="125" t="str">
        <f t="shared" si="211"/>
        <v/>
      </c>
      <c r="AD883" s="123" t="str">
        <f t="shared" si="212"/>
        <v/>
      </c>
      <c r="AE883" s="126" t="str">
        <f t="shared" si="213"/>
        <v/>
      </c>
      <c r="AF883" s="123" t="str">
        <f t="shared" si="214"/>
        <v/>
      </c>
      <c r="AG883" s="126" t="str">
        <f t="shared" si="215"/>
        <v/>
      </c>
      <c r="AH883" s="129" t="str">
        <f t="shared" si="210"/>
        <v/>
      </c>
      <c r="AI883" s="129" t="str">
        <f t="shared" si="209"/>
        <v/>
      </c>
      <c r="AJ883" s="100" t="str">
        <f t="shared" si="205"/>
        <v/>
      </c>
      <c r="AK883" s="130" t="str">
        <f t="shared" si="206"/>
        <v/>
      </c>
      <c r="AL883" s="130" t="str">
        <f t="shared" si="207"/>
        <v/>
      </c>
      <c r="AM883" s="131" t="str">
        <f t="shared" si="208"/>
        <v/>
      </c>
    </row>
    <row r="884" spans="26:39" ht="15" hidden="1" x14ac:dyDescent="0.25">
      <c r="Z884" s="102"/>
      <c r="AA884" s="102"/>
      <c r="AB884" s="124">
        <f t="shared" si="216"/>
        <v>75</v>
      </c>
      <c r="AC884" s="125" t="str">
        <f t="shared" si="211"/>
        <v/>
      </c>
      <c r="AD884" s="123" t="str">
        <f t="shared" si="212"/>
        <v/>
      </c>
      <c r="AE884" s="126" t="str">
        <f t="shared" si="213"/>
        <v/>
      </c>
      <c r="AF884" s="123" t="str">
        <f t="shared" si="214"/>
        <v/>
      </c>
      <c r="AG884" s="126" t="str">
        <f t="shared" si="215"/>
        <v/>
      </c>
      <c r="AH884" s="129" t="str">
        <f t="shared" si="210"/>
        <v/>
      </c>
      <c r="AI884" s="129" t="str">
        <f t="shared" si="209"/>
        <v/>
      </c>
      <c r="AJ884" s="100" t="str">
        <f t="shared" si="205"/>
        <v/>
      </c>
      <c r="AK884" s="130" t="str">
        <f t="shared" si="206"/>
        <v/>
      </c>
      <c r="AL884" s="130" t="str">
        <f t="shared" si="207"/>
        <v/>
      </c>
      <c r="AM884" s="131" t="str">
        <f t="shared" si="208"/>
        <v/>
      </c>
    </row>
    <row r="885" spans="26:39" ht="15" hidden="1" x14ac:dyDescent="0.25">
      <c r="Z885" s="102"/>
      <c r="AA885" s="102"/>
      <c r="AB885" s="124">
        <f t="shared" si="216"/>
        <v>76</v>
      </c>
      <c r="AC885" s="125" t="str">
        <f t="shared" si="211"/>
        <v/>
      </c>
      <c r="AD885" s="123" t="str">
        <f t="shared" si="212"/>
        <v/>
      </c>
      <c r="AE885" s="126" t="str">
        <f t="shared" si="213"/>
        <v/>
      </c>
      <c r="AF885" s="123" t="str">
        <f t="shared" si="214"/>
        <v/>
      </c>
      <c r="AG885" s="126" t="str">
        <f t="shared" si="215"/>
        <v/>
      </c>
      <c r="AH885" s="129" t="str">
        <f t="shared" si="210"/>
        <v/>
      </c>
      <c r="AI885" s="129" t="str">
        <f t="shared" si="209"/>
        <v/>
      </c>
      <c r="AJ885" s="100" t="str">
        <f t="shared" si="205"/>
        <v/>
      </c>
      <c r="AK885" s="130" t="str">
        <f t="shared" si="206"/>
        <v/>
      </c>
      <c r="AL885" s="130" t="str">
        <f t="shared" si="207"/>
        <v/>
      </c>
      <c r="AM885" s="131" t="str">
        <f t="shared" si="208"/>
        <v/>
      </c>
    </row>
    <row r="886" spans="26:39" ht="15" hidden="1" x14ac:dyDescent="0.25">
      <c r="Z886" s="102"/>
      <c r="AA886" s="102"/>
      <c r="AB886" s="124">
        <f t="shared" si="216"/>
        <v>77</v>
      </c>
      <c r="AC886" s="125" t="str">
        <f t="shared" si="211"/>
        <v/>
      </c>
      <c r="AD886" s="123" t="str">
        <f t="shared" si="212"/>
        <v/>
      </c>
      <c r="AE886" s="126" t="str">
        <f t="shared" si="213"/>
        <v/>
      </c>
      <c r="AF886" s="123" t="str">
        <f t="shared" si="214"/>
        <v/>
      </c>
      <c r="AG886" s="126" t="str">
        <f t="shared" si="215"/>
        <v/>
      </c>
      <c r="AH886" s="129" t="str">
        <f t="shared" si="210"/>
        <v/>
      </c>
      <c r="AI886" s="129" t="str">
        <f t="shared" si="209"/>
        <v/>
      </c>
      <c r="AJ886" s="100" t="str">
        <f t="shared" si="205"/>
        <v/>
      </c>
      <c r="AK886" s="130" t="str">
        <f t="shared" si="206"/>
        <v/>
      </c>
      <c r="AL886" s="130" t="str">
        <f t="shared" si="207"/>
        <v/>
      </c>
      <c r="AM886" s="131" t="str">
        <f t="shared" si="208"/>
        <v/>
      </c>
    </row>
    <row r="887" spans="26:39" ht="15" hidden="1" x14ac:dyDescent="0.25">
      <c r="Z887" s="102"/>
      <c r="AA887" s="102"/>
      <c r="AB887" s="124">
        <f t="shared" si="216"/>
        <v>78</v>
      </c>
      <c r="AC887" s="125" t="str">
        <f t="shared" si="211"/>
        <v/>
      </c>
      <c r="AD887" s="123" t="str">
        <f t="shared" si="212"/>
        <v/>
      </c>
      <c r="AE887" s="126" t="str">
        <f t="shared" si="213"/>
        <v/>
      </c>
      <c r="AF887" s="123" t="str">
        <f t="shared" si="214"/>
        <v/>
      </c>
      <c r="AG887" s="126" t="str">
        <f t="shared" si="215"/>
        <v/>
      </c>
      <c r="AH887" s="129" t="str">
        <f t="shared" si="210"/>
        <v/>
      </c>
      <c r="AI887" s="129" t="str">
        <f t="shared" si="209"/>
        <v/>
      </c>
      <c r="AJ887" s="100" t="str">
        <f t="shared" si="205"/>
        <v/>
      </c>
      <c r="AK887" s="130" t="str">
        <f t="shared" si="206"/>
        <v/>
      </c>
      <c r="AL887" s="130" t="str">
        <f t="shared" si="207"/>
        <v/>
      </c>
      <c r="AM887" s="131" t="str">
        <f t="shared" si="208"/>
        <v/>
      </c>
    </row>
    <row r="888" spans="26:39" ht="15" hidden="1" x14ac:dyDescent="0.25">
      <c r="Z888" s="102"/>
      <c r="AA888" s="102"/>
      <c r="AB888" s="124">
        <f t="shared" si="216"/>
        <v>79</v>
      </c>
      <c r="AC888" s="125" t="str">
        <f t="shared" si="211"/>
        <v/>
      </c>
      <c r="AD888" s="123" t="str">
        <f t="shared" si="212"/>
        <v/>
      </c>
      <c r="AE888" s="126" t="str">
        <f t="shared" si="213"/>
        <v/>
      </c>
      <c r="AF888" s="123" t="str">
        <f t="shared" si="214"/>
        <v/>
      </c>
      <c r="AG888" s="126" t="str">
        <f t="shared" si="215"/>
        <v/>
      </c>
      <c r="AH888" s="129" t="str">
        <f t="shared" si="210"/>
        <v/>
      </c>
      <c r="AI888" s="129" t="str">
        <f t="shared" si="209"/>
        <v/>
      </c>
      <c r="AJ888" s="100" t="str">
        <f t="shared" si="205"/>
        <v/>
      </c>
      <c r="AK888" s="130" t="str">
        <f t="shared" si="206"/>
        <v/>
      </c>
      <c r="AL888" s="130" t="str">
        <f t="shared" si="207"/>
        <v/>
      </c>
      <c r="AM888" s="131" t="str">
        <f t="shared" si="208"/>
        <v/>
      </c>
    </row>
    <row r="889" spans="26:39" ht="15" hidden="1" x14ac:dyDescent="0.25">
      <c r="Z889" s="102"/>
      <c r="AA889" s="102"/>
      <c r="AB889" s="124">
        <f t="shared" si="216"/>
        <v>80</v>
      </c>
      <c r="AC889" s="125" t="str">
        <f t="shared" si="211"/>
        <v/>
      </c>
      <c r="AD889" s="123" t="str">
        <f t="shared" si="212"/>
        <v/>
      </c>
      <c r="AE889" s="126" t="str">
        <f t="shared" si="213"/>
        <v/>
      </c>
      <c r="AF889" s="123" t="str">
        <f t="shared" si="214"/>
        <v/>
      </c>
      <c r="AG889" s="126" t="str">
        <f t="shared" si="215"/>
        <v/>
      </c>
      <c r="AH889" s="129" t="str">
        <f t="shared" si="210"/>
        <v/>
      </c>
      <c r="AI889" s="129" t="str">
        <f t="shared" si="209"/>
        <v/>
      </c>
      <c r="AJ889" s="100" t="str">
        <f t="shared" si="205"/>
        <v/>
      </c>
      <c r="AK889" s="130" t="str">
        <f t="shared" si="206"/>
        <v/>
      </c>
      <c r="AL889" s="130" t="str">
        <f t="shared" si="207"/>
        <v/>
      </c>
      <c r="AM889" s="131" t="str">
        <f t="shared" si="208"/>
        <v/>
      </c>
    </row>
    <row r="890" spans="26:39" ht="15" hidden="1" x14ac:dyDescent="0.25">
      <c r="Z890" s="102"/>
      <c r="AA890" s="102"/>
      <c r="AB890" s="124">
        <f t="shared" si="216"/>
        <v>81</v>
      </c>
      <c r="AC890" s="125" t="str">
        <f t="shared" si="211"/>
        <v/>
      </c>
      <c r="AD890" s="123" t="str">
        <f t="shared" si="212"/>
        <v/>
      </c>
      <c r="AE890" s="126" t="str">
        <f t="shared" si="213"/>
        <v/>
      </c>
      <c r="AF890" s="123" t="str">
        <f t="shared" si="214"/>
        <v/>
      </c>
      <c r="AG890" s="126" t="str">
        <f t="shared" si="215"/>
        <v/>
      </c>
      <c r="AH890" s="129" t="str">
        <f t="shared" si="210"/>
        <v/>
      </c>
      <c r="AI890" s="129" t="str">
        <f t="shared" si="209"/>
        <v/>
      </c>
      <c r="AJ890" s="100" t="str">
        <f t="shared" si="205"/>
        <v/>
      </c>
      <c r="AK890" s="130" t="str">
        <f t="shared" si="206"/>
        <v/>
      </c>
      <c r="AL890" s="130" t="str">
        <f t="shared" si="207"/>
        <v/>
      </c>
      <c r="AM890" s="131" t="str">
        <f t="shared" si="208"/>
        <v/>
      </c>
    </row>
    <row r="891" spans="26:39" ht="15" hidden="1" x14ac:dyDescent="0.25">
      <c r="Z891" s="102"/>
      <c r="AA891" s="102"/>
      <c r="AB891" s="124">
        <f t="shared" si="216"/>
        <v>82</v>
      </c>
      <c r="AC891" s="125" t="str">
        <f t="shared" si="211"/>
        <v/>
      </c>
      <c r="AD891" s="123" t="str">
        <f t="shared" si="212"/>
        <v/>
      </c>
      <c r="AE891" s="126" t="str">
        <f t="shared" si="213"/>
        <v/>
      </c>
      <c r="AF891" s="123" t="str">
        <f t="shared" si="214"/>
        <v/>
      </c>
      <c r="AG891" s="126" t="str">
        <f t="shared" si="215"/>
        <v/>
      </c>
      <c r="AH891" s="129" t="str">
        <f t="shared" si="210"/>
        <v/>
      </c>
      <c r="AI891" s="129" t="str">
        <f t="shared" si="209"/>
        <v/>
      </c>
      <c r="AJ891" s="100" t="str">
        <f t="shared" si="205"/>
        <v/>
      </c>
      <c r="AK891" s="130" t="str">
        <f t="shared" si="206"/>
        <v/>
      </c>
      <c r="AL891" s="130" t="str">
        <f t="shared" si="207"/>
        <v/>
      </c>
      <c r="AM891" s="131" t="str">
        <f t="shared" si="208"/>
        <v/>
      </c>
    </row>
    <row r="892" spans="26:39" ht="15" hidden="1" x14ac:dyDescent="0.25">
      <c r="Z892" s="102"/>
      <c r="AA892" s="102"/>
      <c r="AB892" s="124">
        <f t="shared" si="216"/>
        <v>83</v>
      </c>
      <c r="AC892" s="125" t="str">
        <f t="shared" si="211"/>
        <v/>
      </c>
      <c r="AD892" s="123" t="str">
        <f t="shared" si="212"/>
        <v/>
      </c>
      <c r="AE892" s="126" t="str">
        <f t="shared" si="213"/>
        <v/>
      </c>
      <c r="AF892" s="123" t="str">
        <f t="shared" si="214"/>
        <v/>
      </c>
      <c r="AG892" s="126" t="str">
        <f t="shared" si="215"/>
        <v/>
      </c>
      <c r="AH892" s="129" t="str">
        <f t="shared" si="210"/>
        <v/>
      </c>
      <c r="AI892" s="129" t="str">
        <f t="shared" si="209"/>
        <v/>
      </c>
      <c r="AJ892" s="100" t="str">
        <f t="shared" si="205"/>
        <v/>
      </c>
      <c r="AK892" s="130" t="str">
        <f t="shared" si="206"/>
        <v/>
      </c>
      <c r="AL892" s="130" t="str">
        <f t="shared" si="207"/>
        <v/>
      </c>
      <c r="AM892" s="131" t="str">
        <f t="shared" si="208"/>
        <v/>
      </c>
    </row>
    <row r="893" spans="26:39" ht="15" hidden="1" x14ac:dyDescent="0.25">
      <c r="Z893" s="102"/>
      <c r="AA893" s="102"/>
      <c r="AB893" s="124">
        <f t="shared" si="216"/>
        <v>84</v>
      </c>
      <c r="AC893" s="125" t="str">
        <f t="shared" si="211"/>
        <v/>
      </c>
      <c r="AD893" s="123" t="str">
        <f t="shared" si="212"/>
        <v/>
      </c>
      <c r="AE893" s="126" t="str">
        <f t="shared" si="213"/>
        <v/>
      </c>
      <c r="AF893" s="123" t="str">
        <f t="shared" si="214"/>
        <v/>
      </c>
      <c r="AG893" s="126" t="str">
        <f t="shared" si="215"/>
        <v/>
      </c>
      <c r="AH893" s="129" t="str">
        <f t="shared" si="210"/>
        <v/>
      </c>
      <c r="AI893" s="129" t="str">
        <f t="shared" si="209"/>
        <v/>
      </c>
      <c r="AJ893" s="100" t="str">
        <f t="shared" si="205"/>
        <v/>
      </c>
      <c r="AK893" s="130" t="str">
        <f t="shared" si="206"/>
        <v/>
      </c>
      <c r="AL893" s="130" t="str">
        <f t="shared" si="207"/>
        <v/>
      </c>
      <c r="AM893" s="131" t="str">
        <f t="shared" si="208"/>
        <v/>
      </c>
    </row>
    <row r="894" spans="26:39" ht="15" hidden="1" x14ac:dyDescent="0.25">
      <c r="Z894" s="102"/>
      <c r="AA894" s="102"/>
      <c r="AB894" s="124">
        <f t="shared" si="216"/>
        <v>85</v>
      </c>
      <c r="AC894" s="125" t="str">
        <f t="shared" si="211"/>
        <v/>
      </c>
      <c r="AD894" s="123" t="str">
        <f t="shared" si="212"/>
        <v/>
      </c>
      <c r="AE894" s="126" t="str">
        <f t="shared" si="213"/>
        <v/>
      </c>
      <c r="AF894" s="123" t="str">
        <f t="shared" si="214"/>
        <v/>
      </c>
      <c r="AG894" s="126" t="str">
        <f t="shared" si="215"/>
        <v/>
      </c>
      <c r="AH894" s="129" t="str">
        <f t="shared" si="210"/>
        <v/>
      </c>
      <c r="AI894" s="129" t="str">
        <f t="shared" si="209"/>
        <v/>
      </c>
      <c r="AJ894" s="100" t="str">
        <f t="shared" si="205"/>
        <v/>
      </c>
      <c r="AK894" s="130" t="str">
        <f t="shared" si="206"/>
        <v/>
      </c>
      <c r="AL894" s="130" t="str">
        <f t="shared" si="207"/>
        <v/>
      </c>
      <c r="AM894" s="131" t="str">
        <f t="shared" si="208"/>
        <v/>
      </c>
    </row>
    <row r="895" spans="26:39" ht="15" hidden="1" x14ac:dyDescent="0.25">
      <c r="Z895" s="102"/>
      <c r="AA895" s="102"/>
      <c r="AB895" s="124">
        <f t="shared" si="216"/>
        <v>86</v>
      </c>
      <c r="AC895" s="125" t="str">
        <f t="shared" si="211"/>
        <v/>
      </c>
      <c r="AD895" s="123" t="str">
        <f t="shared" si="212"/>
        <v/>
      </c>
      <c r="AE895" s="126" t="str">
        <f t="shared" si="213"/>
        <v/>
      </c>
      <c r="AF895" s="123" t="str">
        <f t="shared" si="214"/>
        <v/>
      </c>
      <c r="AG895" s="126" t="str">
        <f t="shared" si="215"/>
        <v/>
      </c>
      <c r="AH895" s="129" t="str">
        <f t="shared" si="210"/>
        <v/>
      </c>
      <c r="AI895" s="129" t="str">
        <f t="shared" si="209"/>
        <v/>
      </c>
      <c r="AJ895" s="100" t="str">
        <f t="shared" si="205"/>
        <v/>
      </c>
      <c r="AK895" s="130" t="str">
        <f t="shared" si="206"/>
        <v/>
      </c>
      <c r="AL895" s="130" t="str">
        <f t="shared" si="207"/>
        <v/>
      </c>
      <c r="AM895" s="131" t="str">
        <f t="shared" si="208"/>
        <v/>
      </c>
    </row>
    <row r="896" spans="26:39" ht="15" hidden="1" x14ac:dyDescent="0.25">
      <c r="Z896" s="102"/>
      <c r="AA896" s="102"/>
      <c r="AB896" s="124">
        <f t="shared" si="216"/>
        <v>87</v>
      </c>
      <c r="AC896" s="125" t="str">
        <f t="shared" si="211"/>
        <v/>
      </c>
      <c r="AD896" s="123" t="str">
        <f t="shared" si="212"/>
        <v/>
      </c>
      <c r="AE896" s="126" t="str">
        <f t="shared" si="213"/>
        <v/>
      </c>
      <c r="AF896" s="123" t="str">
        <f t="shared" si="214"/>
        <v/>
      </c>
      <c r="AG896" s="126" t="str">
        <f t="shared" si="215"/>
        <v/>
      </c>
      <c r="AH896" s="129" t="str">
        <f t="shared" si="210"/>
        <v/>
      </c>
      <c r="AI896" s="129" t="str">
        <f t="shared" si="209"/>
        <v/>
      </c>
      <c r="AJ896" s="100" t="str">
        <f t="shared" si="205"/>
        <v/>
      </c>
      <c r="AK896" s="130" t="str">
        <f t="shared" si="206"/>
        <v/>
      </c>
      <c r="AL896" s="130" t="str">
        <f t="shared" si="207"/>
        <v/>
      </c>
      <c r="AM896" s="131" t="str">
        <f t="shared" si="208"/>
        <v/>
      </c>
    </row>
    <row r="897" spans="23:39" ht="15" hidden="1" x14ac:dyDescent="0.25">
      <c r="Z897" s="102"/>
      <c r="AA897" s="102"/>
      <c r="AB897" s="124">
        <f t="shared" si="216"/>
        <v>88</v>
      </c>
      <c r="AC897" s="125" t="str">
        <f t="shared" si="211"/>
        <v/>
      </c>
      <c r="AD897" s="123" t="str">
        <f t="shared" si="212"/>
        <v/>
      </c>
      <c r="AE897" s="126" t="str">
        <f t="shared" si="213"/>
        <v/>
      </c>
      <c r="AF897" s="123" t="str">
        <f t="shared" si="214"/>
        <v/>
      </c>
      <c r="AG897" s="126" t="str">
        <f t="shared" si="215"/>
        <v/>
      </c>
      <c r="AH897" s="129" t="str">
        <f t="shared" si="210"/>
        <v/>
      </c>
      <c r="AI897" s="129" t="str">
        <f t="shared" si="209"/>
        <v/>
      </c>
      <c r="AJ897" s="100" t="str">
        <f t="shared" si="205"/>
        <v/>
      </c>
      <c r="AK897" s="130" t="str">
        <f t="shared" si="206"/>
        <v/>
      </c>
      <c r="AL897" s="130" t="str">
        <f t="shared" si="207"/>
        <v/>
      </c>
      <c r="AM897" s="131" t="str">
        <f t="shared" si="208"/>
        <v/>
      </c>
    </row>
    <row r="898" spans="23:39" ht="15" hidden="1" x14ac:dyDescent="0.25">
      <c r="Z898" s="102"/>
      <c r="AA898" s="102"/>
      <c r="AB898" s="124">
        <f t="shared" si="216"/>
        <v>89</v>
      </c>
      <c r="AC898" s="125" t="str">
        <f t="shared" si="211"/>
        <v/>
      </c>
      <c r="AD898" s="123" t="str">
        <f t="shared" si="212"/>
        <v/>
      </c>
      <c r="AE898" s="126" t="str">
        <f t="shared" si="213"/>
        <v/>
      </c>
      <c r="AF898" s="123" t="str">
        <f t="shared" si="214"/>
        <v/>
      </c>
      <c r="AG898" s="126" t="str">
        <f t="shared" si="215"/>
        <v/>
      </c>
      <c r="AH898" s="129" t="str">
        <f t="shared" si="210"/>
        <v/>
      </c>
      <c r="AI898" s="129" t="str">
        <f t="shared" si="209"/>
        <v/>
      </c>
      <c r="AJ898" s="100" t="str">
        <f t="shared" si="205"/>
        <v/>
      </c>
      <c r="AK898" s="130" t="str">
        <f t="shared" si="206"/>
        <v/>
      </c>
      <c r="AL898" s="130" t="str">
        <f t="shared" si="207"/>
        <v/>
      </c>
      <c r="AM898" s="131" t="str">
        <f t="shared" si="208"/>
        <v/>
      </c>
    </row>
    <row r="899" spans="23:39" ht="15" hidden="1" x14ac:dyDescent="0.25">
      <c r="Z899" s="102"/>
      <c r="AA899" s="102"/>
      <c r="AB899" s="124">
        <f t="shared" si="216"/>
        <v>90</v>
      </c>
      <c r="AC899" s="125" t="str">
        <f t="shared" si="211"/>
        <v/>
      </c>
      <c r="AD899" s="123" t="str">
        <f t="shared" si="212"/>
        <v/>
      </c>
      <c r="AE899" s="126" t="str">
        <f t="shared" si="213"/>
        <v/>
      </c>
      <c r="AF899" s="123" t="str">
        <f t="shared" si="214"/>
        <v/>
      </c>
      <c r="AG899" s="126" t="str">
        <f t="shared" si="215"/>
        <v/>
      </c>
      <c r="AH899" s="129" t="str">
        <f t="shared" si="210"/>
        <v/>
      </c>
      <c r="AI899" s="129" t="str">
        <f t="shared" si="209"/>
        <v/>
      </c>
      <c r="AJ899" s="100" t="str">
        <f t="shared" si="205"/>
        <v/>
      </c>
      <c r="AK899" s="130" t="str">
        <f t="shared" si="206"/>
        <v/>
      </c>
      <c r="AL899" s="130" t="str">
        <f t="shared" si="207"/>
        <v/>
      </c>
      <c r="AM899" s="131" t="str">
        <f t="shared" si="208"/>
        <v/>
      </c>
    </row>
    <row r="900" spans="23:39" ht="15" hidden="1" x14ac:dyDescent="0.25">
      <c r="Z900" s="102"/>
      <c r="AA900" s="102"/>
      <c r="AB900" s="124">
        <f t="shared" si="216"/>
        <v>91</v>
      </c>
      <c r="AC900" s="125" t="str">
        <f t="shared" si="211"/>
        <v/>
      </c>
      <c r="AD900" s="123" t="str">
        <f t="shared" si="212"/>
        <v/>
      </c>
      <c r="AE900" s="126" t="str">
        <f t="shared" si="213"/>
        <v/>
      </c>
      <c r="AF900" s="123" t="str">
        <f t="shared" si="214"/>
        <v/>
      </c>
      <c r="AG900" s="126" t="str">
        <f t="shared" si="215"/>
        <v/>
      </c>
      <c r="AH900" s="129" t="str">
        <f t="shared" si="210"/>
        <v/>
      </c>
      <c r="AI900" s="129" t="str">
        <f t="shared" si="209"/>
        <v/>
      </c>
      <c r="AJ900" s="100" t="str">
        <f t="shared" si="205"/>
        <v/>
      </c>
      <c r="AK900" s="130" t="str">
        <f t="shared" si="206"/>
        <v/>
      </c>
      <c r="AL900" s="130" t="str">
        <f t="shared" si="207"/>
        <v/>
      </c>
      <c r="AM900" s="131" t="str">
        <f t="shared" si="208"/>
        <v/>
      </c>
    </row>
    <row r="901" spans="23:39" ht="15" hidden="1" x14ac:dyDescent="0.25">
      <c r="Z901" s="102"/>
      <c r="AA901" s="102"/>
      <c r="AB901" s="124">
        <f t="shared" si="216"/>
        <v>92</v>
      </c>
      <c r="AC901" s="125" t="str">
        <f t="shared" si="211"/>
        <v/>
      </c>
      <c r="AD901" s="123" t="str">
        <f t="shared" si="212"/>
        <v/>
      </c>
      <c r="AE901" s="126" t="str">
        <f t="shared" si="213"/>
        <v/>
      </c>
      <c r="AF901" s="123" t="str">
        <f t="shared" si="214"/>
        <v/>
      </c>
      <c r="AG901" s="126" t="str">
        <f t="shared" si="215"/>
        <v/>
      </c>
      <c r="AH901" s="129" t="str">
        <f t="shared" si="210"/>
        <v/>
      </c>
      <c r="AI901" s="129" t="str">
        <f t="shared" si="209"/>
        <v/>
      </c>
      <c r="AJ901" s="100" t="str">
        <f t="shared" si="205"/>
        <v/>
      </c>
      <c r="AK901" s="130" t="str">
        <f t="shared" si="206"/>
        <v/>
      </c>
      <c r="AL901" s="130" t="str">
        <f t="shared" si="207"/>
        <v/>
      </c>
      <c r="AM901" s="131" t="str">
        <f t="shared" si="208"/>
        <v/>
      </c>
    </row>
    <row r="902" spans="23:39" ht="15" hidden="1" x14ac:dyDescent="0.25">
      <c r="Z902" s="102"/>
      <c r="AA902" s="102"/>
      <c r="AB902" s="124">
        <f t="shared" si="216"/>
        <v>93</v>
      </c>
      <c r="AC902" s="125" t="str">
        <f t="shared" si="211"/>
        <v/>
      </c>
      <c r="AD902" s="123" t="str">
        <f t="shared" si="212"/>
        <v/>
      </c>
      <c r="AE902" s="126" t="str">
        <f t="shared" si="213"/>
        <v/>
      </c>
      <c r="AF902" s="123" t="str">
        <f t="shared" si="214"/>
        <v/>
      </c>
      <c r="AG902" s="126" t="str">
        <f t="shared" si="215"/>
        <v/>
      </c>
      <c r="AH902" s="129" t="str">
        <f t="shared" si="210"/>
        <v/>
      </c>
      <c r="AI902" s="129" t="str">
        <f t="shared" si="209"/>
        <v/>
      </c>
      <c r="AJ902" s="100" t="str">
        <f t="shared" si="205"/>
        <v/>
      </c>
      <c r="AK902" s="130" t="str">
        <f t="shared" si="206"/>
        <v/>
      </c>
      <c r="AL902" s="130" t="str">
        <f t="shared" si="207"/>
        <v/>
      </c>
      <c r="AM902" s="131" t="str">
        <f t="shared" si="208"/>
        <v/>
      </c>
    </row>
    <row r="903" spans="23:39" ht="15" hidden="1" x14ac:dyDescent="0.25">
      <c r="Z903" s="102"/>
      <c r="AA903" s="102"/>
      <c r="AB903" s="124">
        <f t="shared" si="216"/>
        <v>94</v>
      </c>
      <c r="AC903" s="125" t="str">
        <f t="shared" si="211"/>
        <v/>
      </c>
      <c r="AD903" s="123" t="str">
        <f t="shared" si="212"/>
        <v/>
      </c>
      <c r="AE903" s="126" t="str">
        <f t="shared" si="213"/>
        <v/>
      </c>
      <c r="AF903" s="123" t="str">
        <f t="shared" si="214"/>
        <v/>
      </c>
      <c r="AG903" s="126" t="str">
        <f t="shared" si="215"/>
        <v/>
      </c>
      <c r="AH903" s="129" t="str">
        <f t="shared" si="210"/>
        <v/>
      </c>
      <c r="AI903" s="129" t="str">
        <f t="shared" si="209"/>
        <v/>
      </c>
      <c r="AJ903" s="100" t="str">
        <f t="shared" si="205"/>
        <v/>
      </c>
      <c r="AK903" s="130" t="str">
        <f t="shared" si="206"/>
        <v/>
      </c>
      <c r="AL903" s="130" t="str">
        <f t="shared" si="207"/>
        <v/>
      </c>
      <c r="AM903" s="131" t="str">
        <f t="shared" si="208"/>
        <v/>
      </c>
    </row>
    <row r="904" spans="23:39" ht="15" hidden="1" x14ac:dyDescent="0.25">
      <c r="Z904" s="102"/>
      <c r="AA904" s="102"/>
      <c r="AB904" s="124">
        <f t="shared" si="216"/>
        <v>95</v>
      </c>
      <c r="AC904" s="125" t="str">
        <f t="shared" si="211"/>
        <v/>
      </c>
      <c r="AD904" s="123" t="str">
        <f t="shared" si="212"/>
        <v/>
      </c>
      <c r="AE904" s="126" t="str">
        <f t="shared" si="213"/>
        <v/>
      </c>
      <c r="AF904" s="123" t="str">
        <f t="shared" si="214"/>
        <v/>
      </c>
      <c r="AG904" s="126" t="str">
        <f t="shared" si="215"/>
        <v/>
      </c>
      <c r="AH904" s="129" t="str">
        <f t="shared" si="210"/>
        <v/>
      </c>
      <c r="AI904" s="129" t="str">
        <f t="shared" si="209"/>
        <v/>
      </c>
      <c r="AJ904" s="100" t="str">
        <f t="shared" si="205"/>
        <v/>
      </c>
      <c r="AK904" s="130" t="str">
        <f t="shared" si="206"/>
        <v/>
      </c>
      <c r="AL904" s="130" t="str">
        <f t="shared" si="207"/>
        <v/>
      </c>
      <c r="AM904" s="131" t="str">
        <f t="shared" si="208"/>
        <v/>
      </c>
    </row>
    <row r="905" spans="23:39" ht="15" hidden="1" x14ac:dyDescent="0.25">
      <c r="Z905" s="102"/>
      <c r="AA905" s="102"/>
      <c r="AB905" s="124">
        <f t="shared" si="216"/>
        <v>96</v>
      </c>
      <c r="AC905" s="125" t="str">
        <f t="shared" si="211"/>
        <v/>
      </c>
      <c r="AD905" s="123" t="str">
        <f t="shared" si="212"/>
        <v/>
      </c>
      <c r="AE905" s="126" t="str">
        <f t="shared" si="213"/>
        <v/>
      </c>
      <c r="AF905" s="123" t="str">
        <f t="shared" si="214"/>
        <v/>
      </c>
      <c r="AG905" s="126" t="str">
        <f t="shared" si="215"/>
        <v/>
      </c>
      <c r="AH905" s="129" t="str">
        <f t="shared" si="210"/>
        <v/>
      </c>
      <c r="AI905" s="129" t="str">
        <f t="shared" si="209"/>
        <v/>
      </c>
      <c r="AJ905" s="100" t="str">
        <f t="shared" ref="AJ905:AJ968" si="217">AC905</f>
        <v/>
      </c>
      <c r="AK905" s="130" t="str">
        <f t="shared" ref="AK905:AK968" si="218">IF(AI905="","",AJ905-D$58)</f>
        <v/>
      </c>
      <c r="AL905" s="130" t="str">
        <f t="shared" ref="AL905:AL968" si="219">IF(AK905="","",IF(AK905&gt;G$76,AK905-G$76/2,AK905/2))</f>
        <v/>
      </c>
      <c r="AM905" s="131" t="str">
        <f t="shared" ref="AM905:AM968" si="220">IF(AL905="","",0.6*G$77*(2*32.2*AL905)^0.5)</f>
        <v/>
      </c>
    </row>
    <row r="906" spans="23:39" ht="15" hidden="1" x14ac:dyDescent="0.25">
      <c r="Z906" s="102"/>
      <c r="AA906" s="102"/>
      <c r="AB906" s="124">
        <f t="shared" si="216"/>
        <v>97</v>
      </c>
      <c r="AC906" s="125" t="str">
        <f t="shared" si="211"/>
        <v/>
      </c>
      <c r="AD906" s="123" t="str">
        <f t="shared" si="212"/>
        <v/>
      </c>
      <c r="AE906" s="126" t="str">
        <f t="shared" si="213"/>
        <v/>
      </c>
      <c r="AF906" s="123" t="str">
        <f t="shared" si="214"/>
        <v/>
      </c>
      <c r="AG906" s="126" t="str">
        <f t="shared" si="215"/>
        <v/>
      </c>
      <c r="AH906" s="129" t="str">
        <f t="shared" si="210"/>
        <v/>
      </c>
      <c r="AI906" s="129" t="str">
        <f t="shared" ref="AI906:AI969" si="221">IF(AC906="","",IF(AC906=D$58,0,IF(AC906&gt;D$58,AI905+AF906,"")))</f>
        <v/>
      </c>
      <c r="AJ906" s="100" t="str">
        <f t="shared" si="217"/>
        <v/>
      </c>
      <c r="AK906" s="130" t="str">
        <f t="shared" si="218"/>
        <v/>
      </c>
      <c r="AL906" s="130" t="str">
        <f t="shared" si="219"/>
        <v/>
      </c>
      <c r="AM906" s="131" t="str">
        <f t="shared" si="220"/>
        <v/>
      </c>
    </row>
    <row r="907" spans="23:39" ht="15" hidden="1" x14ac:dyDescent="0.25">
      <c r="Z907" s="102"/>
      <c r="AA907" s="102"/>
      <c r="AB907" s="124">
        <f t="shared" si="216"/>
        <v>98</v>
      </c>
      <c r="AC907" s="125" t="str">
        <f t="shared" si="211"/>
        <v/>
      </c>
      <c r="AD907" s="123" t="str">
        <f t="shared" si="212"/>
        <v/>
      </c>
      <c r="AE907" s="126" t="str">
        <f t="shared" si="213"/>
        <v/>
      </c>
      <c r="AF907" s="123" t="str">
        <f t="shared" si="214"/>
        <v/>
      </c>
      <c r="AG907" s="126" t="str">
        <f t="shared" si="215"/>
        <v/>
      </c>
      <c r="AH907" s="129" t="str">
        <f t="shared" ref="AH907:AH970" si="222">IF(AC907="","",AH906+AF907)</f>
        <v/>
      </c>
      <c r="AI907" s="129" t="str">
        <f t="shared" si="221"/>
        <v/>
      </c>
      <c r="AJ907" s="100" t="str">
        <f t="shared" si="217"/>
        <v/>
      </c>
      <c r="AK907" s="130" t="str">
        <f t="shared" si="218"/>
        <v/>
      </c>
      <c r="AL907" s="130" t="str">
        <f t="shared" si="219"/>
        <v/>
      </c>
      <c r="AM907" s="131" t="str">
        <f t="shared" si="220"/>
        <v/>
      </c>
    </row>
    <row r="908" spans="23:39" ht="15" hidden="1" x14ac:dyDescent="0.25">
      <c r="AB908" s="124">
        <f t="shared" si="216"/>
        <v>99</v>
      </c>
      <c r="AC908" s="125" t="str">
        <f t="shared" si="211"/>
        <v/>
      </c>
      <c r="AD908" s="123" t="str">
        <f t="shared" si="212"/>
        <v/>
      </c>
      <c r="AE908" s="126" t="str">
        <f t="shared" si="213"/>
        <v/>
      </c>
      <c r="AF908" s="123" t="str">
        <f t="shared" si="214"/>
        <v/>
      </c>
      <c r="AG908" s="126" t="str">
        <f t="shared" si="215"/>
        <v/>
      </c>
      <c r="AH908" s="129" t="str">
        <f t="shared" si="222"/>
        <v/>
      </c>
      <c r="AI908" s="129" t="str">
        <f t="shared" si="221"/>
        <v/>
      </c>
      <c r="AJ908" s="100" t="str">
        <f t="shared" si="217"/>
        <v/>
      </c>
      <c r="AK908" s="130" t="str">
        <f t="shared" si="218"/>
        <v/>
      </c>
      <c r="AL908" s="130" t="str">
        <f t="shared" si="219"/>
        <v/>
      </c>
      <c r="AM908" s="131" t="str">
        <f t="shared" si="220"/>
        <v/>
      </c>
    </row>
    <row r="909" spans="23:39" ht="15" hidden="1" x14ac:dyDescent="0.25">
      <c r="AB909" s="124">
        <f t="shared" si="216"/>
        <v>100</v>
      </c>
      <c r="AC909" s="125" t="str">
        <f t="shared" si="211"/>
        <v/>
      </c>
      <c r="AD909" s="123" t="str">
        <f t="shared" si="212"/>
        <v/>
      </c>
      <c r="AE909" s="126" t="str">
        <f t="shared" si="213"/>
        <v/>
      </c>
      <c r="AF909" s="123" t="str">
        <f t="shared" si="214"/>
        <v/>
      </c>
      <c r="AG909" s="126" t="str">
        <f t="shared" si="215"/>
        <v/>
      </c>
      <c r="AH909" s="129" t="str">
        <f t="shared" si="222"/>
        <v/>
      </c>
      <c r="AI909" s="129" t="str">
        <f t="shared" si="221"/>
        <v/>
      </c>
      <c r="AJ909" s="100" t="str">
        <f t="shared" si="217"/>
        <v/>
      </c>
      <c r="AK909" s="130" t="str">
        <f t="shared" si="218"/>
        <v/>
      </c>
      <c r="AL909" s="130" t="str">
        <f t="shared" si="219"/>
        <v/>
      </c>
      <c r="AM909" s="131" t="str">
        <f t="shared" si="220"/>
        <v/>
      </c>
    </row>
    <row r="910" spans="23:39" ht="15" hidden="1" x14ac:dyDescent="0.25">
      <c r="W910" s="15" t="s">
        <v>154</v>
      </c>
      <c r="X910" s="103" t="s">
        <v>105</v>
      </c>
      <c r="Y910" s="103" t="s">
        <v>100</v>
      </c>
      <c r="Z910" s="107" t="s">
        <v>155</v>
      </c>
      <c r="AA910" s="107" t="s">
        <v>156</v>
      </c>
      <c r="AB910" s="124">
        <v>1</v>
      </c>
      <c r="AC910" s="125" t="str">
        <f t="shared" ref="AC910:AC973" si="223">IF(AA$912="","",AC$909+AB910*(X$912-X$911)/100)</f>
        <v/>
      </c>
      <c r="AD910" s="123" t="str">
        <f t="shared" ref="AD910:AD973" si="224">IF(AC910="","",AD$909+(2*(AC910-AC$909)*AA$912))</f>
        <v/>
      </c>
      <c r="AE910" s="126" t="str">
        <f>IF(AC910="","",(AD910/2)^2*3.1415)</f>
        <v/>
      </c>
      <c r="AF910" s="123" t="str">
        <f>IF(AC910="","",(AC910-AC909)/3*(AE909+AE910+(AE910*AE909)^0.5))</f>
        <v/>
      </c>
      <c r="AG910" s="126" t="str">
        <f>IF(AC910="","",AG909+AF910)</f>
        <v/>
      </c>
      <c r="AH910" s="129" t="str">
        <f t="shared" si="222"/>
        <v/>
      </c>
      <c r="AI910" s="129" t="str">
        <f t="shared" si="221"/>
        <v/>
      </c>
      <c r="AJ910" s="100" t="str">
        <f t="shared" si="217"/>
        <v/>
      </c>
      <c r="AK910" s="130" t="str">
        <f t="shared" si="218"/>
        <v/>
      </c>
      <c r="AL910" s="130" t="str">
        <f t="shared" si="219"/>
        <v/>
      </c>
      <c r="AM910" s="131" t="str">
        <f t="shared" si="220"/>
        <v/>
      </c>
    </row>
    <row r="911" spans="23:39" ht="15" hidden="1" x14ac:dyDescent="0.25">
      <c r="W911" s="28">
        <v>10</v>
      </c>
      <c r="X911" s="100" t="str">
        <f>IF(W911&gt;O$54,"",IF(VLOOKUP(W911,O$35:Q$52,3)=0,"",VLOOKUP(W911,O$35:Q$52,3)))</f>
        <v/>
      </c>
      <c r="Y911" s="28" t="str">
        <f>IF(X911="","",VLOOKUP(X911,D$35:H$53,2))</f>
        <v/>
      </c>
      <c r="Z911" s="123" t="str">
        <f>IF(Y911="","",2*(Y911/3.1415)^0.5)</f>
        <v/>
      </c>
      <c r="AA911" s="102"/>
      <c r="AB911" s="124">
        <f>AB910+1</f>
        <v>2</v>
      </c>
      <c r="AC911" s="125" t="str">
        <f t="shared" si="223"/>
        <v/>
      </c>
      <c r="AD911" s="123" t="str">
        <f t="shared" si="224"/>
        <v/>
      </c>
      <c r="AE911" s="126" t="str">
        <f t="shared" ref="AE911:AE974" si="225">IF(AC911="","",(AD911/2)^2*3.1415)</f>
        <v/>
      </c>
      <c r="AF911" s="123" t="str">
        <f t="shared" ref="AF911:AF974" si="226">IF(AC911="","",(AC911-AC910)/3*(AE910+AE911+(AE911*AE910)^0.5))</f>
        <v/>
      </c>
      <c r="AG911" s="126" t="str">
        <f t="shared" ref="AG911:AG974" si="227">IF(AC911="","",AG910+AF911)</f>
        <v/>
      </c>
      <c r="AH911" s="129" t="str">
        <f t="shared" si="222"/>
        <v/>
      </c>
      <c r="AI911" s="129" t="str">
        <f t="shared" si="221"/>
        <v/>
      </c>
      <c r="AJ911" s="100" t="str">
        <f t="shared" si="217"/>
        <v/>
      </c>
      <c r="AK911" s="130" t="str">
        <f t="shared" si="218"/>
        <v/>
      </c>
      <c r="AL911" s="130" t="str">
        <f t="shared" si="219"/>
        <v/>
      </c>
      <c r="AM911" s="131" t="str">
        <f t="shared" si="220"/>
        <v/>
      </c>
    </row>
    <row r="912" spans="23:39" ht="15" hidden="1" x14ac:dyDescent="0.25">
      <c r="W912" s="28">
        <v>11</v>
      </c>
      <c r="X912" s="100" t="str">
        <f>IF(W912&gt;O$54,"",IF(VLOOKUP(W912,O$35:Q$52,3)=0,"",VLOOKUP(W912,O$35:Q$52,3)))</f>
        <v/>
      </c>
      <c r="Y912" s="28" t="str">
        <f>IF(X912="","",VLOOKUP(X912,D$35:H$53,2))</f>
        <v/>
      </c>
      <c r="Z912" s="123" t="str">
        <f>IF(Y912="","",2*(Y912/3.1415)^0.5)</f>
        <v/>
      </c>
      <c r="AA912" s="102" t="str">
        <f>IF(Z912="","",(Z912-Z911)/(2*(X912-X911)))</f>
        <v/>
      </c>
      <c r="AB912" s="124">
        <f t="shared" ref="AB912:AB975" si="228">AB911+1</f>
        <v>3</v>
      </c>
      <c r="AC912" s="125" t="str">
        <f t="shared" si="223"/>
        <v/>
      </c>
      <c r="AD912" s="123" t="str">
        <f t="shared" si="224"/>
        <v/>
      </c>
      <c r="AE912" s="126" t="str">
        <f t="shared" si="225"/>
        <v/>
      </c>
      <c r="AF912" s="123" t="str">
        <f t="shared" si="226"/>
        <v/>
      </c>
      <c r="AG912" s="126" t="str">
        <f t="shared" si="227"/>
        <v/>
      </c>
      <c r="AH912" s="129" t="str">
        <f t="shared" si="222"/>
        <v/>
      </c>
      <c r="AI912" s="129" t="str">
        <f t="shared" si="221"/>
        <v/>
      </c>
      <c r="AJ912" s="100" t="str">
        <f t="shared" si="217"/>
        <v/>
      </c>
      <c r="AK912" s="130" t="str">
        <f t="shared" si="218"/>
        <v/>
      </c>
      <c r="AL912" s="130" t="str">
        <f t="shared" si="219"/>
        <v/>
      </c>
      <c r="AM912" s="131" t="str">
        <f t="shared" si="220"/>
        <v/>
      </c>
    </row>
    <row r="913" spans="24:39" ht="15" hidden="1" x14ac:dyDescent="0.25">
      <c r="Z913" s="102"/>
      <c r="AA913" s="102"/>
      <c r="AB913" s="124">
        <f t="shared" si="228"/>
        <v>4</v>
      </c>
      <c r="AC913" s="125" t="str">
        <f t="shared" si="223"/>
        <v/>
      </c>
      <c r="AD913" s="123" t="str">
        <f t="shared" si="224"/>
        <v/>
      </c>
      <c r="AE913" s="126" t="str">
        <f t="shared" si="225"/>
        <v/>
      </c>
      <c r="AF913" s="123" t="str">
        <f t="shared" si="226"/>
        <v/>
      </c>
      <c r="AG913" s="126" t="str">
        <f t="shared" si="227"/>
        <v/>
      </c>
      <c r="AH913" s="129" t="str">
        <f t="shared" si="222"/>
        <v/>
      </c>
      <c r="AI913" s="129" t="str">
        <f t="shared" si="221"/>
        <v/>
      </c>
      <c r="AJ913" s="100" t="str">
        <f t="shared" si="217"/>
        <v/>
      </c>
      <c r="AK913" s="130" t="str">
        <f t="shared" si="218"/>
        <v/>
      </c>
      <c r="AL913" s="130" t="str">
        <f t="shared" si="219"/>
        <v/>
      </c>
      <c r="AM913" s="131" t="str">
        <f t="shared" si="220"/>
        <v/>
      </c>
    </row>
    <row r="914" spans="24:39" ht="15" hidden="1" x14ac:dyDescent="0.25">
      <c r="Z914" s="102"/>
      <c r="AA914" s="102"/>
      <c r="AB914" s="124">
        <f t="shared" si="228"/>
        <v>5</v>
      </c>
      <c r="AC914" s="125" t="str">
        <f t="shared" si="223"/>
        <v/>
      </c>
      <c r="AD914" s="123" t="str">
        <f t="shared" si="224"/>
        <v/>
      </c>
      <c r="AE914" s="126" t="str">
        <f t="shared" si="225"/>
        <v/>
      </c>
      <c r="AF914" s="123" t="str">
        <f t="shared" si="226"/>
        <v/>
      </c>
      <c r="AG914" s="126" t="str">
        <f t="shared" si="227"/>
        <v/>
      </c>
      <c r="AH914" s="129" t="str">
        <f t="shared" si="222"/>
        <v/>
      </c>
      <c r="AI914" s="129" t="str">
        <f t="shared" si="221"/>
        <v/>
      </c>
      <c r="AJ914" s="100" t="str">
        <f t="shared" si="217"/>
        <v/>
      </c>
      <c r="AK914" s="130" t="str">
        <f t="shared" si="218"/>
        <v/>
      </c>
      <c r="AL914" s="130" t="str">
        <f t="shared" si="219"/>
        <v/>
      </c>
      <c r="AM914" s="131" t="str">
        <f t="shared" si="220"/>
        <v/>
      </c>
    </row>
    <row r="915" spans="24:39" ht="15" hidden="1" x14ac:dyDescent="0.25">
      <c r="Z915" s="102"/>
      <c r="AA915" s="102"/>
      <c r="AB915" s="124">
        <f t="shared" si="228"/>
        <v>6</v>
      </c>
      <c r="AC915" s="125" t="str">
        <f t="shared" si="223"/>
        <v/>
      </c>
      <c r="AD915" s="123" t="str">
        <f t="shared" si="224"/>
        <v/>
      </c>
      <c r="AE915" s="126" t="str">
        <f t="shared" si="225"/>
        <v/>
      </c>
      <c r="AF915" s="123" t="str">
        <f t="shared" si="226"/>
        <v/>
      </c>
      <c r="AG915" s="126" t="str">
        <f t="shared" si="227"/>
        <v/>
      </c>
      <c r="AH915" s="129" t="str">
        <f t="shared" si="222"/>
        <v/>
      </c>
      <c r="AI915" s="129" t="str">
        <f t="shared" si="221"/>
        <v/>
      </c>
      <c r="AJ915" s="100" t="str">
        <f t="shared" si="217"/>
        <v/>
      </c>
      <c r="AK915" s="130" t="str">
        <f t="shared" si="218"/>
        <v/>
      </c>
      <c r="AL915" s="130" t="str">
        <f t="shared" si="219"/>
        <v/>
      </c>
      <c r="AM915" s="131" t="str">
        <f t="shared" si="220"/>
        <v/>
      </c>
    </row>
    <row r="916" spans="24:39" ht="15" hidden="1" x14ac:dyDescent="0.25">
      <c r="Z916" s="102"/>
      <c r="AA916" s="102"/>
      <c r="AB916" s="124">
        <f t="shared" si="228"/>
        <v>7</v>
      </c>
      <c r="AC916" s="125" t="str">
        <f t="shared" si="223"/>
        <v/>
      </c>
      <c r="AD916" s="123" t="str">
        <f t="shared" si="224"/>
        <v/>
      </c>
      <c r="AE916" s="126" t="str">
        <f t="shared" si="225"/>
        <v/>
      </c>
      <c r="AF916" s="123" t="str">
        <f t="shared" si="226"/>
        <v/>
      </c>
      <c r="AG916" s="126" t="str">
        <f t="shared" si="227"/>
        <v/>
      </c>
      <c r="AH916" s="129" t="str">
        <f t="shared" si="222"/>
        <v/>
      </c>
      <c r="AI916" s="129" t="str">
        <f t="shared" si="221"/>
        <v/>
      </c>
      <c r="AJ916" s="100" t="str">
        <f t="shared" si="217"/>
        <v/>
      </c>
      <c r="AK916" s="130" t="str">
        <f t="shared" si="218"/>
        <v/>
      </c>
      <c r="AL916" s="130" t="str">
        <f t="shared" si="219"/>
        <v/>
      </c>
      <c r="AM916" s="131" t="str">
        <f t="shared" si="220"/>
        <v/>
      </c>
    </row>
    <row r="917" spans="24:39" ht="15" hidden="1" x14ac:dyDescent="0.25">
      <c r="Z917" s="102"/>
      <c r="AA917" s="102"/>
      <c r="AB917" s="124">
        <f t="shared" si="228"/>
        <v>8</v>
      </c>
      <c r="AC917" s="125" t="str">
        <f t="shared" si="223"/>
        <v/>
      </c>
      <c r="AD917" s="123" t="str">
        <f t="shared" si="224"/>
        <v/>
      </c>
      <c r="AE917" s="126" t="str">
        <f t="shared" si="225"/>
        <v/>
      </c>
      <c r="AF917" s="123" t="str">
        <f t="shared" si="226"/>
        <v/>
      </c>
      <c r="AG917" s="126" t="str">
        <f t="shared" si="227"/>
        <v/>
      </c>
      <c r="AH917" s="129" t="str">
        <f t="shared" si="222"/>
        <v/>
      </c>
      <c r="AI917" s="129" t="str">
        <f t="shared" si="221"/>
        <v/>
      </c>
      <c r="AJ917" s="100" t="str">
        <f t="shared" si="217"/>
        <v/>
      </c>
      <c r="AK917" s="130" t="str">
        <f t="shared" si="218"/>
        <v/>
      </c>
      <c r="AL917" s="130" t="str">
        <f t="shared" si="219"/>
        <v/>
      </c>
      <c r="AM917" s="131" t="str">
        <f t="shared" si="220"/>
        <v/>
      </c>
    </row>
    <row r="918" spans="24:39" ht="15" hidden="1" x14ac:dyDescent="0.25">
      <c r="Z918" s="102"/>
      <c r="AA918" s="102"/>
      <c r="AB918" s="124">
        <f t="shared" si="228"/>
        <v>9</v>
      </c>
      <c r="AC918" s="125" t="str">
        <f t="shared" si="223"/>
        <v/>
      </c>
      <c r="AD918" s="123" t="str">
        <f t="shared" si="224"/>
        <v/>
      </c>
      <c r="AE918" s="126" t="str">
        <f t="shared" si="225"/>
        <v/>
      </c>
      <c r="AF918" s="123" t="str">
        <f t="shared" si="226"/>
        <v/>
      </c>
      <c r="AG918" s="126" t="str">
        <f t="shared" si="227"/>
        <v/>
      </c>
      <c r="AH918" s="129" t="str">
        <f t="shared" si="222"/>
        <v/>
      </c>
      <c r="AI918" s="129" t="str">
        <f t="shared" si="221"/>
        <v/>
      </c>
      <c r="AJ918" s="100" t="str">
        <f t="shared" si="217"/>
        <v/>
      </c>
      <c r="AK918" s="130" t="str">
        <f t="shared" si="218"/>
        <v/>
      </c>
      <c r="AL918" s="130" t="str">
        <f t="shared" si="219"/>
        <v/>
      </c>
      <c r="AM918" s="131" t="str">
        <f t="shared" si="220"/>
        <v/>
      </c>
    </row>
    <row r="919" spans="24:39" ht="15" hidden="1" x14ac:dyDescent="0.25">
      <c r="Z919" s="102"/>
      <c r="AA919" s="102"/>
      <c r="AB919" s="124">
        <f t="shared" si="228"/>
        <v>10</v>
      </c>
      <c r="AC919" s="125" t="str">
        <f t="shared" si="223"/>
        <v/>
      </c>
      <c r="AD919" s="123" t="str">
        <f t="shared" si="224"/>
        <v/>
      </c>
      <c r="AE919" s="126" t="str">
        <f t="shared" si="225"/>
        <v/>
      </c>
      <c r="AF919" s="123" t="str">
        <f t="shared" si="226"/>
        <v/>
      </c>
      <c r="AG919" s="126" t="str">
        <f t="shared" si="227"/>
        <v/>
      </c>
      <c r="AH919" s="129" t="str">
        <f t="shared" si="222"/>
        <v/>
      </c>
      <c r="AI919" s="129" t="str">
        <f t="shared" si="221"/>
        <v/>
      </c>
      <c r="AJ919" s="100" t="str">
        <f t="shared" si="217"/>
        <v/>
      </c>
      <c r="AK919" s="130" t="str">
        <f t="shared" si="218"/>
        <v/>
      </c>
      <c r="AL919" s="130" t="str">
        <f t="shared" si="219"/>
        <v/>
      </c>
      <c r="AM919" s="131" t="str">
        <f t="shared" si="220"/>
        <v/>
      </c>
    </row>
    <row r="920" spans="24:39" ht="15" hidden="1" x14ac:dyDescent="0.25">
      <c r="Z920" s="102"/>
      <c r="AA920" s="102"/>
      <c r="AB920" s="124">
        <f t="shared" si="228"/>
        <v>11</v>
      </c>
      <c r="AC920" s="125" t="str">
        <f t="shared" si="223"/>
        <v/>
      </c>
      <c r="AD920" s="123" t="str">
        <f t="shared" si="224"/>
        <v/>
      </c>
      <c r="AE920" s="126" t="str">
        <f t="shared" si="225"/>
        <v/>
      </c>
      <c r="AF920" s="123" t="str">
        <f t="shared" si="226"/>
        <v/>
      </c>
      <c r="AG920" s="126" t="str">
        <f t="shared" si="227"/>
        <v/>
      </c>
      <c r="AH920" s="129" t="str">
        <f t="shared" si="222"/>
        <v/>
      </c>
      <c r="AI920" s="129" t="str">
        <f t="shared" si="221"/>
        <v/>
      </c>
      <c r="AJ920" s="100" t="str">
        <f t="shared" si="217"/>
        <v/>
      </c>
      <c r="AK920" s="130" t="str">
        <f t="shared" si="218"/>
        <v/>
      </c>
      <c r="AL920" s="130" t="str">
        <f t="shared" si="219"/>
        <v/>
      </c>
      <c r="AM920" s="131" t="str">
        <f t="shared" si="220"/>
        <v/>
      </c>
    </row>
    <row r="921" spans="24:39" ht="15" hidden="1" x14ac:dyDescent="0.25">
      <c r="Z921" s="102"/>
      <c r="AA921" s="102"/>
      <c r="AB921" s="124">
        <f t="shared" si="228"/>
        <v>12</v>
      </c>
      <c r="AC921" s="125" t="str">
        <f t="shared" si="223"/>
        <v/>
      </c>
      <c r="AD921" s="123" t="str">
        <f t="shared" si="224"/>
        <v/>
      </c>
      <c r="AE921" s="126" t="str">
        <f t="shared" si="225"/>
        <v/>
      </c>
      <c r="AF921" s="123" t="str">
        <f t="shared" si="226"/>
        <v/>
      </c>
      <c r="AG921" s="126" t="str">
        <f t="shared" si="227"/>
        <v/>
      </c>
      <c r="AH921" s="129" t="str">
        <f t="shared" si="222"/>
        <v/>
      </c>
      <c r="AI921" s="129" t="str">
        <f t="shared" si="221"/>
        <v/>
      </c>
      <c r="AJ921" s="100" t="str">
        <f t="shared" si="217"/>
        <v/>
      </c>
      <c r="AK921" s="130" t="str">
        <f t="shared" si="218"/>
        <v/>
      </c>
      <c r="AL921" s="130" t="str">
        <f t="shared" si="219"/>
        <v/>
      </c>
      <c r="AM921" s="131" t="str">
        <f t="shared" si="220"/>
        <v/>
      </c>
    </row>
    <row r="922" spans="24:39" ht="15" hidden="1" x14ac:dyDescent="0.25">
      <c r="Z922" s="102"/>
      <c r="AA922" s="102"/>
      <c r="AB922" s="124">
        <f t="shared" si="228"/>
        <v>13</v>
      </c>
      <c r="AC922" s="125" t="str">
        <f t="shared" si="223"/>
        <v/>
      </c>
      <c r="AD922" s="123" t="str">
        <f t="shared" si="224"/>
        <v/>
      </c>
      <c r="AE922" s="126" t="str">
        <f t="shared" si="225"/>
        <v/>
      </c>
      <c r="AF922" s="123" t="str">
        <f t="shared" si="226"/>
        <v/>
      </c>
      <c r="AG922" s="126" t="str">
        <f t="shared" si="227"/>
        <v/>
      </c>
      <c r="AH922" s="129" t="str">
        <f t="shared" si="222"/>
        <v/>
      </c>
      <c r="AI922" s="129" t="str">
        <f t="shared" si="221"/>
        <v/>
      </c>
      <c r="AJ922" s="100" t="str">
        <f t="shared" si="217"/>
        <v/>
      </c>
      <c r="AK922" s="130" t="str">
        <f t="shared" si="218"/>
        <v/>
      </c>
      <c r="AL922" s="130" t="str">
        <f t="shared" si="219"/>
        <v/>
      </c>
      <c r="AM922" s="131" t="str">
        <f t="shared" si="220"/>
        <v/>
      </c>
    </row>
    <row r="923" spans="24:39" ht="15" hidden="1" x14ac:dyDescent="0.25">
      <c r="Z923" s="102"/>
      <c r="AA923" s="102"/>
      <c r="AB923" s="124">
        <f t="shared" si="228"/>
        <v>14</v>
      </c>
      <c r="AC923" s="125" t="str">
        <f t="shared" si="223"/>
        <v/>
      </c>
      <c r="AD923" s="123" t="str">
        <f t="shared" si="224"/>
        <v/>
      </c>
      <c r="AE923" s="126" t="str">
        <f t="shared" si="225"/>
        <v/>
      </c>
      <c r="AF923" s="123" t="str">
        <f t="shared" si="226"/>
        <v/>
      </c>
      <c r="AG923" s="126" t="str">
        <f t="shared" si="227"/>
        <v/>
      </c>
      <c r="AH923" s="129" t="str">
        <f t="shared" si="222"/>
        <v/>
      </c>
      <c r="AI923" s="129" t="str">
        <f t="shared" si="221"/>
        <v/>
      </c>
      <c r="AJ923" s="100" t="str">
        <f t="shared" si="217"/>
        <v/>
      </c>
      <c r="AK923" s="130" t="str">
        <f t="shared" si="218"/>
        <v/>
      </c>
      <c r="AL923" s="130" t="str">
        <f t="shared" si="219"/>
        <v/>
      </c>
      <c r="AM923" s="131" t="str">
        <f t="shared" si="220"/>
        <v/>
      </c>
    </row>
    <row r="924" spans="24:39" ht="15" hidden="1" x14ac:dyDescent="0.25">
      <c r="Z924" s="102"/>
      <c r="AA924" s="102"/>
      <c r="AB924" s="124">
        <f t="shared" si="228"/>
        <v>15</v>
      </c>
      <c r="AC924" s="125" t="str">
        <f t="shared" si="223"/>
        <v/>
      </c>
      <c r="AD924" s="123" t="str">
        <f t="shared" si="224"/>
        <v/>
      </c>
      <c r="AE924" s="126" t="str">
        <f t="shared" si="225"/>
        <v/>
      </c>
      <c r="AF924" s="123" t="str">
        <f t="shared" si="226"/>
        <v/>
      </c>
      <c r="AG924" s="126" t="str">
        <f t="shared" si="227"/>
        <v/>
      </c>
      <c r="AH924" s="129" t="str">
        <f t="shared" si="222"/>
        <v/>
      </c>
      <c r="AI924" s="129" t="str">
        <f t="shared" si="221"/>
        <v/>
      </c>
      <c r="AJ924" s="100" t="str">
        <f t="shared" si="217"/>
        <v/>
      </c>
      <c r="AK924" s="130" t="str">
        <f t="shared" si="218"/>
        <v/>
      </c>
      <c r="AL924" s="130" t="str">
        <f t="shared" si="219"/>
        <v/>
      </c>
      <c r="AM924" s="131" t="str">
        <f t="shared" si="220"/>
        <v/>
      </c>
    </row>
    <row r="925" spans="24:39" ht="15" hidden="1" x14ac:dyDescent="0.25">
      <c r="Z925" s="102"/>
      <c r="AA925" s="102"/>
      <c r="AB925" s="124">
        <f t="shared" si="228"/>
        <v>16</v>
      </c>
      <c r="AC925" s="125" t="str">
        <f t="shared" si="223"/>
        <v/>
      </c>
      <c r="AD925" s="123" t="str">
        <f t="shared" si="224"/>
        <v/>
      </c>
      <c r="AE925" s="126" t="str">
        <f t="shared" si="225"/>
        <v/>
      </c>
      <c r="AF925" s="123" t="str">
        <f t="shared" si="226"/>
        <v/>
      </c>
      <c r="AG925" s="126" t="str">
        <f t="shared" si="227"/>
        <v/>
      </c>
      <c r="AH925" s="129" t="str">
        <f t="shared" si="222"/>
        <v/>
      </c>
      <c r="AI925" s="129" t="str">
        <f t="shared" si="221"/>
        <v/>
      </c>
      <c r="AJ925" s="100" t="str">
        <f t="shared" si="217"/>
        <v/>
      </c>
      <c r="AK925" s="130" t="str">
        <f t="shared" si="218"/>
        <v/>
      </c>
      <c r="AL925" s="130" t="str">
        <f t="shared" si="219"/>
        <v/>
      </c>
      <c r="AM925" s="131" t="str">
        <f t="shared" si="220"/>
        <v/>
      </c>
    </row>
    <row r="926" spans="24:39" ht="15" hidden="1" x14ac:dyDescent="0.25">
      <c r="Z926" s="102"/>
      <c r="AA926" s="102"/>
      <c r="AB926" s="124">
        <f t="shared" si="228"/>
        <v>17</v>
      </c>
      <c r="AC926" s="125" t="str">
        <f t="shared" si="223"/>
        <v/>
      </c>
      <c r="AD926" s="123" t="str">
        <f t="shared" si="224"/>
        <v/>
      </c>
      <c r="AE926" s="126" t="str">
        <f t="shared" si="225"/>
        <v/>
      </c>
      <c r="AF926" s="123" t="str">
        <f t="shared" si="226"/>
        <v/>
      </c>
      <c r="AG926" s="126" t="str">
        <f t="shared" si="227"/>
        <v/>
      </c>
      <c r="AH926" s="129" t="str">
        <f t="shared" si="222"/>
        <v/>
      </c>
      <c r="AI926" s="129" t="str">
        <f t="shared" si="221"/>
        <v/>
      </c>
      <c r="AJ926" s="100" t="str">
        <f t="shared" si="217"/>
        <v/>
      </c>
      <c r="AK926" s="130" t="str">
        <f t="shared" si="218"/>
        <v/>
      </c>
      <c r="AL926" s="130" t="str">
        <f t="shared" si="219"/>
        <v/>
      </c>
      <c r="AM926" s="131" t="str">
        <f t="shared" si="220"/>
        <v/>
      </c>
    </row>
    <row r="927" spans="24:39" ht="15" hidden="1" x14ac:dyDescent="0.25">
      <c r="Z927" s="102"/>
      <c r="AA927" s="102"/>
      <c r="AB927" s="124">
        <f t="shared" si="228"/>
        <v>18</v>
      </c>
      <c r="AC927" s="125" t="str">
        <f t="shared" si="223"/>
        <v/>
      </c>
      <c r="AD927" s="123" t="str">
        <f t="shared" si="224"/>
        <v/>
      </c>
      <c r="AE927" s="126" t="str">
        <f t="shared" si="225"/>
        <v/>
      </c>
      <c r="AF927" s="123" t="str">
        <f t="shared" si="226"/>
        <v/>
      </c>
      <c r="AG927" s="126" t="str">
        <f t="shared" si="227"/>
        <v/>
      </c>
      <c r="AH927" s="129" t="str">
        <f t="shared" si="222"/>
        <v/>
      </c>
      <c r="AI927" s="129" t="str">
        <f t="shared" si="221"/>
        <v/>
      </c>
      <c r="AJ927" s="100" t="str">
        <f t="shared" si="217"/>
        <v/>
      </c>
      <c r="AK927" s="130" t="str">
        <f t="shared" si="218"/>
        <v/>
      </c>
      <c r="AL927" s="130" t="str">
        <f t="shared" si="219"/>
        <v/>
      </c>
      <c r="AM927" s="131" t="str">
        <f t="shared" si="220"/>
        <v/>
      </c>
    </row>
    <row r="928" spans="24:39" ht="15" hidden="1" x14ac:dyDescent="0.25">
      <c r="X928" s="32"/>
      <c r="Y928" s="32"/>
      <c r="Z928" s="102"/>
      <c r="AA928" s="102"/>
      <c r="AB928" s="124">
        <f t="shared" si="228"/>
        <v>19</v>
      </c>
      <c r="AC928" s="125" t="str">
        <f t="shared" si="223"/>
        <v/>
      </c>
      <c r="AD928" s="123" t="str">
        <f t="shared" si="224"/>
        <v/>
      </c>
      <c r="AE928" s="126" t="str">
        <f t="shared" si="225"/>
        <v/>
      </c>
      <c r="AF928" s="123" t="str">
        <f t="shared" si="226"/>
        <v/>
      </c>
      <c r="AG928" s="126" t="str">
        <f t="shared" si="227"/>
        <v/>
      </c>
      <c r="AH928" s="129" t="str">
        <f t="shared" si="222"/>
        <v/>
      </c>
      <c r="AI928" s="129" t="str">
        <f t="shared" si="221"/>
        <v/>
      </c>
      <c r="AJ928" s="100" t="str">
        <f t="shared" si="217"/>
        <v/>
      </c>
      <c r="AK928" s="130" t="str">
        <f t="shared" si="218"/>
        <v/>
      </c>
      <c r="AL928" s="130" t="str">
        <f t="shared" si="219"/>
        <v/>
      </c>
      <c r="AM928" s="131" t="str">
        <f t="shared" si="220"/>
        <v/>
      </c>
    </row>
    <row r="929" spans="26:39" ht="15" hidden="1" x14ac:dyDescent="0.25">
      <c r="Z929" s="102"/>
      <c r="AA929" s="102"/>
      <c r="AB929" s="124">
        <f t="shared" si="228"/>
        <v>20</v>
      </c>
      <c r="AC929" s="125" t="str">
        <f t="shared" si="223"/>
        <v/>
      </c>
      <c r="AD929" s="123" t="str">
        <f t="shared" si="224"/>
        <v/>
      </c>
      <c r="AE929" s="126" t="str">
        <f t="shared" si="225"/>
        <v/>
      </c>
      <c r="AF929" s="123" t="str">
        <f t="shared" si="226"/>
        <v/>
      </c>
      <c r="AG929" s="126" t="str">
        <f t="shared" si="227"/>
        <v/>
      </c>
      <c r="AH929" s="129" t="str">
        <f t="shared" si="222"/>
        <v/>
      </c>
      <c r="AI929" s="129" t="str">
        <f t="shared" si="221"/>
        <v/>
      </c>
      <c r="AJ929" s="100" t="str">
        <f t="shared" si="217"/>
        <v/>
      </c>
      <c r="AK929" s="130" t="str">
        <f t="shared" si="218"/>
        <v/>
      </c>
      <c r="AL929" s="130" t="str">
        <f t="shared" si="219"/>
        <v/>
      </c>
      <c r="AM929" s="131" t="str">
        <f t="shared" si="220"/>
        <v/>
      </c>
    </row>
    <row r="930" spans="26:39" ht="15" hidden="1" x14ac:dyDescent="0.25">
      <c r="Z930" s="102"/>
      <c r="AA930" s="102"/>
      <c r="AB930" s="124">
        <f t="shared" si="228"/>
        <v>21</v>
      </c>
      <c r="AC930" s="125" t="str">
        <f t="shared" si="223"/>
        <v/>
      </c>
      <c r="AD930" s="123" t="str">
        <f t="shared" si="224"/>
        <v/>
      </c>
      <c r="AE930" s="126" t="str">
        <f t="shared" si="225"/>
        <v/>
      </c>
      <c r="AF930" s="123" t="str">
        <f t="shared" si="226"/>
        <v/>
      </c>
      <c r="AG930" s="126" t="str">
        <f t="shared" si="227"/>
        <v/>
      </c>
      <c r="AH930" s="129" t="str">
        <f t="shared" si="222"/>
        <v/>
      </c>
      <c r="AI930" s="129" t="str">
        <f t="shared" si="221"/>
        <v/>
      </c>
      <c r="AJ930" s="100" t="str">
        <f t="shared" si="217"/>
        <v/>
      </c>
      <c r="AK930" s="130" t="str">
        <f t="shared" si="218"/>
        <v/>
      </c>
      <c r="AL930" s="130" t="str">
        <f t="shared" si="219"/>
        <v/>
      </c>
      <c r="AM930" s="131" t="str">
        <f t="shared" si="220"/>
        <v/>
      </c>
    </row>
    <row r="931" spans="26:39" ht="15" hidden="1" x14ac:dyDescent="0.25">
      <c r="Z931" s="102"/>
      <c r="AA931" s="102"/>
      <c r="AB931" s="124">
        <f t="shared" si="228"/>
        <v>22</v>
      </c>
      <c r="AC931" s="125" t="str">
        <f t="shared" si="223"/>
        <v/>
      </c>
      <c r="AD931" s="123" t="str">
        <f t="shared" si="224"/>
        <v/>
      </c>
      <c r="AE931" s="126" t="str">
        <f t="shared" si="225"/>
        <v/>
      </c>
      <c r="AF931" s="123" t="str">
        <f t="shared" si="226"/>
        <v/>
      </c>
      <c r="AG931" s="126" t="str">
        <f t="shared" si="227"/>
        <v/>
      </c>
      <c r="AH931" s="129" t="str">
        <f t="shared" si="222"/>
        <v/>
      </c>
      <c r="AI931" s="129" t="str">
        <f t="shared" si="221"/>
        <v/>
      </c>
      <c r="AJ931" s="100" t="str">
        <f t="shared" si="217"/>
        <v/>
      </c>
      <c r="AK931" s="130" t="str">
        <f t="shared" si="218"/>
        <v/>
      </c>
      <c r="AL931" s="130" t="str">
        <f t="shared" si="219"/>
        <v/>
      </c>
      <c r="AM931" s="131" t="str">
        <f t="shared" si="220"/>
        <v/>
      </c>
    </row>
    <row r="932" spans="26:39" ht="15" hidden="1" x14ac:dyDescent="0.25">
      <c r="Z932" s="102"/>
      <c r="AA932" s="102"/>
      <c r="AB932" s="124">
        <f t="shared" si="228"/>
        <v>23</v>
      </c>
      <c r="AC932" s="125" t="str">
        <f t="shared" si="223"/>
        <v/>
      </c>
      <c r="AD932" s="123" t="str">
        <f t="shared" si="224"/>
        <v/>
      </c>
      <c r="AE932" s="126" t="str">
        <f t="shared" si="225"/>
        <v/>
      </c>
      <c r="AF932" s="123" t="str">
        <f t="shared" si="226"/>
        <v/>
      </c>
      <c r="AG932" s="126" t="str">
        <f t="shared" si="227"/>
        <v/>
      </c>
      <c r="AH932" s="129" t="str">
        <f t="shared" si="222"/>
        <v/>
      </c>
      <c r="AI932" s="129" t="str">
        <f t="shared" si="221"/>
        <v/>
      </c>
      <c r="AJ932" s="100" t="str">
        <f t="shared" si="217"/>
        <v/>
      </c>
      <c r="AK932" s="130" t="str">
        <f t="shared" si="218"/>
        <v/>
      </c>
      <c r="AL932" s="130" t="str">
        <f t="shared" si="219"/>
        <v/>
      </c>
      <c r="AM932" s="131" t="str">
        <f t="shared" si="220"/>
        <v/>
      </c>
    </row>
    <row r="933" spans="26:39" ht="15" hidden="1" x14ac:dyDescent="0.25">
      <c r="Z933" s="102"/>
      <c r="AA933" s="102"/>
      <c r="AB933" s="124">
        <f t="shared" si="228"/>
        <v>24</v>
      </c>
      <c r="AC933" s="125" t="str">
        <f t="shared" si="223"/>
        <v/>
      </c>
      <c r="AD933" s="123" t="str">
        <f t="shared" si="224"/>
        <v/>
      </c>
      <c r="AE933" s="126" t="str">
        <f t="shared" si="225"/>
        <v/>
      </c>
      <c r="AF933" s="123" t="str">
        <f t="shared" si="226"/>
        <v/>
      </c>
      <c r="AG933" s="126" t="str">
        <f t="shared" si="227"/>
        <v/>
      </c>
      <c r="AH933" s="129" t="str">
        <f t="shared" si="222"/>
        <v/>
      </c>
      <c r="AI933" s="129" t="str">
        <f t="shared" si="221"/>
        <v/>
      </c>
      <c r="AJ933" s="100" t="str">
        <f t="shared" si="217"/>
        <v/>
      </c>
      <c r="AK933" s="130" t="str">
        <f t="shared" si="218"/>
        <v/>
      </c>
      <c r="AL933" s="130" t="str">
        <f t="shared" si="219"/>
        <v/>
      </c>
      <c r="AM933" s="131" t="str">
        <f t="shared" si="220"/>
        <v/>
      </c>
    </row>
    <row r="934" spans="26:39" ht="15" hidden="1" x14ac:dyDescent="0.25">
      <c r="Z934" s="102"/>
      <c r="AA934" s="102"/>
      <c r="AB934" s="124">
        <f t="shared" si="228"/>
        <v>25</v>
      </c>
      <c r="AC934" s="125" t="str">
        <f t="shared" si="223"/>
        <v/>
      </c>
      <c r="AD934" s="123" t="str">
        <f t="shared" si="224"/>
        <v/>
      </c>
      <c r="AE934" s="126" t="str">
        <f t="shared" si="225"/>
        <v/>
      </c>
      <c r="AF934" s="123" t="str">
        <f t="shared" si="226"/>
        <v/>
      </c>
      <c r="AG934" s="126" t="str">
        <f t="shared" si="227"/>
        <v/>
      </c>
      <c r="AH934" s="129" t="str">
        <f t="shared" si="222"/>
        <v/>
      </c>
      <c r="AI934" s="129" t="str">
        <f t="shared" si="221"/>
        <v/>
      </c>
      <c r="AJ934" s="100" t="str">
        <f t="shared" si="217"/>
        <v/>
      </c>
      <c r="AK934" s="130" t="str">
        <f t="shared" si="218"/>
        <v/>
      </c>
      <c r="AL934" s="130" t="str">
        <f t="shared" si="219"/>
        <v/>
      </c>
      <c r="AM934" s="131" t="str">
        <f t="shared" si="220"/>
        <v/>
      </c>
    </row>
    <row r="935" spans="26:39" ht="15" hidden="1" x14ac:dyDescent="0.25">
      <c r="Z935" s="102"/>
      <c r="AA935" s="102"/>
      <c r="AB935" s="124">
        <f t="shared" si="228"/>
        <v>26</v>
      </c>
      <c r="AC935" s="125" t="str">
        <f t="shared" si="223"/>
        <v/>
      </c>
      <c r="AD935" s="123" t="str">
        <f t="shared" si="224"/>
        <v/>
      </c>
      <c r="AE935" s="126" t="str">
        <f t="shared" si="225"/>
        <v/>
      </c>
      <c r="AF935" s="123" t="str">
        <f t="shared" si="226"/>
        <v/>
      </c>
      <c r="AG935" s="126" t="str">
        <f t="shared" si="227"/>
        <v/>
      </c>
      <c r="AH935" s="129" t="str">
        <f t="shared" si="222"/>
        <v/>
      </c>
      <c r="AI935" s="129" t="str">
        <f t="shared" si="221"/>
        <v/>
      </c>
      <c r="AJ935" s="100" t="str">
        <f t="shared" si="217"/>
        <v/>
      </c>
      <c r="AK935" s="130" t="str">
        <f t="shared" si="218"/>
        <v/>
      </c>
      <c r="AL935" s="130" t="str">
        <f t="shared" si="219"/>
        <v/>
      </c>
      <c r="AM935" s="131" t="str">
        <f t="shared" si="220"/>
        <v/>
      </c>
    </row>
    <row r="936" spans="26:39" ht="15" hidden="1" x14ac:dyDescent="0.25">
      <c r="Z936" s="102"/>
      <c r="AA936" s="102"/>
      <c r="AB936" s="124">
        <f t="shared" si="228"/>
        <v>27</v>
      </c>
      <c r="AC936" s="125" t="str">
        <f t="shared" si="223"/>
        <v/>
      </c>
      <c r="AD936" s="123" t="str">
        <f t="shared" si="224"/>
        <v/>
      </c>
      <c r="AE936" s="126" t="str">
        <f t="shared" si="225"/>
        <v/>
      </c>
      <c r="AF936" s="123" t="str">
        <f t="shared" si="226"/>
        <v/>
      </c>
      <c r="AG936" s="126" t="str">
        <f t="shared" si="227"/>
        <v/>
      </c>
      <c r="AH936" s="129" t="str">
        <f t="shared" si="222"/>
        <v/>
      </c>
      <c r="AI936" s="129" t="str">
        <f t="shared" si="221"/>
        <v/>
      </c>
      <c r="AJ936" s="100" t="str">
        <f t="shared" si="217"/>
        <v/>
      </c>
      <c r="AK936" s="130" t="str">
        <f t="shared" si="218"/>
        <v/>
      </c>
      <c r="AL936" s="130" t="str">
        <f t="shared" si="219"/>
        <v/>
      </c>
      <c r="AM936" s="131" t="str">
        <f t="shared" si="220"/>
        <v/>
      </c>
    </row>
    <row r="937" spans="26:39" ht="15" hidden="1" x14ac:dyDescent="0.25">
      <c r="Z937" s="102"/>
      <c r="AA937" s="102"/>
      <c r="AB937" s="124">
        <f t="shared" si="228"/>
        <v>28</v>
      </c>
      <c r="AC937" s="125" t="str">
        <f t="shared" si="223"/>
        <v/>
      </c>
      <c r="AD937" s="123" t="str">
        <f t="shared" si="224"/>
        <v/>
      </c>
      <c r="AE937" s="126" t="str">
        <f t="shared" si="225"/>
        <v/>
      </c>
      <c r="AF937" s="123" t="str">
        <f t="shared" si="226"/>
        <v/>
      </c>
      <c r="AG937" s="126" t="str">
        <f t="shared" si="227"/>
        <v/>
      </c>
      <c r="AH937" s="129" t="str">
        <f t="shared" si="222"/>
        <v/>
      </c>
      <c r="AI937" s="129" t="str">
        <f t="shared" si="221"/>
        <v/>
      </c>
      <c r="AJ937" s="100" t="str">
        <f t="shared" si="217"/>
        <v/>
      </c>
      <c r="AK937" s="130" t="str">
        <f t="shared" si="218"/>
        <v/>
      </c>
      <c r="AL937" s="130" t="str">
        <f t="shared" si="219"/>
        <v/>
      </c>
      <c r="AM937" s="131" t="str">
        <f t="shared" si="220"/>
        <v/>
      </c>
    </row>
    <row r="938" spans="26:39" ht="15" hidden="1" x14ac:dyDescent="0.25">
      <c r="Z938" s="102"/>
      <c r="AA938" s="102"/>
      <c r="AB938" s="124">
        <f t="shared" si="228"/>
        <v>29</v>
      </c>
      <c r="AC938" s="125" t="str">
        <f t="shared" si="223"/>
        <v/>
      </c>
      <c r="AD938" s="123" t="str">
        <f t="shared" si="224"/>
        <v/>
      </c>
      <c r="AE938" s="126" t="str">
        <f t="shared" si="225"/>
        <v/>
      </c>
      <c r="AF938" s="123" t="str">
        <f t="shared" si="226"/>
        <v/>
      </c>
      <c r="AG938" s="126" t="str">
        <f t="shared" si="227"/>
        <v/>
      </c>
      <c r="AH938" s="129" t="str">
        <f t="shared" si="222"/>
        <v/>
      </c>
      <c r="AI938" s="129" t="str">
        <f t="shared" si="221"/>
        <v/>
      </c>
      <c r="AJ938" s="100" t="str">
        <f t="shared" si="217"/>
        <v/>
      </c>
      <c r="AK938" s="130" t="str">
        <f t="shared" si="218"/>
        <v/>
      </c>
      <c r="AL938" s="130" t="str">
        <f t="shared" si="219"/>
        <v/>
      </c>
      <c r="AM938" s="131" t="str">
        <f t="shared" si="220"/>
        <v/>
      </c>
    </row>
    <row r="939" spans="26:39" ht="15" hidden="1" x14ac:dyDescent="0.25">
      <c r="Z939" s="102"/>
      <c r="AA939" s="102"/>
      <c r="AB939" s="124">
        <f t="shared" si="228"/>
        <v>30</v>
      </c>
      <c r="AC939" s="125" t="str">
        <f t="shared" si="223"/>
        <v/>
      </c>
      <c r="AD939" s="123" t="str">
        <f t="shared" si="224"/>
        <v/>
      </c>
      <c r="AE939" s="126" t="str">
        <f t="shared" si="225"/>
        <v/>
      </c>
      <c r="AF939" s="123" t="str">
        <f t="shared" si="226"/>
        <v/>
      </c>
      <c r="AG939" s="126" t="str">
        <f t="shared" si="227"/>
        <v/>
      </c>
      <c r="AH939" s="129" t="str">
        <f t="shared" si="222"/>
        <v/>
      </c>
      <c r="AI939" s="129" t="str">
        <f t="shared" si="221"/>
        <v/>
      </c>
      <c r="AJ939" s="100" t="str">
        <f t="shared" si="217"/>
        <v/>
      </c>
      <c r="AK939" s="130" t="str">
        <f t="shared" si="218"/>
        <v/>
      </c>
      <c r="AL939" s="130" t="str">
        <f t="shared" si="219"/>
        <v/>
      </c>
      <c r="AM939" s="131" t="str">
        <f t="shared" si="220"/>
        <v/>
      </c>
    </row>
    <row r="940" spans="26:39" ht="15" hidden="1" x14ac:dyDescent="0.25">
      <c r="Z940" s="102"/>
      <c r="AA940" s="102"/>
      <c r="AB940" s="124">
        <f t="shared" si="228"/>
        <v>31</v>
      </c>
      <c r="AC940" s="125" t="str">
        <f t="shared" si="223"/>
        <v/>
      </c>
      <c r="AD940" s="123" t="str">
        <f t="shared" si="224"/>
        <v/>
      </c>
      <c r="AE940" s="126" t="str">
        <f t="shared" si="225"/>
        <v/>
      </c>
      <c r="AF940" s="123" t="str">
        <f t="shared" si="226"/>
        <v/>
      </c>
      <c r="AG940" s="126" t="str">
        <f t="shared" si="227"/>
        <v/>
      </c>
      <c r="AH940" s="129" t="str">
        <f t="shared" si="222"/>
        <v/>
      </c>
      <c r="AI940" s="129" t="str">
        <f t="shared" si="221"/>
        <v/>
      </c>
      <c r="AJ940" s="100" t="str">
        <f t="shared" si="217"/>
        <v/>
      </c>
      <c r="AK940" s="130" t="str">
        <f t="shared" si="218"/>
        <v/>
      </c>
      <c r="AL940" s="130" t="str">
        <f t="shared" si="219"/>
        <v/>
      </c>
      <c r="AM940" s="131" t="str">
        <f t="shared" si="220"/>
        <v/>
      </c>
    </row>
    <row r="941" spans="26:39" ht="15" hidden="1" x14ac:dyDescent="0.25">
      <c r="Z941" s="102"/>
      <c r="AA941" s="102"/>
      <c r="AB941" s="124">
        <f t="shared" si="228"/>
        <v>32</v>
      </c>
      <c r="AC941" s="125" t="str">
        <f t="shared" si="223"/>
        <v/>
      </c>
      <c r="AD941" s="123" t="str">
        <f t="shared" si="224"/>
        <v/>
      </c>
      <c r="AE941" s="126" t="str">
        <f t="shared" si="225"/>
        <v/>
      </c>
      <c r="AF941" s="123" t="str">
        <f t="shared" si="226"/>
        <v/>
      </c>
      <c r="AG941" s="126" t="str">
        <f t="shared" si="227"/>
        <v/>
      </c>
      <c r="AH941" s="129" t="str">
        <f t="shared" si="222"/>
        <v/>
      </c>
      <c r="AI941" s="129" t="str">
        <f t="shared" si="221"/>
        <v/>
      </c>
      <c r="AJ941" s="100" t="str">
        <f t="shared" si="217"/>
        <v/>
      </c>
      <c r="AK941" s="130" t="str">
        <f t="shared" si="218"/>
        <v/>
      </c>
      <c r="AL941" s="130" t="str">
        <f t="shared" si="219"/>
        <v/>
      </c>
      <c r="AM941" s="131" t="str">
        <f t="shared" si="220"/>
        <v/>
      </c>
    </row>
    <row r="942" spans="26:39" ht="15" hidden="1" x14ac:dyDescent="0.25">
      <c r="Z942" s="102"/>
      <c r="AA942" s="102"/>
      <c r="AB942" s="124">
        <f t="shared" si="228"/>
        <v>33</v>
      </c>
      <c r="AC942" s="125" t="str">
        <f t="shared" si="223"/>
        <v/>
      </c>
      <c r="AD942" s="123" t="str">
        <f t="shared" si="224"/>
        <v/>
      </c>
      <c r="AE942" s="126" t="str">
        <f t="shared" si="225"/>
        <v/>
      </c>
      <c r="AF942" s="123" t="str">
        <f t="shared" si="226"/>
        <v/>
      </c>
      <c r="AG942" s="126" t="str">
        <f t="shared" si="227"/>
        <v/>
      </c>
      <c r="AH942" s="129" t="str">
        <f t="shared" si="222"/>
        <v/>
      </c>
      <c r="AI942" s="129" t="str">
        <f t="shared" si="221"/>
        <v/>
      </c>
      <c r="AJ942" s="100" t="str">
        <f t="shared" si="217"/>
        <v/>
      </c>
      <c r="AK942" s="130" t="str">
        <f t="shared" si="218"/>
        <v/>
      </c>
      <c r="AL942" s="130" t="str">
        <f t="shared" si="219"/>
        <v/>
      </c>
      <c r="AM942" s="131" t="str">
        <f t="shared" si="220"/>
        <v/>
      </c>
    </row>
    <row r="943" spans="26:39" ht="15" hidden="1" x14ac:dyDescent="0.25">
      <c r="Z943" s="102"/>
      <c r="AA943" s="102"/>
      <c r="AB943" s="124">
        <f t="shared" si="228"/>
        <v>34</v>
      </c>
      <c r="AC943" s="125" t="str">
        <f t="shared" si="223"/>
        <v/>
      </c>
      <c r="AD943" s="123" t="str">
        <f t="shared" si="224"/>
        <v/>
      </c>
      <c r="AE943" s="126" t="str">
        <f t="shared" si="225"/>
        <v/>
      </c>
      <c r="AF943" s="123" t="str">
        <f t="shared" si="226"/>
        <v/>
      </c>
      <c r="AG943" s="126" t="str">
        <f t="shared" si="227"/>
        <v/>
      </c>
      <c r="AH943" s="129" t="str">
        <f t="shared" si="222"/>
        <v/>
      </c>
      <c r="AI943" s="129" t="str">
        <f t="shared" si="221"/>
        <v/>
      </c>
      <c r="AJ943" s="100" t="str">
        <f t="shared" si="217"/>
        <v/>
      </c>
      <c r="AK943" s="130" t="str">
        <f t="shared" si="218"/>
        <v/>
      </c>
      <c r="AL943" s="130" t="str">
        <f t="shared" si="219"/>
        <v/>
      </c>
      <c r="AM943" s="131" t="str">
        <f t="shared" si="220"/>
        <v/>
      </c>
    </row>
    <row r="944" spans="26:39" ht="15" hidden="1" x14ac:dyDescent="0.25">
      <c r="Z944" s="102"/>
      <c r="AA944" s="102"/>
      <c r="AB944" s="124">
        <f t="shared" si="228"/>
        <v>35</v>
      </c>
      <c r="AC944" s="125" t="str">
        <f t="shared" si="223"/>
        <v/>
      </c>
      <c r="AD944" s="123" t="str">
        <f t="shared" si="224"/>
        <v/>
      </c>
      <c r="AE944" s="126" t="str">
        <f t="shared" si="225"/>
        <v/>
      </c>
      <c r="AF944" s="123" t="str">
        <f t="shared" si="226"/>
        <v/>
      </c>
      <c r="AG944" s="126" t="str">
        <f t="shared" si="227"/>
        <v/>
      </c>
      <c r="AH944" s="129" t="str">
        <f t="shared" si="222"/>
        <v/>
      </c>
      <c r="AI944" s="129" t="str">
        <f t="shared" si="221"/>
        <v/>
      </c>
      <c r="AJ944" s="100" t="str">
        <f t="shared" si="217"/>
        <v/>
      </c>
      <c r="AK944" s="130" t="str">
        <f t="shared" si="218"/>
        <v/>
      </c>
      <c r="AL944" s="130" t="str">
        <f t="shared" si="219"/>
        <v/>
      </c>
      <c r="AM944" s="131" t="str">
        <f t="shared" si="220"/>
        <v/>
      </c>
    </row>
    <row r="945" spans="26:39" ht="15" hidden="1" x14ac:dyDescent="0.25">
      <c r="Z945" s="102"/>
      <c r="AA945" s="102"/>
      <c r="AB945" s="124">
        <f t="shared" si="228"/>
        <v>36</v>
      </c>
      <c r="AC945" s="125" t="str">
        <f t="shared" si="223"/>
        <v/>
      </c>
      <c r="AD945" s="123" t="str">
        <f t="shared" si="224"/>
        <v/>
      </c>
      <c r="AE945" s="126" t="str">
        <f t="shared" si="225"/>
        <v/>
      </c>
      <c r="AF945" s="123" t="str">
        <f t="shared" si="226"/>
        <v/>
      </c>
      <c r="AG945" s="126" t="str">
        <f t="shared" si="227"/>
        <v/>
      </c>
      <c r="AH945" s="129" t="str">
        <f t="shared" si="222"/>
        <v/>
      </c>
      <c r="AI945" s="129" t="str">
        <f t="shared" si="221"/>
        <v/>
      </c>
      <c r="AJ945" s="100" t="str">
        <f t="shared" si="217"/>
        <v/>
      </c>
      <c r="AK945" s="130" t="str">
        <f t="shared" si="218"/>
        <v/>
      </c>
      <c r="AL945" s="130" t="str">
        <f t="shared" si="219"/>
        <v/>
      </c>
      <c r="AM945" s="131" t="str">
        <f t="shared" si="220"/>
        <v/>
      </c>
    </row>
    <row r="946" spans="26:39" ht="15" hidden="1" x14ac:dyDescent="0.25">
      <c r="Z946" s="102"/>
      <c r="AA946" s="102"/>
      <c r="AB946" s="124">
        <f t="shared" si="228"/>
        <v>37</v>
      </c>
      <c r="AC946" s="125" t="str">
        <f t="shared" si="223"/>
        <v/>
      </c>
      <c r="AD946" s="123" t="str">
        <f t="shared" si="224"/>
        <v/>
      </c>
      <c r="AE946" s="126" t="str">
        <f t="shared" si="225"/>
        <v/>
      </c>
      <c r="AF946" s="123" t="str">
        <f t="shared" si="226"/>
        <v/>
      </c>
      <c r="AG946" s="126" t="str">
        <f t="shared" si="227"/>
        <v/>
      </c>
      <c r="AH946" s="129" t="str">
        <f t="shared" si="222"/>
        <v/>
      </c>
      <c r="AI946" s="129" t="str">
        <f t="shared" si="221"/>
        <v/>
      </c>
      <c r="AJ946" s="100" t="str">
        <f t="shared" si="217"/>
        <v/>
      </c>
      <c r="AK946" s="130" t="str">
        <f t="shared" si="218"/>
        <v/>
      </c>
      <c r="AL946" s="130" t="str">
        <f t="shared" si="219"/>
        <v/>
      </c>
      <c r="AM946" s="131" t="str">
        <f t="shared" si="220"/>
        <v/>
      </c>
    </row>
    <row r="947" spans="26:39" ht="15" hidden="1" x14ac:dyDescent="0.25">
      <c r="Z947" s="102"/>
      <c r="AA947" s="102"/>
      <c r="AB947" s="124">
        <f t="shared" si="228"/>
        <v>38</v>
      </c>
      <c r="AC947" s="125" t="str">
        <f t="shared" si="223"/>
        <v/>
      </c>
      <c r="AD947" s="123" t="str">
        <f t="shared" si="224"/>
        <v/>
      </c>
      <c r="AE947" s="126" t="str">
        <f t="shared" si="225"/>
        <v/>
      </c>
      <c r="AF947" s="123" t="str">
        <f t="shared" si="226"/>
        <v/>
      </c>
      <c r="AG947" s="126" t="str">
        <f t="shared" si="227"/>
        <v/>
      </c>
      <c r="AH947" s="129" t="str">
        <f t="shared" si="222"/>
        <v/>
      </c>
      <c r="AI947" s="129" t="str">
        <f t="shared" si="221"/>
        <v/>
      </c>
      <c r="AJ947" s="100" t="str">
        <f t="shared" si="217"/>
        <v/>
      </c>
      <c r="AK947" s="130" t="str">
        <f t="shared" si="218"/>
        <v/>
      </c>
      <c r="AL947" s="130" t="str">
        <f t="shared" si="219"/>
        <v/>
      </c>
      <c r="AM947" s="131" t="str">
        <f t="shared" si="220"/>
        <v/>
      </c>
    </row>
    <row r="948" spans="26:39" ht="15" hidden="1" x14ac:dyDescent="0.25">
      <c r="Z948" s="102"/>
      <c r="AA948" s="102"/>
      <c r="AB948" s="124">
        <f t="shared" si="228"/>
        <v>39</v>
      </c>
      <c r="AC948" s="125" t="str">
        <f t="shared" si="223"/>
        <v/>
      </c>
      <c r="AD948" s="123" t="str">
        <f t="shared" si="224"/>
        <v/>
      </c>
      <c r="AE948" s="126" t="str">
        <f t="shared" si="225"/>
        <v/>
      </c>
      <c r="AF948" s="123" t="str">
        <f t="shared" si="226"/>
        <v/>
      </c>
      <c r="AG948" s="126" t="str">
        <f t="shared" si="227"/>
        <v/>
      </c>
      <c r="AH948" s="129" t="str">
        <f t="shared" si="222"/>
        <v/>
      </c>
      <c r="AI948" s="129" t="str">
        <f t="shared" si="221"/>
        <v/>
      </c>
      <c r="AJ948" s="100" t="str">
        <f t="shared" si="217"/>
        <v/>
      </c>
      <c r="AK948" s="130" t="str">
        <f t="shared" si="218"/>
        <v/>
      </c>
      <c r="AL948" s="130" t="str">
        <f t="shared" si="219"/>
        <v/>
      </c>
      <c r="AM948" s="131" t="str">
        <f t="shared" si="220"/>
        <v/>
      </c>
    </row>
    <row r="949" spans="26:39" ht="15" hidden="1" x14ac:dyDescent="0.25">
      <c r="Z949" s="102"/>
      <c r="AA949" s="102"/>
      <c r="AB949" s="124">
        <f t="shared" si="228"/>
        <v>40</v>
      </c>
      <c r="AC949" s="125" t="str">
        <f t="shared" si="223"/>
        <v/>
      </c>
      <c r="AD949" s="123" t="str">
        <f t="shared" si="224"/>
        <v/>
      </c>
      <c r="AE949" s="126" t="str">
        <f t="shared" si="225"/>
        <v/>
      </c>
      <c r="AF949" s="123" t="str">
        <f t="shared" si="226"/>
        <v/>
      </c>
      <c r="AG949" s="126" t="str">
        <f t="shared" si="227"/>
        <v/>
      </c>
      <c r="AH949" s="129" t="str">
        <f t="shared" si="222"/>
        <v/>
      </c>
      <c r="AI949" s="129" t="str">
        <f t="shared" si="221"/>
        <v/>
      </c>
      <c r="AJ949" s="100" t="str">
        <f t="shared" si="217"/>
        <v/>
      </c>
      <c r="AK949" s="130" t="str">
        <f t="shared" si="218"/>
        <v/>
      </c>
      <c r="AL949" s="130" t="str">
        <f t="shared" si="219"/>
        <v/>
      </c>
      <c r="AM949" s="131" t="str">
        <f t="shared" si="220"/>
        <v/>
      </c>
    </row>
    <row r="950" spans="26:39" ht="15" hidden="1" x14ac:dyDescent="0.25">
      <c r="Z950" s="102"/>
      <c r="AA950" s="102"/>
      <c r="AB950" s="124">
        <f t="shared" si="228"/>
        <v>41</v>
      </c>
      <c r="AC950" s="125" t="str">
        <f t="shared" si="223"/>
        <v/>
      </c>
      <c r="AD950" s="123" t="str">
        <f t="shared" si="224"/>
        <v/>
      </c>
      <c r="AE950" s="126" t="str">
        <f t="shared" si="225"/>
        <v/>
      </c>
      <c r="AF950" s="123" t="str">
        <f t="shared" si="226"/>
        <v/>
      </c>
      <c r="AG950" s="126" t="str">
        <f t="shared" si="227"/>
        <v/>
      </c>
      <c r="AH950" s="129" t="str">
        <f t="shared" si="222"/>
        <v/>
      </c>
      <c r="AI950" s="129" t="str">
        <f t="shared" si="221"/>
        <v/>
      </c>
      <c r="AJ950" s="100" t="str">
        <f t="shared" si="217"/>
        <v/>
      </c>
      <c r="AK950" s="130" t="str">
        <f t="shared" si="218"/>
        <v/>
      </c>
      <c r="AL950" s="130" t="str">
        <f t="shared" si="219"/>
        <v/>
      </c>
      <c r="AM950" s="131" t="str">
        <f t="shared" si="220"/>
        <v/>
      </c>
    </row>
    <row r="951" spans="26:39" ht="15" hidden="1" x14ac:dyDescent="0.25">
      <c r="Z951" s="102"/>
      <c r="AA951" s="102"/>
      <c r="AB951" s="124">
        <f t="shared" si="228"/>
        <v>42</v>
      </c>
      <c r="AC951" s="125" t="str">
        <f t="shared" si="223"/>
        <v/>
      </c>
      <c r="AD951" s="123" t="str">
        <f t="shared" si="224"/>
        <v/>
      </c>
      <c r="AE951" s="126" t="str">
        <f t="shared" si="225"/>
        <v/>
      </c>
      <c r="AF951" s="123" t="str">
        <f t="shared" si="226"/>
        <v/>
      </c>
      <c r="AG951" s="126" t="str">
        <f t="shared" si="227"/>
        <v/>
      </c>
      <c r="AH951" s="129" t="str">
        <f t="shared" si="222"/>
        <v/>
      </c>
      <c r="AI951" s="129" t="str">
        <f t="shared" si="221"/>
        <v/>
      </c>
      <c r="AJ951" s="100" t="str">
        <f t="shared" si="217"/>
        <v/>
      </c>
      <c r="AK951" s="130" t="str">
        <f t="shared" si="218"/>
        <v/>
      </c>
      <c r="AL951" s="130" t="str">
        <f t="shared" si="219"/>
        <v/>
      </c>
      <c r="AM951" s="131" t="str">
        <f t="shared" si="220"/>
        <v/>
      </c>
    </row>
    <row r="952" spans="26:39" ht="15" hidden="1" x14ac:dyDescent="0.25">
      <c r="Z952" s="102"/>
      <c r="AA952" s="102"/>
      <c r="AB952" s="124">
        <f t="shared" si="228"/>
        <v>43</v>
      </c>
      <c r="AC952" s="125" t="str">
        <f t="shared" si="223"/>
        <v/>
      </c>
      <c r="AD952" s="123" t="str">
        <f t="shared" si="224"/>
        <v/>
      </c>
      <c r="AE952" s="126" t="str">
        <f t="shared" si="225"/>
        <v/>
      </c>
      <c r="AF952" s="123" t="str">
        <f t="shared" si="226"/>
        <v/>
      </c>
      <c r="AG952" s="126" t="str">
        <f t="shared" si="227"/>
        <v/>
      </c>
      <c r="AH952" s="129" t="str">
        <f t="shared" si="222"/>
        <v/>
      </c>
      <c r="AI952" s="129" t="str">
        <f t="shared" si="221"/>
        <v/>
      </c>
      <c r="AJ952" s="100" t="str">
        <f t="shared" si="217"/>
        <v/>
      </c>
      <c r="AK952" s="130" t="str">
        <f t="shared" si="218"/>
        <v/>
      </c>
      <c r="AL952" s="130" t="str">
        <f t="shared" si="219"/>
        <v/>
      </c>
      <c r="AM952" s="131" t="str">
        <f t="shared" si="220"/>
        <v/>
      </c>
    </row>
    <row r="953" spans="26:39" ht="15" hidden="1" x14ac:dyDescent="0.25">
      <c r="Z953" s="102"/>
      <c r="AA953" s="102"/>
      <c r="AB953" s="124">
        <f t="shared" si="228"/>
        <v>44</v>
      </c>
      <c r="AC953" s="125" t="str">
        <f t="shared" si="223"/>
        <v/>
      </c>
      <c r="AD953" s="123" t="str">
        <f t="shared" si="224"/>
        <v/>
      </c>
      <c r="AE953" s="126" t="str">
        <f t="shared" si="225"/>
        <v/>
      </c>
      <c r="AF953" s="123" t="str">
        <f t="shared" si="226"/>
        <v/>
      </c>
      <c r="AG953" s="126" t="str">
        <f t="shared" si="227"/>
        <v/>
      </c>
      <c r="AH953" s="129" t="str">
        <f t="shared" si="222"/>
        <v/>
      </c>
      <c r="AI953" s="129" t="str">
        <f t="shared" si="221"/>
        <v/>
      </c>
      <c r="AJ953" s="100" t="str">
        <f t="shared" si="217"/>
        <v/>
      </c>
      <c r="AK953" s="130" t="str">
        <f t="shared" si="218"/>
        <v/>
      </c>
      <c r="AL953" s="130" t="str">
        <f t="shared" si="219"/>
        <v/>
      </c>
      <c r="AM953" s="131" t="str">
        <f t="shared" si="220"/>
        <v/>
      </c>
    </row>
    <row r="954" spans="26:39" ht="15" hidden="1" x14ac:dyDescent="0.25">
      <c r="Z954" s="102"/>
      <c r="AA954" s="102"/>
      <c r="AB954" s="124">
        <f t="shared" si="228"/>
        <v>45</v>
      </c>
      <c r="AC954" s="125" t="str">
        <f t="shared" si="223"/>
        <v/>
      </c>
      <c r="AD954" s="123" t="str">
        <f t="shared" si="224"/>
        <v/>
      </c>
      <c r="AE954" s="126" t="str">
        <f t="shared" si="225"/>
        <v/>
      </c>
      <c r="AF954" s="123" t="str">
        <f t="shared" si="226"/>
        <v/>
      </c>
      <c r="AG954" s="126" t="str">
        <f t="shared" si="227"/>
        <v/>
      </c>
      <c r="AH954" s="129" t="str">
        <f t="shared" si="222"/>
        <v/>
      </c>
      <c r="AI954" s="129" t="str">
        <f t="shared" si="221"/>
        <v/>
      </c>
      <c r="AJ954" s="100" t="str">
        <f t="shared" si="217"/>
        <v/>
      </c>
      <c r="AK954" s="130" t="str">
        <f t="shared" si="218"/>
        <v/>
      </c>
      <c r="AL954" s="130" t="str">
        <f t="shared" si="219"/>
        <v/>
      </c>
      <c r="AM954" s="131" t="str">
        <f t="shared" si="220"/>
        <v/>
      </c>
    </row>
    <row r="955" spans="26:39" ht="15" hidden="1" x14ac:dyDescent="0.25">
      <c r="Z955" s="102"/>
      <c r="AA955" s="102"/>
      <c r="AB955" s="124">
        <f t="shared" si="228"/>
        <v>46</v>
      </c>
      <c r="AC955" s="125" t="str">
        <f t="shared" si="223"/>
        <v/>
      </c>
      <c r="AD955" s="123" t="str">
        <f t="shared" si="224"/>
        <v/>
      </c>
      <c r="AE955" s="126" t="str">
        <f t="shared" si="225"/>
        <v/>
      </c>
      <c r="AF955" s="123" t="str">
        <f t="shared" si="226"/>
        <v/>
      </c>
      <c r="AG955" s="126" t="str">
        <f t="shared" si="227"/>
        <v/>
      </c>
      <c r="AH955" s="129" t="str">
        <f t="shared" si="222"/>
        <v/>
      </c>
      <c r="AI955" s="129" t="str">
        <f t="shared" si="221"/>
        <v/>
      </c>
      <c r="AJ955" s="100" t="str">
        <f t="shared" si="217"/>
        <v/>
      </c>
      <c r="AK955" s="130" t="str">
        <f t="shared" si="218"/>
        <v/>
      </c>
      <c r="AL955" s="130" t="str">
        <f t="shared" si="219"/>
        <v/>
      </c>
      <c r="AM955" s="131" t="str">
        <f t="shared" si="220"/>
        <v/>
      </c>
    </row>
    <row r="956" spans="26:39" ht="15" hidden="1" x14ac:dyDescent="0.25">
      <c r="Z956" s="102"/>
      <c r="AA956" s="102"/>
      <c r="AB956" s="124">
        <f t="shared" si="228"/>
        <v>47</v>
      </c>
      <c r="AC956" s="125" t="str">
        <f t="shared" si="223"/>
        <v/>
      </c>
      <c r="AD956" s="123" t="str">
        <f t="shared" si="224"/>
        <v/>
      </c>
      <c r="AE956" s="126" t="str">
        <f t="shared" si="225"/>
        <v/>
      </c>
      <c r="AF956" s="123" t="str">
        <f t="shared" si="226"/>
        <v/>
      </c>
      <c r="AG956" s="126" t="str">
        <f t="shared" si="227"/>
        <v/>
      </c>
      <c r="AH956" s="129" t="str">
        <f t="shared" si="222"/>
        <v/>
      </c>
      <c r="AI956" s="129" t="str">
        <f t="shared" si="221"/>
        <v/>
      </c>
      <c r="AJ956" s="100" t="str">
        <f t="shared" si="217"/>
        <v/>
      </c>
      <c r="AK956" s="130" t="str">
        <f t="shared" si="218"/>
        <v/>
      </c>
      <c r="AL956" s="130" t="str">
        <f t="shared" si="219"/>
        <v/>
      </c>
      <c r="AM956" s="131" t="str">
        <f t="shared" si="220"/>
        <v/>
      </c>
    </row>
    <row r="957" spans="26:39" ht="15" hidden="1" x14ac:dyDescent="0.25">
      <c r="Z957" s="102"/>
      <c r="AA957" s="102"/>
      <c r="AB957" s="124">
        <f t="shared" si="228"/>
        <v>48</v>
      </c>
      <c r="AC957" s="125" t="str">
        <f t="shared" si="223"/>
        <v/>
      </c>
      <c r="AD957" s="123" t="str">
        <f t="shared" si="224"/>
        <v/>
      </c>
      <c r="AE957" s="126" t="str">
        <f t="shared" si="225"/>
        <v/>
      </c>
      <c r="AF957" s="123" t="str">
        <f t="shared" si="226"/>
        <v/>
      </c>
      <c r="AG957" s="126" t="str">
        <f t="shared" si="227"/>
        <v/>
      </c>
      <c r="AH957" s="129" t="str">
        <f t="shared" si="222"/>
        <v/>
      </c>
      <c r="AI957" s="129" t="str">
        <f t="shared" si="221"/>
        <v/>
      </c>
      <c r="AJ957" s="100" t="str">
        <f t="shared" si="217"/>
        <v/>
      </c>
      <c r="AK957" s="130" t="str">
        <f t="shared" si="218"/>
        <v/>
      </c>
      <c r="AL957" s="130" t="str">
        <f t="shared" si="219"/>
        <v/>
      </c>
      <c r="AM957" s="131" t="str">
        <f t="shared" si="220"/>
        <v/>
      </c>
    </row>
    <row r="958" spans="26:39" ht="15" hidden="1" x14ac:dyDescent="0.25">
      <c r="Z958" s="102"/>
      <c r="AA958" s="102"/>
      <c r="AB958" s="124">
        <f t="shared" si="228"/>
        <v>49</v>
      </c>
      <c r="AC958" s="125" t="str">
        <f t="shared" si="223"/>
        <v/>
      </c>
      <c r="AD958" s="123" t="str">
        <f t="shared" si="224"/>
        <v/>
      </c>
      <c r="AE958" s="126" t="str">
        <f t="shared" si="225"/>
        <v/>
      </c>
      <c r="AF958" s="123" t="str">
        <f t="shared" si="226"/>
        <v/>
      </c>
      <c r="AG958" s="126" t="str">
        <f t="shared" si="227"/>
        <v/>
      </c>
      <c r="AH958" s="129" t="str">
        <f t="shared" si="222"/>
        <v/>
      </c>
      <c r="AI958" s="129" t="str">
        <f t="shared" si="221"/>
        <v/>
      </c>
      <c r="AJ958" s="100" t="str">
        <f t="shared" si="217"/>
        <v/>
      </c>
      <c r="AK958" s="130" t="str">
        <f t="shared" si="218"/>
        <v/>
      </c>
      <c r="AL958" s="130" t="str">
        <f t="shared" si="219"/>
        <v/>
      </c>
      <c r="AM958" s="131" t="str">
        <f t="shared" si="220"/>
        <v/>
      </c>
    </row>
    <row r="959" spans="26:39" ht="15" hidden="1" x14ac:dyDescent="0.25">
      <c r="Z959" s="102"/>
      <c r="AA959" s="102"/>
      <c r="AB959" s="124">
        <f t="shared" si="228"/>
        <v>50</v>
      </c>
      <c r="AC959" s="125" t="str">
        <f t="shared" si="223"/>
        <v/>
      </c>
      <c r="AD959" s="123" t="str">
        <f t="shared" si="224"/>
        <v/>
      </c>
      <c r="AE959" s="126" t="str">
        <f t="shared" si="225"/>
        <v/>
      </c>
      <c r="AF959" s="123" t="str">
        <f t="shared" si="226"/>
        <v/>
      </c>
      <c r="AG959" s="126" t="str">
        <f t="shared" si="227"/>
        <v/>
      </c>
      <c r="AH959" s="129" t="str">
        <f t="shared" si="222"/>
        <v/>
      </c>
      <c r="AI959" s="129" t="str">
        <f t="shared" si="221"/>
        <v/>
      </c>
      <c r="AJ959" s="100" t="str">
        <f t="shared" si="217"/>
        <v/>
      </c>
      <c r="AK959" s="130" t="str">
        <f t="shared" si="218"/>
        <v/>
      </c>
      <c r="AL959" s="130" t="str">
        <f t="shared" si="219"/>
        <v/>
      </c>
      <c r="AM959" s="131" t="str">
        <f t="shared" si="220"/>
        <v/>
      </c>
    </row>
    <row r="960" spans="26:39" ht="15" hidden="1" x14ac:dyDescent="0.25">
      <c r="Z960" s="102"/>
      <c r="AA960" s="102"/>
      <c r="AB960" s="124">
        <f t="shared" si="228"/>
        <v>51</v>
      </c>
      <c r="AC960" s="125" t="str">
        <f t="shared" si="223"/>
        <v/>
      </c>
      <c r="AD960" s="123" t="str">
        <f t="shared" si="224"/>
        <v/>
      </c>
      <c r="AE960" s="126" t="str">
        <f t="shared" si="225"/>
        <v/>
      </c>
      <c r="AF960" s="123" t="str">
        <f t="shared" si="226"/>
        <v/>
      </c>
      <c r="AG960" s="126" t="str">
        <f t="shared" si="227"/>
        <v/>
      </c>
      <c r="AH960" s="129" t="str">
        <f t="shared" si="222"/>
        <v/>
      </c>
      <c r="AI960" s="129" t="str">
        <f t="shared" si="221"/>
        <v/>
      </c>
      <c r="AJ960" s="100" t="str">
        <f t="shared" si="217"/>
        <v/>
      </c>
      <c r="AK960" s="130" t="str">
        <f t="shared" si="218"/>
        <v/>
      </c>
      <c r="AL960" s="130" t="str">
        <f t="shared" si="219"/>
        <v/>
      </c>
      <c r="AM960" s="131" t="str">
        <f t="shared" si="220"/>
        <v/>
      </c>
    </row>
    <row r="961" spans="26:39" ht="15" hidden="1" x14ac:dyDescent="0.25">
      <c r="Z961" s="102"/>
      <c r="AA961" s="102"/>
      <c r="AB961" s="124">
        <f t="shared" si="228"/>
        <v>52</v>
      </c>
      <c r="AC961" s="125" t="str">
        <f t="shared" si="223"/>
        <v/>
      </c>
      <c r="AD961" s="123" t="str">
        <f t="shared" si="224"/>
        <v/>
      </c>
      <c r="AE961" s="126" t="str">
        <f t="shared" si="225"/>
        <v/>
      </c>
      <c r="AF961" s="123" t="str">
        <f t="shared" si="226"/>
        <v/>
      </c>
      <c r="AG961" s="126" t="str">
        <f t="shared" si="227"/>
        <v/>
      </c>
      <c r="AH961" s="129" t="str">
        <f t="shared" si="222"/>
        <v/>
      </c>
      <c r="AI961" s="129" t="str">
        <f t="shared" si="221"/>
        <v/>
      </c>
      <c r="AJ961" s="100" t="str">
        <f t="shared" si="217"/>
        <v/>
      </c>
      <c r="AK961" s="130" t="str">
        <f t="shared" si="218"/>
        <v/>
      </c>
      <c r="AL961" s="130" t="str">
        <f t="shared" si="219"/>
        <v/>
      </c>
      <c r="AM961" s="131" t="str">
        <f t="shared" si="220"/>
        <v/>
      </c>
    </row>
    <row r="962" spans="26:39" ht="15" hidden="1" x14ac:dyDescent="0.25">
      <c r="Z962" s="102"/>
      <c r="AA962" s="102"/>
      <c r="AB962" s="124">
        <f t="shared" si="228"/>
        <v>53</v>
      </c>
      <c r="AC962" s="125" t="str">
        <f t="shared" si="223"/>
        <v/>
      </c>
      <c r="AD962" s="123" t="str">
        <f t="shared" si="224"/>
        <v/>
      </c>
      <c r="AE962" s="126" t="str">
        <f t="shared" si="225"/>
        <v/>
      </c>
      <c r="AF962" s="123" t="str">
        <f t="shared" si="226"/>
        <v/>
      </c>
      <c r="AG962" s="126" t="str">
        <f t="shared" si="227"/>
        <v/>
      </c>
      <c r="AH962" s="129" t="str">
        <f t="shared" si="222"/>
        <v/>
      </c>
      <c r="AI962" s="129" t="str">
        <f t="shared" si="221"/>
        <v/>
      </c>
      <c r="AJ962" s="100" t="str">
        <f t="shared" si="217"/>
        <v/>
      </c>
      <c r="AK962" s="130" t="str">
        <f t="shared" si="218"/>
        <v/>
      </c>
      <c r="AL962" s="130" t="str">
        <f t="shared" si="219"/>
        <v/>
      </c>
      <c r="AM962" s="131" t="str">
        <f t="shared" si="220"/>
        <v/>
      </c>
    </row>
    <row r="963" spans="26:39" ht="15" hidden="1" x14ac:dyDescent="0.25">
      <c r="Z963" s="102"/>
      <c r="AA963" s="102"/>
      <c r="AB963" s="124">
        <f t="shared" si="228"/>
        <v>54</v>
      </c>
      <c r="AC963" s="125" t="str">
        <f t="shared" si="223"/>
        <v/>
      </c>
      <c r="AD963" s="123" t="str">
        <f t="shared" si="224"/>
        <v/>
      </c>
      <c r="AE963" s="126" t="str">
        <f t="shared" si="225"/>
        <v/>
      </c>
      <c r="AF963" s="123" t="str">
        <f t="shared" si="226"/>
        <v/>
      </c>
      <c r="AG963" s="126" t="str">
        <f t="shared" si="227"/>
        <v/>
      </c>
      <c r="AH963" s="129" t="str">
        <f t="shared" si="222"/>
        <v/>
      </c>
      <c r="AI963" s="129" t="str">
        <f t="shared" si="221"/>
        <v/>
      </c>
      <c r="AJ963" s="100" t="str">
        <f t="shared" si="217"/>
        <v/>
      </c>
      <c r="AK963" s="130" t="str">
        <f t="shared" si="218"/>
        <v/>
      </c>
      <c r="AL963" s="130" t="str">
        <f t="shared" si="219"/>
        <v/>
      </c>
      <c r="AM963" s="131" t="str">
        <f t="shared" si="220"/>
        <v/>
      </c>
    </row>
    <row r="964" spans="26:39" ht="15" hidden="1" x14ac:dyDescent="0.25">
      <c r="Z964" s="102"/>
      <c r="AA964" s="102"/>
      <c r="AB964" s="124">
        <f t="shared" si="228"/>
        <v>55</v>
      </c>
      <c r="AC964" s="125" t="str">
        <f t="shared" si="223"/>
        <v/>
      </c>
      <c r="AD964" s="123" t="str">
        <f t="shared" si="224"/>
        <v/>
      </c>
      <c r="AE964" s="126" t="str">
        <f t="shared" si="225"/>
        <v/>
      </c>
      <c r="AF964" s="123" t="str">
        <f t="shared" si="226"/>
        <v/>
      </c>
      <c r="AG964" s="126" t="str">
        <f t="shared" si="227"/>
        <v/>
      </c>
      <c r="AH964" s="129" t="str">
        <f t="shared" si="222"/>
        <v/>
      </c>
      <c r="AI964" s="129" t="str">
        <f t="shared" si="221"/>
        <v/>
      </c>
      <c r="AJ964" s="100" t="str">
        <f t="shared" si="217"/>
        <v/>
      </c>
      <c r="AK964" s="130" t="str">
        <f t="shared" si="218"/>
        <v/>
      </c>
      <c r="AL964" s="130" t="str">
        <f t="shared" si="219"/>
        <v/>
      </c>
      <c r="AM964" s="131" t="str">
        <f t="shared" si="220"/>
        <v/>
      </c>
    </row>
    <row r="965" spans="26:39" ht="15" hidden="1" x14ac:dyDescent="0.25">
      <c r="Z965" s="102"/>
      <c r="AA965" s="102"/>
      <c r="AB965" s="124">
        <f t="shared" si="228"/>
        <v>56</v>
      </c>
      <c r="AC965" s="125" t="str">
        <f t="shared" si="223"/>
        <v/>
      </c>
      <c r="AD965" s="123" t="str">
        <f t="shared" si="224"/>
        <v/>
      </c>
      <c r="AE965" s="126" t="str">
        <f t="shared" si="225"/>
        <v/>
      </c>
      <c r="AF965" s="123" t="str">
        <f t="shared" si="226"/>
        <v/>
      </c>
      <c r="AG965" s="126" t="str">
        <f t="shared" si="227"/>
        <v/>
      </c>
      <c r="AH965" s="129" t="str">
        <f t="shared" si="222"/>
        <v/>
      </c>
      <c r="AI965" s="129" t="str">
        <f t="shared" si="221"/>
        <v/>
      </c>
      <c r="AJ965" s="100" t="str">
        <f t="shared" si="217"/>
        <v/>
      </c>
      <c r="AK965" s="130" t="str">
        <f t="shared" si="218"/>
        <v/>
      </c>
      <c r="AL965" s="130" t="str">
        <f t="shared" si="219"/>
        <v/>
      </c>
      <c r="AM965" s="131" t="str">
        <f t="shared" si="220"/>
        <v/>
      </c>
    </row>
    <row r="966" spans="26:39" ht="15" hidden="1" x14ac:dyDescent="0.25">
      <c r="Z966" s="102"/>
      <c r="AA966" s="102"/>
      <c r="AB966" s="124">
        <f t="shared" si="228"/>
        <v>57</v>
      </c>
      <c r="AC966" s="125" t="str">
        <f t="shared" si="223"/>
        <v/>
      </c>
      <c r="AD966" s="123" t="str">
        <f t="shared" si="224"/>
        <v/>
      </c>
      <c r="AE966" s="126" t="str">
        <f t="shared" si="225"/>
        <v/>
      </c>
      <c r="AF966" s="123" t="str">
        <f t="shared" si="226"/>
        <v/>
      </c>
      <c r="AG966" s="126" t="str">
        <f t="shared" si="227"/>
        <v/>
      </c>
      <c r="AH966" s="129" t="str">
        <f t="shared" si="222"/>
        <v/>
      </c>
      <c r="AI966" s="129" t="str">
        <f t="shared" si="221"/>
        <v/>
      </c>
      <c r="AJ966" s="100" t="str">
        <f t="shared" si="217"/>
        <v/>
      </c>
      <c r="AK966" s="130" t="str">
        <f t="shared" si="218"/>
        <v/>
      </c>
      <c r="AL966" s="130" t="str">
        <f t="shared" si="219"/>
        <v/>
      </c>
      <c r="AM966" s="131" t="str">
        <f t="shared" si="220"/>
        <v/>
      </c>
    </row>
    <row r="967" spans="26:39" ht="15" hidden="1" x14ac:dyDescent="0.25">
      <c r="Z967" s="102"/>
      <c r="AA967" s="102"/>
      <c r="AB967" s="124">
        <f t="shared" si="228"/>
        <v>58</v>
      </c>
      <c r="AC967" s="125" t="str">
        <f t="shared" si="223"/>
        <v/>
      </c>
      <c r="AD967" s="123" t="str">
        <f t="shared" si="224"/>
        <v/>
      </c>
      <c r="AE967" s="126" t="str">
        <f t="shared" si="225"/>
        <v/>
      </c>
      <c r="AF967" s="123" t="str">
        <f t="shared" si="226"/>
        <v/>
      </c>
      <c r="AG967" s="126" t="str">
        <f t="shared" si="227"/>
        <v/>
      </c>
      <c r="AH967" s="129" t="str">
        <f t="shared" si="222"/>
        <v/>
      </c>
      <c r="AI967" s="129" t="str">
        <f t="shared" si="221"/>
        <v/>
      </c>
      <c r="AJ967" s="100" t="str">
        <f t="shared" si="217"/>
        <v/>
      </c>
      <c r="AK967" s="130" t="str">
        <f t="shared" si="218"/>
        <v/>
      </c>
      <c r="AL967" s="130" t="str">
        <f t="shared" si="219"/>
        <v/>
      </c>
      <c r="AM967" s="131" t="str">
        <f t="shared" si="220"/>
        <v/>
      </c>
    </row>
    <row r="968" spans="26:39" ht="15" hidden="1" x14ac:dyDescent="0.25">
      <c r="Z968" s="102"/>
      <c r="AA968" s="102"/>
      <c r="AB968" s="124">
        <f t="shared" si="228"/>
        <v>59</v>
      </c>
      <c r="AC968" s="125" t="str">
        <f t="shared" si="223"/>
        <v/>
      </c>
      <c r="AD968" s="123" t="str">
        <f t="shared" si="224"/>
        <v/>
      </c>
      <c r="AE968" s="126" t="str">
        <f t="shared" si="225"/>
        <v/>
      </c>
      <c r="AF968" s="123" t="str">
        <f t="shared" si="226"/>
        <v/>
      </c>
      <c r="AG968" s="126" t="str">
        <f t="shared" si="227"/>
        <v/>
      </c>
      <c r="AH968" s="129" t="str">
        <f t="shared" si="222"/>
        <v/>
      </c>
      <c r="AI968" s="129" t="str">
        <f t="shared" si="221"/>
        <v/>
      </c>
      <c r="AJ968" s="100" t="str">
        <f t="shared" si="217"/>
        <v/>
      </c>
      <c r="AK968" s="130" t="str">
        <f t="shared" si="218"/>
        <v/>
      </c>
      <c r="AL968" s="130" t="str">
        <f t="shared" si="219"/>
        <v/>
      </c>
      <c r="AM968" s="131" t="str">
        <f t="shared" si="220"/>
        <v/>
      </c>
    </row>
    <row r="969" spans="26:39" ht="15" hidden="1" x14ac:dyDescent="0.25">
      <c r="Z969" s="102"/>
      <c r="AA969" s="102"/>
      <c r="AB969" s="124">
        <f t="shared" si="228"/>
        <v>60</v>
      </c>
      <c r="AC969" s="125" t="str">
        <f t="shared" si="223"/>
        <v/>
      </c>
      <c r="AD969" s="123" t="str">
        <f t="shared" si="224"/>
        <v/>
      </c>
      <c r="AE969" s="126" t="str">
        <f t="shared" si="225"/>
        <v/>
      </c>
      <c r="AF969" s="123" t="str">
        <f t="shared" si="226"/>
        <v/>
      </c>
      <c r="AG969" s="126" t="str">
        <f t="shared" si="227"/>
        <v/>
      </c>
      <c r="AH969" s="129" t="str">
        <f t="shared" si="222"/>
        <v/>
      </c>
      <c r="AI969" s="129" t="str">
        <f t="shared" si="221"/>
        <v/>
      </c>
      <c r="AJ969" s="100" t="str">
        <f t="shared" ref="AJ969:AJ1032" si="229">AC969</f>
        <v/>
      </c>
      <c r="AK969" s="130" t="str">
        <f t="shared" ref="AK969:AK1032" si="230">IF(AI969="","",AJ969-D$58)</f>
        <v/>
      </c>
      <c r="AL969" s="130" t="str">
        <f t="shared" ref="AL969:AL1032" si="231">IF(AK969="","",IF(AK969&gt;G$76,AK969-G$76/2,AK969/2))</f>
        <v/>
      </c>
      <c r="AM969" s="131" t="str">
        <f t="shared" ref="AM969:AM1032" si="232">IF(AL969="","",0.6*G$77*(2*32.2*AL969)^0.5)</f>
        <v/>
      </c>
    </row>
    <row r="970" spans="26:39" ht="15" hidden="1" x14ac:dyDescent="0.25">
      <c r="Z970" s="102"/>
      <c r="AA970" s="102"/>
      <c r="AB970" s="124">
        <f t="shared" si="228"/>
        <v>61</v>
      </c>
      <c r="AC970" s="125" t="str">
        <f t="shared" si="223"/>
        <v/>
      </c>
      <c r="AD970" s="123" t="str">
        <f t="shared" si="224"/>
        <v/>
      </c>
      <c r="AE970" s="126" t="str">
        <f t="shared" si="225"/>
        <v/>
      </c>
      <c r="AF970" s="123" t="str">
        <f t="shared" si="226"/>
        <v/>
      </c>
      <c r="AG970" s="126" t="str">
        <f t="shared" si="227"/>
        <v/>
      </c>
      <c r="AH970" s="129" t="str">
        <f t="shared" si="222"/>
        <v/>
      </c>
      <c r="AI970" s="129" t="str">
        <f t="shared" ref="AI970:AI1033" si="233">IF(AC970="","",IF(AC970=D$58,0,IF(AC970&gt;D$58,AI969+AF970,"")))</f>
        <v/>
      </c>
      <c r="AJ970" s="100" t="str">
        <f t="shared" si="229"/>
        <v/>
      </c>
      <c r="AK970" s="130" t="str">
        <f t="shared" si="230"/>
        <v/>
      </c>
      <c r="AL970" s="130" t="str">
        <f t="shared" si="231"/>
        <v/>
      </c>
      <c r="AM970" s="131" t="str">
        <f t="shared" si="232"/>
        <v/>
      </c>
    </row>
    <row r="971" spans="26:39" ht="15" hidden="1" x14ac:dyDescent="0.25">
      <c r="Z971" s="102"/>
      <c r="AA971" s="102"/>
      <c r="AB971" s="124">
        <f t="shared" si="228"/>
        <v>62</v>
      </c>
      <c r="AC971" s="125" t="str">
        <f t="shared" si="223"/>
        <v/>
      </c>
      <c r="AD971" s="123" t="str">
        <f t="shared" si="224"/>
        <v/>
      </c>
      <c r="AE971" s="126" t="str">
        <f t="shared" si="225"/>
        <v/>
      </c>
      <c r="AF971" s="123" t="str">
        <f t="shared" si="226"/>
        <v/>
      </c>
      <c r="AG971" s="126" t="str">
        <f t="shared" si="227"/>
        <v/>
      </c>
      <c r="AH971" s="129" t="str">
        <f t="shared" ref="AH971:AH1034" si="234">IF(AC971="","",AH970+AF971)</f>
        <v/>
      </c>
      <c r="AI971" s="129" t="str">
        <f t="shared" si="233"/>
        <v/>
      </c>
      <c r="AJ971" s="100" t="str">
        <f t="shared" si="229"/>
        <v/>
      </c>
      <c r="AK971" s="130" t="str">
        <f t="shared" si="230"/>
        <v/>
      </c>
      <c r="AL971" s="130" t="str">
        <f t="shared" si="231"/>
        <v/>
      </c>
      <c r="AM971" s="131" t="str">
        <f t="shared" si="232"/>
        <v/>
      </c>
    </row>
    <row r="972" spans="26:39" ht="15" hidden="1" x14ac:dyDescent="0.25">
      <c r="Z972" s="102"/>
      <c r="AA972" s="102"/>
      <c r="AB972" s="124">
        <f t="shared" si="228"/>
        <v>63</v>
      </c>
      <c r="AC972" s="125" t="str">
        <f t="shared" si="223"/>
        <v/>
      </c>
      <c r="AD972" s="123" t="str">
        <f t="shared" si="224"/>
        <v/>
      </c>
      <c r="AE972" s="126" t="str">
        <f t="shared" si="225"/>
        <v/>
      </c>
      <c r="AF972" s="123" t="str">
        <f t="shared" si="226"/>
        <v/>
      </c>
      <c r="AG972" s="126" t="str">
        <f t="shared" si="227"/>
        <v/>
      </c>
      <c r="AH972" s="129" t="str">
        <f t="shared" si="234"/>
        <v/>
      </c>
      <c r="AI972" s="129" t="str">
        <f t="shared" si="233"/>
        <v/>
      </c>
      <c r="AJ972" s="100" t="str">
        <f t="shared" si="229"/>
        <v/>
      </c>
      <c r="AK972" s="130" t="str">
        <f t="shared" si="230"/>
        <v/>
      </c>
      <c r="AL972" s="130" t="str">
        <f t="shared" si="231"/>
        <v/>
      </c>
      <c r="AM972" s="131" t="str">
        <f t="shared" si="232"/>
        <v/>
      </c>
    </row>
    <row r="973" spans="26:39" ht="15" hidden="1" x14ac:dyDescent="0.25">
      <c r="Z973" s="102"/>
      <c r="AA973" s="102"/>
      <c r="AB973" s="124">
        <f t="shared" si="228"/>
        <v>64</v>
      </c>
      <c r="AC973" s="125" t="str">
        <f t="shared" si="223"/>
        <v/>
      </c>
      <c r="AD973" s="123" t="str">
        <f t="shared" si="224"/>
        <v/>
      </c>
      <c r="AE973" s="126" t="str">
        <f t="shared" si="225"/>
        <v/>
      </c>
      <c r="AF973" s="123" t="str">
        <f t="shared" si="226"/>
        <v/>
      </c>
      <c r="AG973" s="126" t="str">
        <f t="shared" si="227"/>
        <v/>
      </c>
      <c r="AH973" s="129" t="str">
        <f t="shared" si="234"/>
        <v/>
      </c>
      <c r="AI973" s="129" t="str">
        <f t="shared" si="233"/>
        <v/>
      </c>
      <c r="AJ973" s="100" t="str">
        <f t="shared" si="229"/>
        <v/>
      </c>
      <c r="AK973" s="130" t="str">
        <f t="shared" si="230"/>
        <v/>
      </c>
      <c r="AL973" s="130" t="str">
        <f t="shared" si="231"/>
        <v/>
      </c>
      <c r="AM973" s="131" t="str">
        <f t="shared" si="232"/>
        <v/>
      </c>
    </row>
    <row r="974" spans="26:39" ht="15" hidden="1" x14ac:dyDescent="0.25">
      <c r="Z974" s="102"/>
      <c r="AA974" s="102"/>
      <c r="AB974" s="124">
        <f t="shared" si="228"/>
        <v>65</v>
      </c>
      <c r="AC974" s="125" t="str">
        <f t="shared" ref="AC974:AC1009" si="235">IF(AA$912="","",AC$909+AB974*(X$912-X$911)/100)</f>
        <v/>
      </c>
      <c r="AD974" s="123" t="str">
        <f t="shared" ref="AD974:AD1009" si="236">IF(AC974="","",AD$909+(2*(AC974-AC$909)*AA$912))</f>
        <v/>
      </c>
      <c r="AE974" s="126" t="str">
        <f t="shared" si="225"/>
        <v/>
      </c>
      <c r="AF974" s="123" t="str">
        <f t="shared" si="226"/>
        <v/>
      </c>
      <c r="AG974" s="126" t="str">
        <f t="shared" si="227"/>
        <v/>
      </c>
      <c r="AH974" s="129" t="str">
        <f t="shared" si="234"/>
        <v/>
      </c>
      <c r="AI974" s="129" t="str">
        <f t="shared" si="233"/>
        <v/>
      </c>
      <c r="AJ974" s="100" t="str">
        <f t="shared" si="229"/>
        <v/>
      </c>
      <c r="AK974" s="130" t="str">
        <f t="shared" si="230"/>
        <v/>
      </c>
      <c r="AL974" s="130" t="str">
        <f t="shared" si="231"/>
        <v/>
      </c>
      <c r="AM974" s="131" t="str">
        <f t="shared" si="232"/>
        <v/>
      </c>
    </row>
    <row r="975" spans="26:39" ht="15" hidden="1" x14ac:dyDescent="0.25">
      <c r="Z975" s="102"/>
      <c r="AA975" s="102"/>
      <c r="AB975" s="124">
        <f t="shared" si="228"/>
        <v>66</v>
      </c>
      <c r="AC975" s="125" t="str">
        <f t="shared" si="235"/>
        <v/>
      </c>
      <c r="AD975" s="123" t="str">
        <f t="shared" si="236"/>
        <v/>
      </c>
      <c r="AE975" s="126" t="str">
        <f t="shared" ref="AE975:AE1009" si="237">IF(AC975="","",(AD975/2)^2*3.1415)</f>
        <v/>
      </c>
      <c r="AF975" s="123" t="str">
        <f t="shared" ref="AF975:AF1009" si="238">IF(AC975="","",(AC975-AC974)/3*(AE974+AE975+(AE975*AE974)^0.5))</f>
        <v/>
      </c>
      <c r="AG975" s="126" t="str">
        <f t="shared" ref="AG975:AG1009" si="239">IF(AC975="","",AG974+AF975)</f>
        <v/>
      </c>
      <c r="AH975" s="129" t="str">
        <f t="shared" si="234"/>
        <v/>
      </c>
      <c r="AI975" s="129" t="str">
        <f t="shared" si="233"/>
        <v/>
      </c>
      <c r="AJ975" s="100" t="str">
        <f t="shared" si="229"/>
        <v/>
      </c>
      <c r="AK975" s="130" t="str">
        <f t="shared" si="230"/>
        <v/>
      </c>
      <c r="AL975" s="130" t="str">
        <f t="shared" si="231"/>
        <v/>
      </c>
      <c r="AM975" s="131" t="str">
        <f t="shared" si="232"/>
        <v/>
      </c>
    </row>
    <row r="976" spans="26:39" ht="15" hidden="1" x14ac:dyDescent="0.25">
      <c r="Z976" s="102"/>
      <c r="AA976" s="102"/>
      <c r="AB976" s="124">
        <f t="shared" ref="AB976:AB1009" si="240">AB975+1</f>
        <v>67</v>
      </c>
      <c r="AC976" s="125" t="str">
        <f t="shared" si="235"/>
        <v/>
      </c>
      <c r="AD976" s="123" t="str">
        <f t="shared" si="236"/>
        <v/>
      </c>
      <c r="AE976" s="126" t="str">
        <f t="shared" si="237"/>
        <v/>
      </c>
      <c r="AF976" s="123" t="str">
        <f t="shared" si="238"/>
        <v/>
      </c>
      <c r="AG976" s="126" t="str">
        <f t="shared" si="239"/>
        <v/>
      </c>
      <c r="AH976" s="129" t="str">
        <f t="shared" si="234"/>
        <v/>
      </c>
      <c r="AI976" s="129" t="str">
        <f t="shared" si="233"/>
        <v/>
      </c>
      <c r="AJ976" s="100" t="str">
        <f t="shared" si="229"/>
        <v/>
      </c>
      <c r="AK976" s="130" t="str">
        <f t="shared" si="230"/>
        <v/>
      </c>
      <c r="AL976" s="130" t="str">
        <f t="shared" si="231"/>
        <v/>
      </c>
      <c r="AM976" s="131" t="str">
        <f t="shared" si="232"/>
        <v/>
      </c>
    </row>
    <row r="977" spans="26:39" ht="15" hidden="1" x14ac:dyDescent="0.25">
      <c r="Z977" s="102"/>
      <c r="AA977" s="102"/>
      <c r="AB977" s="124">
        <f t="shared" si="240"/>
        <v>68</v>
      </c>
      <c r="AC977" s="125" t="str">
        <f t="shared" si="235"/>
        <v/>
      </c>
      <c r="AD977" s="123" t="str">
        <f t="shared" si="236"/>
        <v/>
      </c>
      <c r="AE977" s="126" t="str">
        <f t="shared" si="237"/>
        <v/>
      </c>
      <c r="AF977" s="123" t="str">
        <f t="shared" si="238"/>
        <v/>
      </c>
      <c r="AG977" s="126" t="str">
        <f t="shared" si="239"/>
        <v/>
      </c>
      <c r="AH977" s="129" t="str">
        <f t="shared" si="234"/>
        <v/>
      </c>
      <c r="AI977" s="129" t="str">
        <f t="shared" si="233"/>
        <v/>
      </c>
      <c r="AJ977" s="100" t="str">
        <f t="shared" si="229"/>
        <v/>
      </c>
      <c r="AK977" s="130" t="str">
        <f t="shared" si="230"/>
        <v/>
      </c>
      <c r="AL977" s="130" t="str">
        <f t="shared" si="231"/>
        <v/>
      </c>
      <c r="AM977" s="131" t="str">
        <f t="shared" si="232"/>
        <v/>
      </c>
    </row>
    <row r="978" spans="26:39" ht="15" hidden="1" x14ac:dyDescent="0.25">
      <c r="Z978" s="102"/>
      <c r="AA978" s="102"/>
      <c r="AB978" s="124">
        <f t="shared" si="240"/>
        <v>69</v>
      </c>
      <c r="AC978" s="125" t="str">
        <f t="shared" si="235"/>
        <v/>
      </c>
      <c r="AD978" s="123" t="str">
        <f t="shared" si="236"/>
        <v/>
      </c>
      <c r="AE978" s="126" t="str">
        <f t="shared" si="237"/>
        <v/>
      </c>
      <c r="AF978" s="123" t="str">
        <f t="shared" si="238"/>
        <v/>
      </c>
      <c r="AG978" s="126" t="str">
        <f t="shared" si="239"/>
        <v/>
      </c>
      <c r="AH978" s="129" t="str">
        <f t="shared" si="234"/>
        <v/>
      </c>
      <c r="AI978" s="129" t="str">
        <f t="shared" si="233"/>
        <v/>
      </c>
      <c r="AJ978" s="100" t="str">
        <f t="shared" si="229"/>
        <v/>
      </c>
      <c r="AK978" s="130" t="str">
        <f t="shared" si="230"/>
        <v/>
      </c>
      <c r="AL978" s="130" t="str">
        <f t="shared" si="231"/>
        <v/>
      </c>
      <c r="AM978" s="131" t="str">
        <f t="shared" si="232"/>
        <v/>
      </c>
    </row>
    <row r="979" spans="26:39" ht="15" hidden="1" x14ac:dyDescent="0.25">
      <c r="Z979" s="102"/>
      <c r="AA979" s="102"/>
      <c r="AB979" s="124">
        <f t="shared" si="240"/>
        <v>70</v>
      </c>
      <c r="AC979" s="125" t="str">
        <f t="shared" si="235"/>
        <v/>
      </c>
      <c r="AD979" s="123" t="str">
        <f t="shared" si="236"/>
        <v/>
      </c>
      <c r="AE979" s="126" t="str">
        <f t="shared" si="237"/>
        <v/>
      </c>
      <c r="AF979" s="123" t="str">
        <f t="shared" si="238"/>
        <v/>
      </c>
      <c r="AG979" s="126" t="str">
        <f t="shared" si="239"/>
        <v/>
      </c>
      <c r="AH979" s="129" t="str">
        <f t="shared" si="234"/>
        <v/>
      </c>
      <c r="AI979" s="129" t="str">
        <f t="shared" si="233"/>
        <v/>
      </c>
      <c r="AJ979" s="100" t="str">
        <f t="shared" si="229"/>
        <v/>
      </c>
      <c r="AK979" s="130" t="str">
        <f t="shared" si="230"/>
        <v/>
      </c>
      <c r="AL979" s="130" t="str">
        <f t="shared" si="231"/>
        <v/>
      </c>
      <c r="AM979" s="131" t="str">
        <f t="shared" si="232"/>
        <v/>
      </c>
    </row>
    <row r="980" spans="26:39" ht="15" hidden="1" x14ac:dyDescent="0.25">
      <c r="Z980" s="102"/>
      <c r="AA980" s="102"/>
      <c r="AB980" s="124">
        <f t="shared" si="240"/>
        <v>71</v>
      </c>
      <c r="AC980" s="125" t="str">
        <f t="shared" si="235"/>
        <v/>
      </c>
      <c r="AD980" s="123" t="str">
        <f t="shared" si="236"/>
        <v/>
      </c>
      <c r="AE980" s="126" t="str">
        <f t="shared" si="237"/>
        <v/>
      </c>
      <c r="AF980" s="123" t="str">
        <f t="shared" si="238"/>
        <v/>
      </c>
      <c r="AG980" s="126" t="str">
        <f t="shared" si="239"/>
        <v/>
      </c>
      <c r="AH980" s="129" t="str">
        <f t="shared" si="234"/>
        <v/>
      </c>
      <c r="AI980" s="129" t="str">
        <f t="shared" si="233"/>
        <v/>
      </c>
      <c r="AJ980" s="100" t="str">
        <f t="shared" si="229"/>
        <v/>
      </c>
      <c r="AK980" s="130" t="str">
        <f t="shared" si="230"/>
        <v/>
      </c>
      <c r="AL980" s="130" t="str">
        <f t="shared" si="231"/>
        <v/>
      </c>
      <c r="AM980" s="131" t="str">
        <f t="shared" si="232"/>
        <v/>
      </c>
    </row>
    <row r="981" spans="26:39" ht="15" hidden="1" x14ac:dyDescent="0.25">
      <c r="Z981" s="102"/>
      <c r="AA981" s="102"/>
      <c r="AB981" s="124">
        <f t="shared" si="240"/>
        <v>72</v>
      </c>
      <c r="AC981" s="125" t="str">
        <f t="shared" si="235"/>
        <v/>
      </c>
      <c r="AD981" s="123" t="str">
        <f t="shared" si="236"/>
        <v/>
      </c>
      <c r="AE981" s="126" t="str">
        <f t="shared" si="237"/>
        <v/>
      </c>
      <c r="AF981" s="123" t="str">
        <f t="shared" si="238"/>
        <v/>
      </c>
      <c r="AG981" s="126" t="str">
        <f t="shared" si="239"/>
        <v/>
      </c>
      <c r="AH981" s="129" t="str">
        <f t="shared" si="234"/>
        <v/>
      </c>
      <c r="AI981" s="129" t="str">
        <f t="shared" si="233"/>
        <v/>
      </c>
      <c r="AJ981" s="100" t="str">
        <f t="shared" si="229"/>
        <v/>
      </c>
      <c r="AK981" s="130" t="str">
        <f t="shared" si="230"/>
        <v/>
      </c>
      <c r="AL981" s="130" t="str">
        <f t="shared" si="231"/>
        <v/>
      </c>
      <c r="AM981" s="131" t="str">
        <f t="shared" si="232"/>
        <v/>
      </c>
    </row>
    <row r="982" spans="26:39" ht="15" hidden="1" x14ac:dyDescent="0.25">
      <c r="Z982" s="102"/>
      <c r="AA982" s="102"/>
      <c r="AB982" s="124">
        <f t="shared" si="240"/>
        <v>73</v>
      </c>
      <c r="AC982" s="125" t="str">
        <f t="shared" si="235"/>
        <v/>
      </c>
      <c r="AD982" s="123" t="str">
        <f t="shared" si="236"/>
        <v/>
      </c>
      <c r="AE982" s="126" t="str">
        <f t="shared" si="237"/>
        <v/>
      </c>
      <c r="AF982" s="123" t="str">
        <f t="shared" si="238"/>
        <v/>
      </c>
      <c r="AG982" s="126" t="str">
        <f t="shared" si="239"/>
        <v/>
      </c>
      <c r="AH982" s="129" t="str">
        <f t="shared" si="234"/>
        <v/>
      </c>
      <c r="AI982" s="129" t="str">
        <f t="shared" si="233"/>
        <v/>
      </c>
      <c r="AJ982" s="100" t="str">
        <f t="shared" si="229"/>
        <v/>
      </c>
      <c r="AK982" s="130" t="str">
        <f t="shared" si="230"/>
        <v/>
      </c>
      <c r="AL982" s="130" t="str">
        <f t="shared" si="231"/>
        <v/>
      </c>
      <c r="AM982" s="131" t="str">
        <f t="shared" si="232"/>
        <v/>
      </c>
    </row>
    <row r="983" spans="26:39" ht="15" hidden="1" x14ac:dyDescent="0.25">
      <c r="Z983" s="102"/>
      <c r="AA983" s="102"/>
      <c r="AB983" s="124">
        <f t="shared" si="240"/>
        <v>74</v>
      </c>
      <c r="AC983" s="125" t="str">
        <f t="shared" si="235"/>
        <v/>
      </c>
      <c r="AD983" s="123" t="str">
        <f t="shared" si="236"/>
        <v/>
      </c>
      <c r="AE983" s="126" t="str">
        <f t="shared" si="237"/>
        <v/>
      </c>
      <c r="AF983" s="123" t="str">
        <f t="shared" si="238"/>
        <v/>
      </c>
      <c r="AG983" s="126" t="str">
        <f t="shared" si="239"/>
        <v/>
      </c>
      <c r="AH983" s="129" t="str">
        <f t="shared" si="234"/>
        <v/>
      </c>
      <c r="AI983" s="129" t="str">
        <f t="shared" si="233"/>
        <v/>
      </c>
      <c r="AJ983" s="100" t="str">
        <f t="shared" si="229"/>
        <v/>
      </c>
      <c r="AK983" s="130" t="str">
        <f t="shared" si="230"/>
        <v/>
      </c>
      <c r="AL983" s="130" t="str">
        <f t="shared" si="231"/>
        <v/>
      </c>
      <c r="AM983" s="131" t="str">
        <f t="shared" si="232"/>
        <v/>
      </c>
    </row>
    <row r="984" spans="26:39" ht="15" hidden="1" x14ac:dyDescent="0.25">
      <c r="Z984" s="102"/>
      <c r="AA984" s="102"/>
      <c r="AB984" s="124">
        <f t="shared" si="240"/>
        <v>75</v>
      </c>
      <c r="AC984" s="125" t="str">
        <f t="shared" si="235"/>
        <v/>
      </c>
      <c r="AD984" s="123" t="str">
        <f t="shared" si="236"/>
        <v/>
      </c>
      <c r="AE984" s="126" t="str">
        <f t="shared" si="237"/>
        <v/>
      </c>
      <c r="AF984" s="123" t="str">
        <f t="shared" si="238"/>
        <v/>
      </c>
      <c r="AG984" s="126" t="str">
        <f t="shared" si="239"/>
        <v/>
      </c>
      <c r="AH984" s="129" t="str">
        <f t="shared" si="234"/>
        <v/>
      </c>
      <c r="AI984" s="129" t="str">
        <f t="shared" si="233"/>
        <v/>
      </c>
      <c r="AJ984" s="100" t="str">
        <f t="shared" si="229"/>
        <v/>
      </c>
      <c r="AK984" s="130" t="str">
        <f t="shared" si="230"/>
        <v/>
      </c>
      <c r="AL984" s="130" t="str">
        <f t="shared" si="231"/>
        <v/>
      </c>
      <c r="AM984" s="131" t="str">
        <f t="shared" si="232"/>
        <v/>
      </c>
    </row>
    <row r="985" spans="26:39" ht="15" hidden="1" x14ac:dyDescent="0.25">
      <c r="Z985" s="102"/>
      <c r="AA985" s="102"/>
      <c r="AB985" s="124">
        <f t="shared" si="240"/>
        <v>76</v>
      </c>
      <c r="AC985" s="125" t="str">
        <f t="shared" si="235"/>
        <v/>
      </c>
      <c r="AD985" s="123" t="str">
        <f t="shared" si="236"/>
        <v/>
      </c>
      <c r="AE985" s="126" t="str">
        <f t="shared" si="237"/>
        <v/>
      </c>
      <c r="AF985" s="123" t="str">
        <f t="shared" si="238"/>
        <v/>
      </c>
      <c r="AG985" s="126" t="str">
        <f t="shared" si="239"/>
        <v/>
      </c>
      <c r="AH985" s="129" t="str">
        <f t="shared" si="234"/>
        <v/>
      </c>
      <c r="AI985" s="129" t="str">
        <f t="shared" si="233"/>
        <v/>
      </c>
      <c r="AJ985" s="100" t="str">
        <f t="shared" si="229"/>
        <v/>
      </c>
      <c r="AK985" s="130" t="str">
        <f t="shared" si="230"/>
        <v/>
      </c>
      <c r="AL985" s="130" t="str">
        <f t="shared" si="231"/>
        <v/>
      </c>
      <c r="AM985" s="131" t="str">
        <f t="shared" si="232"/>
        <v/>
      </c>
    </row>
    <row r="986" spans="26:39" ht="15" hidden="1" x14ac:dyDescent="0.25">
      <c r="Z986" s="102"/>
      <c r="AA986" s="102"/>
      <c r="AB986" s="124">
        <f t="shared" si="240"/>
        <v>77</v>
      </c>
      <c r="AC986" s="125" t="str">
        <f t="shared" si="235"/>
        <v/>
      </c>
      <c r="AD986" s="123" t="str">
        <f t="shared" si="236"/>
        <v/>
      </c>
      <c r="AE986" s="126" t="str">
        <f t="shared" si="237"/>
        <v/>
      </c>
      <c r="AF986" s="123" t="str">
        <f t="shared" si="238"/>
        <v/>
      </c>
      <c r="AG986" s="126" t="str">
        <f t="shared" si="239"/>
        <v/>
      </c>
      <c r="AH986" s="129" t="str">
        <f t="shared" si="234"/>
        <v/>
      </c>
      <c r="AI986" s="129" t="str">
        <f t="shared" si="233"/>
        <v/>
      </c>
      <c r="AJ986" s="100" t="str">
        <f t="shared" si="229"/>
        <v/>
      </c>
      <c r="AK986" s="130" t="str">
        <f t="shared" si="230"/>
        <v/>
      </c>
      <c r="AL986" s="130" t="str">
        <f t="shared" si="231"/>
        <v/>
      </c>
      <c r="AM986" s="131" t="str">
        <f t="shared" si="232"/>
        <v/>
      </c>
    </row>
    <row r="987" spans="26:39" ht="15" hidden="1" x14ac:dyDescent="0.25">
      <c r="Z987" s="102"/>
      <c r="AA987" s="102"/>
      <c r="AB987" s="124">
        <f t="shared" si="240"/>
        <v>78</v>
      </c>
      <c r="AC987" s="125" t="str">
        <f t="shared" si="235"/>
        <v/>
      </c>
      <c r="AD987" s="123" t="str">
        <f t="shared" si="236"/>
        <v/>
      </c>
      <c r="AE987" s="126" t="str">
        <f t="shared" si="237"/>
        <v/>
      </c>
      <c r="AF987" s="123" t="str">
        <f t="shared" si="238"/>
        <v/>
      </c>
      <c r="AG987" s="126" t="str">
        <f t="shared" si="239"/>
        <v/>
      </c>
      <c r="AH987" s="129" t="str">
        <f t="shared" si="234"/>
        <v/>
      </c>
      <c r="AI987" s="129" t="str">
        <f t="shared" si="233"/>
        <v/>
      </c>
      <c r="AJ987" s="100" t="str">
        <f t="shared" si="229"/>
        <v/>
      </c>
      <c r="AK987" s="130" t="str">
        <f t="shared" si="230"/>
        <v/>
      </c>
      <c r="AL987" s="130" t="str">
        <f t="shared" si="231"/>
        <v/>
      </c>
      <c r="AM987" s="131" t="str">
        <f t="shared" si="232"/>
        <v/>
      </c>
    </row>
    <row r="988" spans="26:39" ht="15" hidden="1" x14ac:dyDescent="0.25">
      <c r="Z988" s="102"/>
      <c r="AA988" s="102"/>
      <c r="AB988" s="124">
        <f t="shared" si="240"/>
        <v>79</v>
      </c>
      <c r="AC988" s="125" t="str">
        <f t="shared" si="235"/>
        <v/>
      </c>
      <c r="AD988" s="123" t="str">
        <f t="shared" si="236"/>
        <v/>
      </c>
      <c r="AE988" s="126" t="str">
        <f t="shared" si="237"/>
        <v/>
      </c>
      <c r="AF988" s="123" t="str">
        <f t="shared" si="238"/>
        <v/>
      </c>
      <c r="AG988" s="126" t="str">
        <f t="shared" si="239"/>
        <v/>
      </c>
      <c r="AH988" s="129" t="str">
        <f t="shared" si="234"/>
        <v/>
      </c>
      <c r="AI988" s="129" t="str">
        <f t="shared" si="233"/>
        <v/>
      </c>
      <c r="AJ988" s="100" t="str">
        <f t="shared" si="229"/>
        <v/>
      </c>
      <c r="AK988" s="130" t="str">
        <f t="shared" si="230"/>
        <v/>
      </c>
      <c r="AL988" s="130" t="str">
        <f t="shared" si="231"/>
        <v/>
      </c>
      <c r="AM988" s="131" t="str">
        <f t="shared" si="232"/>
        <v/>
      </c>
    </row>
    <row r="989" spans="26:39" ht="15" hidden="1" x14ac:dyDescent="0.25">
      <c r="Z989" s="102"/>
      <c r="AA989" s="102"/>
      <c r="AB989" s="124">
        <f t="shared" si="240"/>
        <v>80</v>
      </c>
      <c r="AC989" s="125" t="str">
        <f t="shared" si="235"/>
        <v/>
      </c>
      <c r="AD989" s="123" t="str">
        <f t="shared" si="236"/>
        <v/>
      </c>
      <c r="AE989" s="126" t="str">
        <f t="shared" si="237"/>
        <v/>
      </c>
      <c r="AF989" s="123" t="str">
        <f t="shared" si="238"/>
        <v/>
      </c>
      <c r="AG989" s="126" t="str">
        <f t="shared" si="239"/>
        <v/>
      </c>
      <c r="AH989" s="129" t="str">
        <f t="shared" si="234"/>
        <v/>
      </c>
      <c r="AI989" s="129" t="str">
        <f t="shared" si="233"/>
        <v/>
      </c>
      <c r="AJ989" s="100" t="str">
        <f t="shared" si="229"/>
        <v/>
      </c>
      <c r="AK989" s="130" t="str">
        <f t="shared" si="230"/>
        <v/>
      </c>
      <c r="AL989" s="130" t="str">
        <f t="shared" si="231"/>
        <v/>
      </c>
      <c r="AM989" s="131" t="str">
        <f t="shared" si="232"/>
        <v/>
      </c>
    </row>
    <row r="990" spans="26:39" ht="15" hidden="1" x14ac:dyDescent="0.25">
      <c r="Z990" s="102"/>
      <c r="AA990" s="102"/>
      <c r="AB990" s="124">
        <f t="shared" si="240"/>
        <v>81</v>
      </c>
      <c r="AC990" s="125" t="str">
        <f t="shared" si="235"/>
        <v/>
      </c>
      <c r="AD990" s="123" t="str">
        <f t="shared" si="236"/>
        <v/>
      </c>
      <c r="AE990" s="126" t="str">
        <f t="shared" si="237"/>
        <v/>
      </c>
      <c r="AF990" s="123" t="str">
        <f t="shared" si="238"/>
        <v/>
      </c>
      <c r="AG990" s="126" t="str">
        <f t="shared" si="239"/>
        <v/>
      </c>
      <c r="AH990" s="129" t="str">
        <f t="shared" si="234"/>
        <v/>
      </c>
      <c r="AI990" s="129" t="str">
        <f t="shared" si="233"/>
        <v/>
      </c>
      <c r="AJ990" s="100" t="str">
        <f t="shared" si="229"/>
        <v/>
      </c>
      <c r="AK990" s="130" t="str">
        <f t="shared" si="230"/>
        <v/>
      </c>
      <c r="AL990" s="130" t="str">
        <f t="shared" si="231"/>
        <v/>
      </c>
      <c r="AM990" s="131" t="str">
        <f t="shared" si="232"/>
        <v/>
      </c>
    </row>
    <row r="991" spans="26:39" ht="15" hidden="1" x14ac:dyDescent="0.25">
      <c r="Z991" s="102"/>
      <c r="AA991" s="102"/>
      <c r="AB991" s="124">
        <f t="shared" si="240"/>
        <v>82</v>
      </c>
      <c r="AC991" s="125" t="str">
        <f t="shared" si="235"/>
        <v/>
      </c>
      <c r="AD991" s="123" t="str">
        <f t="shared" si="236"/>
        <v/>
      </c>
      <c r="AE991" s="126" t="str">
        <f t="shared" si="237"/>
        <v/>
      </c>
      <c r="AF991" s="123" t="str">
        <f t="shared" si="238"/>
        <v/>
      </c>
      <c r="AG991" s="126" t="str">
        <f t="shared" si="239"/>
        <v/>
      </c>
      <c r="AH991" s="129" t="str">
        <f t="shared" si="234"/>
        <v/>
      </c>
      <c r="AI991" s="129" t="str">
        <f t="shared" si="233"/>
        <v/>
      </c>
      <c r="AJ991" s="100" t="str">
        <f t="shared" si="229"/>
        <v/>
      </c>
      <c r="AK991" s="130" t="str">
        <f t="shared" si="230"/>
        <v/>
      </c>
      <c r="AL991" s="130" t="str">
        <f t="shared" si="231"/>
        <v/>
      </c>
      <c r="AM991" s="131" t="str">
        <f t="shared" si="232"/>
        <v/>
      </c>
    </row>
    <row r="992" spans="26:39" ht="15" hidden="1" x14ac:dyDescent="0.25">
      <c r="Z992" s="102"/>
      <c r="AA992" s="102"/>
      <c r="AB992" s="124">
        <f t="shared" si="240"/>
        <v>83</v>
      </c>
      <c r="AC992" s="125" t="str">
        <f t="shared" si="235"/>
        <v/>
      </c>
      <c r="AD992" s="123" t="str">
        <f t="shared" si="236"/>
        <v/>
      </c>
      <c r="AE992" s="126" t="str">
        <f t="shared" si="237"/>
        <v/>
      </c>
      <c r="AF992" s="123" t="str">
        <f t="shared" si="238"/>
        <v/>
      </c>
      <c r="AG992" s="126" t="str">
        <f t="shared" si="239"/>
        <v/>
      </c>
      <c r="AH992" s="129" t="str">
        <f t="shared" si="234"/>
        <v/>
      </c>
      <c r="AI992" s="129" t="str">
        <f t="shared" si="233"/>
        <v/>
      </c>
      <c r="AJ992" s="100" t="str">
        <f t="shared" si="229"/>
        <v/>
      </c>
      <c r="AK992" s="130" t="str">
        <f t="shared" si="230"/>
        <v/>
      </c>
      <c r="AL992" s="130" t="str">
        <f t="shared" si="231"/>
        <v/>
      </c>
      <c r="AM992" s="131" t="str">
        <f t="shared" si="232"/>
        <v/>
      </c>
    </row>
    <row r="993" spans="26:39" ht="15" hidden="1" x14ac:dyDescent="0.25">
      <c r="Z993" s="102"/>
      <c r="AA993" s="102"/>
      <c r="AB993" s="124">
        <f t="shared" si="240"/>
        <v>84</v>
      </c>
      <c r="AC993" s="125" t="str">
        <f t="shared" si="235"/>
        <v/>
      </c>
      <c r="AD993" s="123" t="str">
        <f t="shared" si="236"/>
        <v/>
      </c>
      <c r="AE993" s="126" t="str">
        <f t="shared" si="237"/>
        <v/>
      </c>
      <c r="AF993" s="123" t="str">
        <f t="shared" si="238"/>
        <v/>
      </c>
      <c r="AG993" s="126" t="str">
        <f t="shared" si="239"/>
        <v/>
      </c>
      <c r="AH993" s="129" t="str">
        <f t="shared" si="234"/>
        <v/>
      </c>
      <c r="AI993" s="129" t="str">
        <f t="shared" si="233"/>
        <v/>
      </c>
      <c r="AJ993" s="100" t="str">
        <f t="shared" si="229"/>
        <v/>
      </c>
      <c r="AK993" s="130" t="str">
        <f t="shared" si="230"/>
        <v/>
      </c>
      <c r="AL993" s="130" t="str">
        <f t="shared" si="231"/>
        <v/>
      </c>
      <c r="AM993" s="131" t="str">
        <f t="shared" si="232"/>
        <v/>
      </c>
    </row>
    <row r="994" spans="26:39" ht="15" hidden="1" x14ac:dyDescent="0.25">
      <c r="Z994" s="102"/>
      <c r="AA994" s="102"/>
      <c r="AB994" s="124">
        <f t="shared" si="240"/>
        <v>85</v>
      </c>
      <c r="AC994" s="125" t="str">
        <f t="shared" si="235"/>
        <v/>
      </c>
      <c r="AD994" s="123" t="str">
        <f t="shared" si="236"/>
        <v/>
      </c>
      <c r="AE994" s="126" t="str">
        <f t="shared" si="237"/>
        <v/>
      </c>
      <c r="AF994" s="123" t="str">
        <f t="shared" si="238"/>
        <v/>
      </c>
      <c r="AG994" s="126" t="str">
        <f t="shared" si="239"/>
        <v/>
      </c>
      <c r="AH994" s="129" t="str">
        <f t="shared" si="234"/>
        <v/>
      </c>
      <c r="AI994" s="129" t="str">
        <f t="shared" si="233"/>
        <v/>
      </c>
      <c r="AJ994" s="100" t="str">
        <f t="shared" si="229"/>
        <v/>
      </c>
      <c r="AK994" s="130" t="str">
        <f t="shared" si="230"/>
        <v/>
      </c>
      <c r="AL994" s="130" t="str">
        <f t="shared" si="231"/>
        <v/>
      </c>
      <c r="AM994" s="131" t="str">
        <f t="shared" si="232"/>
        <v/>
      </c>
    </row>
    <row r="995" spans="26:39" ht="15" hidden="1" x14ac:dyDescent="0.25">
      <c r="Z995" s="102"/>
      <c r="AA995" s="102"/>
      <c r="AB995" s="124">
        <f t="shared" si="240"/>
        <v>86</v>
      </c>
      <c r="AC995" s="125" t="str">
        <f t="shared" si="235"/>
        <v/>
      </c>
      <c r="AD995" s="123" t="str">
        <f t="shared" si="236"/>
        <v/>
      </c>
      <c r="AE995" s="126" t="str">
        <f t="shared" si="237"/>
        <v/>
      </c>
      <c r="AF995" s="123" t="str">
        <f t="shared" si="238"/>
        <v/>
      </c>
      <c r="AG995" s="126" t="str">
        <f t="shared" si="239"/>
        <v/>
      </c>
      <c r="AH995" s="129" t="str">
        <f t="shared" si="234"/>
        <v/>
      </c>
      <c r="AI995" s="129" t="str">
        <f t="shared" si="233"/>
        <v/>
      </c>
      <c r="AJ995" s="100" t="str">
        <f t="shared" si="229"/>
        <v/>
      </c>
      <c r="AK995" s="130" t="str">
        <f t="shared" si="230"/>
        <v/>
      </c>
      <c r="AL995" s="130" t="str">
        <f t="shared" si="231"/>
        <v/>
      </c>
      <c r="AM995" s="131" t="str">
        <f t="shared" si="232"/>
        <v/>
      </c>
    </row>
    <row r="996" spans="26:39" ht="15" hidden="1" x14ac:dyDescent="0.25">
      <c r="Z996" s="102"/>
      <c r="AA996" s="102"/>
      <c r="AB996" s="124">
        <f t="shared" si="240"/>
        <v>87</v>
      </c>
      <c r="AC996" s="125" t="str">
        <f t="shared" si="235"/>
        <v/>
      </c>
      <c r="AD996" s="123" t="str">
        <f t="shared" si="236"/>
        <v/>
      </c>
      <c r="AE996" s="126" t="str">
        <f t="shared" si="237"/>
        <v/>
      </c>
      <c r="AF996" s="123" t="str">
        <f t="shared" si="238"/>
        <v/>
      </c>
      <c r="AG996" s="126" t="str">
        <f t="shared" si="239"/>
        <v/>
      </c>
      <c r="AH996" s="129" t="str">
        <f t="shared" si="234"/>
        <v/>
      </c>
      <c r="AI996" s="129" t="str">
        <f t="shared" si="233"/>
        <v/>
      </c>
      <c r="AJ996" s="100" t="str">
        <f t="shared" si="229"/>
        <v/>
      </c>
      <c r="AK996" s="130" t="str">
        <f t="shared" si="230"/>
        <v/>
      </c>
      <c r="AL996" s="130" t="str">
        <f t="shared" si="231"/>
        <v/>
      </c>
      <c r="AM996" s="131" t="str">
        <f t="shared" si="232"/>
        <v/>
      </c>
    </row>
    <row r="997" spans="26:39" ht="15" hidden="1" x14ac:dyDescent="0.25">
      <c r="Z997" s="102"/>
      <c r="AA997" s="102"/>
      <c r="AB997" s="124">
        <f t="shared" si="240"/>
        <v>88</v>
      </c>
      <c r="AC997" s="125" t="str">
        <f t="shared" si="235"/>
        <v/>
      </c>
      <c r="AD997" s="123" t="str">
        <f t="shared" si="236"/>
        <v/>
      </c>
      <c r="AE997" s="126" t="str">
        <f t="shared" si="237"/>
        <v/>
      </c>
      <c r="AF997" s="123" t="str">
        <f t="shared" si="238"/>
        <v/>
      </c>
      <c r="AG997" s="126" t="str">
        <f t="shared" si="239"/>
        <v/>
      </c>
      <c r="AH997" s="129" t="str">
        <f t="shared" si="234"/>
        <v/>
      </c>
      <c r="AI997" s="129" t="str">
        <f t="shared" si="233"/>
        <v/>
      </c>
      <c r="AJ997" s="100" t="str">
        <f t="shared" si="229"/>
        <v/>
      </c>
      <c r="AK997" s="130" t="str">
        <f t="shared" si="230"/>
        <v/>
      </c>
      <c r="AL997" s="130" t="str">
        <f t="shared" si="231"/>
        <v/>
      </c>
      <c r="AM997" s="131" t="str">
        <f t="shared" si="232"/>
        <v/>
      </c>
    </row>
    <row r="998" spans="26:39" ht="15" hidden="1" x14ac:dyDescent="0.25">
      <c r="Z998" s="102"/>
      <c r="AA998" s="102"/>
      <c r="AB998" s="124">
        <f t="shared" si="240"/>
        <v>89</v>
      </c>
      <c r="AC998" s="125" t="str">
        <f t="shared" si="235"/>
        <v/>
      </c>
      <c r="AD998" s="123" t="str">
        <f t="shared" si="236"/>
        <v/>
      </c>
      <c r="AE998" s="126" t="str">
        <f t="shared" si="237"/>
        <v/>
      </c>
      <c r="AF998" s="123" t="str">
        <f t="shared" si="238"/>
        <v/>
      </c>
      <c r="AG998" s="126" t="str">
        <f t="shared" si="239"/>
        <v/>
      </c>
      <c r="AH998" s="129" t="str">
        <f t="shared" si="234"/>
        <v/>
      </c>
      <c r="AI998" s="129" t="str">
        <f t="shared" si="233"/>
        <v/>
      </c>
      <c r="AJ998" s="100" t="str">
        <f t="shared" si="229"/>
        <v/>
      </c>
      <c r="AK998" s="130" t="str">
        <f t="shared" si="230"/>
        <v/>
      </c>
      <c r="AL998" s="130" t="str">
        <f t="shared" si="231"/>
        <v/>
      </c>
      <c r="AM998" s="131" t="str">
        <f t="shared" si="232"/>
        <v/>
      </c>
    </row>
    <row r="999" spans="26:39" ht="15" hidden="1" x14ac:dyDescent="0.25">
      <c r="Z999" s="102"/>
      <c r="AA999" s="102"/>
      <c r="AB999" s="124">
        <f t="shared" si="240"/>
        <v>90</v>
      </c>
      <c r="AC999" s="125" t="str">
        <f t="shared" si="235"/>
        <v/>
      </c>
      <c r="AD999" s="123" t="str">
        <f t="shared" si="236"/>
        <v/>
      </c>
      <c r="AE999" s="126" t="str">
        <f t="shared" si="237"/>
        <v/>
      </c>
      <c r="AF999" s="123" t="str">
        <f t="shared" si="238"/>
        <v/>
      </c>
      <c r="AG999" s="126" t="str">
        <f t="shared" si="239"/>
        <v/>
      </c>
      <c r="AH999" s="129" t="str">
        <f t="shared" si="234"/>
        <v/>
      </c>
      <c r="AI999" s="129" t="str">
        <f t="shared" si="233"/>
        <v/>
      </c>
      <c r="AJ999" s="100" t="str">
        <f t="shared" si="229"/>
        <v/>
      </c>
      <c r="AK999" s="130" t="str">
        <f t="shared" si="230"/>
        <v/>
      </c>
      <c r="AL999" s="130" t="str">
        <f t="shared" si="231"/>
        <v/>
      </c>
      <c r="AM999" s="131" t="str">
        <f t="shared" si="232"/>
        <v/>
      </c>
    </row>
    <row r="1000" spans="26:39" ht="15" hidden="1" x14ac:dyDescent="0.25">
      <c r="Z1000" s="102"/>
      <c r="AA1000" s="102"/>
      <c r="AB1000" s="124">
        <f t="shared" si="240"/>
        <v>91</v>
      </c>
      <c r="AC1000" s="125" t="str">
        <f t="shared" si="235"/>
        <v/>
      </c>
      <c r="AD1000" s="123" t="str">
        <f t="shared" si="236"/>
        <v/>
      </c>
      <c r="AE1000" s="126" t="str">
        <f t="shared" si="237"/>
        <v/>
      </c>
      <c r="AF1000" s="123" t="str">
        <f t="shared" si="238"/>
        <v/>
      </c>
      <c r="AG1000" s="126" t="str">
        <f t="shared" si="239"/>
        <v/>
      </c>
      <c r="AH1000" s="129" t="str">
        <f t="shared" si="234"/>
        <v/>
      </c>
      <c r="AI1000" s="129" t="str">
        <f t="shared" si="233"/>
        <v/>
      </c>
      <c r="AJ1000" s="100" t="str">
        <f t="shared" si="229"/>
        <v/>
      </c>
      <c r="AK1000" s="130" t="str">
        <f t="shared" si="230"/>
        <v/>
      </c>
      <c r="AL1000" s="130" t="str">
        <f t="shared" si="231"/>
        <v/>
      </c>
      <c r="AM1000" s="131" t="str">
        <f t="shared" si="232"/>
        <v/>
      </c>
    </row>
    <row r="1001" spans="26:39" ht="15" hidden="1" x14ac:dyDescent="0.25">
      <c r="Z1001" s="102"/>
      <c r="AA1001" s="102"/>
      <c r="AB1001" s="124">
        <f t="shared" si="240"/>
        <v>92</v>
      </c>
      <c r="AC1001" s="125" t="str">
        <f t="shared" si="235"/>
        <v/>
      </c>
      <c r="AD1001" s="123" t="str">
        <f t="shared" si="236"/>
        <v/>
      </c>
      <c r="AE1001" s="126" t="str">
        <f t="shared" si="237"/>
        <v/>
      </c>
      <c r="AF1001" s="123" t="str">
        <f t="shared" si="238"/>
        <v/>
      </c>
      <c r="AG1001" s="126" t="str">
        <f t="shared" si="239"/>
        <v/>
      </c>
      <c r="AH1001" s="129" t="str">
        <f t="shared" si="234"/>
        <v/>
      </c>
      <c r="AI1001" s="129" t="str">
        <f t="shared" si="233"/>
        <v/>
      </c>
      <c r="AJ1001" s="100" t="str">
        <f t="shared" si="229"/>
        <v/>
      </c>
      <c r="AK1001" s="130" t="str">
        <f t="shared" si="230"/>
        <v/>
      </c>
      <c r="AL1001" s="130" t="str">
        <f t="shared" si="231"/>
        <v/>
      </c>
      <c r="AM1001" s="131" t="str">
        <f t="shared" si="232"/>
        <v/>
      </c>
    </row>
    <row r="1002" spans="26:39" ht="15" hidden="1" x14ac:dyDescent="0.25">
      <c r="Z1002" s="102"/>
      <c r="AA1002" s="102"/>
      <c r="AB1002" s="124">
        <f t="shared" si="240"/>
        <v>93</v>
      </c>
      <c r="AC1002" s="125" t="str">
        <f t="shared" si="235"/>
        <v/>
      </c>
      <c r="AD1002" s="123" t="str">
        <f t="shared" si="236"/>
        <v/>
      </c>
      <c r="AE1002" s="126" t="str">
        <f t="shared" si="237"/>
        <v/>
      </c>
      <c r="AF1002" s="123" t="str">
        <f t="shared" si="238"/>
        <v/>
      </c>
      <c r="AG1002" s="126" t="str">
        <f t="shared" si="239"/>
        <v/>
      </c>
      <c r="AH1002" s="129" t="str">
        <f t="shared" si="234"/>
        <v/>
      </c>
      <c r="AI1002" s="129" t="str">
        <f t="shared" si="233"/>
        <v/>
      </c>
      <c r="AJ1002" s="100" t="str">
        <f t="shared" si="229"/>
        <v/>
      </c>
      <c r="AK1002" s="130" t="str">
        <f t="shared" si="230"/>
        <v/>
      </c>
      <c r="AL1002" s="130" t="str">
        <f t="shared" si="231"/>
        <v/>
      </c>
      <c r="AM1002" s="131" t="str">
        <f t="shared" si="232"/>
        <v/>
      </c>
    </row>
    <row r="1003" spans="26:39" ht="15" hidden="1" x14ac:dyDescent="0.25">
      <c r="Z1003" s="102"/>
      <c r="AA1003" s="102"/>
      <c r="AB1003" s="124">
        <f t="shared" si="240"/>
        <v>94</v>
      </c>
      <c r="AC1003" s="125" t="str">
        <f t="shared" si="235"/>
        <v/>
      </c>
      <c r="AD1003" s="123" t="str">
        <f t="shared" si="236"/>
        <v/>
      </c>
      <c r="AE1003" s="126" t="str">
        <f t="shared" si="237"/>
        <v/>
      </c>
      <c r="AF1003" s="123" t="str">
        <f t="shared" si="238"/>
        <v/>
      </c>
      <c r="AG1003" s="126" t="str">
        <f t="shared" si="239"/>
        <v/>
      </c>
      <c r="AH1003" s="129" t="str">
        <f t="shared" si="234"/>
        <v/>
      </c>
      <c r="AI1003" s="129" t="str">
        <f t="shared" si="233"/>
        <v/>
      </c>
      <c r="AJ1003" s="100" t="str">
        <f t="shared" si="229"/>
        <v/>
      </c>
      <c r="AK1003" s="130" t="str">
        <f t="shared" si="230"/>
        <v/>
      </c>
      <c r="AL1003" s="130" t="str">
        <f t="shared" si="231"/>
        <v/>
      </c>
      <c r="AM1003" s="131" t="str">
        <f t="shared" si="232"/>
        <v/>
      </c>
    </row>
    <row r="1004" spans="26:39" ht="15" hidden="1" x14ac:dyDescent="0.25">
      <c r="Z1004" s="102"/>
      <c r="AA1004" s="102"/>
      <c r="AB1004" s="124">
        <f t="shared" si="240"/>
        <v>95</v>
      </c>
      <c r="AC1004" s="125" t="str">
        <f t="shared" si="235"/>
        <v/>
      </c>
      <c r="AD1004" s="123" t="str">
        <f t="shared" si="236"/>
        <v/>
      </c>
      <c r="AE1004" s="126" t="str">
        <f t="shared" si="237"/>
        <v/>
      </c>
      <c r="AF1004" s="123" t="str">
        <f t="shared" si="238"/>
        <v/>
      </c>
      <c r="AG1004" s="126" t="str">
        <f t="shared" si="239"/>
        <v/>
      </c>
      <c r="AH1004" s="129" t="str">
        <f t="shared" si="234"/>
        <v/>
      </c>
      <c r="AI1004" s="129" t="str">
        <f t="shared" si="233"/>
        <v/>
      </c>
      <c r="AJ1004" s="100" t="str">
        <f t="shared" si="229"/>
        <v/>
      </c>
      <c r="AK1004" s="130" t="str">
        <f t="shared" si="230"/>
        <v/>
      </c>
      <c r="AL1004" s="130" t="str">
        <f t="shared" si="231"/>
        <v/>
      </c>
      <c r="AM1004" s="131" t="str">
        <f t="shared" si="232"/>
        <v/>
      </c>
    </row>
    <row r="1005" spans="26:39" ht="15" hidden="1" x14ac:dyDescent="0.25">
      <c r="Z1005" s="102"/>
      <c r="AA1005" s="102"/>
      <c r="AB1005" s="124">
        <f t="shared" si="240"/>
        <v>96</v>
      </c>
      <c r="AC1005" s="125" t="str">
        <f t="shared" si="235"/>
        <v/>
      </c>
      <c r="AD1005" s="123" t="str">
        <f t="shared" si="236"/>
        <v/>
      </c>
      <c r="AE1005" s="126" t="str">
        <f t="shared" si="237"/>
        <v/>
      </c>
      <c r="AF1005" s="123" t="str">
        <f t="shared" si="238"/>
        <v/>
      </c>
      <c r="AG1005" s="126" t="str">
        <f t="shared" si="239"/>
        <v/>
      </c>
      <c r="AH1005" s="129" t="str">
        <f t="shared" si="234"/>
        <v/>
      </c>
      <c r="AI1005" s="129" t="str">
        <f t="shared" si="233"/>
        <v/>
      </c>
      <c r="AJ1005" s="100" t="str">
        <f t="shared" si="229"/>
        <v/>
      </c>
      <c r="AK1005" s="130" t="str">
        <f t="shared" si="230"/>
        <v/>
      </c>
      <c r="AL1005" s="130" t="str">
        <f t="shared" si="231"/>
        <v/>
      </c>
      <c r="AM1005" s="131" t="str">
        <f t="shared" si="232"/>
        <v/>
      </c>
    </row>
    <row r="1006" spans="26:39" ht="15" hidden="1" x14ac:dyDescent="0.25">
      <c r="Z1006" s="102"/>
      <c r="AA1006" s="102"/>
      <c r="AB1006" s="124">
        <f t="shared" si="240"/>
        <v>97</v>
      </c>
      <c r="AC1006" s="125" t="str">
        <f t="shared" si="235"/>
        <v/>
      </c>
      <c r="AD1006" s="123" t="str">
        <f t="shared" si="236"/>
        <v/>
      </c>
      <c r="AE1006" s="126" t="str">
        <f t="shared" si="237"/>
        <v/>
      </c>
      <c r="AF1006" s="123" t="str">
        <f t="shared" si="238"/>
        <v/>
      </c>
      <c r="AG1006" s="126" t="str">
        <f t="shared" si="239"/>
        <v/>
      </c>
      <c r="AH1006" s="129" t="str">
        <f t="shared" si="234"/>
        <v/>
      </c>
      <c r="AI1006" s="129" t="str">
        <f t="shared" si="233"/>
        <v/>
      </c>
      <c r="AJ1006" s="100" t="str">
        <f t="shared" si="229"/>
        <v/>
      </c>
      <c r="AK1006" s="130" t="str">
        <f t="shared" si="230"/>
        <v/>
      </c>
      <c r="AL1006" s="130" t="str">
        <f t="shared" si="231"/>
        <v/>
      </c>
      <c r="AM1006" s="131" t="str">
        <f t="shared" si="232"/>
        <v/>
      </c>
    </row>
    <row r="1007" spans="26:39" ht="15" hidden="1" x14ac:dyDescent="0.25">
      <c r="Z1007" s="102"/>
      <c r="AA1007" s="102"/>
      <c r="AB1007" s="124">
        <f t="shared" si="240"/>
        <v>98</v>
      </c>
      <c r="AC1007" s="125" t="str">
        <f t="shared" si="235"/>
        <v/>
      </c>
      <c r="AD1007" s="123" t="str">
        <f t="shared" si="236"/>
        <v/>
      </c>
      <c r="AE1007" s="126" t="str">
        <f t="shared" si="237"/>
        <v/>
      </c>
      <c r="AF1007" s="123" t="str">
        <f t="shared" si="238"/>
        <v/>
      </c>
      <c r="AG1007" s="126" t="str">
        <f t="shared" si="239"/>
        <v/>
      </c>
      <c r="AH1007" s="129" t="str">
        <f t="shared" si="234"/>
        <v/>
      </c>
      <c r="AI1007" s="129" t="str">
        <f t="shared" si="233"/>
        <v/>
      </c>
      <c r="AJ1007" s="100" t="str">
        <f t="shared" si="229"/>
        <v/>
      </c>
      <c r="AK1007" s="130" t="str">
        <f t="shared" si="230"/>
        <v/>
      </c>
      <c r="AL1007" s="130" t="str">
        <f t="shared" si="231"/>
        <v/>
      </c>
      <c r="AM1007" s="131" t="str">
        <f t="shared" si="232"/>
        <v/>
      </c>
    </row>
    <row r="1008" spans="26:39" ht="15" hidden="1" x14ac:dyDescent="0.25">
      <c r="AB1008" s="124">
        <f t="shared" si="240"/>
        <v>99</v>
      </c>
      <c r="AC1008" s="125" t="str">
        <f t="shared" si="235"/>
        <v/>
      </c>
      <c r="AD1008" s="123" t="str">
        <f t="shared" si="236"/>
        <v/>
      </c>
      <c r="AE1008" s="126" t="str">
        <f t="shared" si="237"/>
        <v/>
      </c>
      <c r="AF1008" s="123" t="str">
        <f t="shared" si="238"/>
        <v/>
      </c>
      <c r="AG1008" s="126" t="str">
        <f t="shared" si="239"/>
        <v/>
      </c>
      <c r="AH1008" s="129" t="str">
        <f t="shared" si="234"/>
        <v/>
      </c>
      <c r="AI1008" s="129" t="str">
        <f t="shared" si="233"/>
        <v/>
      </c>
      <c r="AJ1008" s="100" t="str">
        <f t="shared" si="229"/>
        <v/>
      </c>
      <c r="AK1008" s="130" t="str">
        <f t="shared" si="230"/>
        <v/>
      </c>
      <c r="AL1008" s="130" t="str">
        <f t="shared" si="231"/>
        <v/>
      </c>
      <c r="AM1008" s="131" t="str">
        <f t="shared" si="232"/>
        <v/>
      </c>
    </row>
    <row r="1009" spans="23:39" ht="15" hidden="1" x14ac:dyDescent="0.25">
      <c r="AB1009" s="124">
        <f t="shared" si="240"/>
        <v>100</v>
      </c>
      <c r="AC1009" s="125" t="str">
        <f t="shared" si="235"/>
        <v/>
      </c>
      <c r="AD1009" s="123" t="str">
        <f t="shared" si="236"/>
        <v/>
      </c>
      <c r="AE1009" s="126" t="str">
        <f t="shared" si="237"/>
        <v/>
      </c>
      <c r="AF1009" s="123" t="str">
        <f t="shared" si="238"/>
        <v/>
      </c>
      <c r="AG1009" s="126" t="str">
        <f t="shared" si="239"/>
        <v/>
      </c>
      <c r="AH1009" s="129" t="str">
        <f t="shared" si="234"/>
        <v/>
      </c>
      <c r="AI1009" s="129" t="str">
        <f t="shared" si="233"/>
        <v/>
      </c>
      <c r="AJ1009" s="100" t="str">
        <f t="shared" si="229"/>
        <v/>
      </c>
      <c r="AK1009" s="130" t="str">
        <f t="shared" si="230"/>
        <v/>
      </c>
      <c r="AL1009" s="130" t="str">
        <f t="shared" si="231"/>
        <v/>
      </c>
      <c r="AM1009" s="131" t="str">
        <f t="shared" si="232"/>
        <v/>
      </c>
    </row>
    <row r="1010" spans="23:39" ht="15" hidden="1" x14ac:dyDescent="0.25">
      <c r="W1010" s="15" t="s">
        <v>154</v>
      </c>
      <c r="X1010" s="103" t="s">
        <v>105</v>
      </c>
      <c r="Y1010" s="103" t="s">
        <v>100</v>
      </c>
      <c r="Z1010" s="107" t="s">
        <v>155</v>
      </c>
      <c r="AA1010" s="107" t="s">
        <v>156</v>
      </c>
      <c r="AB1010" s="124">
        <v>1</v>
      </c>
      <c r="AC1010" s="125" t="str">
        <f t="shared" ref="AC1010:AC1073" si="241">IF(AA$1012="","",AC$1009+AB1010*(X$1012-X$1011)/100)</f>
        <v/>
      </c>
      <c r="AD1010" s="123" t="str">
        <f t="shared" ref="AD1010:AD1073" si="242">IF(AC1010="","",AD$1009+(2*(AC1010-AC$1009)*AA$1012))</f>
        <v/>
      </c>
      <c r="AE1010" s="126" t="str">
        <f>IF(AC1010="","",(AD1010/2)^2*3.1415)</f>
        <v/>
      </c>
      <c r="AF1010" s="123" t="str">
        <f>IF(AC1010="","",(AC1010-AC1009)/3*(AE1009+AE1010+(AE1010*AE1009)^0.5))</f>
        <v/>
      </c>
      <c r="AG1010" s="126" t="str">
        <f>IF(AC1010="","",AG1009+AF1010)</f>
        <v/>
      </c>
      <c r="AH1010" s="129" t="str">
        <f t="shared" si="234"/>
        <v/>
      </c>
      <c r="AI1010" s="129" t="str">
        <f t="shared" si="233"/>
        <v/>
      </c>
      <c r="AJ1010" s="100" t="str">
        <f t="shared" si="229"/>
        <v/>
      </c>
      <c r="AK1010" s="130" t="str">
        <f t="shared" si="230"/>
        <v/>
      </c>
      <c r="AL1010" s="130" t="str">
        <f t="shared" si="231"/>
        <v/>
      </c>
      <c r="AM1010" s="131" t="str">
        <f t="shared" si="232"/>
        <v/>
      </c>
    </row>
    <row r="1011" spans="23:39" ht="15" hidden="1" x14ac:dyDescent="0.25">
      <c r="W1011" s="28">
        <v>11</v>
      </c>
      <c r="X1011" s="100" t="str">
        <f>IF(W1011&gt;O$54,"",IF(VLOOKUP(W1011,O$35:Q$52,3)=0,"",VLOOKUP(W1011,O$35:Q$52,3)))</f>
        <v/>
      </c>
      <c r="Y1011" s="28" t="str">
        <f>IF(X1011="","",VLOOKUP(X1011,D$35:H$53,2))</f>
        <v/>
      </c>
      <c r="Z1011" s="123" t="str">
        <f>IF(Y1011="","",2*(Y1011/3.1415)^0.5)</f>
        <v/>
      </c>
      <c r="AA1011" s="102"/>
      <c r="AB1011" s="124">
        <f>AB1010+1</f>
        <v>2</v>
      </c>
      <c r="AC1011" s="125" t="str">
        <f t="shared" si="241"/>
        <v/>
      </c>
      <c r="AD1011" s="123" t="str">
        <f t="shared" si="242"/>
        <v/>
      </c>
      <c r="AE1011" s="126" t="str">
        <f t="shared" ref="AE1011:AE1074" si="243">IF(AC1011="","",(AD1011/2)^2*3.1415)</f>
        <v/>
      </c>
      <c r="AF1011" s="123" t="str">
        <f t="shared" ref="AF1011:AF1074" si="244">IF(AC1011="","",(AC1011-AC1010)/3*(AE1010+AE1011+(AE1011*AE1010)^0.5))</f>
        <v/>
      </c>
      <c r="AG1011" s="126" t="str">
        <f t="shared" ref="AG1011:AG1074" si="245">IF(AC1011="","",AG1010+AF1011)</f>
        <v/>
      </c>
      <c r="AH1011" s="129" t="str">
        <f t="shared" si="234"/>
        <v/>
      </c>
      <c r="AI1011" s="129" t="str">
        <f t="shared" si="233"/>
        <v/>
      </c>
      <c r="AJ1011" s="100" t="str">
        <f t="shared" si="229"/>
        <v/>
      </c>
      <c r="AK1011" s="130" t="str">
        <f t="shared" si="230"/>
        <v/>
      </c>
      <c r="AL1011" s="130" t="str">
        <f t="shared" si="231"/>
        <v/>
      </c>
      <c r="AM1011" s="131" t="str">
        <f t="shared" si="232"/>
        <v/>
      </c>
    </row>
    <row r="1012" spans="23:39" ht="15" hidden="1" x14ac:dyDescent="0.25">
      <c r="W1012" s="28">
        <v>12</v>
      </c>
      <c r="X1012" s="100" t="str">
        <f>IF(W1012&gt;O$54,"",IF(VLOOKUP(W1012,O$35:Q$52,3)=0,"",VLOOKUP(W1012,O$35:Q$52,3)))</f>
        <v/>
      </c>
      <c r="Y1012" s="28" t="str">
        <f>IF(X1012="","",VLOOKUP(X1012,D$35:H$53,2))</f>
        <v/>
      </c>
      <c r="Z1012" s="123" t="str">
        <f>IF(Y1012="","",2*(Y1012/3.1415)^0.5)</f>
        <v/>
      </c>
      <c r="AA1012" s="102" t="str">
        <f>IF(Z1012="","",(Z1012-Z1011)/(2*(X1012-X1011)))</f>
        <v/>
      </c>
      <c r="AB1012" s="124">
        <f t="shared" ref="AB1012:AB1075" si="246">AB1011+1</f>
        <v>3</v>
      </c>
      <c r="AC1012" s="125" t="str">
        <f t="shared" si="241"/>
        <v/>
      </c>
      <c r="AD1012" s="123" t="str">
        <f t="shared" si="242"/>
        <v/>
      </c>
      <c r="AE1012" s="126" t="str">
        <f t="shared" si="243"/>
        <v/>
      </c>
      <c r="AF1012" s="123" t="str">
        <f t="shared" si="244"/>
        <v/>
      </c>
      <c r="AG1012" s="126" t="str">
        <f t="shared" si="245"/>
        <v/>
      </c>
      <c r="AH1012" s="129" t="str">
        <f t="shared" si="234"/>
        <v/>
      </c>
      <c r="AI1012" s="129" t="str">
        <f t="shared" si="233"/>
        <v/>
      </c>
      <c r="AJ1012" s="100" t="str">
        <f t="shared" si="229"/>
        <v/>
      </c>
      <c r="AK1012" s="130" t="str">
        <f t="shared" si="230"/>
        <v/>
      </c>
      <c r="AL1012" s="130" t="str">
        <f t="shared" si="231"/>
        <v/>
      </c>
      <c r="AM1012" s="131" t="str">
        <f t="shared" si="232"/>
        <v/>
      </c>
    </row>
    <row r="1013" spans="23:39" ht="15" hidden="1" x14ac:dyDescent="0.25">
      <c r="Z1013" s="102"/>
      <c r="AA1013" s="102"/>
      <c r="AB1013" s="124">
        <f t="shared" si="246"/>
        <v>4</v>
      </c>
      <c r="AC1013" s="125" t="str">
        <f t="shared" si="241"/>
        <v/>
      </c>
      <c r="AD1013" s="123" t="str">
        <f t="shared" si="242"/>
        <v/>
      </c>
      <c r="AE1013" s="126" t="str">
        <f t="shared" si="243"/>
        <v/>
      </c>
      <c r="AF1013" s="123" t="str">
        <f t="shared" si="244"/>
        <v/>
      </c>
      <c r="AG1013" s="126" t="str">
        <f t="shared" si="245"/>
        <v/>
      </c>
      <c r="AH1013" s="129" t="str">
        <f t="shared" si="234"/>
        <v/>
      </c>
      <c r="AI1013" s="129" t="str">
        <f t="shared" si="233"/>
        <v/>
      </c>
      <c r="AJ1013" s="100" t="str">
        <f t="shared" si="229"/>
        <v/>
      </c>
      <c r="AK1013" s="130" t="str">
        <f t="shared" si="230"/>
        <v/>
      </c>
      <c r="AL1013" s="130" t="str">
        <f t="shared" si="231"/>
        <v/>
      </c>
      <c r="AM1013" s="131" t="str">
        <f t="shared" si="232"/>
        <v/>
      </c>
    </row>
    <row r="1014" spans="23:39" ht="15" hidden="1" x14ac:dyDescent="0.25">
      <c r="Z1014" s="102"/>
      <c r="AA1014" s="102"/>
      <c r="AB1014" s="124">
        <f t="shared" si="246"/>
        <v>5</v>
      </c>
      <c r="AC1014" s="125" t="str">
        <f t="shared" si="241"/>
        <v/>
      </c>
      <c r="AD1014" s="123" t="str">
        <f t="shared" si="242"/>
        <v/>
      </c>
      <c r="AE1014" s="126" t="str">
        <f t="shared" si="243"/>
        <v/>
      </c>
      <c r="AF1014" s="123" t="str">
        <f t="shared" si="244"/>
        <v/>
      </c>
      <c r="AG1014" s="126" t="str">
        <f t="shared" si="245"/>
        <v/>
      </c>
      <c r="AH1014" s="129" t="str">
        <f t="shared" si="234"/>
        <v/>
      </c>
      <c r="AI1014" s="129" t="str">
        <f t="shared" si="233"/>
        <v/>
      </c>
      <c r="AJ1014" s="100" t="str">
        <f t="shared" si="229"/>
        <v/>
      </c>
      <c r="AK1014" s="130" t="str">
        <f t="shared" si="230"/>
        <v/>
      </c>
      <c r="AL1014" s="130" t="str">
        <f t="shared" si="231"/>
        <v/>
      </c>
      <c r="AM1014" s="131" t="str">
        <f t="shared" si="232"/>
        <v/>
      </c>
    </row>
    <row r="1015" spans="23:39" ht="15" hidden="1" x14ac:dyDescent="0.25">
      <c r="Z1015" s="102"/>
      <c r="AA1015" s="102"/>
      <c r="AB1015" s="124">
        <f t="shared" si="246"/>
        <v>6</v>
      </c>
      <c r="AC1015" s="125" t="str">
        <f t="shared" si="241"/>
        <v/>
      </c>
      <c r="AD1015" s="123" t="str">
        <f t="shared" si="242"/>
        <v/>
      </c>
      <c r="AE1015" s="126" t="str">
        <f t="shared" si="243"/>
        <v/>
      </c>
      <c r="AF1015" s="123" t="str">
        <f t="shared" si="244"/>
        <v/>
      </c>
      <c r="AG1015" s="126" t="str">
        <f t="shared" si="245"/>
        <v/>
      </c>
      <c r="AH1015" s="129" t="str">
        <f t="shared" si="234"/>
        <v/>
      </c>
      <c r="AI1015" s="129" t="str">
        <f t="shared" si="233"/>
        <v/>
      </c>
      <c r="AJ1015" s="100" t="str">
        <f t="shared" si="229"/>
        <v/>
      </c>
      <c r="AK1015" s="130" t="str">
        <f t="shared" si="230"/>
        <v/>
      </c>
      <c r="AL1015" s="130" t="str">
        <f t="shared" si="231"/>
        <v/>
      </c>
      <c r="AM1015" s="131" t="str">
        <f t="shared" si="232"/>
        <v/>
      </c>
    </row>
    <row r="1016" spans="23:39" ht="15" hidden="1" x14ac:dyDescent="0.25">
      <c r="Z1016" s="102"/>
      <c r="AA1016" s="102"/>
      <c r="AB1016" s="124">
        <f t="shared" si="246"/>
        <v>7</v>
      </c>
      <c r="AC1016" s="125" t="str">
        <f t="shared" si="241"/>
        <v/>
      </c>
      <c r="AD1016" s="123" t="str">
        <f t="shared" si="242"/>
        <v/>
      </c>
      <c r="AE1016" s="126" t="str">
        <f t="shared" si="243"/>
        <v/>
      </c>
      <c r="AF1016" s="123" t="str">
        <f t="shared" si="244"/>
        <v/>
      </c>
      <c r="AG1016" s="126" t="str">
        <f t="shared" si="245"/>
        <v/>
      </c>
      <c r="AH1016" s="129" t="str">
        <f t="shared" si="234"/>
        <v/>
      </c>
      <c r="AI1016" s="129" t="str">
        <f t="shared" si="233"/>
        <v/>
      </c>
      <c r="AJ1016" s="100" t="str">
        <f t="shared" si="229"/>
        <v/>
      </c>
      <c r="AK1016" s="130" t="str">
        <f t="shared" si="230"/>
        <v/>
      </c>
      <c r="AL1016" s="130" t="str">
        <f t="shared" si="231"/>
        <v/>
      </c>
      <c r="AM1016" s="131" t="str">
        <f t="shared" si="232"/>
        <v/>
      </c>
    </row>
    <row r="1017" spans="23:39" ht="15" hidden="1" x14ac:dyDescent="0.25">
      <c r="Z1017" s="102"/>
      <c r="AA1017" s="102"/>
      <c r="AB1017" s="124">
        <f t="shared" si="246"/>
        <v>8</v>
      </c>
      <c r="AC1017" s="125" t="str">
        <f t="shared" si="241"/>
        <v/>
      </c>
      <c r="AD1017" s="123" t="str">
        <f t="shared" si="242"/>
        <v/>
      </c>
      <c r="AE1017" s="126" t="str">
        <f t="shared" si="243"/>
        <v/>
      </c>
      <c r="AF1017" s="123" t="str">
        <f t="shared" si="244"/>
        <v/>
      </c>
      <c r="AG1017" s="126" t="str">
        <f t="shared" si="245"/>
        <v/>
      </c>
      <c r="AH1017" s="129" t="str">
        <f t="shared" si="234"/>
        <v/>
      </c>
      <c r="AI1017" s="129" t="str">
        <f t="shared" si="233"/>
        <v/>
      </c>
      <c r="AJ1017" s="100" t="str">
        <f t="shared" si="229"/>
        <v/>
      </c>
      <c r="AK1017" s="130" t="str">
        <f t="shared" si="230"/>
        <v/>
      </c>
      <c r="AL1017" s="130" t="str">
        <f t="shared" si="231"/>
        <v/>
      </c>
      <c r="AM1017" s="131" t="str">
        <f t="shared" si="232"/>
        <v/>
      </c>
    </row>
    <row r="1018" spans="23:39" ht="15" hidden="1" x14ac:dyDescent="0.25">
      <c r="Z1018" s="102"/>
      <c r="AA1018" s="102"/>
      <c r="AB1018" s="124">
        <f t="shared" si="246"/>
        <v>9</v>
      </c>
      <c r="AC1018" s="125" t="str">
        <f t="shared" si="241"/>
        <v/>
      </c>
      <c r="AD1018" s="123" t="str">
        <f t="shared" si="242"/>
        <v/>
      </c>
      <c r="AE1018" s="126" t="str">
        <f t="shared" si="243"/>
        <v/>
      </c>
      <c r="AF1018" s="123" t="str">
        <f t="shared" si="244"/>
        <v/>
      </c>
      <c r="AG1018" s="126" t="str">
        <f t="shared" si="245"/>
        <v/>
      </c>
      <c r="AH1018" s="129" t="str">
        <f t="shared" si="234"/>
        <v/>
      </c>
      <c r="AI1018" s="129" t="str">
        <f t="shared" si="233"/>
        <v/>
      </c>
      <c r="AJ1018" s="100" t="str">
        <f t="shared" si="229"/>
        <v/>
      </c>
      <c r="AK1018" s="130" t="str">
        <f t="shared" si="230"/>
        <v/>
      </c>
      <c r="AL1018" s="130" t="str">
        <f t="shared" si="231"/>
        <v/>
      </c>
      <c r="AM1018" s="131" t="str">
        <f t="shared" si="232"/>
        <v/>
      </c>
    </row>
    <row r="1019" spans="23:39" ht="15" hidden="1" x14ac:dyDescent="0.25">
      <c r="Z1019" s="102"/>
      <c r="AA1019" s="102"/>
      <c r="AB1019" s="124">
        <f t="shared" si="246"/>
        <v>10</v>
      </c>
      <c r="AC1019" s="125" t="str">
        <f t="shared" si="241"/>
        <v/>
      </c>
      <c r="AD1019" s="123" t="str">
        <f t="shared" si="242"/>
        <v/>
      </c>
      <c r="AE1019" s="126" t="str">
        <f t="shared" si="243"/>
        <v/>
      </c>
      <c r="AF1019" s="123" t="str">
        <f t="shared" si="244"/>
        <v/>
      </c>
      <c r="AG1019" s="126" t="str">
        <f t="shared" si="245"/>
        <v/>
      </c>
      <c r="AH1019" s="129" t="str">
        <f t="shared" si="234"/>
        <v/>
      </c>
      <c r="AI1019" s="129" t="str">
        <f t="shared" si="233"/>
        <v/>
      </c>
      <c r="AJ1019" s="100" t="str">
        <f t="shared" si="229"/>
        <v/>
      </c>
      <c r="AK1019" s="130" t="str">
        <f t="shared" si="230"/>
        <v/>
      </c>
      <c r="AL1019" s="130" t="str">
        <f t="shared" si="231"/>
        <v/>
      </c>
      <c r="AM1019" s="131" t="str">
        <f t="shared" si="232"/>
        <v/>
      </c>
    </row>
    <row r="1020" spans="23:39" ht="15" hidden="1" x14ac:dyDescent="0.25">
      <c r="Z1020" s="102"/>
      <c r="AA1020" s="102"/>
      <c r="AB1020" s="124">
        <f t="shared" si="246"/>
        <v>11</v>
      </c>
      <c r="AC1020" s="125" t="str">
        <f t="shared" si="241"/>
        <v/>
      </c>
      <c r="AD1020" s="123" t="str">
        <f t="shared" si="242"/>
        <v/>
      </c>
      <c r="AE1020" s="126" t="str">
        <f t="shared" si="243"/>
        <v/>
      </c>
      <c r="AF1020" s="123" t="str">
        <f t="shared" si="244"/>
        <v/>
      </c>
      <c r="AG1020" s="126" t="str">
        <f t="shared" si="245"/>
        <v/>
      </c>
      <c r="AH1020" s="129" t="str">
        <f t="shared" si="234"/>
        <v/>
      </c>
      <c r="AI1020" s="129" t="str">
        <f t="shared" si="233"/>
        <v/>
      </c>
      <c r="AJ1020" s="100" t="str">
        <f t="shared" si="229"/>
        <v/>
      </c>
      <c r="AK1020" s="130" t="str">
        <f t="shared" si="230"/>
        <v/>
      </c>
      <c r="AL1020" s="130" t="str">
        <f t="shared" si="231"/>
        <v/>
      </c>
      <c r="AM1020" s="131" t="str">
        <f t="shared" si="232"/>
        <v/>
      </c>
    </row>
    <row r="1021" spans="23:39" ht="15" hidden="1" x14ac:dyDescent="0.25">
      <c r="Z1021" s="102"/>
      <c r="AA1021" s="102"/>
      <c r="AB1021" s="124">
        <f t="shared" si="246"/>
        <v>12</v>
      </c>
      <c r="AC1021" s="125" t="str">
        <f t="shared" si="241"/>
        <v/>
      </c>
      <c r="AD1021" s="123" t="str">
        <f t="shared" si="242"/>
        <v/>
      </c>
      <c r="AE1021" s="126" t="str">
        <f t="shared" si="243"/>
        <v/>
      </c>
      <c r="AF1021" s="123" t="str">
        <f t="shared" si="244"/>
        <v/>
      </c>
      <c r="AG1021" s="126" t="str">
        <f t="shared" si="245"/>
        <v/>
      </c>
      <c r="AH1021" s="129" t="str">
        <f t="shared" si="234"/>
        <v/>
      </c>
      <c r="AI1021" s="129" t="str">
        <f t="shared" si="233"/>
        <v/>
      </c>
      <c r="AJ1021" s="100" t="str">
        <f t="shared" si="229"/>
        <v/>
      </c>
      <c r="AK1021" s="130" t="str">
        <f t="shared" si="230"/>
        <v/>
      </c>
      <c r="AL1021" s="130" t="str">
        <f t="shared" si="231"/>
        <v/>
      </c>
      <c r="AM1021" s="131" t="str">
        <f t="shared" si="232"/>
        <v/>
      </c>
    </row>
    <row r="1022" spans="23:39" ht="15" hidden="1" x14ac:dyDescent="0.25">
      <c r="Z1022" s="102"/>
      <c r="AA1022" s="102"/>
      <c r="AB1022" s="124">
        <f t="shared" si="246"/>
        <v>13</v>
      </c>
      <c r="AC1022" s="125" t="str">
        <f t="shared" si="241"/>
        <v/>
      </c>
      <c r="AD1022" s="123" t="str">
        <f t="shared" si="242"/>
        <v/>
      </c>
      <c r="AE1022" s="126" t="str">
        <f t="shared" si="243"/>
        <v/>
      </c>
      <c r="AF1022" s="123" t="str">
        <f t="shared" si="244"/>
        <v/>
      </c>
      <c r="AG1022" s="126" t="str">
        <f t="shared" si="245"/>
        <v/>
      </c>
      <c r="AH1022" s="129" t="str">
        <f t="shared" si="234"/>
        <v/>
      </c>
      <c r="AI1022" s="129" t="str">
        <f t="shared" si="233"/>
        <v/>
      </c>
      <c r="AJ1022" s="100" t="str">
        <f t="shared" si="229"/>
        <v/>
      </c>
      <c r="AK1022" s="130" t="str">
        <f t="shared" si="230"/>
        <v/>
      </c>
      <c r="AL1022" s="130" t="str">
        <f t="shared" si="231"/>
        <v/>
      </c>
      <c r="AM1022" s="131" t="str">
        <f t="shared" si="232"/>
        <v/>
      </c>
    </row>
    <row r="1023" spans="23:39" ht="15" hidden="1" x14ac:dyDescent="0.25">
      <c r="Z1023" s="102"/>
      <c r="AA1023" s="102"/>
      <c r="AB1023" s="124">
        <f t="shared" si="246"/>
        <v>14</v>
      </c>
      <c r="AC1023" s="125" t="str">
        <f t="shared" si="241"/>
        <v/>
      </c>
      <c r="AD1023" s="123" t="str">
        <f t="shared" si="242"/>
        <v/>
      </c>
      <c r="AE1023" s="126" t="str">
        <f t="shared" si="243"/>
        <v/>
      </c>
      <c r="AF1023" s="123" t="str">
        <f t="shared" si="244"/>
        <v/>
      </c>
      <c r="AG1023" s="126" t="str">
        <f t="shared" si="245"/>
        <v/>
      </c>
      <c r="AH1023" s="129" t="str">
        <f t="shared" si="234"/>
        <v/>
      </c>
      <c r="AI1023" s="129" t="str">
        <f t="shared" si="233"/>
        <v/>
      </c>
      <c r="AJ1023" s="100" t="str">
        <f t="shared" si="229"/>
        <v/>
      </c>
      <c r="AK1023" s="130" t="str">
        <f t="shared" si="230"/>
        <v/>
      </c>
      <c r="AL1023" s="130" t="str">
        <f t="shared" si="231"/>
        <v/>
      </c>
      <c r="AM1023" s="131" t="str">
        <f t="shared" si="232"/>
        <v/>
      </c>
    </row>
    <row r="1024" spans="23:39" ht="15" hidden="1" x14ac:dyDescent="0.25">
      <c r="Z1024" s="102"/>
      <c r="AA1024" s="102"/>
      <c r="AB1024" s="124">
        <f t="shared" si="246"/>
        <v>15</v>
      </c>
      <c r="AC1024" s="125" t="str">
        <f t="shared" si="241"/>
        <v/>
      </c>
      <c r="AD1024" s="123" t="str">
        <f t="shared" si="242"/>
        <v/>
      </c>
      <c r="AE1024" s="126" t="str">
        <f t="shared" si="243"/>
        <v/>
      </c>
      <c r="AF1024" s="123" t="str">
        <f t="shared" si="244"/>
        <v/>
      </c>
      <c r="AG1024" s="126" t="str">
        <f t="shared" si="245"/>
        <v/>
      </c>
      <c r="AH1024" s="129" t="str">
        <f t="shared" si="234"/>
        <v/>
      </c>
      <c r="AI1024" s="129" t="str">
        <f t="shared" si="233"/>
        <v/>
      </c>
      <c r="AJ1024" s="100" t="str">
        <f t="shared" si="229"/>
        <v/>
      </c>
      <c r="AK1024" s="130" t="str">
        <f t="shared" si="230"/>
        <v/>
      </c>
      <c r="AL1024" s="130" t="str">
        <f t="shared" si="231"/>
        <v/>
      </c>
      <c r="AM1024" s="131" t="str">
        <f t="shared" si="232"/>
        <v/>
      </c>
    </row>
    <row r="1025" spans="24:39" ht="15" hidden="1" x14ac:dyDescent="0.25">
      <c r="Z1025" s="102"/>
      <c r="AA1025" s="102"/>
      <c r="AB1025" s="124">
        <f t="shared" si="246"/>
        <v>16</v>
      </c>
      <c r="AC1025" s="125" t="str">
        <f t="shared" si="241"/>
        <v/>
      </c>
      <c r="AD1025" s="123" t="str">
        <f t="shared" si="242"/>
        <v/>
      </c>
      <c r="AE1025" s="126" t="str">
        <f t="shared" si="243"/>
        <v/>
      </c>
      <c r="AF1025" s="123" t="str">
        <f t="shared" si="244"/>
        <v/>
      </c>
      <c r="AG1025" s="126" t="str">
        <f t="shared" si="245"/>
        <v/>
      </c>
      <c r="AH1025" s="129" t="str">
        <f t="shared" si="234"/>
        <v/>
      </c>
      <c r="AI1025" s="129" t="str">
        <f t="shared" si="233"/>
        <v/>
      </c>
      <c r="AJ1025" s="100" t="str">
        <f t="shared" si="229"/>
        <v/>
      </c>
      <c r="AK1025" s="130" t="str">
        <f t="shared" si="230"/>
        <v/>
      </c>
      <c r="AL1025" s="130" t="str">
        <f t="shared" si="231"/>
        <v/>
      </c>
      <c r="AM1025" s="131" t="str">
        <f t="shared" si="232"/>
        <v/>
      </c>
    </row>
    <row r="1026" spans="24:39" ht="15" hidden="1" x14ac:dyDescent="0.25">
      <c r="Z1026" s="102"/>
      <c r="AA1026" s="102"/>
      <c r="AB1026" s="124">
        <f t="shared" si="246"/>
        <v>17</v>
      </c>
      <c r="AC1026" s="125" t="str">
        <f t="shared" si="241"/>
        <v/>
      </c>
      <c r="AD1026" s="123" t="str">
        <f t="shared" si="242"/>
        <v/>
      </c>
      <c r="AE1026" s="126" t="str">
        <f t="shared" si="243"/>
        <v/>
      </c>
      <c r="AF1026" s="123" t="str">
        <f t="shared" si="244"/>
        <v/>
      </c>
      <c r="AG1026" s="126" t="str">
        <f t="shared" si="245"/>
        <v/>
      </c>
      <c r="AH1026" s="129" t="str">
        <f t="shared" si="234"/>
        <v/>
      </c>
      <c r="AI1026" s="129" t="str">
        <f t="shared" si="233"/>
        <v/>
      </c>
      <c r="AJ1026" s="100" t="str">
        <f t="shared" si="229"/>
        <v/>
      </c>
      <c r="AK1026" s="130" t="str">
        <f t="shared" si="230"/>
        <v/>
      </c>
      <c r="AL1026" s="130" t="str">
        <f t="shared" si="231"/>
        <v/>
      </c>
      <c r="AM1026" s="131" t="str">
        <f t="shared" si="232"/>
        <v/>
      </c>
    </row>
    <row r="1027" spans="24:39" ht="15" hidden="1" x14ac:dyDescent="0.25">
      <c r="Z1027" s="102"/>
      <c r="AA1027" s="102"/>
      <c r="AB1027" s="124">
        <f t="shared" si="246"/>
        <v>18</v>
      </c>
      <c r="AC1027" s="125" t="str">
        <f t="shared" si="241"/>
        <v/>
      </c>
      <c r="AD1027" s="123" t="str">
        <f t="shared" si="242"/>
        <v/>
      </c>
      <c r="AE1027" s="126" t="str">
        <f t="shared" si="243"/>
        <v/>
      </c>
      <c r="AF1027" s="123" t="str">
        <f t="shared" si="244"/>
        <v/>
      </c>
      <c r="AG1027" s="126" t="str">
        <f t="shared" si="245"/>
        <v/>
      </c>
      <c r="AH1027" s="129" t="str">
        <f t="shared" si="234"/>
        <v/>
      </c>
      <c r="AI1027" s="129" t="str">
        <f t="shared" si="233"/>
        <v/>
      </c>
      <c r="AJ1027" s="100" t="str">
        <f t="shared" si="229"/>
        <v/>
      </c>
      <c r="AK1027" s="130" t="str">
        <f t="shared" si="230"/>
        <v/>
      </c>
      <c r="AL1027" s="130" t="str">
        <f t="shared" si="231"/>
        <v/>
      </c>
      <c r="AM1027" s="131" t="str">
        <f t="shared" si="232"/>
        <v/>
      </c>
    </row>
    <row r="1028" spans="24:39" ht="15" hidden="1" x14ac:dyDescent="0.25">
      <c r="X1028" s="32"/>
      <c r="Y1028" s="32"/>
      <c r="Z1028" s="102"/>
      <c r="AA1028" s="102"/>
      <c r="AB1028" s="124">
        <f t="shared" si="246"/>
        <v>19</v>
      </c>
      <c r="AC1028" s="125" t="str">
        <f t="shared" si="241"/>
        <v/>
      </c>
      <c r="AD1028" s="123" t="str">
        <f t="shared" si="242"/>
        <v/>
      </c>
      <c r="AE1028" s="126" t="str">
        <f t="shared" si="243"/>
        <v/>
      </c>
      <c r="AF1028" s="123" t="str">
        <f t="shared" si="244"/>
        <v/>
      </c>
      <c r="AG1028" s="126" t="str">
        <f t="shared" si="245"/>
        <v/>
      </c>
      <c r="AH1028" s="129" t="str">
        <f t="shared" si="234"/>
        <v/>
      </c>
      <c r="AI1028" s="129" t="str">
        <f t="shared" si="233"/>
        <v/>
      </c>
      <c r="AJ1028" s="100" t="str">
        <f t="shared" si="229"/>
        <v/>
      </c>
      <c r="AK1028" s="130" t="str">
        <f t="shared" si="230"/>
        <v/>
      </c>
      <c r="AL1028" s="130" t="str">
        <f t="shared" si="231"/>
        <v/>
      </c>
      <c r="AM1028" s="131" t="str">
        <f t="shared" si="232"/>
        <v/>
      </c>
    </row>
    <row r="1029" spans="24:39" ht="15" hidden="1" x14ac:dyDescent="0.25">
      <c r="Z1029" s="102"/>
      <c r="AA1029" s="102"/>
      <c r="AB1029" s="124">
        <f t="shared" si="246"/>
        <v>20</v>
      </c>
      <c r="AC1029" s="125" t="str">
        <f t="shared" si="241"/>
        <v/>
      </c>
      <c r="AD1029" s="123" t="str">
        <f t="shared" si="242"/>
        <v/>
      </c>
      <c r="AE1029" s="126" t="str">
        <f t="shared" si="243"/>
        <v/>
      </c>
      <c r="AF1029" s="123" t="str">
        <f t="shared" si="244"/>
        <v/>
      </c>
      <c r="AG1029" s="126" t="str">
        <f t="shared" si="245"/>
        <v/>
      </c>
      <c r="AH1029" s="129" t="str">
        <f t="shared" si="234"/>
        <v/>
      </c>
      <c r="AI1029" s="129" t="str">
        <f t="shared" si="233"/>
        <v/>
      </c>
      <c r="AJ1029" s="100" t="str">
        <f t="shared" si="229"/>
        <v/>
      </c>
      <c r="AK1029" s="130" t="str">
        <f t="shared" si="230"/>
        <v/>
      </c>
      <c r="AL1029" s="130" t="str">
        <f t="shared" si="231"/>
        <v/>
      </c>
      <c r="AM1029" s="131" t="str">
        <f t="shared" si="232"/>
        <v/>
      </c>
    </row>
    <row r="1030" spans="24:39" ht="15" hidden="1" x14ac:dyDescent="0.25">
      <c r="Z1030" s="102"/>
      <c r="AA1030" s="102"/>
      <c r="AB1030" s="124">
        <f t="shared" si="246"/>
        <v>21</v>
      </c>
      <c r="AC1030" s="125" t="str">
        <f t="shared" si="241"/>
        <v/>
      </c>
      <c r="AD1030" s="123" t="str">
        <f t="shared" si="242"/>
        <v/>
      </c>
      <c r="AE1030" s="126" t="str">
        <f t="shared" si="243"/>
        <v/>
      </c>
      <c r="AF1030" s="123" t="str">
        <f t="shared" si="244"/>
        <v/>
      </c>
      <c r="AG1030" s="126" t="str">
        <f t="shared" si="245"/>
        <v/>
      </c>
      <c r="AH1030" s="129" t="str">
        <f t="shared" si="234"/>
        <v/>
      </c>
      <c r="AI1030" s="129" t="str">
        <f t="shared" si="233"/>
        <v/>
      </c>
      <c r="AJ1030" s="100" t="str">
        <f t="shared" si="229"/>
        <v/>
      </c>
      <c r="AK1030" s="130" t="str">
        <f t="shared" si="230"/>
        <v/>
      </c>
      <c r="AL1030" s="130" t="str">
        <f t="shared" si="231"/>
        <v/>
      </c>
      <c r="AM1030" s="131" t="str">
        <f t="shared" si="232"/>
        <v/>
      </c>
    </row>
    <row r="1031" spans="24:39" ht="15" hidden="1" x14ac:dyDescent="0.25">
      <c r="Z1031" s="102"/>
      <c r="AA1031" s="102"/>
      <c r="AB1031" s="124">
        <f t="shared" si="246"/>
        <v>22</v>
      </c>
      <c r="AC1031" s="125" t="str">
        <f t="shared" si="241"/>
        <v/>
      </c>
      <c r="AD1031" s="123" t="str">
        <f t="shared" si="242"/>
        <v/>
      </c>
      <c r="AE1031" s="126" t="str">
        <f t="shared" si="243"/>
        <v/>
      </c>
      <c r="AF1031" s="123" t="str">
        <f t="shared" si="244"/>
        <v/>
      </c>
      <c r="AG1031" s="126" t="str">
        <f t="shared" si="245"/>
        <v/>
      </c>
      <c r="AH1031" s="129" t="str">
        <f t="shared" si="234"/>
        <v/>
      </c>
      <c r="AI1031" s="129" t="str">
        <f t="shared" si="233"/>
        <v/>
      </c>
      <c r="AJ1031" s="100" t="str">
        <f t="shared" si="229"/>
        <v/>
      </c>
      <c r="AK1031" s="130" t="str">
        <f t="shared" si="230"/>
        <v/>
      </c>
      <c r="AL1031" s="130" t="str">
        <f t="shared" si="231"/>
        <v/>
      </c>
      <c r="AM1031" s="131" t="str">
        <f t="shared" si="232"/>
        <v/>
      </c>
    </row>
    <row r="1032" spans="24:39" ht="15" hidden="1" x14ac:dyDescent="0.25">
      <c r="Z1032" s="102"/>
      <c r="AA1032" s="102"/>
      <c r="AB1032" s="124">
        <f t="shared" si="246"/>
        <v>23</v>
      </c>
      <c r="AC1032" s="125" t="str">
        <f t="shared" si="241"/>
        <v/>
      </c>
      <c r="AD1032" s="123" t="str">
        <f t="shared" si="242"/>
        <v/>
      </c>
      <c r="AE1032" s="126" t="str">
        <f t="shared" si="243"/>
        <v/>
      </c>
      <c r="AF1032" s="123" t="str">
        <f t="shared" si="244"/>
        <v/>
      </c>
      <c r="AG1032" s="126" t="str">
        <f t="shared" si="245"/>
        <v/>
      </c>
      <c r="AH1032" s="129" t="str">
        <f t="shared" si="234"/>
        <v/>
      </c>
      <c r="AI1032" s="129" t="str">
        <f t="shared" si="233"/>
        <v/>
      </c>
      <c r="AJ1032" s="100" t="str">
        <f t="shared" si="229"/>
        <v/>
      </c>
      <c r="AK1032" s="130" t="str">
        <f t="shared" si="230"/>
        <v/>
      </c>
      <c r="AL1032" s="130" t="str">
        <f t="shared" si="231"/>
        <v/>
      </c>
      <c r="AM1032" s="131" t="str">
        <f t="shared" si="232"/>
        <v/>
      </c>
    </row>
    <row r="1033" spans="24:39" ht="15" hidden="1" x14ac:dyDescent="0.25">
      <c r="Z1033" s="102"/>
      <c r="AA1033" s="102"/>
      <c r="AB1033" s="124">
        <f t="shared" si="246"/>
        <v>24</v>
      </c>
      <c r="AC1033" s="125" t="str">
        <f t="shared" si="241"/>
        <v/>
      </c>
      <c r="AD1033" s="123" t="str">
        <f t="shared" si="242"/>
        <v/>
      </c>
      <c r="AE1033" s="126" t="str">
        <f t="shared" si="243"/>
        <v/>
      </c>
      <c r="AF1033" s="123" t="str">
        <f t="shared" si="244"/>
        <v/>
      </c>
      <c r="AG1033" s="126" t="str">
        <f t="shared" si="245"/>
        <v/>
      </c>
      <c r="AH1033" s="129" t="str">
        <f t="shared" si="234"/>
        <v/>
      </c>
      <c r="AI1033" s="129" t="str">
        <f t="shared" si="233"/>
        <v/>
      </c>
      <c r="AJ1033" s="100" t="str">
        <f t="shared" ref="AJ1033:AJ1096" si="247">AC1033</f>
        <v/>
      </c>
      <c r="AK1033" s="130" t="str">
        <f t="shared" ref="AK1033:AK1096" si="248">IF(AI1033="","",AJ1033-D$58)</f>
        <v/>
      </c>
      <c r="AL1033" s="130" t="str">
        <f t="shared" ref="AL1033:AL1096" si="249">IF(AK1033="","",IF(AK1033&gt;G$76,AK1033-G$76/2,AK1033/2))</f>
        <v/>
      </c>
      <c r="AM1033" s="131" t="str">
        <f t="shared" ref="AM1033:AM1096" si="250">IF(AL1033="","",0.6*G$77*(2*32.2*AL1033)^0.5)</f>
        <v/>
      </c>
    </row>
    <row r="1034" spans="24:39" ht="15" hidden="1" x14ac:dyDescent="0.25">
      <c r="Z1034" s="102"/>
      <c r="AA1034" s="102"/>
      <c r="AB1034" s="124">
        <f t="shared" si="246"/>
        <v>25</v>
      </c>
      <c r="AC1034" s="125" t="str">
        <f t="shared" si="241"/>
        <v/>
      </c>
      <c r="AD1034" s="123" t="str">
        <f t="shared" si="242"/>
        <v/>
      </c>
      <c r="AE1034" s="126" t="str">
        <f t="shared" si="243"/>
        <v/>
      </c>
      <c r="AF1034" s="123" t="str">
        <f t="shared" si="244"/>
        <v/>
      </c>
      <c r="AG1034" s="126" t="str">
        <f t="shared" si="245"/>
        <v/>
      </c>
      <c r="AH1034" s="129" t="str">
        <f t="shared" si="234"/>
        <v/>
      </c>
      <c r="AI1034" s="129" t="str">
        <f t="shared" ref="AI1034:AI1097" si="251">IF(AC1034="","",IF(AC1034=D$58,0,IF(AC1034&gt;D$58,AI1033+AF1034,"")))</f>
        <v/>
      </c>
      <c r="AJ1034" s="100" t="str">
        <f t="shared" si="247"/>
        <v/>
      </c>
      <c r="AK1034" s="130" t="str">
        <f t="shared" si="248"/>
        <v/>
      </c>
      <c r="AL1034" s="130" t="str">
        <f t="shared" si="249"/>
        <v/>
      </c>
      <c r="AM1034" s="131" t="str">
        <f t="shared" si="250"/>
        <v/>
      </c>
    </row>
    <row r="1035" spans="24:39" ht="15" hidden="1" x14ac:dyDescent="0.25">
      <c r="Z1035" s="102"/>
      <c r="AA1035" s="102"/>
      <c r="AB1035" s="124">
        <f t="shared" si="246"/>
        <v>26</v>
      </c>
      <c r="AC1035" s="125" t="str">
        <f t="shared" si="241"/>
        <v/>
      </c>
      <c r="AD1035" s="123" t="str">
        <f t="shared" si="242"/>
        <v/>
      </c>
      <c r="AE1035" s="126" t="str">
        <f t="shared" si="243"/>
        <v/>
      </c>
      <c r="AF1035" s="123" t="str">
        <f t="shared" si="244"/>
        <v/>
      </c>
      <c r="AG1035" s="126" t="str">
        <f t="shared" si="245"/>
        <v/>
      </c>
      <c r="AH1035" s="129" t="str">
        <f t="shared" ref="AH1035:AH1098" si="252">IF(AC1035="","",AH1034+AF1035)</f>
        <v/>
      </c>
      <c r="AI1035" s="129" t="str">
        <f t="shared" si="251"/>
        <v/>
      </c>
      <c r="AJ1035" s="100" t="str">
        <f t="shared" si="247"/>
        <v/>
      </c>
      <c r="AK1035" s="130" t="str">
        <f t="shared" si="248"/>
        <v/>
      </c>
      <c r="AL1035" s="130" t="str">
        <f t="shared" si="249"/>
        <v/>
      </c>
      <c r="AM1035" s="131" t="str">
        <f t="shared" si="250"/>
        <v/>
      </c>
    </row>
    <row r="1036" spans="24:39" ht="15" hidden="1" x14ac:dyDescent="0.25">
      <c r="Z1036" s="102"/>
      <c r="AA1036" s="102"/>
      <c r="AB1036" s="124">
        <f t="shared" si="246"/>
        <v>27</v>
      </c>
      <c r="AC1036" s="125" t="str">
        <f t="shared" si="241"/>
        <v/>
      </c>
      <c r="AD1036" s="123" t="str">
        <f t="shared" si="242"/>
        <v/>
      </c>
      <c r="AE1036" s="126" t="str">
        <f t="shared" si="243"/>
        <v/>
      </c>
      <c r="AF1036" s="123" t="str">
        <f t="shared" si="244"/>
        <v/>
      </c>
      <c r="AG1036" s="126" t="str">
        <f t="shared" si="245"/>
        <v/>
      </c>
      <c r="AH1036" s="129" t="str">
        <f t="shared" si="252"/>
        <v/>
      </c>
      <c r="AI1036" s="129" t="str">
        <f t="shared" si="251"/>
        <v/>
      </c>
      <c r="AJ1036" s="100" t="str">
        <f t="shared" si="247"/>
        <v/>
      </c>
      <c r="AK1036" s="130" t="str">
        <f t="shared" si="248"/>
        <v/>
      </c>
      <c r="AL1036" s="130" t="str">
        <f t="shared" si="249"/>
        <v/>
      </c>
      <c r="AM1036" s="131" t="str">
        <f t="shared" si="250"/>
        <v/>
      </c>
    </row>
    <row r="1037" spans="24:39" ht="15" hidden="1" x14ac:dyDescent="0.25">
      <c r="Z1037" s="102"/>
      <c r="AA1037" s="102"/>
      <c r="AB1037" s="124">
        <f t="shared" si="246"/>
        <v>28</v>
      </c>
      <c r="AC1037" s="125" t="str">
        <f t="shared" si="241"/>
        <v/>
      </c>
      <c r="AD1037" s="123" t="str">
        <f t="shared" si="242"/>
        <v/>
      </c>
      <c r="AE1037" s="126" t="str">
        <f t="shared" si="243"/>
        <v/>
      </c>
      <c r="AF1037" s="123" t="str">
        <f t="shared" si="244"/>
        <v/>
      </c>
      <c r="AG1037" s="126" t="str">
        <f t="shared" si="245"/>
        <v/>
      </c>
      <c r="AH1037" s="129" t="str">
        <f t="shared" si="252"/>
        <v/>
      </c>
      <c r="AI1037" s="129" t="str">
        <f t="shared" si="251"/>
        <v/>
      </c>
      <c r="AJ1037" s="100" t="str">
        <f t="shared" si="247"/>
        <v/>
      </c>
      <c r="AK1037" s="130" t="str">
        <f t="shared" si="248"/>
        <v/>
      </c>
      <c r="AL1037" s="130" t="str">
        <f t="shared" si="249"/>
        <v/>
      </c>
      <c r="AM1037" s="131" t="str">
        <f t="shared" si="250"/>
        <v/>
      </c>
    </row>
    <row r="1038" spans="24:39" ht="15" hidden="1" x14ac:dyDescent="0.25">
      <c r="Z1038" s="102"/>
      <c r="AA1038" s="102"/>
      <c r="AB1038" s="124">
        <f t="shared" si="246"/>
        <v>29</v>
      </c>
      <c r="AC1038" s="125" t="str">
        <f t="shared" si="241"/>
        <v/>
      </c>
      <c r="AD1038" s="123" t="str">
        <f t="shared" si="242"/>
        <v/>
      </c>
      <c r="AE1038" s="126" t="str">
        <f t="shared" si="243"/>
        <v/>
      </c>
      <c r="AF1038" s="123" t="str">
        <f t="shared" si="244"/>
        <v/>
      </c>
      <c r="AG1038" s="126" t="str">
        <f t="shared" si="245"/>
        <v/>
      </c>
      <c r="AH1038" s="129" t="str">
        <f t="shared" si="252"/>
        <v/>
      </c>
      <c r="AI1038" s="129" t="str">
        <f t="shared" si="251"/>
        <v/>
      </c>
      <c r="AJ1038" s="100" t="str">
        <f t="shared" si="247"/>
        <v/>
      </c>
      <c r="AK1038" s="130" t="str">
        <f t="shared" si="248"/>
        <v/>
      </c>
      <c r="AL1038" s="130" t="str">
        <f t="shared" si="249"/>
        <v/>
      </c>
      <c r="AM1038" s="131" t="str">
        <f t="shared" si="250"/>
        <v/>
      </c>
    </row>
    <row r="1039" spans="24:39" ht="15" hidden="1" x14ac:dyDescent="0.25">
      <c r="Z1039" s="102"/>
      <c r="AA1039" s="102"/>
      <c r="AB1039" s="124">
        <f t="shared" si="246"/>
        <v>30</v>
      </c>
      <c r="AC1039" s="125" t="str">
        <f t="shared" si="241"/>
        <v/>
      </c>
      <c r="AD1039" s="123" t="str">
        <f t="shared" si="242"/>
        <v/>
      </c>
      <c r="AE1039" s="126" t="str">
        <f t="shared" si="243"/>
        <v/>
      </c>
      <c r="AF1039" s="123" t="str">
        <f t="shared" si="244"/>
        <v/>
      </c>
      <c r="AG1039" s="126" t="str">
        <f t="shared" si="245"/>
        <v/>
      </c>
      <c r="AH1039" s="129" t="str">
        <f t="shared" si="252"/>
        <v/>
      </c>
      <c r="AI1039" s="129" t="str">
        <f t="shared" si="251"/>
        <v/>
      </c>
      <c r="AJ1039" s="100" t="str">
        <f t="shared" si="247"/>
        <v/>
      </c>
      <c r="AK1039" s="130" t="str">
        <f t="shared" si="248"/>
        <v/>
      </c>
      <c r="AL1039" s="130" t="str">
        <f t="shared" si="249"/>
        <v/>
      </c>
      <c r="AM1039" s="131" t="str">
        <f t="shared" si="250"/>
        <v/>
      </c>
    </row>
    <row r="1040" spans="24:39" ht="15" hidden="1" x14ac:dyDescent="0.25">
      <c r="Z1040" s="102"/>
      <c r="AA1040" s="102"/>
      <c r="AB1040" s="124">
        <f t="shared" si="246"/>
        <v>31</v>
      </c>
      <c r="AC1040" s="125" t="str">
        <f t="shared" si="241"/>
        <v/>
      </c>
      <c r="AD1040" s="123" t="str">
        <f t="shared" si="242"/>
        <v/>
      </c>
      <c r="AE1040" s="126" t="str">
        <f t="shared" si="243"/>
        <v/>
      </c>
      <c r="AF1040" s="123" t="str">
        <f t="shared" si="244"/>
        <v/>
      </c>
      <c r="AG1040" s="126" t="str">
        <f t="shared" si="245"/>
        <v/>
      </c>
      <c r="AH1040" s="129" t="str">
        <f t="shared" si="252"/>
        <v/>
      </c>
      <c r="AI1040" s="129" t="str">
        <f t="shared" si="251"/>
        <v/>
      </c>
      <c r="AJ1040" s="100" t="str">
        <f t="shared" si="247"/>
        <v/>
      </c>
      <c r="AK1040" s="130" t="str">
        <f t="shared" si="248"/>
        <v/>
      </c>
      <c r="AL1040" s="130" t="str">
        <f t="shared" si="249"/>
        <v/>
      </c>
      <c r="AM1040" s="131" t="str">
        <f t="shared" si="250"/>
        <v/>
      </c>
    </row>
    <row r="1041" spans="26:39" ht="15" hidden="1" x14ac:dyDescent="0.25">
      <c r="Z1041" s="102"/>
      <c r="AA1041" s="102"/>
      <c r="AB1041" s="124">
        <f t="shared" si="246"/>
        <v>32</v>
      </c>
      <c r="AC1041" s="125" t="str">
        <f t="shared" si="241"/>
        <v/>
      </c>
      <c r="AD1041" s="123" t="str">
        <f t="shared" si="242"/>
        <v/>
      </c>
      <c r="AE1041" s="126" t="str">
        <f t="shared" si="243"/>
        <v/>
      </c>
      <c r="AF1041" s="123" t="str">
        <f t="shared" si="244"/>
        <v/>
      </c>
      <c r="AG1041" s="126" t="str">
        <f t="shared" si="245"/>
        <v/>
      </c>
      <c r="AH1041" s="129" t="str">
        <f t="shared" si="252"/>
        <v/>
      </c>
      <c r="AI1041" s="129" t="str">
        <f t="shared" si="251"/>
        <v/>
      </c>
      <c r="AJ1041" s="100" t="str">
        <f t="shared" si="247"/>
        <v/>
      </c>
      <c r="AK1041" s="130" t="str">
        <f t="shared" si="248"/>
        <v/>
      </c>
      <c r="AL1041" s="130" t="str">
        <f t="shared" si="249"/>
        <v/>
      </c>
      <c r="AM1041" s="131" t="str">
        <f t="shared" si="250"/>
        <v/>
      </c>
    </row>
    <row r="1042" spans="26:39" ht="15" hidden="1" x14ac:dyDescent="0.25">
      <c r="Z1042" s="102"/>
      <c r="AA1042" s="102"/>
      <c r="AB1042" s="124">
        <f t="shared" si="246"/>
        <v>33</v>
      </c>
      <c r="AC1042" s="125" t="str">
        <f t="shared" si="241"/>
        <v/>
      </c>
      <c r="AD1042" s="123" t="str">
        <f t="shared" si="242"/>
        <v/>
      </c>
      <c r="AE1042" s="126" t="str">
        <f t="shared" si="243"/>
        <v/>
      </c>
      <c r="AF1042" s="123" t="str">
        <f t="shared" si="244"/>
        <v/>
      </c>
      <c r="AG1042" s="126" t="str">
        <f t="shared" si="245"/>
        <v/>
      </c>
      <c r="AH1042" s="129" t="str">
        <f t="shared" si="252"/>
        <v/>
      </c>
      <c r="AI1042" s="129" t="str">
        <f t="shared" si="251"/>
        <v/>
      </c>
      <c r="AJ1042" s="100" t="str">
        <f t="shared" si="247"/>
        <v/>
      </c>
      <c r="AK1042" s="130" t="str">
        <f t="shared" si="248"/>
        <v/>
      </c>
      <c r="AL1042" s="130" t="str">
        <f t="shared" si="249"/>
        <v/>
      </c>
      <c r="AM1042" s="131" t="str">
        <f t="shared" si="250"/>
        <v/>
      </c>
    </row>
    <row r="1043" spans="26:39" ht="15" hidden="1" x14ac:dyDescent="0.25">
      <c r="Z1043" s="102"/>
      <c r="AA1043" s="102"/>
      <c r="AB1043" s="124">
        <f t="shared" si="246"/>
        <v>34</v>
      </c>
      <c r="AC1043" s="125" t="str">
        <f t="shared" si="241"/>
        <v/>
      </c>
      <c r="AD1043" s="123" t="str">
        <f t="shared" si="242"/>
        <v/>
      </c>
      <c r="AE1043" s="126" t="str">
        <f t="shared" si="243"/>
        <v/>
      </c>
      <c r="AF1043" s="123" t="str">
        <f t="shared" si="244"/>
        <v/>
      </c>
      <c r="AG1043" s="126" t="str">
        <f t="shared" si="245"/>
        <v/>
      </c>
      <c r="AH1043" s="129" t="str">
        <f t="shared" si="252"/>
        <v/>
      </c>
      <c r="AI1043" s="129" t="str">
        <f t="shared" si="251"/>
        <v/>
      </c>
      <c r="AJ1043" s="100" t="str">
        <f t="shared" si="247"/>
        <v/>
      </c>
      <c r="AK1043" s="130" t="str">
        <f t="shared" si="248"/>
        <v/>
      </c>
      <c r="AL1043" s="130" t="str">
        <f t="shared" si="249"/>
        <v/>
      </c>
      <c r="AM1043" s="131" t="str">
        <f t="shared" si="250"/>
        <v/>
      </c>
    </row>
    <row r="1044" spans="26:39" ht="15" hidden="1" x14ac:dyDescent="0.25">
      <c r="Z1044" s="102"/>
      <c r="AA1044" s="102"/>
      <c r="AB1044" s="124">
        <f t="shared" si="246"/>
        <v>35</v>
      </c>
      <c r="AC1044" s="125" t="str">
        <f t="shared" si="241"/>
        <v/>
      </c>
      <c r="AD1044" s="123" t="str">
        <f t="shared" si="242"/>
        <v/>
      </c>
      <c r="AE1044" s="126" t="str">
        <f t="shared" si="243"/>
        <v/>
      </c>
      <c r="AF1044" s="123" t="str">
        <f t="shared" si="244"/>
        <v/>
      </c>
      <c r="AG1044" s="126" t="str">
        <f t="shared" si="245"/>
        <v/>
      </c>
      <c r="AH1044" s="129" t="str">
        <f t="shared" si="252"/>
        <v/>
      </c>
      <c r="AI1044" s="129" t="str">
        <f t="shared" si="251"/>
        <v/>
      </c>
      <c r="AJ1044" s="100" t="str">
        <f t="shared" si="247"/>
        <v/>
      </c>
      <c r="AK1044" s="130" t="str">
        <f t="shared" si="248"/>
        <v/>
      </c>
      <c r="AL1044" s="130" t="str">
        <f t="shared" si="249"/>
        <v/>
      </c>
      <c r="AM1044" s="131" t="str">
        <f t="shared" si="250"/>
        <v/>
      </c>
    </row>
    <row r="1045" spans="26:39" ht="15" hidden="1" x14ac:dyDescent="0.25">
      <c r="Z1045" s="102"/>
      <c r="AA1045" s="102"/>
      <c r="AB1045" s="124">
        <f t="shared" si="246"/>
        <v>36</v>
      </c>
      <c r="AC1045" s="125" t="str">
        <f t="shared" si="241"/>
        <v/>
      </c>
      <c r="AD1045" s="123" t="str">
        <f t="shared" si="242"/>
        <v/>
      </c>
      <c r="AE1045" s="126" t="str">
        <f t="shared" si="243"/>
        <v/>
      </c>
      <c r="AF1045" s="123" t="str">
        <f t="shared" si="244"/>
        <v/>
      </c>
      <c r="AG1045" s="126" t="str">
        <f t="shared" si="245"/>
        <v/>
      </c>
      <c r="AH1045" s="129" t="str">
        <f t="shared" si="252"/>
        <v/>
      </c>
      <c r="AI1045" s="129" t="str">
        <f t="shared" si="251"/>
        <v/>
      </c>
      <c r="AJ1045" s="100" t="str">
        <f t="shared" si="247"/>
        <v/>
      </c>
      <c r="AK1045" s="130" t="str">
        <f t="shared" si="248"/>
        <v/>
      </c>
      <c r="AL1045" s="130" t="str">
        <f t="shared" si="249"/>
        <v/>
      </c>
      <c r="AM1045" s="131" t="str">
        <f t="shared" si="250"/>
        <v/>
      </c>
    </row>
    <row r="1046" spans="26:39" ht="15" hidden="1" x14ac:dyDescent="0.25">
      <c r="Z1046" s="102"/>
      <c r="AA1046" s="102"/>
      <c r="AB1046" s="124">
        <f t="shared" si="246"/>
        <v>37</v>
      </c>
      <c r="AC1046" s="125" t="str">
        <f t="shared" si="241"/>
        <v/>
      </c>
      <c r="AD1046" s="123" t="str">
        <f t="shared" si="242"/>
        <v/>
      </c>
      <c r="AE1046" s="126" t="str">
        <f t="shared" si="243"/>
        <v/>
      </c>
      <c r="AF1046" s="123" t="str">
        <f t="shared" si="244"/>
        <v/>
      </c>
      <c r="AG1046" s="126" t="str">
        <f t="shared" si="245"/>
        <v/>
      </c>
      <c r="AH1046" s="129" t="str">
        <f t="shared" si="252"/>
        <v/>
      </c>
      <c r="AI1046" s="129" t="str">
        <f t="shared" si="251"/>
        <v/>
      </c>
      <c r="AJ1046" s="100" t="str">
        <f t="shared" si="247"/>
        <v/>
      </c>
      <c r="AK1046" s="130" t="str">
        <f t="shared" si="248"/>
        <v/>
      </c>
      <c r="AL1046" s="130" t="str">
        <f t="shared" si="249"/>
        <v/>
      </c>
      <c r="AM1046" s="131" t="str">
        <f t="shared" si="250"/>
        <v/>
      </c>
    </row>
    <row r="1047" spans="26:39" ht="15" hidden="1" x14ac:dyDescent="0.25">
      <c r="Z1047" s="102"/>
      <c r="AA1047" s="102"/>
      <c r="AB1047" s="124">
        <f t="shared" si="246"/>
        <v>38</v>
      </c>
      <c r="AC1047" s="125" t="str">
        <f t="shared" si="241"/>
        <v/>
      </c>
      <c r="AD1047" s="123" t="str">
        <f t="shared" si="242"/>
        <v/>
      </c>
      <c r="AE1047" s="126" t="str">
        <f t="shared" si="243"/>
        <v/>
      </c>
      <c r="AF1047" s="123" t="str">
        <f t="shared" si="244"/>
        <v/>
      </c>
      <c r="AG1047" s="126" t="str">
        <f t="shared" si="245"/>
        <v/>
      </c>
      <c r="AH1047" s="129" t="str">
        <f t="shared" si="252"/>
        <v/>
      </c>
      <c r="AI1047" s="129" t="str">
        <f t="shared" si="251"/>
        <v/>
      </c>
      <c r="AJ1047" s="100" t="str">
        <f t="shared" si="247"/>
        <v/>
      </c>
      <c r="AK1047" s="130" t="str">
        <f t="shared" si="248"/>
        <v/>
      </c>
      <c r="AL1047" s="130" t="str">
        <f t="shared" si="249"/>
        <v/>
      </c>
      <c r="AM1047" s="131" t="str">
        <f t="shared" si="250"/>
        <v/>
      </c>
    </row>
    <row r="1048" spans="26:39" ht="15" hidden="1" x14ac:dyDescent="0.25">
      <c r="Z1048" s="102"/>
      <c r="AA1048" s="102"/>
      <c r="AB1048" s="124">
        <f t="shared" si="246"/>
        <v>39</v>
      </c>
      <c r="AC1048" s="125" t="str">
        <f t="shared" si="241"/>
        <v/>
      </c>
      <c r="AD1048" s="123" t="str">
        <f t="shared" si="242"/>
        <v/>
      </c>
      <c r="AE1048" s="126" t="str">
        <f t="shared" si="243"/>
        <v/>
      </c>
      <c r="AF1048" s="123" t="str">
        <f t="shared" si="244"/>
        <v/>
      </c>
      <c r="AG1048" s="126" t="str">
        <f t="shared" si="245"/>
        <v/>
      </c>
      <c r="AH1048" s="129" t="str">
        <f t="shared" si="252"/>
        <v/>
      </c>
      <c r="AI1048" s="129" t="str">
        <f t="shared" si="251"/>
        <v/>
      </c>
      <c r="AJ1048" s="100" t="str">
        <f t="shared" si="247"/>
        <v/>
      </c>
      <c r="AK1048" s="130" t="str">
        <f t="shared" si="248"/>
        <v/>
      </c>
      <c r="AL1048" s="130" t="str">
        <f t="shared" si="249"/>
        <v/>
      </c>
      <c r="AM1048" s="131" t="str">
        <f t="shared" si="250"/>
        <v/>
      </c>
    </row>
    <row r="1049" spans="26:39" ht="15" hidden="1" x14ac:dyDescent="0.25">
      <c r="Z1049" s="102"/>
      <c r="AA1049" s="102"/>
      <c r="AB1049" s="124">
        <f t="shared" si="246"/>
        <v>40</v>
      </c>
      <c r="AC1049" s="125" t="str">
        <f t="shared" si="241"/>
        <v/>
      </c>
      <c r="AD1049" s="123" t="str">
        <f t="shared" si="242"/>
        <v/>
      </c>
      <c r="AE1049" s="126" t="str">
        <f t="shared" si="243"/>
        <v/>
      </c>
      <c r="AF1049" s="123" t="str">
        <f t="shared" si="244"/>
        <v/>
      </c>
      <c r="AG1049" s="126" t="str">
        <f t="shared" si="245"/>
        <v/>
      </c>
      <c r="AH1049" s="129" t="str">
        <f t="shared" si="252"/>
        <v/>
      </c>
      <c r="AI1049" s="129" t="str">
        <f t="shared" si="251"/>
        <v/>
      </c>
      <c r="AJ1049" s="100" t="str">
        <f t="shared" si="247"/>
        <v/>
      </c>
      <c r="AK1049" s="130" t="str">
        <f t="shared" si="248"/>
        <v/>
      </c>
      <c r="AL1049" s="130" t="str">
        <f t="shared" si="249"/>
        <v/>
      </c>
      <c r="AM1049" s="131" t="str">
        <f t="shared" si="250"/>
        <v/>
      </c>
    </row>
    <row r="1050" spans="26:39" ht="15" hidden="1" x14ac:dyDescent="0.25">
      <c r="Z1050" s="102"/>
      <c r="AA1050" s="102"/>
      <c r="AB1050" s="124">
        <f t="shared" si="246"/>
        <v>41</v>
      </c>
      <c r="AC1050" s="125" t="str">
        <f t="shared" si="241"/>
        <v/>
      </c>
      <c r="AD1050" s="123" t="str">
        <f t="shared" si="242"/>
        <v/>
      </c>
      <c r="AE1050" s="126" t="str">
        <f t="shared" si="243"/>
        <v/>
      </c>
      <c r="AF1050" s="123" t="str">
        <f t="shared" si="244"/>
        <v/>
      </c>
      <c r="AG1050" s="126" t="str">
        <f t="shared" si="245"/>
        <v/>
      </c>
      <c r="AH1050" s="129" t="str">
        <f t="shared" si="252"/>
        <v/>
      </c>
      <c r="AI1050" s="129" t="str">
        <f t="shared" si="251"/>
        <v/>
      </c>
      <c r="AJ1050" s="100" t="str">
        <f t="shared" si="247"/>
        <v/>
      </c>
      <c r="AK1050" s="130" t="str">
        <f t="shared" si="248"/>
        <v/>
      </c>
      <c r="AL1050" s="130" t="str">
        <f t="shared" si="249"/>
        <v/>
      </c>
      <c r="AM1050" s="131" t="str">
        <f t="shared" si="250"/>
        <v/>
      </c>
    </row>
    <row r="1051" spans="26:39" ht="15" hidden="1" x14ac:dyDescent="0.25">
      <c r="Z1051" s="102"/>
      <c r="AA1051" s="102"/>
      <c r="AB1051" s="124">
        <f t="shared" si="246"/>
        <v>42</v>
      </c>
      <c r="AC1051" s="125" t="str">
        <f t="shared" si="241"/>
        <v/>
      </c>
      <c r="AD1051" s="123" t="str">
        <f t="shared" si="242"/>
        <v/>
      </c>
      <c r="AE1051" s="126" t="str">
        <f t="shared" si="243"/>
        <v/>
      </c>
      <c r="AF1051" s="123" t="str">
        <f t="shared" si="244"/>
        <v/>
      </c>
      <c r="AG1051" s="126" t="str">
        <f t="shared" si="245"/>
        <v/>
      </c>
      <c r="AH1051" s="129" t="str">
        <f t="shared" si="252"/>
        <v/>
      </c>
      <c r="AI1051" s="129" t="str">
        <f t="shared" si="251"/>
        <v/>
      </c>
      <c r="AJ1051" s="100" t="str">
        <f t="shared" si="247"/>
        <v/>
      </c>
      <c r="AK1051" s="130" t="str">
        <f t="shared" si="248"/>
        <v/>
      </c>
      <c r="AL1051" s="130" t="str">
        <f t="shared" si="249"/>
        <v/>
      </c>
      <c r="AM1051" s="131" t="str">
        <f t="shared" si="250"/>
        <v/>
      </c>
    </row>
    <row r="1052" spans="26:39" ht="15" hidden="1" x14ac:dyDescent="0.25">
      <c r="Z1052" s="102"/>
      <c r="AA1052" s="102"/>
      <c r="AB1052" s="124">
        <f t="shared" si="246"/>
        <v>43</v>
      </c>
      <c r="AC1052" s="125" t="str">
        <f t="shared" si="241"/>
        <v/>
      </c>
      <c r="AD1052" s="123" t="str">
        <f t="shared" si="242"/>
        <v/>
      </c>
      <c r="AE1052" s="126" t="str">
        <f t="shared" si="243"/>
        <v/>
      </c>
      <c r="AF1052" s="123" t="str">
        <f t="shared" si="244"/>
        <v/>
      </c>
      <c r="AG1052" s="126" t="str">
        <f t="shared" si="245"/>
        <v/>
      </c>
      <c r="AH1052" s="129" t="str">
        <f t="shared" si="252"/>
        <v/>
      </c>
      <c r="AI1052" s="129" t="str">
        <f t="shared" si="251"/>
        <v/>
      </c>
      <c r="AJ1052" s="100" t="str">
        <f t="shared" si="247"/>
        <v/>
      </c>
      <c r="AK1052" s="130" t="str">
        <f t="shared" si="248"/>
        <v/>
      </c>
      <c r="AL1052" s="130" t="str">
        <f t="shared" si="249"/>
        <v/>
      </c>
      <c r="AM1052" s="131" t="str">
        <f t="shared" si="250"/>
        <v/>
      </c>
    </row>
    <row r="1053" spans="26:39" ht="15" hidden="1" x14ac:dyDescent="0.25">
      <c r="Z1053" s="102"/>
      <c r="AA1053" s="102"/>
      <c r="AB1053" s="124">
        <f t="shared" si="246"/>
        <v>44</v>
      </c>
      <c r="AC1053" s="125" t="str">
        <f t="shared" si="241"/>
        <v/>
      </c>
      <c r="AD1053" s="123" t="str">
        <f t="shared" si="242"/>
        <v/>
      </c>
      <c r="AE1053" s="126" t="str">
        <f t="shared" si="243"/>
        <v/>
      </c>
      <c r="AF1053" s="123" t="str">
        <f t="shared" si="244"/>
        <v/>
      </c>
      <c r="AG1053" s="126" t="str">
        <f t="shared" si="245"/>
        <v/>
      </c>
      <c r="AH1053" s="129" t="str">
        <f t="shared" si="252"/>
        <v/>
      </c>
      <c r="AI1053" s="129" t="str">
        <f t="shared" si="251"/>
        <v/>
      </c>
      <c r="AJ1053" s="100" t="str">
        <f t="shared" si="247"/>
        <v/>
      </c>
      <c r="AK1053" s="130" t="str">
        <f t="shared" si="248"/>
        <v/>
      </c>
      <c r="AL1053" s="130" t="str">
        <f t="shared" si="249"/>
        <v/>
      </c>
      <c r="AM1053" s="131" t="str">
        <f t="shared" si="250"/>
        <v/>
      </c>
    </row>
    <row r="1054" spans="26:39" ht="15" hidden="1" x14ac:dyDescent="0.25">
      <c r="Z1054" s="102"/>
      <c r="AA1054" s="102"/>
      <c r="AB1054" s="124">
        <f t="shared" si="246"/>
        <v>45</v>
      </c>
      <c r="AC1054" s="125" t="str">
        <f t="shared" si="241"/>
        <v/>
      </c>
      <c r="AD1054" s="123" t="str">
        <f t="shared" si="242"/>
        <v/>
      </c>
      <c r="AE1054" s="126" t="str">
        <f t="shared" si="243"/>
        <v/>
      </c>
      <c r="AF1054" s="123" t="str">
        <f t="shared" si="244"/>
        <v/>
      </c>
      <c r="AG1054" s="126" t="str">
        <f t="shared" si="245"/>
        <v/>
      </c>
      <c r="AH1054" s="129" t="str">
        <f t="shared" si="252"/>
        <v/>
      </c>
      <c r="AI1054" s="129" t="str">
        <f t="shared" si="251"/>
        <v/>
      </c>
      <c r="AJ1054" s="100" t="str">
        <f t="shared" si="247"/>
        <v/>
      </c>
      <c r="AK1054" s="130" t="str">
        <f t="shared" si="248"/>
        <v/>
      </c>
      <c r="AL1054" s="130" t="str">
        <f t="shared" si="249"/>
        <v/>
      </c>
      <c r="AM1054" s="131" t="str">
        <f t="shared" si="250"/>
        <v/>
      </c>
    </row>
    <row r="1055" spans="26:39" ht="15" hidden="1" x14ac:dyDescent="0.25">
      <c r="Z1055" s="102"/>
      <c r="AA1055" s="102"/>
      <c r="AB1055" s="124">
        <f t="shared" si="246"/>
        <v>46</v>
      </c>
      <c r="AC1055" s="125" t="str">
        <f t="shared" si="241"/>
        <v/>
      </c>
      <c r="AD1055" s="123" t="str">
        <f t="shared" si="242"/>
        <v/>
      </c>
      <c r="AE1055" s="126" t="str">
        <f t="shared" si="243"/>
        <v/>
      </c>
      <c r="AF1055" s="123" t="str">
        <f t="shared" si="244"/>
        <v/>
      </c>
      <c r="AG1055" s="126" t="str">
        <f t="shared" si="245"/>
        <v/>
      </c>
      <c r="AH1055" s="129" t="str">
        <f t="shared" si="252"/>
        <v/>
      </c>
      <c r="AI1055" s="129" t="str">
        <f t="shared" si="251"/>
        <v/>
      </c>
      <c r="AJ1055" s="100" t="str">
        <f t="shared" si="247"/>
        <v/>
      </c>
      <c r="AK1055" s="130" t="str">
        <f t="shared" si="248"/>
        <v/>
      </c>
      <c r="AL1055" s="130" t="str">
        <f t="shared" si="249"/>
        <v/>
      </c>
      <c r="AM1055" s="131" t="str">
        <f t="shared" si="250"/>
        <v/>
      </c>
    </row>
    <row r="1056" spans="26:39" ht="15" hidden="1" x14ac:dyDescent="0.25">
      <c r="Z1056" s="102"/>
      <c r="AA1056" s="102"/>
      <c r="AB1056" s="124">
        <f t="shared" si="246"/>
        <v>47</v>
      </c>
      <c r="AC1056" s="125" t="str">
        <f t="shared" si="241"/>
        <v/>
      </c>
      <c r="AD1056" s="123" t="str">
        <f t="shared" si="242"/>
        <v/>
      </c>
      <c r="AE1056" s="126" t="str">
        <f t="shared" si="243"/>
        <v/>
      </c>
      <c r="AF1056" s="123" t="str">
        <f t="shared" si="244"/>
        <v/>
      </c>
      <c r="AG1056" s="126" t="str">
        <f t="shared" si="245"/>
        <v/>
      </c>
      <c r="AH1056" s="129" t="str">
        <f t="shared" si="252"/>
        <v/>
      </c>
      <c r="AI1056" s="129" t="str">
        <f t="shared" si="251"/>
        <v/>
      </c>
      <c r="AJ1056" s="100" t="str">
        <f t="shared" si="247"/>
        <v/>
      </c>
      <c r="AK1056" s="130" t="str">
        <f t="shared" si="248"/>
        <v/>
      </c>
      <c r="AL1056" s="130" t="str">
        <f t="shared" si="249"/>
        <v/>
      </c>
      <c r="AM1056" s="131" t="str">
        <f t="shared" si="250"/>
        <v/>
      </c>
    </row>
    <row r="1057" spans="26:39" ht="15" hidden="1" x14ac:dyDescent="0.25">
      <c r="Z1057" s="102"/>
      <c r="AA1057" s="102"/>
      <c r="AB1057" s="124">
        <f t="shared" si="246"/>
        <v>48</v>
      </c>
      <c r="AC1057" s="125" t="str">
        <f t="shared" si="241"/>
        <v/>
      </c>
      <c r="AD1057" s="123" t="str">
        <f t="shared" si="242"/>
        <v/>
      </c>
      <c r="AE1057" s="126" t="str">
        <f t="shared" si="243"/>
        <v/>
      </c>
      <c r="AF1057" s="123" t="str">
        <f t="shared" si="244"/>
        <v/>
      </c>
      <c r="AG1057" s="126" t="str">
        <f t="shared" si="245"/>
        <v/>
      </c>
      <c r="AH1057" s="129" t="str">
        <f t="shared" si="252"/>
        <v/>
      </c>
      <c r="AI1057" s="129" t="str">
        <f t="shared" si="251"/>
        <v/>
      </c>
      <c r="AJ1057" s="100" t="str">
        <f t="shared" si="247"/>
        <v/>
      </c>
      <c r="AK1057" s="130" t="str">
        <f t="shared" si="248"/>
        <v/>
      </c>
      <c r="AL1057" s="130" t="str">
        <f t="shared" si="249"/>
        <v/>
      </c>
      <c r="AM1057" s="131" t="str">
        <f t="shared" si="250"/>
        <v/>
      </c>
    </row>
    <row r="1058" spans="26:39" ht="15" hidden="1" x14ac:dyDescent="0.25">
      <c r="Z1058" s="102"/>
      <c r="AA1058" s="102"/>
      <c r="AB1058" s="124">
        <f t="shared" si="246"/>
        <v>49</v>
      </c>
      <c r="AC1058" s="125" t="str">
        <f t="shared" si="241"/>
        <v/>
      </c>
      <c r="AD1058" s="123" t="str">
        <f t="shared" si="242"/>
        <v/>
      </c>
      <c r="AE1058" s="126" t="str">
        <f t="shared" si="243"/>
        <v/>
      </c>
      <c r="AF1058" s="123" t="str">
        <f t="shared" si="244"/>
        <v/>
      </c>
      <c r="AG1058" s="126" t="str">
        <f t="shared" si="245"/>
        <v/>
      </c>
      <c r="AH1058" s="129" t="str">
        <f t="shared" si="252"/>
        <v/>
      </c>
      <c r="AI1058" s="129" t="str">
        <f t="shared" si="251"/>
        <v/>
      </c>
      <c r="AJ1058" s="100" t="str">
        <f t="shared" si="247"/>
        <v/>
      </c>
      <c r="AK1058" s="130" t="str">
        <f t="shared" si="248"/>
        <v/>
      </c>
      <c r="AL1058" s="130" t="str">
        <f t="shared" si="249"/>
        <v/>
      </c>
      <c r="AM1058" s="131" t="str">
        <f t="shared" si="250"/>
        <v/>
      </c>
    </row>
    <row r="1059" spans="26:39" ht="15" hidden="1" x14ac:dyDescent="0.25">
      <c r="Z1059" s="102"/>
      <c r="AA1059" s="102"/>
      <c r="AB1059" s="124">
        <f t="shared" si="246"/>
        <v>50</v>
      </c>
      <c r="AC1059" s="125" t="str">
        <f t="shared" si="241"/>
        <v/>
      </c>
      <c r="AD1059" s="123" t="str">
        <f t="shared" si="242"/>
        <v/>
      </c>
      <c r="AE1059" s="126" t="str">
        <f t="shared" si="243"/>
        <v/>
      </c>
      <c r="AF1059" s="123" t="str">
        <f t="shared" si="244"/>
        <v/>
      </c>
      <c r="AG1059" s="126" t="str">
        <f t="shared" si="245"/>
        <v/>
      </c>
      <c r="AH1059" s="129" t="str">
        <f t="shared" si="252"/>
        <v/>
      </c>
      <c r="AI1059" s="129" t="str">
        <f t="shared" si="251"/>
        <v/>
      </c>
      <c r="AJ1059" s="100" t="str">
        <f t="shared" si="247"/>
        <v/>
      </c>
      <c r="AK1059" s="130" t="str">
        <f t="shared" si="248"/>
        <v/>
      </c>
      <c r="AL1059" s="130" t="str">
        <f t="shared" si="249"/>
        <v/>
      </c>
      <c r="AM1059" s="131" t="str">
        <f t="shared" si="250"/>
        <v/>
      </c>
    </row>
    <row r="1060" spans="26:39" ht="15" hidden="1" x14ac:dyDescent="0.25">
      <c r="Z1060" s="102"/>
      <c r="AA1060" s="102"/>
      <c r="AB1060" s="124">
        <f t="shared" si="246"/>
        <v>51</v>
      </c>
      <c r="AC1060" s="125" t="str">
        <f t="shared" si="241"/>
        <v/>
      </c>
      <c r="AD1060" s="123" t="str">
        <f t="shared" si="242"/>
        <v/>
      </c>
      <c r="AE1060" s="126" t="str">
        <f t="shared" si="243"/>
        <v/>
      </c>
      <c r="AF1060" s="123" t="str">
        <f t="shared" si="244"/>
        <v/>
      </c>
      <c r="AG1060" s="126" t="str">
        <f t="shared" si="245"/>
        <v/>
      </c>
      <c r="AH1060" s="129" t="str">
        <f t="shared" si="252"/>
        <v/>
      </c>
      <c r="AI1060" s="129" t="str">
        <f t="shared" si="251"/>
        <v/>
      </c>
      <c r="AJ1060" s="100" t="str">
        <f t="shared" si="247"/>
        <v/>
      </c>
      <c r="AK1060" s="130" t="str">
        <f t="shared" si="248"/>
        <v/>
      </c>
      <c r="AL1060" s="130" t="str">
        <f t="shared" si="249"/>
        <v/>
      </c>
      <c r="AM1060" s="131" t="str">
        <f t="shared" si="250"/>
        <v/>
      </c>
    </row>
    <row r="1061" spans="26:39" ht="15" hidden="1" x14ac:dyDescent="0.25">
      <c r="Z1061" s="102"/>
      <c r="AA1061" s="102"/>
      <c r="AB1061" s="124">
        <f t="shared" si="246"/>
        <v>52</v>
      </c>
      <c r="AC1061" s="125" t="str">
        <f t="shared" si="241"/>
        <v/>
      </c>
      <c r="AD1061" s="123" t="str">
        <f t="shared" si="242"/>
        <v/>
      </c>
      <c r="AE1061" s="126" t="str">
        <f t="shared" si="243"/>
        <v/>
      </c>
      <c r="AF1061" s="123" t="str">
        <f t="shared" si="244"/>
        <v/>
      </c>
      <c r="AG1061" s="126" t="str">
        <f t="shared" si="245"/>
        <v/>
      </c>
      <c r="AH1061" s="129" t="str">
        <f t="shared" si="252"/>
        <v/>
      </c>
      <c r="AI1061" s="129" t="str">
        <f t="shared" si="251"/>
        <v/>
      </c>
      <c r="AJ1061" s="100" t="str">
        <f t="shared" si="247"/>
        <v/>
      </c>
      <c r="AK1061" s="130" t="str">
        <f t="shared" si="248"/>
        <v/>
      </c>
      <c r="AL1061" s="130" t="str">
        <f t="shared" si="249"/>
        <v/>
      </c>
      <c r="AM1061" s="131" t="str">
        <f t="shared" si="250"/>
        <v/>
      </c>
    </row>
    <row r="1062" spans="26:39" ht="15" hidden="1" x14ac:dyDescent="0.25">
      <c r="Z1062" s="102"/>
      <c r="AA1062" s="102"/>
      <c r="AB1062" s="124">
        <f t="shared" si="246"/>
        <v>53</v>
      </c>
      <c r="AC1062" s="125" t="str">
        <f t="shared" si="241"/>
        <v/>
      </c>
      <c r="AD1062" s="123" t="str">
        <f t="shared" si="242"/>
        <v/>
      </c>
      <c r="AE1062" s="126" t="str">
        <f t="shared" si="243"/>
        <v/>
      </c>
      <c r="AF1062" s="123" t="str">
        <f t="shared" si="244"/>
        <v/>
      </c>
      <c r="AG1062" s="126" t="str">
        <f t="shared" si="245"/>
        <v/>
      </c>
      <c r="AH1062" s="129" t="str">
        <f t="shared" si="252"/>
        <v/>
      </c>
      <c r="AI1062" s="129" t="str">
        <f t="shared" si="251"/>
        <v/>
      </c>
      <c r="AJ1062" s="100" t="str">
        <f t="shared" si="247"/>
        <v/>
      </c>
      <c r="AK1062" s="130" t="str">
        <f t="shared" si="248"/>
        <v/>
      </c>
      <c r="AL1062" s="130" t="str">
        <f t="shared" si="249"/>
        <v/>
      </c>
      <c r="AM1062" s="131" t="str">
        <f t="shared" si="250"/>
        <v/>
      </c>
    </row>
    <row r="1063" spans="26:39" ht="15" hidden="1" x14ac:dyDescent="0.25">
      <c r="Z1063" s="102"/>
      <c r="AA1063" s="102"/>
      <c r="AB1063" s="124">
        <f t="shared" si="246"/>
        <v>54</v>
      </c>
      <c r="AC1063" s="125" t="str">
        <f t="shared" si="241"/>
        <v/>
      </c>
      <c r="AD1063" s="123" t="str">
        <f t="shared" si="242"/>
        <v/>
      </c>
      <c r="AE1063" s="126" t="str">
        <f t="shared" si="243"/>
        <v/>
      </c>
      <c r="AF1063" s="123" t="str">
        <f t="shared" si="244"/>
        <v/>
      </c>
      <c r="AG1063" s="126" t="str">
        <f t="shared" si="245"/>
        <v/>
      </c>
      <c r="AH1063" s="129" t="str">
        <f t="shared" si="252"/>
        <v/>
      </c>
      <c r="AI1063" s="129" t="str">
        <f t="shared" si="251"/>
        <v/>
      </c>
      <c r="AJ1063" s="100" t="str">
        <f t="shared" si="247"/>
        <v/>
      </c>
      <c r="AK1063" s="130" t="str">
        <f t="shared" si="248"/>
        <v/>
      </c>
      <c r="AL1063" s="130" t="str">
        <f t="shared" si="249"/>
        <v/>
      </c>
      <c r="AM1063" s="131" t="str">
        <f t="shared" si="250"/>
        <v/>
      </c>
    </row>
    <row r="1064" spans="26:39" ht="15" hidden="1" x14ac:dyDescent="0.25">
      <c r="Z1064" s="102"/>
      <c r="AA1064" s="102"/>
      <c r="AB1064" s="124">
        <f t="shared" si="246"/>
        <v>55</v>
      </c>
      <c r="AC1064" s="125" t="str">
        <f t="shared" si="241"/>
        <v/>
      </c>
      <c r="AD1064" s="123" t="str">
        <f t="shared" si="242"/>
        <v/>
      </c>
      <c r="AE1064" s="126" t="str">
        <f t="shared" si="243"/>
        <v/>
      </c>
      <c r="AF1064" s="123" t="str">
        <f t="shared" si="244"/>
        <v/>
      </c>
      <c r="AG1064" s="126" t="str">
        <f t="shared" si="245"/>
        <v/>
      </c>
      <c r="AH1064" s="129" t="str">
        <f t="shared" si="252"/>
        <v/>
      </c>
      <c r="AI1064" s="129" t="str">
        <f t="shared" si="251"/>
        <v/>
      </c>
      <c r="AJ1064" s="100" t="str">
        <f t="shared" si="247"/>
        <v/>
      </c>
      <c r="AK1064" s="130" t="str">
        <f t="shared" si="248"/>
        <v/>
      </c>
      <c r="AL1064" s="130" t="str">
        <f t="shared" si="249"/>
        <v/>
      </c>
      <c r="AM1064" s="131" t="str">
        <f t="shared" si="250"/>
        <v/>
      </c>
    </row>
    <row r="1065" spans="26:39" ht="15" hidden="1" x14ac:dyDescent="0.25">
      <c r="Z1065" s="102"/>
      <c r="AA1065" s="102"/>
      <c r="AB1065" s="124">
        <f t="shared" si="246"/>
        <v>56</v>
      </c>
      <c r="AC1065" s="125" t="str">
        <f t="shared" si="241"/>
        <v/>
      </c>
      <c r="AD1065" s="123" t="str">
        <f t="shared" si="242"/>
        <v/>
      </c>
      <c r="AE1065" s="126" t="str">
        <f t="shared" si="243"/>
        <v/>
      </c>
      <c r="AF1065" s="123" t="str">
        <f t="shared" si="244"/>
        <v/>
      </c>
      <c r="AG1065" s="126" t="str">
        <f t="shared" si="245"/>
        <v/>
      </c>
      <c r="AH1065" s="129" t="str">
        <f t="shared" si="252"/>
        <v/>
      </c>
      <c r="AI1065" s="129" t="str">
        <f t="shared" si="251"/>
        <v/>
      </c>
      <c r="AJ1065" s="100" t="str">
        <f t="shared" si="247"/>
        <v/>
      </c>
      <c r="AK1065" s="130" t="str">
        <f t="shared" si="248"/>
        <v/>
      </c>
      <c r="AL1065" s="130" t="str">
        <f t="shared" si="249"/>
        <v/>
      </c>
      <c r="AM1065" s="131" t="str">
        <f t="shared" si="250"/>
        <v/>
      </c>
    </row>
    <row r="1066" spans="26:39" ht="15" hidden="1" x14ac:dyDescent="0.25">
      <c r="Z1066" s="102"/>
      <c r="AA1066" s="102"/>
      <c r="AB1066" s="124">
        <f t="shared" si="246"/>
        <v>57</v>
      </c>
      <c r="AC1066" s="125" t="str">
        <f t="shared" si="241"/>
        <v/>
      </c>
      <c r="AD1066" s="123" t="str">
        <f t="shared" si="242"/>
        <v/>
      </c>
      <c r="AE1066" s="126" t="str">
        <f t="shared" si="243"/>
        <v/>
      </c>
      <c r="AF1066" s="123" t="str">
        <f t="shared" si="244"/>
        <v/>
      </c>
      <c r="AG1066" s="126" t="str">
        <f t="shared" si="245"/>
        <v/>
      </c>
      <c r="AH1066" s="129" t="str">
        <f t="shared" si="252"/>
        <v/>
      </c>
      <c r="AI1066" s="129" t="str">
        <f t="shared" si="251"/>
        <v/>
      </c>
      <c r="AJ1066" s="100" t="str">
        <f t="shared" si="247"/>
        <v/>
      </c>
      <c r="AK1066" s="130" t="str">
        <f t="shared" si="248"/>
        <v/>
      </c>
      <c r="AL1066" s="130" t="str">
        <f t="shared" si="249"/>
        <v/>
      </c>
      <c r="AM1066" s="131" t="str">
        <f t="shared" si="250"/>
        <v/>
      </c>
    </row>
    <row r="1067" spans="26:39" ht="15" hidden="1" x14ac:dyDescent="0.25">
      <c r="Z1067" s="102"/>
      <c r="AA1067" s="102"/>
      <c r="AB1067" s="124">
        <f t="shared" si="246"/>
        <v>58</v>
      </c>
      <c r="AC1067" s="125" t="str">
        <f t="shared" si="241"/>
        <v/>
      </c>
      <c r="AD1067" s="123" t="str">
        <f t="shared" si="242"/>
        <v/>
      </c>
      <c r="AE1067" s="126" t="str">
        <f t="shared" si="243"/>
        <v/>
      </c>
      <c r="AF1067" s="123" t="str">
        <f t="shared" si="244"/>
        <v/>
      </c>
      <c r="AG1067" s="126" t="str">
        <f t="shared" si="245"/>
        <v/>
      </c>
      <c r="AH1067" s="129" t="str">
        <f t="shared" si="252"/>
        <v/>
      </c>
      <c r="AI1067" s="129" t="str">
        <f t="shared" si="251"/>
        <v/>
      </c>
      <c r="AJ1067" s="100" t="str">
        <f t="shared" si="247"/>
        <v/>
      </c>
      <c r="AK1067" s="130" t="str">
        <f t="shared" si="248"/>
        <v/>
      </c>
      <c r="AL1067" s="130" t="str">
        <f t="shared" si="249"/>
        <v/>
      </c>
      <c r="AM1067" s="131" t="str">
        <f t="shared" si="250"/>
        <v/>
      </c>
    </row>
    <row r="1068" spans="26:39" ht="15" hidden="1" x14ac:dyDescent="0.25">
      <c r="Z1068" s="102"/>
      <c r="AA1068" s="102"/>
      <c r="AB1068" s="124">
        <f t="shared" si="246"/>
        <v>59</v>
      </c>
      <c r="AC1068" s="125" t="str">
        <f t="shared" si="241"/>
        <v/>
      </c>
      <c r="AD1068" s="123" t="str">
        <f t="shared" si="242"/>
        <v/>
      </c>
      <c r="AE1068" s="126" t="str">
        <f t="shared" si="243"/>
        <v/>
      </c>
      <c r="AF1068" s="123" t="str">
        <f t="shared" si="244"/>
        <v/>
      </c>
      <c r="AG1068" s="126" t="str">
        <f t="shared" si="245"/>
        <v/>
      </c>
      <c r="AH1068" s="129" t="str">
        <f t="shared" si="252"/>
        <v/>
      </c>
      <c r="AI1068" s="129" t="str">
        <f t="shared" si="251"/>
        <v/>
      </c>
      <c r="AJ1068" s="100" t="str">
        <f t="shared" si="247"/>
        <v/>
      </c>
      <c r="AK1068" s="130" t="str">
        <f t="shared" si="248"/>
        <v/>
      </c>
      <c r="AL1068" s="130" t="str">
        <f t="shared" si="249"/>
        <v/>
      </c>
      <c r="AM1068" s="131" t="str">
        <f t="shared" si="250"/>
        <v/>
      </c>
    </row>
    <row r="1069" spans="26:39" ht="15" hidden="1" x14ac:dyDescent="0.25">
      <c r="Z1069" s="102"/>
      <c r="AA1069" s="102"/>
      <c r="AB1069" s="124">
        <f t="shared" si="246"/>
        <v>60</v>
      </c>
      <c r="AC1069" s="125" t="str">
        <f t="shared" si="241"/>
        <v/>
      </c>
      <c r="AD1069" s="123" t="str">
        <f t="shared" si="242"/>
        <v/>
      </c>
      <c r="AE1069" s="126" t="str">
        <f t="shared" si="243"/>
        <v/>
      </c>
      <c r="AF1069" s="123" t="str">
        <f t="shared" si="244"/>
        <v/>
      </c>
      <c r="AG1069" s="126" t="str">
        <f t="shared" si="245"/>
        <v/>
      </c>
      <c r="AH1069" s="129" t="str">
        <f t="shared" si="252"/>
        <v/>
      </c>
      <c r="AI1069" s="129" t="str">
        <f t="shared" si="251"/>
        <v/>
      </c>
      <c r="AJ1069" s="100" t="str">
        <f t="shared" si="247"/>
        <v/>
      </c>
      <c r="AK1069" s="130" t="str">
        <f t="shared" si="248"/>
        <v/>
      </c>
      <c r="AL1069" s="130" t="str">
        <f t="shared" si="249"/>
        <v/>
      </c>
      <c r="AM1069" s="131" t="str">
        <f t="shared" si="250"/>
        <v/>
      </c>
    </row>
    <row r="1070" spans="26:39" ht="15" hidden="1" x14ac:dyDescent="0.25">
      <c r="Z1070" s="102"/>
      <c r="AA1070" s="102"/>
      <c r="AB1070" s="124">
        <f t="shared" si="246"/>
        <v>61</v>
      </c>
      <c r="AC1070" s="125" t="str">
        <f t="shared" si="241"/>
        <v/>
      </c>
      <c r="AD1070" s="123" t="str">
        <f t="shared" si="242"/>
        <v/>
      </c>
      <c r="AE1070" s="126" t="str">
        <f t="shared" si="243"/>
        <v/>
      </c>
      <c r="AF1070" s="123" t="str">
        <f t="shared" si="244"/>
        <v/>
      </c>
      <c r="AG1070" s="126" t="str">
        <f t="shared" si="245"/>
        <v/>
      </c>
      <c r="AH1070" s="129" t="str">
        <f t="shared" si="252"/>
        <v/>
      </c>
      <c r="AI1070" s="129" t="str">
        <f t="shared" si="251"/>
        <v/>
      </c>
      <c r="AJ1070" s="100" t="str">
        <f t="shared" si="247"/>
        <v/>
      </c>
      <c r="AK1070" s="130" t="str">
        <f t="shared" si="248"/>
        <v/>
      </c>
      <c r="AL1070" s="130" t="str">
        <f t="shared" si="249"/>
        <v/>
      </c>
      <c r="AM1070" s="131" t="str">
        <f t="shared" si="250"/>
        <v/>
      </c>
    </row>
    <row r="1071" spans="26:39" ht="15" hidden="1" x14ac:dyDescent="0.25">
      <c r="Z1071" s="102"/>
      <c r="AA1071" s="102"/>
      <c r="AB1071" s="124">
        <f t="shared" si="246"/>
        <v>62</v>
      </c>
      <c r="AC1071" s="125" t="str">
        <f t="shared" si="241"/>
        <v/>
      </c>
      <c r="AD1071" s="123" t="str">
        <f t="shared" si="242"/>
        <v/>
      </c>
      <c r="AE1071" s="126" t="str">
        <f t="shared" si="243"/>
        <v/>
      </c>
      <c r="AF1071" s="123" t="str">
        <f t="shared" si="244"/>
        <v/>
      </c>
      <c r="AG1071" s="126" t="str">
        <f t="shared" si="245"/>
        <v/>
      </c>
      <c r="AH1071" s="129" t="str">
        <f t="shared" si="252"/>
        <v/>
      </c>
      <c r="AI1071" s="129" t="str">
        <f t="shared" si="251"/>
        <v/>
      </c>
      <c r="AJ1071" s="100" t="str">
        <f t="shared" si="247"/>
        <v/>
      </c>
      <c r="AK1071" s="130" t="str">
        <f t="shared" si="248"/>
        <v/>
      </c>
      <c r="AL1071" s="130" t="str">
        <f t="shared" si="249"/>
        <v/>
      </c>
      <c r="AM1071" s="131" t="str">
        <f t="shared" si="250"/>
        <v/>
      </c>
    </row>
    <row r="1072" spans="26:39" ht="15" hidden="1" x14ac:dyDescent="0.25">
      <c r="Z1072" s="102"/>
      <c r="AA1072" s="102"/>
      <c r="AB1072" s="124">
        <f t="shared" si="246"/>
        <v>63</v>
      </c>
      <c r="AC1072" s="125" t="str">
        <f t="shared" si="241"/>
        <v/>
      </c>
      <c r="AD1072" s="123" t="str">
        <f t="shared" si="242"/>
        <v/>
      </c>
      <c r="AE1072" s="126" t="str">
        <f t="shared" si="243"/>
        <v/>
      </c>
      <c r="AF1072" s="123" t="str">
        <f t="shared" si="244"/>
        <v/>
      </c>
      <c r="AG1072" s="126" t="str">
        <f t="shared" si="245"/>
        <v/>
      </c>
      <c r="AH1072" s="129" t="str">
        <f t="shared" si="252"/>
        <v/>
      </c>
      <c r="AI1072" s="129" t="str">
        <f t="shared" si="251"/>
        <v/>
      </c>
      <c r="AJ1072" s="100" t="str">
        <f t="shared" si="247"/>
        <v/>
      </c>
      <c r="AK1072" s="130" t="str">
        <f t="shared" si="248"/>
        <v/>
      </c>
      <c r="AL1072" s="130" t="str">
        <f t="shared" si="249"/>
        <v/>
      </c>
      <c r="AM1072" s="131" t="str">
        <f t="shared" si="250"/>
        <v/>
      </c>
    </row>
    <row r="1073" spans="26:39" ht="15" hidden="1" x14ac:dyDescent="0.25">
      <c r="Z1073" s="102"/>
      <c r="AA1073" s="102"/>
      <c r="AB1073" s="124">
        <f t="shared" si="246"/>
        <v>64</v>
      </c>
      <c r="AC1073" s="125" t="str">
        <f t="shared" si="241"/>
        <v/>
      </c>
      <c r="AD1073" s="123" t="str">
        <f t="shared" si="242"/>
        <v/>
      </c>
      <c r="AE1073" s="126" t="str">
        <f t="shared" si="243"/>
        <v/>
      </c>
      <c r="AF1073" s="123" t="str">
        <f t="shared" si="244"/>
        <v/>
      </c>
      <c r="AG1073" s="126" t="str">
        <f t="shared" si="245"/>
        <v/>
      </c>
      <c r="AH1073" s="129" t="str">
        <f t="shared" si="252"/>
        <v/>
      </c>
      <c r="AI1073" s="129" t="str">
        <f t="shared" si="251"/>
        <v/>
      </c>
      <c r="AJ1073" s="100" t="str">
        <f t="shared" si="247"/>
        <v/>
      </c>
      <c r="AK1073" s="130" t="str">
        <f t="shared" si="248"/>
        <v/>
      </c>
      <c r="AL1073" s="130" t="str">
        <f t="shared" si="249"/>
        <v/>
      </c>
      <c r="AM1073" s="131" t="str">
        <f t="shared" si="250"/>
        <v/>
      </c>
    </row>
    <row r="1074" spans="26:39" ht="15" hidden="1" x14ac:dyDescent="0.25">
      <c r="Z1074" s="102"/>
      <c r="AA1074" s="102"/>
      <c r="AB1074" s="124">
        <f t="shared" si="246"/>
        <v>65</v>
      </c>
      <c r="AC1074" s="125" t="str">
        <f t="shared" ref="AC1074:AC1109" si="253">IF(AA$1012="","",AC$1009+AB1074*(X$1012-X$1011)/100)</f>
        <v/>
      </c>
      <c r="AD1074" s="123" t="str">
        <f t="shared" ref="AD1074:AD1109" si="254">IF(AC1074="","",AD$1009+(2*(AC1074-AC$1009)*AA$1012))</f>
        <v/>
      </c>
      <c r="AE1074" s="126" t="str">
        <f t="shared" si="243"/>
        <v/>
      </c>
      <c r="AF1074" s="123" t="str">
        <f t="shared" si="244"/>
        <v/>
      </c>
      <c r="AG1074" s="126" t="str">
        <f t="shared" si="245"/>
        <v/>
      </c>
      <c r="AH1074" s="129" t="str">
        <f t="shared" si="252"/>
        <v/>
      </c>
      <c r="AI1074" s="129" t="str">
        <f t="shared" si="251"/>
        <v/>
      </c>
      <c r="AJ1074" s="100" t="str">
        <f t="shared" si="247"/>
        <v/>
      </c>
      <c r="AK1074" s="130" t="str">
        <f t="shared" si="248"/>
        <v/>
      </c>
      <c r="AL1074" s="130" t="str">
        <f t="shared" si="249"/>
        <v/>
      </c>
      <c r="AM1074" s="131" t="str">
        <f t="shared" si="250"/>
        <v/>
      </c>
    </row>
    <row r="1075" spans="26:39" ht="15" hidden="1" x14ac:dyDescent="0.25">
      <c r="Z1075" s="102"/>
      <c r="AA1075" s="102"/>
      <c r="AB1075" s="124">
        <f t="shared" si="246"/>
        <v>66</v>
      </c>
      <c r="AC1075" s="125" t="str">
        <f t="shared" si="253"/>
        <v/>
      </c>
      <c r="AD1075" s="123" t="str">
        <f t="shared" si="254"/>
        <v/>
      </c>
      <c r="AE1075" s="126" t="str">
        <f t="shared" ref="AE1075:AE1109" si="255">IF(AC1075="","",(AD1075/2)^2*3.1415)</f>
        <v/>
      </c>
      <c r="AF1075" s="123" t="str">
        <f t="shared" ref="AF1075:AF1109" si="256">IF(AC1075="","",(AC1075-AC1074)/3*(AE1074+AE1075+(AE1075*AE1074)^0.5))</f>
        <v/>
      </c>
      <c r="AG1075" s="126" t="str">
        <f t="shared" ref="AG1075:AG1109" si="257">IF(AC1075="","",AG1074+AF1075)</f>
        <v/>
      </c>
      <c r="AH1075" s="129" t="str">
        <f t="shared" si="252"/>
        <v/>
      </c>
      <c r="AI1075" s="129" t="str">
        <f t="shared" si="251"/>
        <v/>
      </c>
      <c r="AJ1075" s="100" t="str">
        <f t="shared" si="247"/>
        <v/>
      </c>
      <c r="AK1075" s="130" t="str">
        <f t="shared" si="248"/>
        <v/>
      </c>
      <c r="AL1075" s="130" t="str">
        <f t="shared" si="249"/>
        <v/>
      </c>
      <c r="AM1075" s="131" t="str">
        <f t="shared" si="250"/>
        <v/>
      </c>
    </row>
    <row r="1076" spans="26:39" ht="15" hidden="1" x14ac:dyDescent="0.25">
      <c r="Z1076" s="102"/>
      <c r="AA1076" s="102"/>
      <c r="AB1076" s="124">
        <f t="shared" ref="AB1076:AB1109" si="258">AB1075+1</f>
        <v>67</v>
      </c>
      <c r="AC1076" s="125" t="str">
        <f t="shared" si="253"/>
        <v/>
      </c>
      <c r="AD1076" s="123" t="str">
        <f t="shared" si="254"/>
        <v/>
      </c>
      <c r="AE1076" s="126" t="str">
        <f t="shared" si="255"/>
        <v/>
      </c>
      <c r="AF1076" s="123" t="str">
        <f t="shared" si="256"/>
        <v/>
      </c>
      <c r="AG1076" s="126" t="str">
        <f t="shared" si="257"/>
        <v/>
      </c>
      <c r="AH1076" s="129" t="str">
        <f t="shared" si="252"/>
        <v/>
      </c>
      <c r="AI1076" s="129" t="str">
        <f t="shared" si="251"/>
        <v/>
      </c>
      <c r="AJ1076" s="100" t="str">
        <f t="shared" si="247"/>
        <v/>
      </c>
      <c r="AK1076" s="130" t="str">
        <f t="shared" si="248"/>
        <v/>
      </c>
      <c r="AL1076" s="130" t="str">
        <f t="shared" si="249"/>
        <v/>
      </c>
      <c r="AM1076" s="131" t="str">
        <f t="shared" si="250"/>
        <v/>
      </c>
    </row>
    <row r="1077" spans="26:39" ht="15" hidden="1" x14ac:dyDescent="0.25">
      <c r="Z1077" s="102"/>
      <c r="AA1077" s="102"/>
      <c r="AB1077" s="124">
        <f t="shared" si="258"/>
        <v>68</v>
      </c>
      <c r="AC1077" s="125" t="str">
        <f t="shared" si="253"/>
        <v/>
      </c>
      <c r="AD1077" s="123" t="str">
        <f t="shared" si="254"/>
        <v/>
      </c>
      <c r="AE1077" s="126" t="str">
        <f t="shared" si="255"/>
        <v/>
      </c>
      <c r="AF1077" s="123" t="str">
        <f t="shared" si="256"/>
        <v/>
      </c>
      <c r="AG1077" s="126" t="str">
        <f t="shared" si="257"/>
        <v/>
      </c>
      <c r="AH1077" s="129" t="str">
        <f t="shared" si="252"/>
        <v/>
      </c>
      <c r="AI1077" s="129" t="str">
        <f t="shared" si="251"/>
        <v/>
      </c>
      <c r="AJ1077" s="100" t="str">
        <f t="shared" si="247"/>
        <v/>
      </c>
      <c r="AK1077" s="130" t="str">
        <f t="shared" si="248"/>
        <v/>
      </c>
      <c r="AL1077" s="130" t="str">
        <f t="shared" si="249"/>
        <v/>
      </c>
      <c r="AM1077" s="131" t="str">
        <f t="shared" si="250"/>
        <v/>
      </c>
    </row>
    <row r="1078" spans="26:39" ht="15" hidden="1" x14ac:dyDescent="0.25">
      <c r="Z1078" s="102"/>
      <c r="AA1078" s="102"/>
      <c r="AB1078" s="124">
        <f t="shared" si="258"/>
        <v>69</v>
      </c>
      <c r="AC1078" s="125" t="str">
        <f t="shared" si="253"/>
        <v/>
      </c>
      <c r="AD1078" s="123" t="str">
        <f t="shared" si="254"/>
        <v/>
      </c>
      <c r="AE1078" s="126" t="str">
        <f t="shared" si="255"/>
        <v/>
      </c>
      <c r="AF1078" s="123" t="str">
        <f t="shared" si="256"/>
        <v/>
      </c>
      <c r="AG1078" s="126" t="str">
        <f t="shared" si="257"/>
        <v/>
      </c>
      <c r="AH1078" s="129" t="str">
        <f t="shared" si="252"/>
        <v/>
      </c>
      <c r="AI1078" s="129" t="str">
        <f t="shared" si="251"/>
        <v/>
      </c>
      <c r="AJ1078" s="100" t="str">
        <f t="shared" si="247"/>
        <v/>
      </c>
      <c r="AK1078" s="130" t="str">
        <f t="shared" si="248"/>
        <v/>
      </c>
      <c r="AL1078" s="130" t="str">
        <f t="shared" si="249"/>
        <v/>
      </c>
      <c r="AM1078" s="131" t="str">
        <f t="shared" si="250"/>
        <v/>
      </c>
    </row>
    <row r="1079" spans="26:39" ht="15" hidden="1" x14ac:dyDescent="0.25">
      <c r="Z1079" s="102"/>
      <c r="AA1079" s="102"/>
      <c r="AB1079" s="124">
        <f t="shared" si="258"/>
        <v>70</v>
      </c>
      <c r="AC1079" s="125" t="str">
        <f t="shared" si="253"/>
        <v/>
      </c>
      <c r="AD1079" s="123" t="str">
        <f t="shared" si="254"/>
        <v/>
      </c>
      <c r="AE1079" s="126" t="str">
        <f t="shared" si="255"/>
        <v/>
      </c>
      <c r="AF1079" s="123" t="str">
        <f t="shared" si="256"/>
        <v/>
      </c>
      <c r="AG1079" s="126" t="str">
        <f t="shared" si="257"/>
        <v/>
      </c>
      <c r="AH1079" s="129" t="str">
        <f t="shared" si="252"/>
        <v/>
      </c>
      <c r="AI1079" s="129" t="str">
        <f t="shared" si="251"/>
        <v/>
      </c>
      <c r="AJ1079" s="100" t="str">
        <f t="shared" si="247"/>
        <v/>
      </c>
      <c r="AK1079" s="130" t="str">
        <f t="shared" si="248"/>
        <v/>
      </c>
      <c r="AL1079" s="130" t="str">
        <f t="shared" si="249"/>
        <v/>
      </c>
      <c r="AM1079" s="131" t="str">
        <f t="shared" si="250"/>
        <v/>
      </c>
    </row>
    <row r="1080" spans="26:39" ht="15" hidden="1" x14ac:dyDescent="0.25">
      <c r="Z1080" s="102"/>
      <c r="AA1080" s="102"/>
      <c r="AB1080" s="124">
        <f t="shared" si="258"/>
        <v>71</v>
      </c>
      <c r="AC1080" s="125" t="str">
        <f t="shared" si="253"/>
        <v/>
      </c>
      <c r="AD1080" s="123" t="str">
        <f t="shared" si="254"/>
        <v/>
      </c>
      <c r="AE1080" s="126" t="str">
        <f t="shared" si="255"/>
        <v/>
      </c>
      <c r="AF1080" s="123" t="str">
        <f t="shared" si="256"/>
        <v/>
      </c>
      <c r="AG1080" s="126" t="str">
        <f t="shared" si="257"/>
        <v/>
      </c>
      <c r="AH1080" s="129" t="str">
        <f t="shared" si="252"/>
        <v/>
      </c>
      <c r="AI1080" s="129" t="str">
        <f t="shared" si="251"/>
        <v/>
      </c>
      <c r="AJ1080" s="100" t="str">
        <f t="shared" si="247"/>
        <v/>
      </c>
      <c r="AK1080" s="130" t="str">
        <f t="shared" si="248"/>
        <v/>
      </c>
      <c r="AL1080" s="130" t="str">
        <f t="shared" si="249"/>
        <v/>
      </c>
      <c r="AM1080" s="131" t="str">
        <f t="shared" si="250"/>
        <v/>
      </c>
    </row>
    <row r="1081" spans="26:39" ht="15" hidden="1" x14ac:dyDescent="0.25">
      <c r="Z1081" s="102"/>
      <c r="AA1081" s="102"/>
      <c r="AB1081" s="124">
        <f t="shared" si="258"/>
        <v>72</v>
      </c>
      <c r="AC1081" s="125" t="str">
        <f t="shared" si="253"/>
        <v/>
      </c>
      <c r="AD1081" s="123" t="str">
        <f t="shared" si="254"/>
        <v/>
      </c>
      <c r="AE1081" s="126" t="str">
        <f t="shared" si="255"/>
        <v/>
      </c>
      <c r="AF1081" s="123" t="str">
        <f t="shared" si="256"/>
        <v/>
      </c>
      <c r="AG1081" s="126" t="str">
        <f t="shared" si="257"/>
        <v/>
      </c>
      <c r="AH1081" s="129" t="str">
        <f t="shared" si="252"/>
        <v/>
      </c>
      <c r="AI1081" s="129" t="str">
        <f t="shared" si="251"/>
        <v/>
      </c>
      <c r="AJ1081" s="100" t="str">
        <f t="shared" si="247"/>
        <v/>
      </c>
      <c r="AK1081" s="130" t="str">
        <f t="shared" si="248"/>
        <v/>
      </c>
      <c r="AL1081" s="130" t="str">
        <f t="shared" si="249"/>
        <v/>
      </c>
      <c r="AM1081" s="131" t="str">
        <f t="shared" si="250"/>
        <v/>
      </c>
    </row>
    <row r="1082" spans="26:39" ht="15" hidden="1" x14ac:dyDescent="0.25">
      <c r="Z1082" s="102"/>
      <c r="AA1082" s="102"/>
      <c r="AB1082" s="124">
        <f t="shared" si="258"/>
        <v>73</v>
      </c>
      <c r="AC1082" s="125" t="str">
        <f t="shared" si="253"/>
        <v/>
      </c>
      <c r="AD1082" s="123" t="str">
        <f t="shared" si="254"/>
        <v/>
      </c>
      <c r="AE1082" s="126" t="str">
        <f t="shared" si="255"/>
        <v/>
      </c>
      <c r="AF1082" s="123" t="str">
        <f t="shared" si="256"/>
        <v/>
      </c>
      <c r="AG1082" s="126" t="str">
        <f t="shared" si="257"/>
        <v/>
      </c>
      <c r="AH1082" s="129" t="str">
        <f t="shared" si="252"/>
        <v/>
      </c>
      <c r="AI1082" s="129" t="str">
        <f t="shared" si="251"/>
        <v/>
      </c>
      <c r="AJ1082" s="100" t="str">
        <f t="shared" si="247"/>
        <v/>
      </c>
      <c r="AK1082" s="130" t="str">
        <f t="shared" si="248"/>
        <v/>
      </c>
      <c r="AL1082" s="130" t="str">
        <f t="shared" si="249"/>
        <v/>
      </c>
      <c r="AM1082" s="131" t="str">
        <f t="shared" si="250"/>
        <v/>
      </c>
    </row>
    <row r="1083" spans="26:39" ht="15" hidden="1" x14ac:dyDescent="0.25">
      <c r="Z1083" s="102"/>
      <c r="AA1083" s="102"/>
      <c r="AB1083" s="124">
        <f t="shared" si="258"/>
        <v>74</v>
      </c>
      <c r="AC1083" s="125" t="str">
        <f t="shared" si="253"/>
        <v/>
      </c>
      <c r="AD1083" s="123" t="str">
        <f t="shared" si="254"/>
        <v/>
      </c>
      <c r="AE1083" s="126" t="str">
        <f t="shared" si="255"/>
        <v/>
      </c>
      <c r="AF1083" s="123" t="str">
        <f t="shared" si="256"/>
        <v/>
      </c>
      <c r="AG1083" s="126" t="str">
        <f t="shared" si="257"/>
        <v/>
      </c>
      <c r="AH1083" s="129" t="str">
        <f t="shared" si="252"/>
        <v/>
      </c>
      <c r="AI1083" s="129" t="str">
        <f t="shared" si="251"/>
        <v/>
      </c>
      <c r="AJ1083" s="100" t="str">
        <f t="shared" si="247"/>
        <v/>
      </c>
      <c r="AK1083" s="130" t="str">
        <f t="shared" si="248"/>
        <v/>
      </c>
      <c r="AL1083" s="130" t="str">
        <f t="shared" si="249"/>
        <v/>
      </c>
      <c r="AM1083" s="131" t="str">
        <f t="shared" si="250"/>
        <v/>
      </c>
    </row>
    <row r="1084" spans="26:39" ht="15" hidden="1" x14ac:dyDescent="0.25">
      <c r="Z1084" s="102"/>
      <c r="AA1084" s="102"/>
      <c r="AB1084" s="124">
        <f t="shared" si="258"/>
        <v>75</v>
      </c>
      <c r="AC1084" s="125" t="str">
        <f t="shared" si="253"/>
        <v/>
      </c>
      <c r="AD1084" s="123" t="str">
        <f t="shared" si="254"/>
        <v/>
      </c>
      <c r="AE1084" s="126" t="str">
        <f t="shared" si="255"/>
        <v/>
      </c>
      <c r="AF1084" s="123" t="str">
        <f t="shared" si="256"/>
        <v/>
      </c>
      <c r="AG1084" s="126" t="str">
        <f t="shared" si="257"/>
        <v/>
      </c>
      <c r="AH1084" s="129" t="str">
        <f t="shared" si="252"/>
        <v/>
      </c>
      <c r="AI1084" s="129" t="str">
        <f t="shared" si="251"/>
        <v/>
      </c>
      <c r="AJ1084" s="100" t="str">
        <f t="shared" si="247"/>
        <v/>
      </c>
      <c r="AK1084" s="130" t="str">
        <f t="shared" si="248"/>
        <v/>
      </c>
      <c r="AL1084" s="130" t="str">
        <f t="shared" si="249"/>
        <v/>
      </c>
      <c r="AM1084" s="131" t="str">
        <f t="shared" si="250"/>
        <v/>
      </c>
    </row>
    <row r="1085" spans="26:39" ht="15" hidden="1" x14ac:dyDescent="0.25">
      <c r="Z1085" s="102"/>
      <c r="AA1085" s="102"/>
      <c r="AB1085" s="124">
        <f t="shared" si="258"/>
        <v>76</v>
      </c>
      <c r="AC1085" s="125" t="str">
        <f t="shared" si="253"/>
        <v/>
      </c>
      <c r="AD1085" s="123" t="str">
        <f t="shared" si="254"/>
        <v/>
      </c>
      <c r="AE1085" s="126" t="str">
        <f t="shared" si="255"/>
        <v/>
      </c>
      <c r="AF1085" s="123" t="str">
        <f t="shared" si="256"/>
        <v/>
      </c>
      <c r="AG1085" s="126" t="str">
        <f t="shared" si="257"/>
        <v/>
      </c>
      <c r="AH1085" s="129" t="str">
        <f t="shared" si="252"/>
        <v/>
      </c>
      <c r="AI1085" s="129" t="str">
        <f t="shared" si="251"/>
        <v/>
      </c>
      <c r="AJ1085" s="100" t="str">
        <f t="shared" si="247"/>
        <v/>
      </c>
      <c r="AK1085" s="130" t="str">
        <f t="shared" si="248"/>
        <v/>
      </c>
      <c r="AL1085" s="130" t="str">
        <f t="shared" si="249"/>
        <v/>
      </c>
      <c r="AM1085" s="131" t="str">
        <f t="shared" si="250"/>
        <v/>
      </c>
    </row>
    <row r="1086" spans="26:39" ht="15" hidden="1" x14ac:dyDescent="0.25">
      <c r="Z1086" s="102"/>
      <c r="AA1086" s="102"/>
      <c r="AB1086" s="124">
        <f t="shared" si="258"/>
        <v>77</v>
      </c>
      <c r="AC1086" s="125" t="str">
        <f t="shared" si="253"/>
        <v/>
      </c>
      <c r="AD1086" s="123" t="str">
        <f t="shared" si="254"/>
        <v/>
      </c>
      <c r="AE1086" s="126" t="str">
        <f t="shared" si="255"/>
        <v/>
      </c>
      <c r="AF1086" s="123" t="str">
        <f t="shared" si="256"/>
        <v/>
      </c>
      <c r="AG1086" s="126" t="str">
        <f t="shared" si="257"/>
        <v/>
      </c>
      <c r="AH1086" s="129" t="str">
        <f t="shared" si="252"/>
        <v/>
      </c>
      <c r="AI1086" s="129" t="str">
        <f t="shared" si="251"/>
        <v/>
      </c>
      <c r="AJ1086" s="100" t="str">
        <f t="shared" si="247"/>
        <v/>
      </c>
      <c r="AK1086" s="130" t="str">
        <f t="shared" si="248"/>
        <v/>
      </c>
      <c r="AL1086" s="130" t="str">
        <f t="shared" si="249"/>
        <v/>
      </c>
      <c r="AM1086" s="131" t="str">
        <f t="shared" si="250"/>
        <v/>
      </c>
    </row>
    <row r="1087" spans="26:39" ht="15" hidden="1" x14ac:dyDescent="0.25">
      <c r="Z1087" s="102"/>
      <c r="AA1087" s="102"/>
      <c r="AB1087" s="124">
        <f t="shared" si="258"/>
        <v>78</v>
      </c>
      <c r="AC1087" s="125" t="str">
        <f t="shared" si="253"/>
        <v/>
      </c>
      <c r="AD1087" s="123" t="str">
        <f t="shared" si="254"/>
        <v/>
      </c>
      <c r="AE1087" s="126" t="str">
        <f t="shared" si="255"/>
        <v/>
      </c>
      <c r="AF1087" s="123" t="str">
        <f t="shared" si="256"/>
        <v/>
      </c>
      <c r="AG1087" s="126" t="str">
        <f t="shared" si="257"/>
        <v/>
      </c>
      <c r="AH1087" s="129" t="str">
        <f t="shared" si="252"/>
        <v/>
      </c>
      <c r="AI1087" s="129" t="str">
        <f t="shared" si="251"/>
        <v/>
      </c>
      <c r="AJ1087" s="100" t="str">
        <f t="shared" si="247"/>
        <v/>
      </c>
      <c r="AK1087" s="130" t="str">
        <f t="shared" si="248"/>
        <v/>
      </c>
      <c r="AL1087" s="130" t="str">
        <f t="shared" si="249"/>
        <v/>
      </c>
      <c r="AM1087" s="131" t="str">
        <f t="shared" si="250"/>
        <v/>
      </c>
    </row>
    <row r="1088" spans="26:39" ht="15" hidden="1" x14ac:dyDescent="0.25">
      <c r="Z1088" s="102"/>
      <c r="AA1088" s="102"/>
      <c r="AB1088" s="124">
        <f t="shared" si="258"/>
        <v>79</v>
      </c>
      <c r="AC1088" s="125" t="str">
        <f t="shared" si="253"/>
        <v/>
      </c>
      <c r="AD1088" s="123" t="str">
        <f t="shared" si="254"/>
        <v/>
      </c>
      <c r="AE1088" s="126" t="str">
        <f t="shared" si="255"/>
        <v/>
      </c>
      <c r="AF1088" s="123" t="str">
        <f t="shared" si="256"/>
        <v/>
      </c>
      <c r="AG1088" s="126" t="str">
        <f t="shared" si="257"/>
        <v/>
      </c>
      <c r="AH1088" s="129" t="str">
        <f t="shared" si="252"/>
        <v/>
      </c>
      <c r="AI1088" s="129" t="str">
        <f t="shared" si="251"/>
        <v/>
      </c>
      <c r="AJ1088" s="100" t="str">
        <f t="shared" si="247"/>
        <v/>
      </c>
      <c r="AK1088" s="130" t="str">
        <f t="shared" si="248"/>
        <v/>
      </c>
      <c r="AL1088" s="130" t="str">
        <f t="shared" si="249"/>
        <v/>
      </c>
      <c r="AM1088" s="131" t="str">
        <f t="shared" si="250"/>
        <v/>
      </c>
    </row>
    <row r="1089" spans="26:39" ht="15" hidden="1" x14ac:dyDescent="0.25">
      <c r="Z1089" s="102"/>
      <c r="AA1089" s="102"/>
      <c r="AB1089" s="124">
        <f t="shared" si="258"/>
        <v>80</v>
      </c>
      <c r="AC1089" s="125" t="str">
        <f t="shared" si="253"/>
        <v/>
      </c>
      <c r="AD1089" s="123" t="str">
        <f t="shared" si="254"/>
        <v/>
      </c>
      <c r="AE1089" s="126" t="str">
        <f t="shared" si="255"/>
        <v/>
      </c>
      <c r="AF1089" s="123" t="str">
        <f t="shared" si="256"/>
        <v/>
      </c>
      <c r="AG1089" s="126" t="str">
        <f t="shared" si="257"/>
        <v/>
      </c>
      <c r="AH1089" s="129" t="str">
        <f t="shared" si="252"/>
        <v/>
      </c>
      <c r="AI1089" s="129" t="str">
        <f t="shared" si="251"/>
        <v/>
      </c>
      <c r="AJ1089" s="100" t="str">
        <f t="shared" si="247"/>
        <v/>
      </c>
      <c r="AK1089" s="130" t="str">
        <f t="shared" si="248"/>
        <v/>
      </c>
      <c r="AL1089" s="130" t="str">
        <f t="shared" si="249"/>
        <v/>
      </c>
      <c r="AM1089" s="131" t="str">
        <f t="shared" si="250"/>
        <v/>
      </c>
    </row>
    <row r="1090" spans="26:39" ht="15" hidden="1" x14ac:dyDescent="0.25">
      <c r="Z1090" s="102"/>
      <c r="AA1090" s="102"/>
      <c r="AB1090" s="124">
        <f t="shared" si="258"/>
        <v>81</v>
      </c>
      <c r="AC1090" s="125" t="str">
        <f t="shared" si="253"/>
        <v/>
      </c>
      <c r="AD1090" s="123" t="str">
        <f t="shared" si="254"/>
        <v/>
      </c>
      <c r="AE1090" s="126" t="str">
        <f t="shared" si="255"/>
        <v/>
      </c>
      <c r="AF1090" s="123" t="str">
        <f t="shared" si="256"/>
        <v/>
      </c>
      <c r="AG1090" s="126" t="str">
        <f t="shared" si="257"/>
        <v/>
      </c>
      <c r="AH1090" s="129" t="str">
        <f t="shared" si="252"/>
        <v/>
      </c>
      <c r="AI1090" s="129" t="str">
        <f t="shared" si="251"/>
        <v/>
      </c>
      <c r="AJ1090" s="100" t="str">
        <f t="shared" si="247"/>
        <v/>
      </c>
      <c r="AK1090" s="130" t="str">
        <f t="shared" si="248"/>
        <v/>
      </c>
      <c r="AL1090" s="130" t="str">
        <f t="shared" si="249"/>
        <v/>
      </c>
      <c r="AM1090" s="131" t="str">
        <f t="shared" si="250"/>
        <v/>
      </c>
    </row>
    <row r="1091" spans="26:39" ht="15" hidden="1" x14ac:dyDescent="0.25">
      <c r="Z1091" s="102"/>
      <c r="AA1091" s="102"/>
      <c r="AB1091" s="124">
        <f t="shared" si="258"/>
        <v>82</v>
      </c>
      <c r="AC1091" s="125" t="str">
        <f t="shared" si="253"/>
        <v/>
      </c>
      <c r="AD1091" s="123" t="str">
        <f t="shared" si="254"/>
        <v/>
      </c>
      <c r="AE1091" s="126" t="str">
        <f t="shared" si="255"/>
        <v/>
      </c>
      <c r="AF1091" s="123" t="str">
        <f t="shared" si="256"/>
        <v/>
      </c>
      <c r="AG1091" s="126" t="str">
        <f t="shared" si="257"/>
        <v/>
      </c>
      <c r="AH1091" s="129" t="str">
        <f t="shared" si="252"/>
        <v/>
      </c>
      <c r="AI1091" s="129" t="str">
        <f t="shared" si="251"/>
        <v/>
      </c>
      <c r="AJ1091" s="100" t="str">
        <f t="shared" si="247"/>
        <v/>
      </c>
      <c r="AK1091" s="130" t="str">
        <f t="shared" si="248"/>
        <v/>
      </c>
      <c r="AL1091" s="130" t="str">
        <f t="shared" si="249"/>
        <v/>
      </c>
      <c r="AM1091" s="131" t="str">
        <f t="shared" si="250"/>
        <v/>
      </c>
    </row>
    <row r="1092" spans="26:39" ht="15" hidden="1" x14ac:dyDescent="0.25">
      <c r="Z1092" s="102"/>
      <c r="AA1092" s="102"/>
      <c r="AB1092" s="124">
        <f t="shared" si="258"/>
        <v>83</v>
      </c>
      <c r="AC1092" s="125" t="str">
        <f t="shared" si="253"/>
        <v/>
      </c>
      <c r="AD1092" s="123" t="str">
        <f t="shared" si="254"/>
        <v/>
      </c>
      <c r="AE1092" s="126" t="str">
        <f t="shared" si="255"/>
        <v/>
      </c>
      <c r="AF1092" s="123" t="str">
        <f t="shared" si="256"/>
        <v/>
      </c>
      <c r="AG1092" s="126" t="str">
        <f t="shared" si="257"/>
        <v/>
      </c>
      <c r="AH1092" s="129" t="str">
        <f t="shared" si="252"/>
        <v/>
      </c>
      <c r="AI1092" s="129" t="str">
        <f t="shared" si="251"/>
        <v/>
      </c>
      <c r="AJ1092" s="100" t="str">
        <f t="shared" si="247"/>
        <v/>
      </c>
      <c r="AK1092" s="130" t="str">
        <f t="shared" si="248"/>
        <v/>
      </c>
      <c r="AL1092" s="130" t="str">
        <f t="shared" si="249"/>
        <v/>
      </c>
      <c r="AM1092" s="131" t="str">
        <f t="shared" si="250"/>
        <v/>
      </c>
    </row>
    <row r="1093" spans="26:39" ht="15" hidden="1" x14ac:dyDescent="0.25">
      <c r="Z1093" s="102"/>
      <c r="AA1093" s="102"/>
      <c r="AB1093" s="124">
        <f t="shared" si="258"/>
        <v>84</v>
      </c>
      <c r="AC1093" s="125" t="str">
        <f t="shared" si="253"/>
        <v/>
      </c>
      <c r="AD1093" s="123" t="str">
        <f t="shared" si="254"/>
        <v/>
      </c>
      <c r="AE1093" s="126" t="str">
        <f t="shared" si="255"/>
        <v/>
      </c>
      <c r="AF1093" s="123" t="str">
        <f t="shared" si="256"/>
        <v/>
      </c>
      <c r="AG1093" s="126" t="str">
        <f t="shared" si="257"/>
        <v/>
      </c>
      <c r="AH1093" s="129" t="str">
        <f t="shared" si="252"/>
        <v/>
      </c>
      <c r="AI1093" s="129" t="str">
        <f t="shared" si="251"/>
        <v/>
      </c>
      <c r="AJ1093" s="100" t="str">
        <f t="shared" si="247"/>
        <v/>
      </c>
      <c r="AK1093" s="130" t="str">
        <f t="shared" si="248"/>
        <v/>
      </c>
      <c r="AL1093" s="130" t="str">
        <f t="shared" si="249"/>
        <v/>
      </c>
      <c r="AM1093" s="131" t="str">
        <f t="shared" si="250"/>
        <v/>
      </c>
    </row>
    <row r="1094" spans="26:39" ht="15" hidden="1" x14ac:dyDescent="0.25">
      <c r="Z1094" s="102"/>
      <c r="AA1094" s="102"/>
      <c r="AB1094" s="124">
        <f t="shared" si="258"/>
        <v>85</v>
      </c>
      <c r="AC1094" s="125" t="str">
        <f t="shared" si="253"/>
        <v/>
      </c>
      <c r="AD1094" s="123" t="str">
        <f t="shared" si="254"/>
        <v/>
      </c>
      <c r="AE1094" s="126" t="str">
        <f t="shared" si="255"/>
        <v/>
      </c>
      <c r="AF1094" s="123" t="str">
        <f t="shared" si="256"/>
        <v/>
      </c>
      <c r="AG1094" s="126" t="str">
        <f t="shared" si="257"/>
        <v/>
      </c>
      <c r="AH1094" s="129" t="str">
        <f t="shared" si="252"/>
        <v/>
      </c>
      <c r="AI1094" s="129" t="str">
        <f t="shared" si="251"/>
        <v/>
      </c>
      <c r="AJ1094" s="100" t="str">
        <f t="shared" si="247"/>
        <v/>
      </c>
      <c r="AK1094" s="130" t="str">
        <f t="shared" si="248"/>
        <v/>
      </c>
      <c r="AL1094" s="130" t="str">
        <f t="shared" si="249"/>
        <v/>
      </c>
      <c r="AM1094" s="131" t="str">
        <f t="shared" si="250"/>
        <v/>
      </c>
    </row>
    <row r="1095" spans="26:39" ht="15" hidden="1" x14ac:dyDescent="0.25">
      <c r="Z1095" s="102"/>
      <c r="AA1095" s="102"/>
      <c r="AB1095" s="124">
        <f t="shared" si="258"/>
        <v>86</v>
      </c>
      <c r="AC1095" s="125" t="str">
        <f t="shared" si="253"/>
        <v/>
      </c>
      <c r="AD1095" s="123" t="str">
        <f t="shared" si="254"/>
        <v/>
      </c>
      <c r="AE1095" s="126" t="str">
        <f t="shared" si="255"/>
        <v/>
      </c>
      <c r="AF1095" s="123" t="str">
        <f t="shared" si="256"/>
        <v/>
      </c>
      <c r="AG1095" s="126" t="str">
        <f t="shared" si="257"/>
        <v/>
      </c>
      <c r="AH1095" s="129" t="str">
        <f t="shared" si="252"/>
        <v/>
      </c>
      <c r="AI1095" s="129" t="str">
        <f t="shared" si="251"/>
        <v/>
      </c>
      <c r="AJ1095" s="100" t="str">
        <f t="shared" si="247"/>
        <v/>
      </c>
      <c r="AK1095" s="130" t="str">
        <f t="shared" si="248"/>
        <v/>
      </c>
      <c r="AL1095" s="130" t="str">
        <f t="shared" si="249"/>
        <v/>
      </c>
      <c r="AM1095" s="131" t="str">
        <f t="shared" si="250"/>
        <v/>
      </c>
    </row>
    <row r="1096" spans="26:39" ht="15" hidden="1" x14ac:dyDescent="0.25">
      <c r="Z1096" s="102"/>
      <c r="AA1096" s="102"/>
      <c r="AB1096" s="124">
        <f t="shared" si="258"/>
        <v>87</v>
      </c>
      <c r="AC1096" s="125" t="str">
        <f t="shared" si="253"/>
        <v/>
      </c>
      <c r="AD1096" s="123" t="str">
        <f t="shared" si="254"/>
        <v/>
      </c>
      <c r="AE1096" s="126" t="str">
        <f t="shared" si="255"/>
        <v/>
      </c>
      <c r="AF1096" s="123" t="str">
        <f t="shared" si="256"/>
        <v/>
      </c>
      <c r="AG1096" s="126" t="str">
        <f t="shared" si="257"/>
        <v/>
      </c>
      <c r="AH1096" s="129" t="str">
        <f t="shared" si="252"/>
        <v/>
      </c>
      <c r="AI1096" s="129" t="str">
        <f t="shared" si="251"/>
        <v/>
      </c>
      <c r="AJ1096" s="100" t="str">
        <f t="shared" si="247"/>
        <v/>
      </c>
      <c r="AK1096" s="130" t="str">
        <f t="shared" si="248"/>
        <v/>
      </c>
      <c r="AL1096" s="130" t="str">
        <f t="shared" si="249"/>
        <v/>
      </c>
      <c r="AM1096" s="131" t="str">
        <f t="shared" si="250"/>
        <v/>
      </c>
    </row>
    <row r="1097" spans="26:39" ht="15" hidden="1" x14ac:dyDescent="0.25">
      <c r="Z1097" s="102"/>
      <c r="AA1097" s="102"/>
      <c r="AB1097" s="124">
        <f t="shared" si="258"/>
        <v>88</v>
      </c>
      <c r="AC1097" s="125" t="str">
        <f t="shared" si="253"/>
        <v/>
      </c>
      <c r="AD1097" s="123" t="str">
        <f t="shared" si="254"/>
        <v/>
      </c>
      <c r="AE1097" s="126" t="str">
        <f t="shared" si="255"/>
        <v/>
      </c>
      <c r="AF1097" s="123" t="str">
        <f t="shared" si="256"/>
        <v/>
      </c>
      <c r="AG1097" s="126" t="str">
        <f t="shared" si="257"/>
        <v/>
      </c>
      <c r="AH1097" s="129" t="str">
        <f t="shared" si="252"/>
        <v/>
      </c>
      <c r="AI1097" s="129" t="str">
        <f t="shared" si="251"/>
        <v/>
      </c>
      <c r="AJ1097" s="100" t="str">
        <f t="shared" ref="AJ1097:AJ1160" si="259">AC1097</f>
        <v/>
      </c>
      <c r="AK1097" s="130" t="str">
        <f t="shared" ref="AK1097:AK1160" si="260">IF(AI1097="","",AJ1097-D$58)</f>
        <v/>
      </c>
      <c r="AL1097" s="130" t="str">
        <f t="shared" ref="AL1097:AL1160" si="261">IF(AK1097="","",IF(AK1097&gt;G$76,AK1097-G$76/2,AK1097/2))</f>
        <v/>
      </c>
      <c r="AM1097" s="131" t="str">
        <f t="shared" ref="AM1097:AM1160" si="262">IF(AL1097="","",0.6*G$77*(2*32.2*AL1097)^0.5)</f>
        <v/>
      </c>
    </row>
    <row r="1098" spans="26:39" ht="15" hidden="1" x14ac:dyDescent="0.25">
      <c r="Z1098" s="102"/>
      <c r="AA1098" s="102"/>
      <c r="AB1098" s="124">
        <f t="shared" si="258"/>
        <v>89</v>
      </c>
      <c r="AC1098" s="125" t="str">
        <f t="shared" si="253"/>
        <v/>
      </c>
      <c r="AD1098" s="123" t="str">
        <f t="shared" si="254"/>
        <v/>
      </c>
      <c r="AE1098" s="126" t="str">
        <f t="shared" si="255"/>
        <v/>
      </c>
      <c r="AF1098" s="123" t="str">
        <f t="shared" si="256"/>
        <v/>
      </c>
      <c r="AG1098" s="126" t="str">
        <f t="shared" si="257"/>
        <v/>
      </c>
      <c r="AH1098" s="129" t="str">
        <f t="shared" si="252"/>
        <v/>
      </c>
      <c r="AI1098" s="129" t="str">
        <f t="shared" ref="AI1098:AI1161" si="263">IF(AC1098="","",IF(AC1098=D$58,0,IF(AC1098&gt;D$58,AI1097+AF1098,"")))</f>
        <v/>
      </c>
      <c r="AJ1098" s="100" t="str">
        <f t="shared" si="259"/>
        <v/>
      </c>
      <c r="AK1098" s="130" t="str">
        <f t="shared" si="260"/>
        <v/>
      </c>
      <c r="AL1098" s="130" t="str">
        <f t="shared" si="261"/>
        <v/>
      </c>
      <c r="AM1098" s="131" t="str">
        <f t="shared" si="262"/>
        <v/>
      </c>
    </row>
    <row r="1099" spans="26:39" ht="15" hidden="1" x14ac:dyDescent="0.25">
      <c r="Z1099" s="102"/>
      <c r="AA1099" s="102"/>
      <c r="AB1099" s="124">
        <f t="shared" si="258"/>
        <v>90</v>
      </c>
      <c r="AC1099" s="125" t="str">
        <f t="shared" si="253"/>
        <v/>
      </c>
      <c r="AD1099" s="123" t="str">
        <f t="shared" si="254"/>
        <v/>
      </c>
      <c r="AE1099" s="126" t="str">
        <f t="shared" si="255"/>
        <v/>
      </c>
      <c r="AF1099" s="123" t="str">
        <f t="shared" si="256"/>
        <v/>
      </c>
      <c r="AG1099" s="126" t="str">
        <f t="shared" si="257"/>
        <v/>
      </c>
      <c r="AH1099" s="129" t="str">
        <f t="shared" ref="AH1099:AH1162" si="264">IF(AC1099="","",AH1098+AF1099)</f>
        <v/>
      </c>
      <c r="AI1099" s="129" t="str">
        <f t="shared" si="263"/>
        <v/>
      </c>
      <c r="AJ1099" s="100" t="str">
        <f t="shared" si="259"/>
        <v/>
      </c>
      <c r="AK1099" s="130" t="str">
        <f t="shared" si="260"/>
        <v/>
      </c>
      <c r="AL1099" s="130" t="str">
        <f t="shared" si="261"/>
        <v/>
      </c>
      <c r="AM1099" s="131" t="str">
        <f t="shared" si="262"/>
        <v/>
      </c>
    </row>
    <row r="1100" spans="26:39" ht="15" hidden="1" x14ac:dyDescent="0.25">
      <c r="Z1100" s="102"/>
      <c r="AA1100" s="102"/>
      <c r="AB1100" s="124">
        <f t="shared" si="258"/>
        <v>91</v>
      </c>
      <c r="AC1100" s="125" t="str">
        <f t="shared" si="253"/>
        <v/>
      </c>
      <c r="AD1100" s="123" t="str">
        <f t="shared" si="254"/>
        <v/>
      </c>
      <c r="AE1100" s="126" t="str">
        <f t="shared" si="255"/>
        <v/>
      </c>
      <c r="AF1100" s="123" t="str">
        <f t="shared" si="256"/>
        <v/>
      </c>
      <c r="AG1100" s="126" t="str">
        <f t="shared" si="257"/>
        <v/>
      </c>
      <c r="AH1100" s="129" t="str">
        <f t="shared" si="264"/>
        <v/>
      </c>
      <c r="AI1100" s="129" t="str">
        <f t="shared" si="263"/>
        <v/>
      </c>
      <c r="AJ1100" s="100" t="str">
        <f t="shared" si="259"/>
        <v/>
      </c>
      <c r="AK1100" s="130" t="str">
        <f t="shared" si="260"/>
        <v/>
      </c>
      <c r="AL1100" s="130" t="str">
        <f t="shared" si="261"/>
        <v/>
      </c>
      <c r="AM1100" s="131" t="str">
        <f t="shared" si="262"/>
        <v/>
      </c>
    </row>
    <row r="1101" spans="26:39" ht="15" hidden="1" x14ac:dyDescent="0.25">
      <c r="Z1101" s="102"/>
      <c r="AA1101" s="102"/>
      <c r="AB1101" s="124">
        <f t="shared" si="258"/>
        <v>92</v>
      </c>
      <c r="AC1101" s="125" t="str">
        <f t="shared" si="253"/>
        <v/>
      </c>
      <c r="AD1101" s="123" t="str">
        <f t="shared" si="254"/>
        <v/>
      </c>
      <c r="AE1101" s="126" t="str">
        <f t="shared" si="255"/>
        <v/>
      </c>
      <c r="AF1101" s="123" t="str">
        <f t="shared" si="256"/>
        <v/>
      </c>
      <c r="AG1101" s="126" t="str">
        <f t="shared" si="257"/>
        <v/>
      </c>
      <c r="AH1101" s="129" t="str">
        <f t="shared" si="264"/>
        <v/>
      </c>
      <c r="AI1101" s="129" t="str">
        <f t="shared" si="263"/>
        <v/>
      </c>
      <c r="AJ1101" s="100" t="str">
        <f t="shared" si="259"/>
        <v/>
      </c>
      <c r="AK1101" s="130" t="str">
        <f t="shared" si="260"/>
        <v/>
      </c>
      <c r="AL1101" s="130" t="str">
        <f t="shared" si="261"/>
        <v/>
      </c>
      <c r="AM1101" s="131" t="str">
        <f t="shared" si="262"/>
        <v/>
      </c>
    </row>
    <row r="1102" spans="26:39" ht="15" hidden="1" x14ac:dyDescent="0.25">
      <c r="Z1102" s="102"/>
      <c r="AA1102" s="102"/>
      <c r="AB1102" s="124">
        <f t="shared" si="258"/>
        <v>93</v>
      </c>
      <c r="AC1102" s="125" t="str">
        <f t="shared" si="253"/>
        <v/>
      </c>
      <c r="AD1102" s="123" t="str">
        <f t="shared" si="254"/>
        <v/>
      </c>
      <c r="AE1102" s="126" t="str">
        <f t="shared" si="255"/>
        <v/>
      </c>
      <c r="AF1102" s="123" t="str">
        <f t="shared" si="256"/>
        <v/>
      </c>
      <c r="AG1102" s="126" t="str">
        <f t="shared" si="257"/>
        <v/>
      </c>
      <c r="AH1102" s="129" t="str">
        <f t="shared" si="264"/>
        <v/>
      </c>
      <c r="AI1102" s="129" t="str">
        <f t="shared" si="263"/>
        <v/>
      </c>
      <c r="AJ1102" s="100" t="str">
        <f t="shared" si="259"/>
        <v/>
      </c>
      <c r="AK1102" s="130" t="str">
        <f t="shared" si="260"/>
        <v/>
      </c>
      <c r="AL1102" s="130" t="str">
        <f t="shared" si="261"/>
        <v/>
      </c>
      <c r="AM1102" s="131" t="str">
        <f t="shared" si="262"/>
        <v/>
      </c>
    </row>
    <row r="1103" spans="26:39" ht="15" hidden="1" x14ac:dyDescent="0.25">
      <c r="Z1103" s="102"/>
      <c r="AA1103" s="102"/>
      <c r="AB1103" s="124">
        <f t="shared" si="258"/>
        <v>94</v>
      </c>
      <c r="AC1103" s="125" t="str">
        <f t="shared" si="253"/>
        <v/>
      </c>
      <c r="AD1103" s="123" t="str">
        <f t="shared" si="254"/>
        <v/>
      </c>
      <c r="AE1103" s="126" t="str">
        <f t="shared" si="255"/>
        <v/>
      </c>
      <c r="AF1103" s="123" t="str">
        <f t="shared" si="256"/>
        <v/>
      </c>
      <c r="AG1103" s="126" t="str">
        <f t="shared" si="257"/>
        <v/>
      </c>
      <c r="AH1103" s="129" t="str">
        <f t="shared" si="264"/>
        <v/>
      </c>
      <c r="AI1103" s="129" t="str">
        <f t="shared" si="263"/>
        <v/>
      </c>
      <c r="AJ1103" s="100" t="str">
        <f t="shared" si="259"/>
        <v/>
      </c>
      <c r="AK1103" s="130" t="str">
        <f t="shared" si="260"/>
        <v/>
      </c>
      <c r="AL1103" s="130" t="str">
        <f t="shared" si="261"/>
        <v/>
      </c>
      <c r="AM1103" s="131" t="str">
        <f t="shared" si="262"/>
        <v/>
      </c>
    </row>
    <row r="1104" spans="26:39" ht="15" hidden="1" x14ac:dyDescent="0.25">
      <c r="Z1104" s="102"/>
      <c r="AA1104" s="102"/>
      <c r="AB1104" s="124">
        <f t="shared" si="258"/>
        <v>95</v>
      </c>
      <c r="AC1104" s="125" t="str">
        <f t="shared" si="253"/>
        <v/>
      </c>
      <c r="AD1104" s="123" t="str">
        <f t="shared" si="254"/>
        <v/>
      </c>
      <c r="AE1104" s="126" t="str">
        <f t="shared" si="255"/>
        <v/>
      </c>
      <c r="AF1104" s="123" t="str">
        <f t="shared" si="256"/>
        <v/>
      </c>
      <c r="AG1104" s="126" t="str">
        <f t="shared" si="257"/>
        <v/>
      </c>
      <c r="AH1104" s="129" t="str">
        <f t="shared" si="264"/>
        <v/>
      </c>
      <c r="AI1104" s="129" t="str">
        <f t="shared" si="263"/>
        <v/>
      </c>
      <c r="AJ1104" s="100" t="str">
        <f t="shared" si="259"/>
        <v/>
      </c>
      <c r="AK1104" s="130" t="str">
        <f t="shared" si="260"/>
        <v/>
      </c>
      <c r="AL1104" s="130" t="str">
        <f t="shared" si="261"/>
        <v/>
      </c>
      <c r="AM1104" s="131" t="str">
        <f t="shared" si="262"/>
        <v/>
      </c>
    </row>
    <row r="1105" spans="23:39" ht="15" hidden="1" x14ac:dyDescent="0.25">
      <c r="Z1105" s="102"/>
      <c r="AA1105" s="102"/>
      <c r="AB1105" s="124">
        <f t="shared" si="258"/>
        <v>96</v>
      </c>
      <c r="AC1105" s="125" t="str">
        <f t="shared" si="253"/>
        <v/>
      </c>
      <c r="AD1105" s="123" t="str">
        <f t="shared" si="254"/>
        <v/>
      </c>
      <c r="AE1105" s="126" t="str">
        <f t="shared" si="255"/>
        <v/>
      </c>
      <c r="AF1105" s="123" t="str">
        <f t="shared" si="256"/>
        <v/>
      </c>
      <c r="AG1105" s="126" t="str">
        <f t="shared" si="257"/>
        <v/>
      </c>
      <c r="AH1105" s="129" t="str">
        <f t="shared" si="264"/>
        <v/>
      </c>
      <c r="AI1105" s="129" t="str">
        <f t="shared" si="263"/>
        <v/>
      </c>
      <c r="AJ1105" s="100" t="str">
        <f t="shared" si="259"/>
        <v/>
      </c>
      <c r="AK1105" s="130" t="str">
        <f t="shared" si="260"/>
        <v/>
      </c>
      <c r="AL1105" s="130" t="str">
        <f t="shared" si="261"/>
        <v/>
      </c>
      <c r="AM1105" s="131" t="str">
        <f t="shared" si="262"/>
        <v/>
      </c>
    </row>
    <row r="1106" spans="23:39" ht="15" hidden="1" x14ac:dyDescent="0.25">
      <c r="Z1106" s="102"/>
      <c r="AA1106" s="102"/>
      <c r="AB1106" s="124">
        <f t="shared" si="258"/>
        <v>97</v>
      </c>
      <c r="AC1106" s="125" t="str">
        <f t="shared" si="253"/>
        <v/>
      </c>
      <c r="AD1106" s="123" t="str">
        <f t="shared" si="254"/>
        <v/>
      </c>
      <c r="AE1106" s="126" t="str">
        <f t="shared" si="255"/>
        <v/>
      </c>
      <c r="AF1106" s="123" t="str">
        <f t="shared" si="256"/>
        <v/>
      </c>
      <c r="AG1106" s="126" t="str">
        <f t="shared" si="257"/>
        <v/>
      </c>
      <c r="AH1106" s="129" t="str">
        <f t="shared" si="264"/>
        <v/>
      </c>
      <c r="AI1106" s="129" t="str">
        <f t="shared" si="263"/>
        <v/>
      </c>
      <c r="AJ1106" s="100" t="str">
        <f t="shared" si="259"/>
        <v/>
      </c>
      <c r="AK1106" s="130" t="str">
        <f t="shared" si="260"/>
        <v/>
      </c>
      <c r="AL1106" s="130" t="str">
        <f t="shared" si="261"/>
        <v/>
      </c>
      <c r="AM1106" s="131" t="str">
        <f t="shared" si="262"/>
        <v/>
      </c>
    </row>
    <row r="1107" spans="23:39" ht="15" hidden="1" x14ac:dyDescent="0.25">
      <c r="Z1107" s="102"/>
      <c r="AA1107" s="102"/>
      <c r="AB1107" s="124">
        <f t="shared" si="258"/>
        <v>98</v>
      </c>
      <c r="AC1107" s="125" t="str">
        <f t="shared" si="253"/>
        <v/>
      </c>
      <c r="AD1107" s="123" t="str">
        <f t="shared" si="254"/>
        <v/>
      </c>
      <c r="AE1107" s="126" t="str">
        <f t="shared" si="255"/>
        <v/>
      </c>
      <c r="AF1107" s="123" t="str">
        <f t="shared" si="256"/>
        <v/>
      </c>
      <c r="AG1107" s="126" t="str">
        <f t="shared" si="257"/>
        <v/>
      </c>
      <c r="AH1107" s="129" t="str">
        <f t="shared" si="264"/>
        <v/>
      </c>
      <c r="AI1107" s="129" t="str">
        <f t="shared" si="263"/>
        <v/>
      </c>
      <c r="AJ1107" s="100" t="str">
        <f t="shared" si="259"/>
        <v/>
      </c>
      <c r="AK1107" s="130" t="str">
        <f t="shared" si="260"/>
        <v/>
      </c>
      <c r="AL1107" s="130" t="str">
        <f t="shared" si="261"/>
        <v/>
      </c>
      <c r="AM1107" s="131" t="str">
        <f t="shared" si="262"/>
        <v/>
      </c>
    </row>
    <row r="1108" spans="23:39" ht="15" hidden="1" x14ac:dyDescent="0.25">
      <c r="AB1108" s="124">
        <f t="shared" si="258"/>
        <v>99</v>
      </c>
      <c r="AC1108" s="125" t="str">
        <f t="shared" si="253"/>
        <v/>
      </c>
      <c r="AD1108" s="123" t="str">
        <f t="shared" si="254"/>
        <v/>
      </c>
      <c r="AE1108" s="126" t="str">
        <f t="shared" si="255"/>
        <v/>
      </c>
      <c r="AF1108" s="123" t="str">
        <f t="shared" si="256"/>
        <v/>
      </c>
      <c r="AG1108" s="126" t="str">
        <f t="shared" si="257"/>
        <v/>
      </c>
      <c r="AH1108" s="129" t="str">
        <f t="shared" si="264"/>
        <v/>
      </c>
      <c r="AI1108" s="129" t="str">
        <f t="shared" si="263"/>
        <v/>
      </c>
      <c r="AJ1108" s="100" t="str">
        <f t="shared" si="259"/>
        <v/>
      </c>
      <c r="AK1108" s="130" t="str">
        <f t="shared" si="260"/>
        <v/>
      </c>
      <c r="AL1108" s="130" t="str">
        <f t="shared" si="261"/>
        <v/>
      </c>
      <c r="AM1108" s="131" t="str">
        <f t="shared" si="262"/>
        <v/>
      </c>
    </row>
    <row r="1109" spans="23:39" ht="15" hidden="1" x14ac:dyDescent="0.25">
      <c r="AB1109" s="124">
        <f t="shared" si="258"/>
        <v>100</v>
      </c>
      <c r="AC1109" s="125" t="str">
        <f t="shared" si="253"/>
        <v/>
      </c>
      <c r="AD1109" s="123" t="str">
        <f t="shared" si="254"/>
        <v/>
      </c>
      <c r="AE1109" s="126" t="str">
        <f t="shared" si="255"/>
        <v/>
      </c>
      <c r="AF1109" s="123" t="str">
        <f t="shared" si="256"/>
        <v/>
      </c>
      <c r="AG1109" s="126" t="str">
        <f t="shared" si="257"/>
        <v/>
      </c>
      <c r="AH1109" s="129" t="str">
        <f t="shared" si="264"/>
        <v/>
      </c>
      <c r="AI1109" s="129" t="str">
        <f t="shared" si="263"/>
        <v/>
      </c>
      <c r="AJ1109" s="100" t="str">
        <f t="shared" si="259"/>
        <v/>
      </c>
      <c r="AK1109" s="130" t="str">
        <f t="shared" si="260"/>
        <v/>
      </c>
      <c r="AL1109" s="130" t="str">
        <f t="shared" si="261"/>
        <v/>
      </c>
      <c r="AM1109" s="131" t="str">
        <f t="shared" si="262"/>
        <v/>
      </c>
    </row>
    <row r="1110" spans="23:39" ht="15" hidden="1" x14ac:dyDescent="0.25">
      <c r="W1110" s="15" t="s">
        <v>154</v>
      </c>
      <c r="X1110" s="103" t="s">
        <v>105</v>
      </c>
      <c r="Y1110" s="103" t="s">
        <v>100</v>
      </c>
      <c r="Z1110" s="107" t="s">
        <v>155</v>
      </c>
      <c r="AA1110" s="107" t="s">
        <v>156</v>
      </c>
      <c r="AB1110" s="124">
        <v>1</v>
      </c>
      <c r="AC1110" s="125" t="str">
        <f t="shared" ref="AC1110:AC1173" si="265">IF(AA$1112="","",AC$1109+AB1110*(X$1112-X$1111)/100)</f>
        <v/>
      </c>
      <c r="AD1110" s="123" t="str">
        <f t="shared" ref="AD1110:AD1173" si="266">IF(AC1110="","",AD$1109+(2*(AC1110-AC$1109)*AA$1112))</f>
        <v/>
      </c>
      <c r="AE1110" s="126" t="str">
        <f>IF(AC1110="","",(AD1110/2)^2*3.1415)</f>
        <v/>
      </c>
      <c r="AF1110" s="123" t="str">
        <f>IF(AC1110="","",(AC1110-AC1109)/3*(AE1109+AE1110+(AE1110*AE1109)^0.5))</f>
        <v/>
      </c>
      <c r="AG1110" s="126" t="str">
        <f>IF(AC1110="","",AG1109+AF1110)</f>
        <v/>
      </c>
      <c r="AH1110" s="129" t="str">
        <f t="shared" si="264"/>
        <v/>
      </c>
      <c r="AI1110" s="129" t="str">
        <f t="shared" si="263"/>
        <v/>
      </c>
      <c r="AJ1110" s="100" t="str">
        <f t="shared" si="259"/>
        <v/>
      </c>
      <c r="AK1110" s="130" t="str">
        <f t="shared" si="260"/>
        <v/>
      </c>
      <c r="AL1110" s="130" t="str">
        <f t="shared" si="261"/>
        <v/>
      </c>
      <c r="AM1110" s="131" t="str">
        <f t="shared" si="262"/>
        <v/>
      </c>
    </row>
    <row r="1111" spans="23:39" ht="15" hidden="1" x14ac:dyDescent="0.25">
      <c r="W1111" s="28">
        <v>12</v>
      </c>
      <c r="X1111" s="100" t="str">
        <f>IF(W1111&gt;O$54,"",IF(VLOOKUP(W1111,O$35:Q$52,3)=0,"",VLOOKUP(W1111,O$35:Q$52,3)))</f>
        <v/>
      </c>
      <c r="Y1111" s="28" t="str">
        <f>IF(X1111="","",VLOOKUP(X1111,D$35:H$53,2))</f>
        <v/>
      </c>
      <c r="Z1111" s="123" t="str">
        <f>IF(Y1111="","",2*(Y1111/3.1415)^0.5)</f>
        <v/>
      </c>
      <c r="AA1111" s="102"/>
      <c r="AB1111" s="124">
        <f>AB1110+1</f>
        <v>2</v>
      </c>
      <c r="AC1111" s="125" t="str">
        <f t="shared" si="265"/>
        <v/>
      </c>
      <c r="AD1111" s="123" t="str">
        <f t="shared" si="266"/>
        <v/>
      </c>
      <c r="AE1111" s="126" t="str">
        <f t="shared" ref="AE1111:AE1174" si="267">IF(AC1111="","",(AD1111/2)^2*3.1415)</f>
        <v/>
      </c>
      <c r="AF1111" s="123" t="str">
        <f t="shared" ref="AF1111:AF1174" si="268">IF(AC1111="","",(AC1111-AC1110)/3*(AE1110+AE1111+(AE1111*AE1110)^0.5))</f>
        <v/>
      </c>
      <c r="AG1111" s="126" t="str">
        <f t="shared" ref="AG1111:AG1174" si="269">IF(AC1111="","",AG1110+AF1111)</f>
        <v/>
      </c>
      <c r="AH1111" s="129" t="str">
        <f t="shared" si="264"/>
        <v/>
      </c>
      <c r="AI1111" s="129" t="str">
        <f t="shared" si="263"/>
        <v/>
      </c>
      <c r="AJ1111" s="100" t="str">
        <f t="shared" si="259"/>
        <v/>
      </c>
      <c r="AK1111" s="130" t="str">
        <f t="shared" si="260"/>
        <v/>
      </c>
      <c r="AL1111" s="130" t="str">
        <f t="shared" si="261"/>
        <v/>
      </c>
      <c r="AM1111" s="131" t="str">
        <f t="shared" si="262"/>
        <v/>
      </c>
    </row>
    <row r="1112" spans="23:39" ht="15" hidden="1" x14ac:dyDescent="0.25">
      <c r="W1112" s="28">
        <v>13</v>
      </c>
      <c r="X1112" s="100" t="str">
        <f>IF(W1112&gt;O$54,"",IF(VLOOKUP(W1112,O$35:Q$52,3)=0,"",VLOOKUP(W1112,O$35:Q$52,3)))</f>
        <v/>
      </c>
      <c r="Y1112" s="28" t="str">
        <f>IF(X1112="","",VLOOKUP(X1112,D$35:H$53,2))</f>
        <v/>
      </c>
      <c r="Z1112" s="123" t="str">
        <f>IF(Y1112="","",2*(Y1112/3.1415)^0.5)</f>
        <v/>
      </c>
      <c r="AA1112" s="102" t="str">
        <f>IF(Z1112="","",(Z1112-Z1111)/(2*(X1112-X1111)))</f>
        <v/>
      </c>
      <c r="AB1112" s="124">
        <f t="shared" ref="AB1112:AB1175" si="270">AB1111+1</f>
        <v>3</v>
      </c>
      <c r="AC1112" s="125" t="str">
        <f t="shared" si="265"/>
        <v/>
      </c>
      <c r="AD1112" s="123" t="str">
        <f t="shared" si="266"/>
        <v/>
      </c>
      <c r="AE1112" s="126" t="str">
        <f t="shared" si="267"/>
        <v/>
      </c>
      <c r="AF1112" s="123" t="str">
        <f t="shared" si="268"/>
        <v/>
      </c>
      <c r="AG1112" s="126" t="str">
        <f t="shared" si="269"/>
        <v/>
      </c>
      <c r="AH1112" s="129" t="str">
        <f t="shared" si="264"/>
        <v/>
      </c>
      <c r="AI1112" s="129" t="str">
        <f t="shared" si="263"/>
        <v/>
      </c>
      <c r="AJ1112" s="100" t="str">
        <f t="shared" si="259"/>
        <v/>
      </c>
      <c r="AK1112" s="130" t="str">
        <f t="shared" si="260"/>
        <v/>
      </c>
      <c r="AL1112" s="130" t="str">
        <f t="shared" si="261"/>
        <v/>
      </c>
      <c r="AM1112" s="131" t="str">
        <f t="shared" si="262"/>
        <v/>
      </c>
    </row>
    <row r="1113" spans="23:39" ht="15" hidden="1" x14ac:dyDescent="0.25">
      <c r="Z1113" s="102"/>
      <c r="AA1113" s="102"/>
      <c r="AB1113" s="124">
        <f t="shared" si="270"/>
        <v>4</v>
      </c>
      <c r="AC1113" s="125" t="str">
        <f t="shared" si="265"/>
        <v/>
      </c>
      <c r="AD1113" s="123" t="str">
        <f t="shared" si="266"/>
        <v/>
      </c>
      <c r="AE1113" s="126" t="str">
        <f t="shared" si="267"/>
        <v/>
      </c>
      <c r="AF1113" s="123" t="str">
        <f t="shared" si="268"/>
        <v/>
      </c>
      <c r="AG1113" s="126" t="str">
        <f t="shared" si="269"/>
        <v/>
      </c>
      <c r="AH1113" s="129" t="str">
        <f t="shared" si="264"/>
        <v/>
      </c>
      <c r="AI1113" s="129" t="str">
        <f t="shared" si="263"/>
        <v/>
      </c>
      <c r="AJ1113" s="100" t="str">
        <f t="shared" si="259"/>
        <v/>
      </c>
      <c r="AK1113" s="130" t="str">
        <f t="shared" si="260"/>
        <v/>
      </c>
      <c r="AL1113" s="130" t="str">
        <f t="shared" si="261"/>
        <v/>
      </c>
      <c r="AM1113" s="131" t="str">
        <f t="shared" si="262"/>
        <v/>
      </c>
    </row>
    <row r="1114" spans="23:39" ht="15" hidden="1" x14ac:dyDescent="0.25">
      <c r="Z1114" s="102"/>
      <c r="AA1114" s="102"/>
      <c r="AB1114" s="124">
        <f t="shared" si="270"/>
        <v>5</v>
      </c>
      <c r="AC1114" s="125" t="str">
        <f t="shared" si="265"/>
        <v/>
      </c>
      <c r="AD1114" s="123" t="str">
        <f t="shared" si="266"/>
        <v/>
      </c>
      <c r="AE1114" s="126" t="str">
        <f t="shared" si="267"/>
        <v/>
      </c>
      <c r="AF1114" s="123" t="str">
        <f t="shared" si="268"/>
        <v/>
      </c>
      <c r="AG1114" s="126" t="str">
        <f t="shared" si="269"/>
        <v/>
      </c>
      <c r="AH1114" s="129" t="str">
        <f t="shared" si="264"/>
        <v/>
      </c>
      <c r="AI1114" s="129" t="str">
        <f t="shared" si="263"/>
        <v/>
      </c>
      <c r="AJ1114" s="100" t="str">
        <f t="shared" si="259"/>
        <v/>
      </c>
      <c r="AK1114" s="130" t="str">
        <f t="shared" si="260"/>
        <v/>
      </c>
      <c r="AL1114" s="130" t="str">
        <f t="shared" si="261"/>
        <v/>
      </c>
      <c r="AM1114" s="131" t="str">
        <f t="shared" si="262"/>
        <v/>
      </c>
    </row>
    <row r="1115" spans="23:39" ht="15" hidden="1" x14ac:dyDescent="0.25">
      <c r="Z1115" s="102"/>
      <c r="AA1115" s="102"/>
      <c r="AB1115" s="124">
        <f t="shared" si="270"/>
        <v>6</v>
      </c>
      <c r="AC1115" s="125" t="str">
        <f t="shared" si="265"/>
        <v/>
      </c>
      <c r="AD1115" s="123" t="str">
        <f t="shared" si="266"/>
        <v/>
      </c>
      <c r="AE1115" s="126" t="str">
        <f t="shared" si="267"/>
        <v/>
      </c>
      <c r="AF1115" s="123" t="str">
        <f t="shared" si="268"/>
        <v/>
      </c>
      <c r="AG1115" s="126" t="str">
        <f t="shared" si="269"/>
        <v/>
      </c>
      <c r="AH1115" s="129" t="str">
        <f t="shared" si="264"/>
        <v/>
      </c>
      <c r="AI1115" s="129" t="str">
        <f t="shared" si="263"/>
        <v/>
      </c>
      <c r="AJ1115" s="100" t="str">
        <f t="shared" si="259"/>
        <v/>
      </c>
      <c r="AK1115" s="130" t="str">
        <f t="shared" si="260"/>
        <v/>
      </c>
      <c r="AL1115" s="130" t="str">
        <f t="shared" si="261"/>
        <v/>
      </c>
      <c r="AM1115" s="131" t="str">
        <f t="shared" si="262"/>
        <v/>
      </c>
    </row>
    <row r="1116" spans="23:39" ht="15" hidden="1" x14ac:dyDescent="0.25">
      <c r="Z1116" s="102"/>
      <c r="AA1116" s="102"/>
      <c r="AB1116" s="124">
        <f t="shared" si="270"/>
        <v>7</v>
      </c>
      <c r="AC1116" s="125" t="str">
        <f t="shared" si="265"/>
        <v/>
      </c>
      <c r="AD1116" s="123" t="str">
        <f t="shared" si="266"/>
        <v/>
      </c>
      <c r="AE1116" s="126" t="str">
        <f t="shared" si="267"/>
        <v/>
      </c>
      <c r="AF1116" s="123" t="str">
        <f t="shared" si="268"/>
        <v/>
      </c>
      <c r="AG1116" s="126" t="str">
        <f t="shared" si="269"/>
        <v/>
      </c>
      <c r="AH1116" s="129" t="str">
        <f t="shared" si="264"/>
        <v/>
      </c>
      <c r="AI1116" s="129" t="str">
        <f t="shared" si="263"/>
        <v/>
      </c>
      <c r="AJ1116" s="100" t="str">
        <f t="shared" si="259"/>
        <v/>
      </c>
      <c r="AK1116" s="130" t="str">
        <f t="shared" si="260"/>
        <v/>
      </c>
      <c r="AL1116" s="130" t="str">
        <f t="shared" si="261"/>
        <v/>
      </c>
      <c r="AM1116" s="131" t="str">
        <f t="shared" si="262"/>
        <v/>
      </c>
    </row>
    <row r="1117" spans="23:39" ht="15" hidden="1" x14ac:dyDescent="0.25">
      <c r="Z1117" s="102"/>
      <c r="AA1117" s="102"/>
      <c r="AB1117" s="124">
        <f t="shared" si="270"/>
        <v>8</v>
      </c>
      <c r="AC1117" s="125" t="str">
        <f t="shared" si="265"/>
        <v/>
      </c>
      <c r="AD1117" s="123" t="str">
        <f t="shared" si="266"/>
        <v/>
      </c>
      <c r="AE1117" s="126" t="str">
        <f t="shared" si="267"/>
        <v/>
      </c>
      <c r="AF1117" s="123" t="str">
        <f t="shared" si="268"/>
        <v/>
      </c>
      <c r="AG1117" s="126" t="str">
        <f t="shared" si="269"/>
        <v/>
      </c>
      <c r="AH1117" s="129" t="str">
        <f t="shared" si="264"/>
        <v/>
      </c>
      <c r="AI1117" s="129" t="str">
        <f t="shared" si="263"/>
        <v/>
      </c>
      <c r="AJ1117" s="100" t="str">
        <f t="shared" si="259"/>
        <v/>
      </c>
      <c r="AK1117" s="130" t="str">
        <f t="shared" si="260"/>
        <v/>
      </c>
      <c r="AL1117" s="130" t="str">
        <f t="shared" si="261"/>
        <v/>
      </c>
      <c r="AM1117" s="131" t="str">
        <f t="shared" si="262"/>
        <v/>
      </c>
    </row>
    <row r="1118" spans="23:39" ht="15" hidden="1" x14ac:dyDescent="0.25">
      <c r="Z1118" s="102"/>
      <c r="AA1118" s="102"/>
      <c r="AB1118" s="124">
        <f t="shared" si="270"/>
        <v>9</v>
      </c>
      <c r="AC1118" s="125" t="str">
        <f t="shared" si="265"/>
        <v/>
      </c>
      <c r="AD1118" s="123" t="str">
        <f t="shared" si="266"/>
        <v/>
      </c>
      <c r="AE1118" s="126" t="str">
        <f t="shared" si="267"/>
        <v/>
      </c>
      <c r="AF1118" s="123" t="str">
        <f t="shared" si="268"/>
        <v/>
      </c>
      <c r="AG1118" s="126" t="str">
        <f t="shared" si="269"/>
        <v/>
      </c>
      <c r="AH1118" s="129" t="str">
        <f t="shared" si="264"/>
        <v/>
      </c>
      <c r="AI1118" s="129" t="str">
        <f t="shared" si="263"/>
        <v/>
      </c>
      <c r="AJ1118" s="100" t="str">
        <f t="shared" si="259"/>
        <v/>
      </c>
      <c r="AK1118" s="130" t="str">
        <f t="shared" si="260"/>
        <v/>
      </c>
      <c r="AL1118" s="130" t="str">
        <f t="shared" si="261"/>
        <v/>
      </c>
      <c r="AM1118" s="131" t="str">
        <f t="shared" si="262"/>
        <v/>
      </c>
    </row>
    <row r="1119" spans="23:39" ht="15" hidden="1" x14ac:dyDescent="0.25">
      <c r="Z1119" s="102"/>
      <c r="AA1119" s="102"/>
      <c r="AB1119" s="124">
        <f t="shared" si="270"/>
        <v>10</v>
      </c>
      <c r="AC1119" s="125" t="str">
        <f t="shared" si="265"/>
        <v/>
      </c>
      <c r="AD1119" s="123" t="str">
        <f t="shared" si="266"/>
        <v/>
      </c>
      <c r="AE1119" s="126" t="str">
        <f t="shared" si="267"/>
        <v/>
      </c>
      <c r="AF1119" s="123" t="str">
        <f t="shared" si="268"/>
        <v/>
      </c>
      <c r="AG1119" s="126" t="str">
        <f t="shared" si="269"/>
        <v/>
      </c>
      <c r="AH1119" s="129" t="str">
        <f t="shared" si="264"/>
        <v/>
      </c>
      <c r="AI1119" s="129" t="str">
        <f t="shared" si="263"/>
        <v/>
      </c>
      <c r="AJ1119" s="100" t="str">
        <f t="shared" si="259"/>
        <v/>
      </c>
      <c r="AK1119" s="130" t="str">
        <f t="shared" si="260"/>
        <v/>
      </c>
      <c r="AL1119" s="130" t="str">
        <f t="shared" si="261"/>
        <v/>
      </c>
      <c r="AM1119" s="131" t="str">
        <f t="shared" si="262"/>
        <v/>
      </c>
    </row>
    <row r="1120" spans="23:39" ht="15" hidden="1" x14ac:dyDescent="0.25">
      <c r="Z1120" s="102"/>
      <c r="AA1120" s="102"/>
      <c r="AB1120" s="124">
        <f t="shared" si="270"/>
        <v>11</v>
      </c>
      <c r="AC1120" s="125" t="str">
        <f t="shared" si="265"/>
        <v/>
      </c>
      <c r="AD1120" s="123" t="str">
        <f t="shared" si="266"/>
        <v/>
      </c>
      <c r="AE1120" s="126" t="str">
        <f t="shared" si="267"/>
        <v/>
      </c>
      <c r="AF1120" s="123" t="str">
        <f t="shared" si="268"/>
        <v/>
      </c>
      <c r="AG1120" s="126" t="str">
        <f t="shared" si="269"/>
        <v/>
      </c>
      <c r="AH1120" s="129" t="str">
        <f t="shared" si="264"/>
        <v/>
      </c>
      <c r="AI1120" s="129" t="str">
        <f t="shared" si="263"/>
        <v/>
      </c>
      <c r="AJ1120" s="100" t="str">
        <f t="shared" si="259"/>
        <v/>
      </c>
      <c r="AK1120" s="130" t="str">
        <f t="shared" si="260"/>
        <v/>
      </c>
      <c r="AL1120" s="130" t="str">
        <f t="shared" si="261"/>
        <v/>
      </c>
      <c r="AM1120" s="131" t="str">
        <f t="shared" si="262"/>
        <v/>
      </c>
    </row>
    <row r="1121" spans="24:39" ht="15" hidden="1" x14ac:dyDescent="0.25">
      <c r="Z1121" s="102"/>
      <c r="AA1121" s="102"/>
      <c r="AB1121" s="124">
        <f t="shared" si="270"/>
        <v>12</v>
      </c>
      <c r="AC1121" s="125" t="str">
        <f t="shared" si="265"/>
        <v/>
      </c>
      <c r="AD1121" s="123" t="str">
        <f t="shared" si="266"/>
        <v/>
      </c>
      <c r="AE1121" s="126" t="str">
        <f t="shared" si="267"/>
        <v/>
      </c>
      <c r="AF1121" s="123" t="str">
        <f t="shared" si="268"/>
        <v/>
      </c>
      <c r="AG1121" s="126" t="str">
        <f t="shared" si="269"/>
        <v/>
      </c>
      <c r="AH1121" s="129" t="str">
        <f t="shared" si="264"/>
        <v/>
      </c>
      <c r="AI1121" s="129" t="str">
        <f t="shared" si="263"/>
        <v/>
      </c>
      <c r="AJ1121" s="100" t="str">
        <f t="shared" si="259"/>
        <v/>
      </c>
      <c r="AK1121" s="130" t="str">
        <f t="shared" si="260"/>
        <v/>
      </c>
      <c r="AL1121" s="130" t="str">
        <f t="shared" si="261"/>
        <v/>
      </c>
      <c r="AM1121" s="131" t="str">
        <f t="shared" si="262"/>
        <v/>
      </c>
    </row>
    <row r="1122" spans="24:39" ht="15" hidden="1" x14ac:dyDescent="0.25">
      <c r="Z1122" s="102"/>
      <c r="AA1122" s="102"/>
      <c r="AB1122" s="124">
        <f t="shared" si="270"/>
        <v>13</v>
      </c>
      <c r="AC1122" s="125" t="str">
        <f t="shared" si="265"/>
        <v/>
      </c>
      <c r="AD1122" s="123" t="str">
        <f t="shared" si="266"/>
        <v/>
      </c>
      <c r="AE1122" s="126" t="str">
        <f t="shared" si="267"/>
        <v/>
      </c>
      <c r="AF1122" s="123" t="str">
        <f t="shared" si="268"/>
        <v/>
      </c>
      <c r="AG1122" s="126" t="str">
        <f t="shared" si="269"/>
        <v/>
      </c>
      <c r="AH1122" s="129" t="str">
        <f t="shared" si="264"/>
        <v/>
      </c>
      <c r="AI1122" s="129" t="str">
        <f t="shared" si="263"/>
        <v/>
      </c>
      <c r="AJ1122" s="100" t="str">
        <f t="shared" si="259"/>
        <v/>
      </c>
      <c r="AK1122" s="130" t="str">
        <f t="shared" si="260"/>
        <v/>
      </c>
      <c r="AL1122" s="130" t="str">
        <f t="shared" si="261"/>
        <v/>
      </c>
      <c r="AM1122" s="131" t="str">
        <f t="shared" si="262"/>
        <v/>
      </c>
    </row>
    <row r="1123" spans="24:39" ht="15" hidden="1" x14ac:dyDescent="0.25">
      <c r="Z1123" s="102"/>
      <c r="AA1123" s="102"/>
      <c r="AB1123" s="124">
        <f t="shared" si="270"/>
        <v>14</v>
      </c>
      <c r="AC1123" s="125" t="str">
        <f t="shared" si="265"/>
        <v/>
      </c>
      <c r="AD1123" s="123" t="str">
        <f t="shared" si="266"/>
        <v/>
      </c>
      <c r="AE1123" s="126" t="str">
        <f t="shared" si="267"/>
        <v/>
      </c>
      <c r="AF1123" s="123" t="str">
        <f t="shared" si="268"/>
        <v/>
      </c>
      <c r="AG1123" s="126" t="str">
        <f t="shared" si="269"/>
        <v/>
      </c>
      <c r="AH1123" s="129" t="str">
        <f t="shared" si="264"/>
        <v/>
      </c>
      <c r="AI1123" s="129" t="str">
        <f t="shared" si="263"/>
        <v/>
      </c>
      <c r="AJ1123" s="100" t="str">
        <f t="shared" si="259"/>
        <v/>
      </c>
      <c r="AK1123" s="130" t="str">
        <f t="shared" si="260"/>
        <v/>
      </c>
      <c r="AL1123" s="130" t="str">
        <f t="shared" si="261"/>
        <v/>
      </c>
      <c r="AM1123" s="131" t="str">
        <f t="shared" si="262"/>
        <v/>
      </c>
    </row>
    <row r="1124" spans="24:39" ht="15" hidden="1" x14ac:dyDescent="0.25">
      <c r="Z1124" s="102"/>
      <c r="AA1124" s="102"/>
      <c r="AB1124" s="124">
        <f t="shared" si="270"/>
        <v>15</v>
      </c>
      <c r="AC1124" s="125" t="str">
        <f t="shared" si="265"/>
        <v/>
      </c>
      <c r="AD1124" s="123" t="str">
        <f t="shared" si="266"/>
        <v/>
      </c>
      <c r="AE1124" s="126" t="str">
        <f t="shared" si="267"/>
        <v/>
      </c>
      <c r="AF1124" s="123" t="str">
        <f t="shared" si="268"/>
        <v/>
      </c>
      <c r="AG1124" s="126" t="str">
        <f t="shared" si="269"/>
        <v/>
      </c>
      <c r="AH1124" s="129" t="str">
        <f t="shared" si="264"/>
        <v/>
      </c>
      <c r="AI1124" s="129" t="str">
        <f t="shared" si="263"/>
        <v/>
      </c>
      <c r="AJ1124" s="100" t="str">
        <f t="shared" si="259"/>
        <v/>
      </c>
      <c r="AK1124" s="130" t="str">
        <f t="shared" si="260"/>
        <v/>
      </c>
      <c r="AL1124" s="130" t="str">
        <f t="shared" si="261"/>
        <v/>
      </c>
      <c r="AM1124" s="131" t="str">
        <f t="shared" si="262"/>
        <v/>
      </c>
    </row>
    <row r="1125" spans="24:39" ht="15" hidden="1" x14ac:dyDescent="0.25">
      <c r="Z1125" s="102"/>
      <c r="AA1125" s="102"/>
      <c r="AB1125" s="124">
        <f t="shared" si="270"/>
        <v>16</v>
      </c>
      <c r="AC1125" s="125" t="str">
        <f t="shared" si="265"/>
        <v/>
      </c>
      <c r="AD1125" s="123" t="str">
        <f t="shared" si="266"/>
        <v/>
      </c>
      <c r="AE1125" s="126" t="str">
        <f t="shared" si="267"/>
        <v/>
      </c>
      <c r="AF1125" s="123" t="str">
        <f t="shared" si="268"/>
        <v/>
      </c>
      <c r="AG1125" s="126" t="str">
        <f t="shared" si="269"/>
        <v/>
      </c>
      <c r="AH1125" s="129" t="str">
        <f t="shared" si="264"/>
        <v/>
      </c>
      <c r="AI1125" s="129" t="str">
        <f t="shared" si="263"/>
        <v/>
      </c>
      <c r="AJ1125" s="100" t="str">
        <f t="shared" si="259"/>
        <v/>
      </c>
      <c r="AK1125" s="130" t="str">
        <f t="shared" si="260"/>
        <v/>
      </c>
      <c r="AL1125" s="130" t="str">
        <f t="shared" si="261"/>
        <v/>
      </c>
      <c r="AM1125" s="131" t="str">
        <f t="shared" si="262"/>
        <v/>
      </c>
    </row>
    <row r="1126" spans="24:39" ht="15" hidden="1" x14ac:dyDescent="0.25">
      <c r="Z1126" s="102"/>
      <c r="AA1126" s="102"/>
      <c r="AB1126" s="124">
        <f t="shared" si="270"/>
        <v>17</v>
      </c>
      <c r="AC1126" s="125" t="str">
        <f t="shared" si="265"/>
        <v/>
      </c>
      <c r="AD1126" s="123" t="str">
        <f t="shared" si="266"/>
        <v/>
      </c>
      <c r="AE1126" s="126" t="str">
        <f t="shared" si="267"/>
        <v/>
      </c>
      <c r="AF1126" s="123" t="str">
        <f t="shared" si="268"/>
        <v/>
      </c>
      <c r="AG1126" s="126" t="str">
        <f t="shared" si="269"/>
        <v/>
      </c>
      <c r="AH1126" s="129" t="str">
        <f t="shared" si="264"/>
        <v/>
      </c>
      <c r="AI1126" s="129" t="str">
        <f t="shared" si="263"/>
        <v/>
      </c>
      <c r="AJ1126" s="100" t="str">
        <f t="shared" si="259"/>
        <v/>
      </c>
      <c r="AK1126" s="130" t="str">
        <f t="shared" si="260"/>
        <v/>
      </c>
      <c r="AL1126" s="130" t="str">
        <f t="shared" si="261"/>
        <v/>
      </c>
      <c r="AM1126" s="131" t="str">
        <f t="shared" si="262"/>
        <v/>
      </c>
    </row>
    <row r="1127" spans="24:39" ht="15" hidden="1" x14ac:dyDescent="0.25">
      <c r="Z1127" s="102"/>
      <c r="AA1127" s="102"/>
      <c r="AB1127" s="124">
        <f t="shared" si="270"/>
        <v>18</v>
      </c>
      <c r="AC1127" s="125" t="str">
        <f t="shared" si="265"/>
        <v/>
      </c>
      <c r="AD1127" s="123" t="str">
        <f t="shared" si="266"/>
        <v/>
      </c>
      <c r="AE1127" s="126" t="str">
        <f t="shared" si="267"/>
        <v/>
      </c>
      <c r="AF1127" s="123" t="str">
        <f t="shared" si="268"/>
        <v/>
      </c>
      <c r="AG1127" s="126" t="str">
        <f t="shared" si="269"/>
        <v/>
      </c>
      <c r="AH1127" s="129" t="str">
        <f t="shared" si="264"/>
        <v/>
      </c>
      <c r="AI1127" s="129" t="str">
        <f t="shared" si="263"/>
        <v/>
      </c>
      <c r="AJ1127" s="100" t="str">
        <f t="shared" si="259"/>
        <v/>
      </c>
      <c r="AK1127" s="130" t="str">
        <f t="shared" si="260"/>
        <v/>
      </c>
      <c r="AL1127" s="130" t="str">
        <f t="shared" si="261"/>
        <v/>
      </c>
      <c r="AM1127" s="131" t="str">
        <f t="shared" si="262"/>
        <v/>
      </c>
    </row>
    <row r="1128" spans="24:39" ht="15" hidden="1" x14ac:dyDescent="0.25">
      <c r="X1128" s="32"/>
      <c r="Y1128" s="32"/>
      <c r="Z1128" s="102"/>
      <c r="AA1128" s="102"/>
      <c r="AB1128" s="124">
        <f t="shared" si="270"/>
        <v>19</v>
      </c>
      <c r="AC1128" s="125" t="str">
        <f t="shared" si="265"/>
        <v/>
      </c>
      <c r="AD1128" s="123" t="str">
        <f t="shared" si="266"/>
        <v/>
      </c>
      <c r="AE1128" s="126" t="str">
        <f t="shared" si="267"/>
        <v/>
      </c>
      <c r="AF1128" s="123" t="str">
        <f t="shared" si="268"/>
        <v/>
      </c>
      <c r="AG1128" s="126" t="str">
        <f t="shared" si="269"/>
        <v/>
      </c>
      <c r="AH1128" s="129" t="str">
        <f t="shared" si="264"/>
        <v/>
      </c>
      <c r="AI1128" s="129" t="str">
        <f t="shared" si="263"/>
        <v/>
      </c>
      <c r="AJ1128" s="100" t="str">
        <f t="shared" si="259"/>
        <v/>
      </c>
      <c r="AK1128" s="130" t="str">
        <f t="shared" si="260"/>
        <v/>
      </c>
      <c r="AL1128" s="130" t="str">
        <f t="shared" si="261"/>
        <v/>
      </c>
      <c r="AM1128" s="131" t="str">
        <f t="shared" si="262"/>
        <v/>
      </c>
    </row>
    <row r="1129" spans="24:39" ht="15" hidden="1" x14ac:dyDescent="0.25">
      <c r="Z1129" s="102"/>
      <c r="AA1129" s="102"/>
      <c r="AB1129" s="124">
        <f t="shared" si="270"/>
        <v>20</v>
      </c>
      <c r="AC1129" s="125" t="str">
        <f t="shared" si="265"/>
        <v/>
      </c>
      <c r="AD1129" s="123" t="str">
        <f t="shared" si="266"/>
        <v/>
      </c>
      <c r="AE1129" s="126" t="str">
        <f t="shared" si="267"/>
        <v/>
      </c>
      <c r="AF1129" s="123" t="str">
        <f t="shared" si="268"/>
        <v/>
      </c>
      <c r="AG1129" s="126" t="str">
        <f t="shared" si="269"/>
        <v/>
      </c>
      <c r="AH1129" s="129" t="str">
        <f t="shared" si="264"/>
        <v/>
      </c>
      <c r="AI1129" s="129" t="str">
        <f t="shared" si="263"/>
        <v/>
      </c>
      <c r="AJ1129" s="100" t="str">
        <f t="shared" si="259"/>
        <v/>
      </c>
      <c r="AK1129" s="130" t="str">
        <f t="shared" si="260"/>
        <v/>
      </c>
      <c r="AL1129" s="130" t="str">
        <f t="shared" si="261"/>
        <v/>
      </c>
      <c r="AM1129" s="131" t="str">
        <f t="shared" si="262"/>
        <v/>
      </c>
    </row>
    <row r="1130" spans="24:39" ht="15" hidden="1" x14ac:dyDescent="0.25">
      <c r="Z1130" s="102"/>
      <c r="AA1130" s="102"/>
      <c r="AB1130" s="124">
        <f t="shared" si="270"/>
        <v>21</v>
      </c>
      <c r="AC1130" s="125" t="str">
        <f t="shared" si="265"/>
        <v/>
      </c>
      <c r="AD1130" s="123" t="str">
        <f t="shared" si="266"/>
        <v/>
      </c>
      <c r="AE1130" s="126" t="str">
        <f t="shared" si="267"/>
        <v/>
      </c>
      <c r="AF1130" s="123" t="str">
        <f t="shared" si="268"/>
        <v/>
      </c>
      <c r="AG1130" s="126" t="str">
        <f t="shared" si="269"/>
        <v/>
      </c>
      <c r="AH1130" s="129" t="str">
        <f t="shared" si="264"/>
        <v/>
      </c>
      <c r="AI1130" s="129" t="str">
        <f t="shared" si="263"/>
        <v/>
      </c>
      <c r="AJ1130" s="100" t="str">
        <f t="shared" si="259"/>
        <v/>
      </c>
      <c r="AK1130" s="130" t="str">
        <f t="shared" si="260"/>
        <v/>
      </c>
      <c r="AL1130" s="130" t="str">
        <f t="shared" si="261"/>
        <v/>
      </c>
      <c r="AM1130" s="131" t="str">
        <f t="shared" si="262"/>
        <v/>
      </c>
    </row>
    <row r="1131" spans="24:39" ht="15" hidden="1" x14ac:dyDescent="0.25">
      <c r="Z1131" s="102"/>
      <c r="AA1131" s="102"/>
      <c r="AB1131" s="124">
        <f t="shared" si="270"/>
        <v>22</v>
      </c>
      <c r="AC1131" s="125" t="str">
        <f t="shared" si="265"/>
        <v/>
      </c>
      <c r="AD1131" s="123" t="str">
        <f t="shared" si="266"/>
        <v/>
      </c>
      <c r="AE1131" s="126" t="str">
        <f t="shared" si="267"/>
        <v/>
      </c>
      <c r="AF1131" s="123" t="str">
        <f t="shared" si="268"/>
        <v/>
      </c>
      <c r="AG1131" s="126" t="str">
        <f t="shared" si="269"/>
        <v/>
      </c>
      <c r="AH1131" s="129" t="str">
        <f t="shared" si="264"/>
        <v/>
      </c>
      <c r="AI1131" s="129" t="str">
        <f t="shared" si="263"/>
        <v/>
      </c>
      <c r="AJ1131" s="100" t="str">
        <f t="shared" si="259"/>
        <v/>
      </c>
      <c r="AK1131" s="130" t="str">
        <f t="shared" si="260"/>
        <v/>
      </c>
      <c r="AL1131" s="130" t="str">
        <f t="shared" si="261"/>
        <v/>
      </c>
      <c r="AM1131" s="131" t="str">
        <f t="shared" si="262"/>
        <v/>
      </c>
    </row>
    <row r="1132" spans="24:39" ht="15" hidden="1" x14ac:dyDescent="0.25">
      <c r="Z1132" s="102"/>
      <c r="AA1132" s="102"/>
      <c r="AB1132" s="124">
        <f t="shared" si="270"/>
        <v>23</v>
      </c>
      <c r="AC1132" s="125" t="str">
        <f t="shared" si="265"/>
        <v/>
      </c>
      <c r="AD1132" s="123" t="str">
        <f t="shared" si="266"/>
        <v/>
      </c>
      <c r="AE1132" s="126" t="str">
        <f t="shared" si="267"/>
        <v/>
      </c>
      <c r="AF1132" s="123" t="str">
        <f t="shared" si="268"/>
        <v/>
      </c>
      <c r="AG1132" s="126" t="str">
        <f t="shared" si="269"/>
        <v/>
      </c>
      <c r="AH1132" s="129" t="str">
        <f t="shared" si="264"/>
        <v/>
      </c>
      <c r="AI1132" s="129" t="str">
        <f t="shared" si="263"/>
        <v/>
      </c>
      <c r="AJ1132" s="100" t="str">
        <f t="shared" si="259"/>
        <v/>
      </c>
      <c r="AK1132" s="130" t="str">
        <f t="shared" si="260"/>
        <v/>
      </c>
      <c r="AL1132" s="130" t="str">
        <f t="shared" si="261"/>
        <v/>
      </c>
      <c r="AM1132" s="131" t="str">
        <f t="shared" si="262"/>
        <v/>
      </c>
    </row>
    <row r="1133" spans="24:39" ht="15" hidden="1" x14ac:dyDescent="0.25">
      <c r="Z1133" s="102"/>
      <c r="AA1133" s="102"/>
      <c r="AB1133" s="124">
        <f t="shared" si="270"/>
        <v>24</v>
      </c>
      <c r="AC1133" s="125" t="str">
        <f t="shared" si="265"/>
        <v/>
      </c>
      <c r="AD1133" s="123" t="str">
        <f t="shared" si="266"/>
        <v/>
      </c>
      <c r="AE1133" s="126" t="str">
        <f t="shared" si="267"/>
        <v/>
      </c>
      <c r="AF1133" s="123" t="str">
        <f t="shared" si="268"/>
        <v/>
      </c>
      <c r="AG1133" s="126" t="str">
        <f t="shared" si="269"/>
        <v/>
      </c>
      <c r="AH1133" s="129" t="str">
        <f t="shared" si="264"/>
        <v/>
      </c>
      <c r="AI1133" s="129" t="str">
        <f t="shared" si="263"/>
        <v/>
      </c>
      <c r="AJ1133" s="100" t="str">
        <f t="shared" si="259"/>
        <v/>
      </c>
      <c r="AK1133" s="130" t="str">
        <f t="shared" si="260"/>
        <v/>
      </c>
      <c r="AL1133" s="130" t="str">
        <f t="shared" si="261"/>
        <v/>
      </c>
      <c r="AM1133" s="131" t="str">
        <f t="shared" si="262"/>
        <v/>
      </c>
    </row>
    <row r="1134" spans="24:39" ht="15" hidden="1" x14ac:dyDescent="0.25">
      <c r="Z1134" s="102"/>
      <c r="AA1134" s="102"/>
      <c r="AB1134" s="124">
        <f t="shared" si="270"/>
        <v>25</v>
      </c>
      <c r="AC1134" s="125" t="str">
        <f t="shared" si="265"/>
        <v/>
      </c>
      <c r="AD1134" s="123" t="str">
        <f t="shared" si="266"/>
        <v/>
      </c>
      <c r="AE1134" s="126" t="str">
        <f t="shared" si="267"/>
        <v/>
      </c>
      <c r="AF1134" s="123" t="str">
        <f t="shared" si="268"/>
        <v/>
      </c>
      <c r="AG1134" s="126" t="str">
        <f t="shared" si="269"/>
        <v/>
      </c>
      <c r="AH1134" s="129" t="str">
        <f t="shared" si="264"/>
        <v/>
      </c>
      <c r="AI1134" s="129" t="str">
        <f t="shared" si="263"/>
        <v/>
      </c>
      <c r="AJ1134" s="100" t="str">
        <f t="shared" si="259"/>
        <v/>
      </c>
      <c r="AK1134" s="130" t="str">
        <f t="shared" si="260"/>
        <v/>
      </c>
      <c r="AL1134" s="130" t="str">
        <f t="shared" si="261"/>
        <v/>
      </c>
      <c r="AM1134" s="131" t="str">
        <f t="shared" si="262"/>
        <v/>
      </c>
    </row>
    <row r="1135" spans="24:39" ht="15" hidden="1" x14ac:dyDescent="0.25">
      <c r="Z1135" s="102"/>
      <c r="AA1135" s="102"/>
      <c r="AB1135" s="124">
        <f t="shared" si="270"/>
        <v>26</v>
      </c>
      <c r="AC1135" s="125" t="str">
        <f t="shared" si="265"/>
        <v/>
      </c>
      <c r="AD1135" s="123" t="str">
        <f t="shared" si="266"/>
        <v/>
      </c>
      <c r="AE1135" s="126" t="str">
        <f t="shared" si="267"/>
        <v/>
      </c>
      <c r="AF1135" s="123" t="str">
        <f t="shared" si="268"/>
        <v/>
      </c>
      <c r="AG1135" s="126" t="str">
        <f t="shared" si="269"/>
        <v/>
      </c>
      <c r="AH1135" s="129" t="str">
        <f t="shared" si="264"/>
        <v/>
      </c>
      <c r="AI1135" s="129" t="str">
        <f t="shared" si="263"/>
        <v/>
      </c>
      <c r="AJ1135" s="100" t="str">
        <f t="shared" si="259"/>
        <v/>
      </c>
      <c r="AK1135" s="130" t="str">
        <f t="shared" si="260"/>
        <v/>
      </c>
      <c r="AL1135" s="130" t="str">
        <f t="shared" si="261"/>
        <v/>
      </c>
      <c r="AM1135" s="131" t="str">
        <f t="shared" si="262"/>
        <v/>
      </c>
    </row>
    <row r="1136" spans="24:39" ht="15" hidden="1" x14ac:dyDescent="0.25">
      <c r="Z1136" s="102"/>
      <c r="AA1136" s="102"/>
      <c r="AB1136" s="124">
        <f t="shared" si="270"/>
        <v>27</v>
      </c>
      <c r="AC1136" s="125" t="str">
        <f t="shared" si="265"/>
        <v/>
      </c>
      <c r="AD1136" s="123" t="str">
        <f t="shared" si="266"/>
        <v/>
      </c>
      <c r="AE1136" s="126" t="str">
        <f t="shared" si="267"/>
        <v/>
      </c>
      <c r="AF1136" s="123" t="str">
        <f t="shared" si="268"/>
        <v/>
      </c>
      <c r="AG1136" s="126" t="str">
        <f t="shared" si="269"/>
        <v/>
      </c>
      <c r="AH1136" s="129" t="str">
        <f t="shared" si="264"/>
        <v/>
      </c>
      <c r="AI1136" s="129" t="str">
        <f t="shared" si="263"/>
        <v/>
      </c>
      <c r="AJ1136" s="100" t="str">
        <f t="shared" si="259"/>
        <v/>
      </c>
      <c r="AK1136" s="130" t="str">
        <f t="shared" si="260"/>
        <v/>
      </c>
      <c r="AL1136" s="130" t="str">
        <f t="shared" si="261"/>
        <v/>
      </c>
      <c r="AM1136" s="131" t="str">
        <f t="shared" si="262"/>
        <v/>
      </c>
    </row>
    <row r="1137" spans="26:39" ht="15" hidden="1" x14ac:dyDescent="0.25">
      <c r="Z1137" s="102"/>
      <c r="AA1137" s="102"/>
      <c r="AB1137" s="124">
        <f t="shared" si="270"/>
        <v>28</v>
      </c>
      <c r="AC1137" s="125" t="str">
        <f t="shared" si="265"/>
        <v/>
      </c>
      <c r="AD1137" s="123" t="str">
        <f t="shared" si="266"/>
        <v/>
      </c>
      <c r="AE1137" s="126" t="str">
        <f t="shared" si="267"/>
        <v/>
      </c>
      <c r="AF1137" s="123" t="str">
        <f t="shared" si="268"/>
        <v/>
      </c>
      <c r="AG1137" s="126" t="str">
        <f t="shared" si="269"/>
        <v/>
      </c>
      <c r="AH1137" s="129" t="str">
        <f t="shared" si="264"/>
        <v/>
      </c>
      <c r="AI1137" s="129" t="str">
        <f t="shared" si="263"/>
        <v/>
      </c>
      <c r="AJ1137" s="100" t="str">
        <f t="shared" si="259"/>
        <v/>
      </c>
      <c r="AK1137" s="130" t="str">
        <f t="shared" si="260"/>
        <v/>
      </c>
      <c r="AL1137" s="130" t="str">
        <f t="shared" si="261"/>
        <v/>
      </c>
      <c r="AM1137" s="131" t="str">
        <f t="shared" si="262"/>
        <v/>
      </c>
    </row>
    <row r="1138" spans="26:39" ht="15" hidden="1" x14ac:dyDescent="0.25">
      <c r="Z1138" s="102"/>
      <c r="AA1138" s="102"/>
      <c r="AB1138" s="124">
        <f t="shared" si="270"/>
        <v>29</v>
      </c>
      <c r="AC1138" s="125" t="str">
        <f t="shared" si="265"/>
        <v/>
      </c>
      <c r="AD1138" s="123" t="str">
        <f t="shared" si="266"/>
        <v/>
      </c>
      <c r="AE1138" s="126" t="str">
        <f t="shared" si="267"/>
        <v/>
      </c>
      <c r="AF1138" s="123" t="str">
        <f t="shared" si="268"/>
        <v/>
      </c>
      <c r="AG1138" s="126" t="str">
        <f t="shared" si="269"/>
        <v/>
      </c>
      <c r="AH1138" s="129" t="str">
        <f t="shared" si="264"/>
        <v/>
      </c>
      <c r="AI1138" s="129" t="str">
        <f t="shared" si="263"/>
        <v/>
      </c>
      <c r="AJ1138" s="100" t="str">
        <f t="shared" si="259"/>
        <v/>
      </c>
      <c r="AK1138" s="130" t="str">
        <f t="shared" si="260"/>
        <v/>
      </c>
      <c r="AL1138" s="130" t="str">
        <f t="shared" si="261"/>
        <v/>
      </c>
      <c r="AM1138" s="131" t="str">
        <f t="shared" si="262"/>
        <v/>
      </c>
    </row>
    <row r="1139" spans="26:39" ht="15" hidden="1" x14ac:dyDescent="0.25">
      <c r="Z1139" s="102"/>
      <c r="AA1139" s="102"/>
      <c r="AB1139" s="124">
        <f t="shared" si="270"/>
        <v>30</v>
      </c>
      <c r="AC1139" s="125" t="str">
        <f t="shared" si="265"/>
        <v/>
      </c>
      <c r="AD1139" s="123" t="str">
        <f t="shared" si="266"/>
        <v/>
      </c>
      <c r="AE1139" s="126" t="str">
        <f t="shared" si="267"/>
        <v/>
      </c>
      <c r="AF1139" s="123" t="str">
        <f t="shared" si="268"/>
        <v/>
      </c>
      <c r="AG1139" s="126" t="str">
        <f t="shared" si="269"/>
        <v/>
      </c>
      <c r="AH1139" s="129" t="str">
        <f t="shared" si="264"/>
        <v/>
      </c>
      <c r="AI1139" s="129" t="str">
        <f t="shared" si="263"/>
        <v/>
      </c>
      <c r="AJ1139" s="100" t="str">
        <f t="shared" si="259"/>
        <v/>
      </c>
      <c r="AK1139" s="130" t="str">
        <f t="shared" si="260"/>
        <v/>
      </c>
      <c r="AL1139" s="130" t="str">
        <f t="shared" si="261"/>
        <v/>
      </c>
      <c r="AM1139" s="131" t="str">
        <f t="shared" si="262"/>
        <v/>
      </c>
    </row>
    <row r="1140" spans="26:39" ht="15" hidden="1" x14ac:dyDescent="0.25">
      <c r="Z1140" s="102"/>
      <c r="AA1140" s="102"/>
      <c r="AB1140" s="124">
        <f t="shared" si="270"/>
        <v>31</v>
      </c>
      <c r="AC1140" s="125" t="str">
        <f t="shared" si="265"/>
        <v/>
      </c>
      <c r="AD1140" s="123" t="str">
        <f t="shared" si="266"/>
        <v/>
      </c>
      <c r="AE1140" s="126" t="str">
        <f t="shared" si="267"/>
        <v/>
      </c>
      <c r="AF1140" s="123" t="str">
        <f t="shared" si="268"/>
        <v/>
      </c>
      <c r="AG1140" s="126" t="str">
        <f t="shared" si="269"/>
        <v/>
      </c>
      <c r="AH1140" s="129" t="str">
        <f t="shared" si="264"/>
        <v/>
      </c>
      <c r="AI1140" s="129" t="str">
        <f t="shared" si="263"/>
        <v/>
      </c>
      <c r="AJ1140" s="100" t="str">
        <f t="shared" si="259"/>
        <v/>
      </c>
      <c r="AK1140" s="130" t="str">
        <f t="shared" si="260"/>
        <v/>
      </c>
      <c r="AL1140" s="130" t="str">
        <f t="shared" si="261"/>
        <v/>
      </c>
      <c r="AM1140" s="131" t="str">
        <f t="shared" si="262"/>
        <v/>
      </c>
    </row>
    <row r="1141" spans="26:39" ht="15" hidden="1" x14ac:dyDescent="0.25">
      <c r="Z1141" s="102"/>
      <c r="AA1141" s="102"/>
      <c r="AB1141" s="124">
        <f t="shared" si="270"/>
        <v>32</v>
      </c>
      <c r="AC1141" s="125" t="str">
        <f t="shared" si="265"/>
        <v/>
      </c>
      <c r="AD1141" s="123" t="str">
        <f t="shared" si="266"/>
        <v/>
      </c>
      <c r="AE1141" s="126" t="str">
        <f t="shared" si="267"/>
        <v/>
      </c>
      <c r="AF1141" s="123" t="str">
        <f t="shared" si="268"/>
        <v/>
      </c>
      <c r="AG1141" s="126" t="str">
        <f t="shared" si="269"/>
        <v/>
      </c>
      <c r="AH1141" s="129" t="str">
        <f t="shared" si="264"/>
        <v/>
      </c>
      <c r="AI1141" s="129" t="str">
        <f t="shared" si="263"/>
        <v/>
      </c>
      <c r="AJ1141" s="100" t="str">
        <f t="shared" si="259"/>
        <v/>
      </c>
      <c r="AK1141" s="130" t="str">
        <f t="shared" si="260"/>
        <v/>
      </c>
      <c r="AL1141" s="130" t="str">
        <f t="shared" si="261"/>
        <v/>
      </c>
      <c r="AM1141" s="131" t="str">
        <f t="shared" si="262"/>
        <v/>
      </c>
    </row>
    <row r="1142" spans="26:39" ht="15" hidden="1" x14ac:dyDescent="0.25">
      <c r="Z1142" s="102"/>
      <c r="AA1142" s="102"/>
      <c r="AB1142" s="124">
        <f t="shared" si="270"/>
        <v>33</v>
      </c>
      <c r="AC1142" s="125" t="str">
        <f t="shared" si="265"/>
        <v/>
      </c>
      <c r="AD1142" s="123" t="str">
        <f t="shared" si="266"/>
        <v/>
      </c>
      <c r="AE1142" s="126" t="str">
        <f t="shared" si="267"/>
        <v/>
      </c>
      <c r="AF1142" s="123" t="str">
        <f t="shared" si="268"/>
        <v/>
      </c>
      <c r="AG1142" s="126" t="str">
        <f t="shared" si="269"/>
        <v/>
      </c>
      <c r="AH1142" s="129" t="str">
        <f t="shared" si="264"/>
        <v/>
      </c>
      <c r="AI1142" s="129" t="str">
        <f t="shared" si="263"/>
        <v/>
      </c>
      <c r="AJ1142" s="100" t="str">
        <f t="shared" si="259"/>
        <v/>
      </c>
      <c r="AK1142" s="130" t="str">
        <f t="shared" si="260"/>
        <v/>
      </c>
      <c r="AL1142" s="130" t="str">
        <f t="shared" si="261"/>
        <v/>
      </c>
      <c r="AM1142" s="131" t="str">
        <f t="shared" si="262"/>
        <v/>
      </c>
    </row>
    <row r="1143" spans="26:39" ht="15" hidden="1" x14ac:dyDescent="0.25">
      <c r="Z1143" s="102"/>
      <c r="AA1143" s="102"/>
      <c r="AB1143" s="124">
        <f t="shared" si="270"/>
        <v>34</v>
      </c>
      <c r="AC1143" s="125" t="str">
        <f t="shared" si="265"/>
        <v/>
      </c>
      <c r="AD1143" s="123" t="str">
        <f t="shared" si="266"/>
        <v/>
      </c>
      <c r="AE1143" s="126" t="str">
        <f t="shared" si="267"/>
        <v/>
      </c>
      <c r="AF1143" s="123" t="str">
        <f t="shared" si="268"/>
        <v/>
      </c>
      <c r="AG1143" s="126" t="str">
        <f t="shared" si="269"/>
        <v/>
      </c>
      <c r="AH1143" s="129" t="str">
        <f t="shared" si="264"/>
        <v/>
      </c>
      <c r="AI1143" s="129" t="str">
        <f t="shared" si="263"/>
        <v/>
      </c>
      <c r="AJ1143" s="100" t="str">
        <f t="shared" si="259"/>
        <v/>
      </c>
      <c r="AK1143" s="130" t="str">
        <f t="shared" si="260"/>
        <v/>
      </c>
      <c r="AL1143" s="130" t="str">
        <f t="shared" si="261"/>
        <v/>
      </c>
      <c r="AM1143" s="131" t="str">
        <f t="shared" si="262"/>
        <v/>
      </c>
    </row>
    <row r="1144" spans="26:39" ht="15" hidden="1" x14ac:dyDescent="0.25">
      <c r="Z1144" s="102"/>
      <c r="AA1144" s="102"/>
      <c r="AB1144" s="124">
        <f t="shared" si="270"/>
        <v>35</v>
      </c>
      <c r="AC1144" s="125" t="str">
        <f t="shared" si="265"/>
        <v/>
      </c>
      <c r="AD1144" s="123" t="str">
        <f t="shared" si="266"/>
        <v/>
      </c>
      <c r="AE1144" s="126" t="str">
        <f t="shared" si="267"/>
        <v/>
      </c>
      <c r="AF1144" s="123" t="str">
        <f t="shared" si="268"/>
        <v/>
      </c>
      <c r="AG1144" s="126" t="str">
        <f t="shared" si="269"/>
        <v/>
      </c>
      <c r="AH1144" s="129" t="str">
        <f t="shared" si="264"/>
        <v/>
      </c>
      <c r="AI1144" s="129" t="str">
        <f t="shared" si="263"/>
        <v/>
      </c>
      <c r="AJ1144" s="100" t="str">
        <f t="shared" si="259"/>
        <v/>
      </c>
      <c r="AK1144" s="130" t="str">
        <f t="shared" si="260"/>
        <v/>
      </c>
      <c r="AL1144" s="130" t="str">
        <f t="shared" si="261"/>
        <v/>
      </c>
      <c r="AM1144" s="131" t="str">
        <f t="shared" si="262"/>
        <v/>
      </c>
    </row>
    <row r="1145" spans="26:39" ht="15" hidden="1" x14ac:dyDescent="0.25">
      <c r="Z1145" s="102"/>
      <c r="AA1145" s="102"/>
      <c r="AB1145" s="124">
        <f t="shared" si="270"/>
        <v>36</v>
      </c>
      <c r="AC1145" s="125" t="str">
        <f t="shared" si="265"/>
        <v/>
      </c>
      <c r="AD1145" s="123" t="str">
        <f t="shared" si="266"/>
        <v/>
      </c>
      <c r="AE1145" s="126" t="str">
        <f t="shared" si="267"/>
        <v/>
      </c>
      <c r="AF1145" s="123" t="str">
        <f t="shared" si="268"/>
        <v/>
      </c>
      <c r="AG1145" s="126" t="str">
        <f t="shared" si="269"/>
        <v/>
      </c>
      <c r="AH1145" s="129" t="str">
        <f t="shared" si="264"/>
        <v/>
      </c>
      <c r="AI1145" s="129" t="str">
        <f t="shared" si="263"/>
        <v/>
      </c>
      <c r="AJ1145" s="100" t="str">
        <f t="shared" si="259"/>
        <v/>
      </c>
      <c r="AK1145" s="130" t="str">
        <f t="shared" si="260"/>
        <v/>
      </c>
      <c r="AL1145" s="130" t="str">
        <f t="shared" si="261"/>
        <v/>
      </c>
      <c r="AM1145" s="131" t="str">
        <f t="shared" si="262"/>
        <v/>
      </c>
    </row>
    <row r="1146" spans="26:39" ht="15" hidden="1" x14ac:dyDescent="0.25">
      <c r="Z1146" s="102"/>
      <c r="AA1146" s="102"/>
      <c r="AB1146" s="124">
        <f t="shared" si="270"/>
        <v>37</v>
      </c>
      <c r="AC1146" s="125" t="str">
        <f t="shared" si="265"/>
        <v/>
      </c>
      <c r="AD1146" s="123" t="str">
        <f t="shared" si="266"/>
        <v/>
      </c>
      <c r="AE1146" s="126" t="str">
        <f t="shared" si="267"/>
        <v/>
      </c>
      <c r="AF1146" s="123" t="str">
        <f t="shared" si="268"/>
        <v/>
      </c>
      <c r="AG1146" s="126" t="str">
        <f t="shared" si="269"/>
        <v/>
      </c>
      <c r="AH1146" s="129" t="str">
        <f t="shared" si="264"/>
        <v/>
      </c>
      <c r="AI1146" s="129" t="str">
        <f t="shared" si="263"/>
        <v/>
      </c>
      <c r="AJ1146" s="100" t="str">
        <f t="shared" si="259"/>
        <v/>
      </c>
      <c r="AK1146" s="130" t="str">
        <f t="shared" si="260"/>
        <v/>
      </c>
      <c r="AL1146" s="130" t="str">
        <f t="shared" si="261"/>
        <v/>
      </c>
      <c r="AM1146" s="131" t="str">
        <f t="shared" si="262"/>
        <v/>
      </c>
    </row>
    <row r="1147" spans="26:39" ht="15" hidden="1" x14ac:dyDescent="0.25">
      <c r="Z1147" s="102"/>
      <c r="AA1147" s="102"/>
      <c r="AB1147" s="124">
        <f t="shared" si="270"/>
        <v>38</v>
      </c>
      <c r="AC1147" s="125" t="str">
        <f t="shared" si="265"/>
        <v/>
      </c>
      <c r="AD1147" s="123" t="str">
        <f t="shared" si="266"/>
        <v/>
      </c>
      <c r="AE1147" s="126" t="str">
        <f t="shared" si="267"/>
        <v/>
      </c>
      <c r="AF1147" s="123" t="str">
        <f t="shared" si="268"/>
        <v/>
      </c>
      <c r="AG1147" s="126" t="str">
        <f t="shared" si="269"/>
        <v/>
      </c>
      <c r="AH1147" s="129" t="str">
        <f t="shared" si="264"/>
        <v/>
      </c>
      <c r="AI1147" s="129" t="str">
        <f t="shared" si="263"/>
        <v/>
      </c>
      <c r="AJ1147" s="100" t="str">
        <f t="shared" si="259"/>
        <v/>
      </c>
      <c r="AK1147" s="130" t="str">
        <f t="shared" si="260"/>
        <v/>
      </c>
      <c r="AL1147" s="130" t="str">
        <f t="shared" si="261"/>
        <v/>
      </c>
      <c r="AM1147" s="131" t="str">
        <f t="shared" si="262"/>
        <v/>
      </c>
    </row>
    <row r="1148" spans="26:39" ht="15" hidden="1" x14ac:dyDescent="0.25">
      <c r="Z1148" s="102"/>
      <c r="AA1148" s="102"/>
      <c r="AB1148" s="124">
        <f t="shared" si="270"/>
        <v>39</v>
      </c>
      <c r="AC1148" s="125" t="str">
        <f t="shared" si="265"/>
        <v/>
      </c>
      <c r="AD1148" s="123" t="str">
        <f t="shared" si="266"/>
        <v/>
      </c>
      <c r="AE1148" s="126" t="str">
        <f t="shared" si="267"/>
        <v/>
      </c>
      <c r="AF1148" s="123" t="str">
        <f t="shared" si="268"/>
        <v/>
      </c>
      <c r="AG1148" s="126" t="str">
        <f t="shared" si="269"/>
        <v/>
      </c>
      <c r="AH1148" s="129" t="str">
        <f t="shared" si="264"/>
        <v/>
      </c>
      <c r="AI1148" s="129" t="str">
        <f t="shared" si="263"/>
        <v/>
      </c>
      <c r="AJ1148" s="100" t="str">
        <f t="shared" si="259"/>
        <v/>
      </c>
      <c r="AK1148" s="130" t="str">
        <f t="shared" si="260"/>
        <v/>
      </c>
      <c r="AL1148" s="130" t="str">
        <f t="shared" si="261"/>
        <v/>
      </c>
      <c r="AM1148" s="131" t="str">
        <f t="shared" si="262"/>
        <v/>
      </c>
    </row>
    <row r="1149" spans="26:39" ht="15" hidden="1" x14ac:dyDescent="0.25">
      <c r="Z1149" s="102"/>
      <c r="AA1149" s="102"/>
      <c r="AB1149" s="124">
        <f t="shared" si="270"/>
        <v>40</v>
      </c>
      <c r="AC1149" s="125" t="str">
        <f t="shared" si="265"/>
        <v/>
      </c>
      <c r="AD1149" s="123" t="str">
        <f t="shared" si="266"/>
        <v/>
      </c>
      <c r="AE1149" s="126" t="str">
        <f t="shared" si="267"/>
        <v/>
      </c>
      <c r="AF1149" s="123" t="str">
        <f t="shared" si="268"/>
        <v/>
      </c>
      <c r="AG1149" s="126" t="str">
        <f t="shared" si="269"/>
        <v/>
      </c>
      <c r="AH1149" s="129" t="str">
        <f t="shared" si="264"/>
        <v/>
      </c>
      <c r="AI1149" s="129" t="str">
        <f t="shared" si="263"/>
        <v/>
      </c>
      <c r="AJ1149" s="100" t="str">
        <f t="shared" si="259"/>
        <v/>
      </c>
      <c r="AK1149" s="130" t="str">
        <f t="shared" si="260"/>
        <v/>
      </c>
      <c r="AL1149" s="130" t="str">
        <f t="shared" si="261"/>
        <v/>
      </c>
      <c r="AM1149" s="131" t="str">
        <f t="shared" si="262"/>
        <v/>
      </c>
    </row>
    <row r="1150" spans="26:39" ht="15" hidden="1" x14ac:dyDescent="0.25">
      <c r="Z1150" s="102"/>
      <c r="AA1150" s="102"/>
      <c r="AB1150" s="124">
        <f t="shared" si="270"/>
        <v>41</v>
      </c>
      <c r="AC1150" s="125" t="str">
        <f t="shared" si="265"/>
        <v/>
      </c>
      <c r="AD1150" s="123" t="str">
        <f t="shared" si="266"/>
        <v/>
      </c>
      <c r="AE1150" s="126" t="str">
        <f t="shared" si="267"/>
        <v/>
      </c>
      <c r="AF1150" s="123" t="str">
        <f t="shared" si="268"/>
        <v/>
      </c>
      <c r="AG1150" s="126" t="str">
        <f t="shared" si="269"/>
        <v/>
      </c>
      <c r="AH1150" s="129" t="str">
        <f t="shared" si="264"/>
        <v/>
      </c>
      <c r="AI1150" s="129" t="str">
        <f t="shared" si="263"/>
        <v/>
      </c>
      <c r="AJ1150" s="100" t="str">
        <f t="shared" si="259"/>
        <v/>
      </c>
      <c r="AK1150" s="130" t="str">
        <f t="shared" si="260"/>
        <v/>
      </c>
      <c r="AL1150" s="130" t="str">
        <f t="shared" si="261"/>
        <v/>
      </c>
      <c r="AM1150" s="131" t="str">
        <f t="shared" si="262"/>
        <v/>
      </c>
    </row>
    <row r="1151" spans="26:39" ht="15" hidden="1" x14ac:dyDescent="0.25">
      <c r="Z1151" s="102"/>
      <c r="AA1151" s="102"/>
      <c r="AB1151" s="124">
        <f t="shared" si="270"/>
        <v>42</v>
      </c>
      <c r="AC1151" s="125" t="str">
        <f t="shared" si="265"/>
        <v/>
      </c>
      <c r="AD1151" s="123" t="str">
        <f t="shared" si="266"/>
        <v/>
      </c>
      <c r="AE1151" s="126" t="str">
        <f t="shared" si="267"/>
        <v/>
      </c>
      <c r="AF1151" s="123" t="str">
        <f t="shared" si="268"/>
        <v/>
      </c>
      <c r="AG1151" s="126" t="str">
        <f t="shared" si="269"/>
        <v/>
      </c>
      <c r="AH1151" s="129" t="str">
        <f t="shared" si="264"/>
        <v/>
      </c>
      <c r="AI1151" s="129" t="str">
        <f t="shared" si="263"/>
        <v/>
      </c>
      <c r="AJ1151" s="100" t="str">
        <f t="shared" si="259"/>
        <v/>
      </c>
      <c r="AK1151" s="130" t="str">
        <f t="shared" si="260"/>
        <v/>
      </c>
      <c r="AL1151" s="130" t="str">
        <f t="shared" si="261"/>
        <v/>
      </c>
      <c r="AM1151" s="131" t="str">
        <f t="shared" si="262"/>
        <v/>
      </c>
    </row>
    <row r="1152" spans="26:39" ht="15" hidden="1" x14ac:dyDescent="0.25">
      <c r="Z1152" s="102"/>
      <c r="AA1152" s="102"/>
      <c r="AB1152" s="124">
        <f t="shared" si="270"/>
        <v>43</v>
      </c>
      <c r="AC1152" s="125" t="str">
        <f t="shared" si="265"/>
        <v/>
      </c>
      <c r="AD1152" s="123" t="str">
        <f t="shared" si="266"/>
        <v/>
      </c>
      <c r="AE1152" s="126" t="str">
        <f t="shared" si="267"/>
        <v/>
      </c>
      <c r="AF1152" s="123" t="str">
        <f t="shared" si="268"/>
        <v/>
      </c>
      <c r="AG1152" s="126" t="str">
        <f t="shared" si="269"/>
        <v/>
      </c>
      <c r="AH1152" s="129" t="str">
        <f t="shared" si="264"/>
        <v/>
      </c>
      <c r="AI1152" s="129" t="str">
        <f t="shared" si="263"/>
        <v/>
      </c>
      <c r="AJ1152" s="100" t="str">
        <f t="shared" si="259"/>
        <v/>
      </c>
      <c r="AK1152" s="130" t="str">
        <f t="shared" si="260"/>
        <v/>
      </c>
      <c r="AL1152" s="130" t="str">
        <f t="shared" si="261"/>
        <v/>
      </c>
      <c r="AM1152" s="131" t="str">
        <f t="shared" si="262"/>
        <v/>
      </c>
    </row>
    <row r="1153" spans="26:39" ht="15" hidden="1" x14ac:dyDescent="0.25">
      <c r="Z1153" s="102"/>
      <c r="AA1153" s="102"/>
      <c r="AB1153" s="124">
        <f t="shared" si="270"/>
        <v>44</v>
      </c>
      <c r="AC1153" s="125" t="str">
        <f t="shared" si="265"/>
        <v/>
      </c>
      <c r="AD1153" s="123" t="str">
        <f t="shared" si="266"/>
        <v/>
      </c>
      <c r="AE1153" s="126" t="str">
        <f t="shared" si="267"/>
        <v/>
      </c>
      <c r="AF1153" s="123" t="str">
        <f t="shared" si="268"/>
        <v/>
      </c>
      <c r="AG1153" s="126" t="str">
        <f t="shared" si="269"/>
        <v/>
      </c>
      <c r="AH1153" s="129" t="str">
        <f t="shared" si="264"/>
        <v/>
      </c>
      <c r="AI1153" s="129" t="str">
        <f t="shared" si="263"/>
        <v/>
      </c>
      <c r="AJ1153" s="100" t="str">
        <f t="shared" si="259"/>
        <v/>
      </c>
      <c r="AK1153" s="130" t="str">
        <f t="shared" si="260"/>
        <v/>
      </c>
      <c r="AL1153" s="130" t="str">
        <f t="shared" si="261"/>
        <v/>
      </c>
      <c r="AM1153" s="131" t="str">
        <f t="shared" si="262"/>
        <v/>
      </c>
    </row>
    <row r="1154" spans="26:39" ht="15" hidden="1" x14ac:dyDescent="0.25">
      <c r="Z1154" s="102"/>
      <c r="AA1154" s="102"/>
      <c r="AB1154" s="124">
        <f t="shared" si="270"/>
        <v>45</v>
      </c>
      <c r="AC1154" s="125" t="str">
        <f t="shared" si="265"/>
        <v/>
      </c>
      <c r="AD1154" s="123" t="str">
        <f t="shared" si="266"/>
        <v/>
      </c>
      <c r="AE1154" s="126" t="str">
        <f t="shared" si="267"/>
        <v/>
      </c>
      <c r="AF1154" s="123" t="str">
        <f t="shared" si="268"/>
        <v/>
      </c>
      <c r="AG1154" s="126" t="str">
        <f t="shared" si="269"/>
        <v/>
      </c>
      <c r="AH1154" s="129" t="str">
        <f t="shared" si="264"/>
        <v/>
      </c>
      <c r="AI1154" s="129" t="str">
        <f t="shared" si="263"/>
        <v/>
      </c>
      <c r="AJ1154" s="100" t="str">
        <f t="shared" si="259"/>
        <v/>
      </c>
      <c r="AK1154" s="130" t="str">
        <f t="shared" si="260"/>
        <v/>
      </c>
      <c r="AL1154" s="130" t="str">
        <f t="shared" si="261"/>
        <v/>
      </c>
      <c r="AM1154" s="131" t="str">
        <f t="shared" si="262"/>
        <v/>
      </c>
    </row>
    <row r="1155" spans="26:39" ht="15" hidden="1" x14ac:dyDescent="0.25">
      <c r="Z1155" s="102"/>
      <c r="AA1155" s="102"/>
      <c r="AB1155" s="124">
        <f t="shared" si="270"/>
        <v>46</v>
      </c>
      <c r="AC1155" s="125" t="str">
        <f t="shared" si="265"/>
        <v/>
      </c>
      <c r="AD1155" s="123" t="str">
        <f t="shared" si="266"/>
        <v/>
      </c>
      <c r="AE1155" s="126" t="str">
        <f t="shared" si="267"/>
        <v/>
      </c>
      <c r="AF1155" s="123" t="str">
        <f t="shared" si="268"/>
        <v/>
      </c>
      <c r="AG1155" s="126" t="str">
        <f t="shared" si="269"/>
        <v/>
      </c>
      <c r="AH1155" s="129" t="str">
        <f t="shared" si="264"/>
        <v/>
      </c>
      <c r="AI1155" s="129" t="str">
        <f t="shared" si="263"/>
        <v/>
      </c>
      <c r="AJ1155" s="100" t="str">
        <f t="shared" si="259"/>
        <v/>
      </c>
      <c r="AK1155" s="130" t="str">
        <f t="shared" si="260"/>
        <v/>
      </c>
      <c r="AL1155" s="130" t="str">
        <f t="shared" si="261"/>
        <v/>
      </c>
      <c r="AM1155" s="131" t="str">
        <f t="shared" si="262"/>
        <v/>
      </c>
    </row>
    <row r="1156" spans="26:39" ht="15" hidden="1" x14ac:dyDescent="0.25">
      <c r="Z1156" s="102"/>
      <c r="AA1156" s="102"/>
      <c r="AB1156" s="124">
        <f t="shared" si="270"/>
        <v>47</v>
      </c>
      <c r="AC1156" s="125" t="str">
        <f t="shared" si="265"/>
        <v/>
      </c>
      <c r="AD1156" s="123" t="str">
        <f t="shared" si="266"/>
        <v/>
      </c>
      <c r="AE1156" s="126" t="str">
        <f t="shared" si="267"/>
        <v/>
      </c>
      <c r="AF1156" s="123" t="str">
        <f t="shared" si="268"/>
        <v/>
      </c>
      <c r="AG1156" s="126" t="str">
        <f t="shared" si="269"/>
        <v/>
      </c>
      <c r="AH1156" s="129" t="str">
        <f t="shared" si="264"/>
        <v/>
      </c>
      <c r="AI1156" s="129" t="str">
        <f t="shared" si="263"/>
        <v/>
      </c>
      <c r="AJ1156" s="100" t="str">
        <f t="shared" si="259"/>
        <v/>
      </c>
      <c r="AK1156" s="130" t="str">
        <f t="shared" si="260"/>
        <v/>
      </c>
      <c r="AL1156" s="130" t="str">
        <f t="shared" si="261"/>
        <v/>
      </c>
      <c r="AM1156" s="131" t="str">
        <f t="shared" si="262"/>
        <v/>
      </c>
    </row>
    <row r="1157" spans="26:39" ht="15" hidden="1" x14ac:dyDescent="0.25">
      <c r="Z1157" s="102"/>
      <c r="AA1157" s="102"/>
      <c r="AB1157" s="124">
        <f t="shared" si="270"/>
        <v>48</v>
      </c>
      <c r="AC1157" s="125" t="str">
        <f t="shared" si="265"/>
        <v/>
      </c>
      <c r="AD1157" s="123" t="str">
        <f t="shared" si="266"/>
        <v/>
      </c>
      <c r="AE1157" s="126" t="str">
        <f t="shared" si="267"/>
        <v/>
      </c>
      <c r="AF1157" s="123" t="str">
        <f t="shared" si="268"/>
        <v/>
      </c>
      <c r="AG1157" s="126" t="str">
        <f t="shared" si="269"/>
        <v/>
      </c>
      <c r="AH1157" s="129" t="str">
        <f t="shared" si="264"/>
        <v/>
      </c>
      <c r="AI1157" s="129" t="str">
        <f t="shared" si="263"/>
        <v/>
      </c>
      <c r="AJ1157" s="100" t="str">
        <f t="shared" si="259"/>
        <v/>
      </c>
      <c r="AK1157" s="130" t="str">
        <f t="shared" si="260"/>
        <v/>
      </c>
      <c r="AL1157" s="130" t="str">
        <f t="shared" si="261"/>
        <v/>
      </c>
      <c r="AM1157" s="131" t="str">
        <f t="shared" si="262"/>
        <v/>
      </c>
    </row>
    <row r="1158" spans="26:39" ht="15" hidden="1" x14ac:dyDescent="0.25">
      <c r="Z1158" s="102"/>
      <c r="AA1158" s="102"/>
      <c r="AB1158" s="124">
        <f t="shared" si="270"/>
        <v>49</v>
      </c>
      <c r="AC1158" s="125" t="str">
        <f t="shared" si="265"/>
        <v/>
      </c>
      <c r="AD1158" s="123" t="str">
        <f t="shared" si="266"/>
        <v/>
      </c>
      <c r="AE1158" s="126" t="str">
        <f t="shared" si="267"/>
        <v/>
      </c>
      <c r="AF1158" s="123" t="str">
        <f t="shared" si="268"/>
        <v/>
      </c>
      <c r="AG1158" s="126" t="str">
        <f t="shared" si="269"/>
        <v/>
      </c>
      <c r="AH1158" s="129" t="str">
        <f t="shared" si="264"/>
        <v/>
      </c>
      <c r="AI1158" s="129" t="str">
        <f t="shared" si="263"/>
        <v/>
      </c>
      <c r="AJ1158" s="100" t="str">
        <f t="shared" si="259"/>
        <v/>
      </c>
      <c r="AK1158" s="130" t="str">
        <f t="shared" si="260"/>
        <v/>
      </c>
      <c r="AL1158" s="130" t="str">
        <f t="shared" si="261"/>
        <v/>
      </c>
      <c r="AM1158" s="131" t="str">
        <f t="shared" si="262"/>
        <v/>
      </c>
    </row>
    <row r="1159" spans="26:39" ht="15" hidden="1" x14ac:dyDescent="0.25">
      <c r="Z1159" s="102"/>
      <c r="AA1159" s="102"/>
      <c r="AB1159" s="124">
        <f t="shared" si="270"/>
        <v>50</v>
      </c>
      <c r="AC1159" s="125" t="str">
        <f t="shared" si="265"/>
        <v/>
      </c>
      <c r="AD1159" s="123" t="str">
        <f t="shared" si="266"/>
        <v/>
      </c>
      <c r="AE1159" s="126" t="str">
        <f t="shared" si="267"/>
        <v/>
      </c>
      <c r="AF1159" s="123" t="str">
        <f t="shared" si="268"/>
        <v/>
      </c>
      <c r="AG1159" s="126" t="str">
        <f t="shared" si="269"/>
        <v/>
      </c>
      <c r="AH1159" s="129" t="str">
        <f t="shared" si="264"/>
        <v/>
      </c>
      <c r="AI1159" s="129" t="str">
        <f t="shared" si="263"/>
        <v/>
      </c>
      <c r="AJ1159" s="100" t="str">
        <f t="shared" si="259"/>
        <v/>
      </c>
      <c r="AK1159" s="130" t="str">
        <f t="shared" si="260"/>
        <v/>
      </c>
      <c r="AL1159" s="130" t="str">
        <f t="shared" si="261"/>
        <v/>
      </c>
      <c r="AM1159" s="131" t="str">
        <f t="shared" si="262"/>
        <v/>
      </c>
    </row>
    <row r="1160" spans="26:39" ht="15" hidden="1" x14ac:dyDescent="0.25">
      <c r="Z1160" s="102"/>
      <c r="AA1160" s="102"/>
      <c r="AB1160" s="124">
        <f t="shared" si="270"/>
        <v>51</v>
      </c>
      <c r="AC1160" s="125" t="str">
        <f t="shared" si="265"/>
        <v/>
      </c>
      <c r="AD1160" s="123" t="str">
        <f t="shared" si="266"/>
        <v/>
      </c>
      <c r="AE1160" s="126" t="str">
        <f t="shared" si="267"/>
        <v/>
      </c>
      <c r="AF1160" s="123" t="str">
        <f t="shared" si="268"/>
        <v/>
      </c>
      <c r="AG1160" s="126" t="str">
        <f t="shared" si="269"/>
        <v/>
      </c>
      <c r="AH1160" s="129" t="str">
        <f t="shared" si="264"/>
        <v/>
      </c>
      <c r="AI1160" s="129" t="str">
        <f t="shared" si="263"/>
        <v/>
      </c>
      <c r="AJ1160" s="100" t="str">
        <f t="shared" si="259"/>
        <v/>
      </c>
      <c r="AK1160" s="130" t="str">
        <f t="shared" si="260"/>
        <v/>
      </c>
      <c r="AL1160" s="130" t="str">
        <f t="shared" si="261"/>
        <v/>
      </c>
      <c r="AM1160" s="131" t="str">
        <f t="shared" si="262"/>
        <v/>
      </c>
    </row>
    <row r="1161" spans="26:39" ht="15" hidden="1" x14ac:dyDescent="0.25">
      <c r="Z1161" s="102"/>
      <c r="AA1161" s="102"/>
      <c r="AB1161" s="124">
        <f t="shared" si="270"/>
        <v>52</v>
      </c>
      <c r="AC1161" s="125" t="str">
        <f t="shared" si="265"/>
        <v/>
      </c>
      <c r="AD1161" s="123" t="str">
        <f t="shared" si="266"/>
        <v/>
      </c>
      <c r="AE1161" s="126" t="str">
        <f t="shared" si="267"/>
        <v/>
      </c>
      <c r="AF1161" s="123" t="str">
        <f t="shared" si="268"/>
        <v/>
      </c>
      <c r="AG1161" s="126" t="str">
        <f t="shared" si="269"/>
        <v/>
      </c>
      <c r="AH1161" s="129" t="str">
        <f t="shared" si="264"/>
        <v/>
      </c>
      <c r="AI1161" s="129" t="str">
        <f t="shared" si="263"/>
        <v/>
      </c>
      <c r="AJ1161" s="100" t="str">
        <f t="shared" ref="AJ1161:AJ1224" si="271">AC1161</f>
        <v/>
      </c>
      <c r="AK1161" s="130" t="str">
        <f t="shared" ref="AK1161:AK1224" si="272">IF(AI1161="","",AJ1161-D$58)</f>
        <v/>
      </c>
      <c r="AL1161" s="130" t="str">
        <f t="shared" ref="AL1161:AL1224" si="273">IF(AK1161="","",IF(AK1161&gt;G$76,AK1161-G$76/2,AK1161/2))</f>
        <v/>
      </c>
      <c r="AM1161" s="131" t="str">
        <f t="shared" ref="AM1161:AM1224" si="274">IF(AL1161="","",0.6*G$77*(2*32.2*AL1161)^0.5)</f>
        <v/>
      </c>
    </row>
    <row r="1162" spans="26:39" ht="15" hidden="1" x14ac:dyDescent="0.25">
      <c r="Z1162" s="102"/>
      <c r="AA1162" s="102"/>
      <c r="AB1162" s="124">
        <f t="shared" si="270"/>
        <v>53</v>
      </c>
      <c r="AC1162" s="125" t="str">
        <f t="shared" si="265"/>
        <v/>
      </c>
      <c r="AD1162" s="123" t="str">
        <f t="shared" si="266"/>
        <v/>
      </c>
      <c r="AE1162" s="126" t="str">
        <f t="shared" si="267"/>
        <v/>
      </c>
      <c r="AF1162" s="123" t="str">
        <f t="shared" si="268"/>
        <v/>
      </c>
      <c r="AG1162" s="126" t="str">
        <f t="shared" si="269"/>
        <v/>
      </c>
      <c r="AH1162" s="129" t="str">
        <f t="shared" si="264"/>
        <v/>
      </c>
      <c r="AI1162" s="129" t="str">
        <f t="shared" ref="AI1162:AI1225" si="275">IF(AC1162="","",IF(AC1162=D$58,0,IF(AC1162&gt;D$58,AI1161+AF1162,"")))</f>
        <v/>
      </c>
      <c r="AJ1162" s="100" t="str">
        <f t="shared" si="271"/>
        <v/>
      </c>
      <c r="AK1162" s="130" t="str">
        <f t="shared" si="272"/>
        <v/>
      </c>
      <c r="AL1162" s="130" t="str">
        <f t="shared" si="273"/>
        <v/>
      </c>
      <c r="AM1162" s="131" t="str">
        <f t="shared" si="274"/>
        <v/>
      </c>
    </row>
    <row r="1163" spans="26:39" ht="15" hidden="1" x14ac:dyDescent="0.25">
      <c r="Z1163" s="102"/>
      <c r="AA1163" s="102"/>
      <c r="AB1163" s="124">
        <f t="shared" si="270"/>
        <v>54</v>
      </c>
      <c r="AC1163" s="125" t="str">
        <f t="shared" si="265"/>
        <v/>
      </c>
      <c r="AD1163" s="123" t="str">
        <f t="shared" si="266"/>
        <v/>
      </c>
      <c r="AE1163" s="126" t="str">
        <f t="shared" si="267"/>
        <v/>
      </c>
      <c r="AF1163" s="123" t="str">
        <f t="shared" si="268"/>
        <v/>
      </c>
      <c r="AG1163" s="126" t="str">
        <f t="shared" si="269"/>
        <v/>
      </c>
      <c r="AH1163" s="129" t="str">
        <f t="shared" ref="AH1163:AH1226" si="276">IF(AC1163="","",AH1162+AF1163)</f>
        <v/>
      </c>
      <c r="AI1163" s="129" t="str">
        <f t="shared" si="275"/>
        <v/>
      </c>
      <c r="AJ1163" s="100" t="str">
        <f t="shared" si="271"/>
        <v/>
      </c>
      <c r="AK1163" s="130" t="str">
        <f t="shared" si="272"/>
        <v/>
      </c>
      <c r="AL1163" s="130" t="str">
        <f t="shared" si="273"/>
        <v/>
      </c>
      <c r="AM1163" s="131" t="str">
        <f t="shared" si="274"/>
        <v/>
      </c>
    </row>
    <row r="1164" spans="26:39" ht="15" hidden="1" x14ac:dyDescent="0.25">
      <c r="Z1164" s="102"/>
      <c r="AA1164" s="102"/>
      <c r="AB1164" s="124">
        <f t="shared" si="270"/>
        <v>55</v>
      </c>
      <c r="AC1164" s="125" t="str">
        <f t="shared" si="265"/>
        <v/>
      </c>
      <c r="AD1164" s="123" t="str">
        <f t="shared" si="266"/>
        <v/>
      </c>
      <c r="AE1164" s="126" t="str">
        <f t="shared" si="267"/>
        <v/>
      </c>
      <c r="AF1164" s="123" t="str">
        <f t="shared" si="268"/>
        <v/>
      </c>
      <c r="AG1164" s="126" t="str">
        <f t="shared" si="269"/>
        <v/>
      </c>
      <c r="AH1164" s="129" t="str">
        <f t="shared" si="276"/>
        <v/>
      </c>
      <c r="AI1164" s="129" t="str">
        <f t="shared" si="275"/>
        <v/>
      </c>
      <c r="AJ1164" s="100" t="str">
        <f t="shared" si="271"/>
        <v/>
      </c>
      <c r="AK1164" s="130" t="str">
        <f t="shared" si="272"/>
        <v/>
      </c>
      <c r="AL1164" s="130" t="str">
        <f t="shared" si="273"/>
        <v/>
      </c>
      <c r="AM1164" s="131" t="str">
        <f t="shared" si="274"/>
        <v/>
      </c>
    </row>
    <row r="1165" spans="26:39" ht="15" hidden="1" x14ac:dyDescent="0.25">
      <c r="Z1165" s="102"/>
      <c r="AA1165" s="102"/>
      <c r="AB1165" s="124">
        <f t="shared" si="270"/>
        <v>56</v>
      </c>
      <c r="AC1165" s="125" t="str">
        <f t="shared" si="265"/>
        <v/>
      </c>
      <c r="AD1165" s="123" t="str">
        <f t="shared" si="266"/>
        <v/>
      </c>
      <c r="AE1165" s="126" t="str">
        <f t="shared" si="267"/>
        <v/>
      </c>
      <c r="AF1165" s="123" t="str">
        <f t="shared" si="268"/>
        <v/>
      </c>
      <c r="AG1165" s="126" t="str">
        <f t="shared" si="269"/>
        <v/>
      </c>
      <c r="AH1165" s="129" t="str">
        <f t="shared" si="276"/>
        <v/>
      </c>
      <c r="AI1165" s="129" t="str">
        <f t="shared" si="275"/>
        <v/>
      </c>
      <c r="AJ1165" s="100" t="str">
        <f t="shared" si="271"/>
        <v/>
      </c>
      <c r="AK1165" s="130" t="str">
        <f t="shared" si="272"/>
        <v/>
      </c>
      <c r="AL1165" s="130" t="str">
        <f t="shared" si="273"/>
        <v/>
      </c>
      <c r="AM1165" s="131" t="str">
        <f t="shared" si="274"/>
        <v/>
      </c>
    </row>
    <row r="1166" spans="26:39" ht="15" hidden="1" x14ac:dyDescent="0.25">
      <c r="Z1166" s="102"/>
      <c r="AA1166" s="102"/>
      <c r="AB1166" s="124">
        <f t="shared" si="270"/>
        <v>57</v>
      </c>
      <c r="AC1166" s="125" t="str">
        <f t="shared" si="265"/>
        <v/>
      </c>
      <c r="AD1166" s="123" t="str">
        <f t="shared" si="266"/>
        <v/>
      </c>
      <c r="AE1166" s="126" t="str">
        <f t="shared" si="267"/>
        <v/>
      </c>
      <c r="AF1166" s="123" t="str">
        <f t="shared" si="268"/>
        <v/>
      </c>
      <c r="AG1166" s="126" t="str">
        <f t="shared" si="269"/>
        <v/>
      </c>
      <c r="AH1166" s="129" t="str">
        <f t="shared" si="276"/>
        <v/>
      </c>
      <c r="AI1166" s="129" t="str">
        <f t="shared" si="275"/>
        <v/>
      </c>
      <c r="AJ1166" s="100" t="str">
        <f t="shared" si="271"/>
        <v/>
      </c>
      <c r="AK1166" s="130" t="str">
        <f t="shared" si="272"/>
        <v/>
      </c>
      <c r="AL1166" s="130" t="str">
        <f t="shared" si="273"/>
        <v/>
      </c>
      <c r="AM1166" s="131" t="str">
        <f t="shared" si="274"/>
        <v/>
      </c>
    </row>
    <row r="1167" spans="26:39" ht="15" hidden="1" x14ac:dyDescent="0.25">
      <c r="Z1167" s="102"/>
      <c r="AA1167" s="102"/>
      <c r="AB1167" s="124">
        <f t="shared" si="270"/>
        <v>58</v>
      </c>
      <c r="AC1167" s="125" t="str">
        <f t="shared" si="265"/>
        <v/>
      </c>
      <c r="AD1167" s="123" t="str">
        <f t="shared" si="266"/>
        <v/>
      </c>
      <c r="AE1167" s="126" t="str">
        <f t="shared" si="267"/>
        <v/>
      </c>
      <c r="AF1167" s="123" t="str">
        <f t="shared" si="268"/>
        <v/>
      </c>
      <c r="AG1167" s="126" t="str">
        <f t="shared" si="269"/>
        <v/>
      </c>
      <c r="AH1167" s="129" t="str">
        <f t="shared" si="276"/>
        <v/>
      </c>
      <c r="AI1167" s="129" t="str">
        <f t="shared" si="275"/>
        <v/>
      </c>
      <c r="AJ1167" s="100" t="str">
        <f t="shared" si="271"/>
        <v/>
      </c>
      <c r="AK1167" s="130" t="str">
        <f t="shared" si="272"/>
        <v/>
      </c>
      <c r="AL1167" s="130" t="str">
        <f t="shared" si="273"/>
        <v/>
      </c>
      <c r="AM1167" s="131" t="str">
        <f t="shared" si="274"/>
        <v/>
      </c>
    </row>
    <row r="1168" spans="26:39" ht="15" hidden="1" x14ac:dyDescent="0.25">
      <c r="Z1168" s="102"/>
      <c r="AA1168" s="102"/>
      <c r="AB1168" s="124">
        <f t="shared" si="270"/>
        <v>59</v>
      </c>
      <c r="AC1168" s="125" t="str">
        <f t="shared" si="265"/>
        <v/>
      </c>
      <c r="AD1168" s="123" t="str">
        <f t="shared" si="266"/>
        <v/>
      </c>
      <c r="AE1168" s="126" t="str">
        <f t="shared" si="267"/>
        <v/>
      </c>
      <c r="AF1168" s="123" t="str">
        <f t="shared" si="268"/>
        <v/>
      </c>
      <c r="AG1168" s="126" t="str">
        <f t="shared" si="269"/>
        <v/>
      </c>
      <c r="AH1168" s="129" t="str">
        <f t="shared" si="276"/>
        <v/>
      </c>
      <c r="AI1168" s="129" t="str">
        <f t="shared" si="275"/>
        <v/>
      </c>
      <c r="AJ1168" s="100" t="str">
        <f t="shared" si="271"/>
        <v/>
      </c>
      <c r="AK1168" s="130" t="str">
        <f t="shared" si="272"/>
        <v/>
      </c>
      <c r="AL1168" s="130" t="str">
        <f t="shared" si="273"/>
        <v/>
      </c>
      <c r="AM1168" s="131" t="str">
        <f t="shared" si="274"/>
        <v/>
      </c>
    </row>
    <row r="1169" spans="26:39" ht="15" hidden="1" x14ac:dyDescent="0.25">
      <c r="Z1169" s="102"/>
      <c r="AA1169" s="102"/>
      <c r="AB1169" s="124">
        <f t="shared" si="270"/>
        <v>60</v>
      </c>
      <c r="AC1169" s="125" t="str">
        <f t="shared" si="265"/>
        <v/>
      </c>
      <c r="AD1169" s="123" t="str">
        <f t="shared" si="266"/>
        <v/>
      </c>
      <c r="AE1169" s="126" t="str">
        <f t="shared" si="267"/>
        <v/>
      </c>
      <c r="AF1169" s="123" t="str">
        <f t="shared" si="268"/>
        <v/>
      </c>
      <c r="AG1169" s="126" t="str">
        <f t="shared" si="269"/>
        <v/>
      </c>
      <c r="AH1169" s="129" t="str">
        <f t="shared" si="276"/>
        <v/>
      </c>
      <c r="AI1169" s="129" t="str">
        <f t="shared" si="275"/>
        <v/>
      </c>
      <c r="AJ1169" s="100" t="str">
        <f t="shared" si="271"/>
        <v/>
      </c>
      <c r="AK1169" s="130" t="str">
        <f t="shared" si="272"/>
        <v/>
      </c>
      <c r="AL1169" s="130" t="str">
        <f t="shared" si="273"/>
        <v/>
      </c>
      <c r="AM1169" s="131" t="str">
        <f t="shared" si="274"/>
        <v/>
      </c>
    </row>
    <row r="1170" spans="26:39" ht="15" hidden="1" x14ac:dyDescent="0.25">
      <c r="Z1170" s="102"/>
      <c r="AA1170" s="102"/>
      <c r="AB1170" s="124">
        <f t="shared" si="270"/>
        <v>61</v>
      </c>
      <c r="AC1170" s="125" t="str">
        <f t="shared" si="265"/>
        <v/>
      </c>
      <c r="AD1170" s="123" t="str">
        <f t="shared" si="266"/>
        <v/>
      </c>
      <c r="AE1170" s="126" t="str">
        <f t="shared" si="267"/>
        <v/>
      </c>
      <c r="AF1170" s="123" t="str">
        <f t="shared" si="268"/>
        <v/>
      </c>
      <c r="AG1170" s="126" t="str">
        <f t="shared" si="269"/>
        <v/>
      </c>
      <c r="AH1170" s="129" t="str">
        <f t="shared" si="276"/>
        <v/>
      </c>
      <c r="AI1170" s="129" t="str">
        <f t="shared" si="275"/>
        <v/>
      </c>
      <c r="AJ1170" s="100" t="str">
        <f t="shared" si="271"/>
        <v/>
      </c>
      <c r="AK1170" s="130" t="str">
        <f t="shared" si="272"/>
        <v/>
      </c>
      <c r="AL1170" s="130" t="str">
        <f t="shared" si="273"/>
        <v/>
      </c>
      <c r="AM1170" s="131" t="str">
        <f t="shared" si="274"/>
        <v/>
      </c>
    </row>
    <row r="1171" spans="26:39" ht="15" hidden="1" x14ac:dyDescent="0.25">
      <c r="Z1171" s="102"/>
      <c r="AA1171" s="102"/>
      <c r="AB1171" s="124">
        <f t="shared" si="270"/>
        <v>62</v>
      </c>
      <c r="AC1171" s="125" t="str">
        <f t="shared" si="265"/>
        <v/>
      </c>
      <c r="AD1171" s="123" t="str">
        <f t="shared" si="266"/>
        <v/>
      </c>
      <c r="AE1171" s="126" t="str">
        <f t="shared" si="267"/>
        <v/>
      </c>
      <c r="AF1171" s="123" t="str">
        <f t="shared" si="268"/>
        <v/>
      </c>
      <c r="AG1171" s="126" t="str">
        <f t="shared" si="269"/>
        <v/>
      </c>
      <c r="AH1171" s="129" t="str">
        <f t="shared" si="276"/>
        <v/>
      </c>
      <c r="AI1171" s="129" t="str">
        <f t="shared" si="275"/>
        <v/>
      </c>
      <c r="AJ1171" s="100" t="str">
        <f t="shared" si="271"/>
        <v/>
      </c>
      <c r="AK1171" s="130" t="str">
        <f t="shared" si="272"/>
        <v/>
      </c>
      <c r="AL1171" s="130" t="str">
        <f t="shared" si="273"/>
        <v/>
      </c>
      <c r="AM1171" s="131" t="str">
        <f t="shared" si="274"/>
        <v/>
      </c>
    </row>
    <row r="1172" spans="26:39" ht="15" hidden="1" x14ac:dyDescent="0.25">
      <c r="Z1172" s="102"/>
      <c r="AA1172" s="102"/>
      <c r="AB1172" s="124">
        <f t="shared" si="270"/>
        <v>63</v>
      </c>
      <c r="AC1172" s="125" t="str">
        <f t="shared" si="265"/>
        <v/>
      </c>
      <c r="AD1172" s="123" t="str">
        <f t="shared" si="266"/>
        <v/>
      </c>
      <c r="AE1172" s="126" t="str">
        <f t="shared" si="267"/>
        <v/>
      </c>
      <c r="AF1172" s="123" t="str">
        <f t="shared" si="268"/>
        <v/>
      </c>
      <c r="AG1172" s="126" t="str">
        <f t="shared" si="269"/>
        <v/>
      </c>
      <c r="AH1172" s="129" t="str">
        <f t="shared" si="276"/>
        <v/>
      </c>
      <c r="AI1172" s="129" t="str">
        <f t="shared" si="275"/>
        <v/>
      </c>
      <c r="AJ1172" s="100" t="str">
        <f t="shared" si="271"/>
        <v/>
      </c>
      <c r="AK1172" s="130" t="str">
        <f t="shared" si="272"/>
        <v/>
      </c>
      <c r="AL1172" s="130" t="str">
        <f t="shared" si="273"/>
        <v/>
      </c>
      <c r="AM1172" s="131" t="str">
        <f t="shared" si="274"/>
        <v/>
      </c>
    </row>
    <row r="1173" spans="26:39" ht="15" hidden="1" x14ac:dyDescent="0.25">
      <c r="Z1173" s="102"/>
      <c r="AA1173" s="102"/>
      <c r="AB1173" s="124">
        <f t="shared" si="270"/>
        <v>64</v>
      </c>
      <c r="AC1173" s="125" t="str">
        <f t="shared" si="265"/>
        <v/>
      </c>
      <c r="AD1173" s="123" t="str">
        <f t="shared" si="266"/>
        <v/>
      </c>
      <c r="AE1173" s="126" t="str">
        <f t="shared" si="267"/>
        <v/>
      </c>
      <c r="AF1173" s="123" t="str">
        <f t="shared" si="268"/>
        <v/>
      </c>
      <c r="AG1173" s="126" t="str">
        <f t="shared" si="269"/>
        <v/>
      </c>
      <c r="AH1173" s="129" t="str">
        <f t="shared" si="276"/>
        <v/>
      </c>
      <c r="AI1173" s="129" t="str">
        <f t="shared" si="275"/>
        <v/>
      </c>
      <c r="AJ1173" s="100" t="str">
        <f t="shared" si="271"/>
        <v/>
      </c>
      <c r="AK1173" s="130" t="str">
        <f t="shared" si="272"/>
        <v/>
      </c>
      <c r="AL1173" s="130" t="str">
        <f t="shared" si="273"/>
        <v/>
      </c>
      <c r="AM1173" s="131" t="str">
        <f t="shared" si="274"/>
        <v/>
      </c>
    </row>
    <row r="1174" spans="26:39" ht="15" hidden="1" x14ac:dyDescent="0.25">
      <c r="Z1174" s="102"/>
      <c r="AA1174" s="102"/>
      <c r="AB1174" s="124">
        <f t="shared" si="270"/>
        <v>65</v>
      </c>
      <c r="AC1174" s="125" t="str">
        <f t="shared" ref="AC1174:AC1209" si="277">IF(AA$1112="","",AC$1109+AB1174*(X$1112-X$1111)/100)</f>
        <v/>
      </c>
      <c r="AD1174" s="123" t="str">
        <f t="shared" ref="AD1174:AD1209" si="278">IF(AC1174="","",AD$1109+(2*(AC1174-AC$1109)*AA$1112))</f>
        <v/>
      </c>
      <c r="AE1174" s="126" t="str">
        <f t="shared" si="267"/>
        <v/>
      </c>
      <c r="AF1174" s="123" t="str">
        <f t="shared" si="268"/>
        <v/>
      </c>
      <c r="AG1174" s="126" t="str">
        <f t="shared" si="269"/>
        <v/>
      </c>
      <c r="AH1174" s="129" t="str">
        <f t="shared" si="276"/>
        <v/>
      </c>
      <c r="AI1174" s="129" t="str">
        <f t="shared" si="275"/>
        <v/>
      </c>
      <c r="AJ1174" s="100" t="str">
        <f t="shared" si="271"/>
        <v/>
      </c>
      <c r="AK1174" s="130" t="str">
        <f t="shared" si="272"/>
        <v/>
      </c>
      <c r="AL1174" s="130" t="str">
        <f t="shared" si="273"/>
        <v/>
      </c>
      <c r="AM1174" s="131" t="str">
        <f t="shared" si="274"/>
        <v/>
      </c>
    </row>
    <row r="1175" spans="26:39" ht="15" hidden="1" x14ac:dyDescent="0.25">
      <c r="Z1175" s="102"/>
      <c r="AA1175" s="102"/>
      <c r="AB1175" s="124">
        <f t="shared" si="270"/>
        <v>66</v>
      </c>
      <c r="AC1175" s="125" t="str">
        <f t="shared" si="277"/>
        <v/>
      </c>
      <c r="AD1175" s="123" t="str">
        <f t="shared" si="278"/>
        <v/>
      </c>
      <c r="AE1175" s="126" t="str">
        <f t="shared" ref="AE1175:AE1209" si="279">IF(AC1175="","",(AD1175/2)^2*3.1415)</f>
        <v/>
      </c>
      <c r="AF1175" s="123" t="str">
        <f t="shared" ref="AF1175:AF1209" si="280">IF(AC1175="","",(AC1175-AC1174)/3*(AE1174+AE1175+(AE1175*AE1174)^0.5))</f>
        <v/>
      </c>
      <c r="AG1175" s="126" t="str">
        <f t="shared" ref="AG1175:AG1209" si="281">IF(AC1175="","",AG1174+AF1175)</f>
        <v/>
      </c>
      <c r="AH1175" s="129" t="str">
        <f t="shared" si="276"/>
        <v/>
      </c>
      <c r="AI1175" s="129" t="str">
        <f t="shared" si="275"/>
        <v/>
      </c>
      <c r="AJ1175" s="100" t="str">
        <f t="shared" si="271"/>
        <v/>
      </c>
      <c r="AK1175" s="130" t="str">
        <f t="shared" si="272"/>
        <v/>
      </c>
      <c r="AL1175" s="130" t="str">
        <f t="shared" si="273"/>
        <v/>
      </c>
      <c r="AM1175" s="131" t="str">
        <f t="shared" si="274"/>
        <v/>
      </c>
    </row>
    <row r="1176" spans="26:39" ht="15" hidden="1" x14ac:dyDescent="0.25">
      <c r="Z1176" s="102"/>
      <c r="AA1176" s="102"/>
      <c r="AB1176" s="124">
        <f t="shared" ref="AB1176:AB1209" si="282">AB1175+1</f>
        <v>67</v>
      </c>
      <c r="AC1176" s="125" t="str">
        <f t="shared" si="277"/>
        <v/>
      </c>
      <c r="AD1176" s="123" t="str">
        <f t="shared" si="278"/>
        <v/>
      </c>
      <c r="AE1176" s="126" t="str">
        <f t="shared" si="279"/>
        <v/>
      </c>
      <c r="AF1176" s="123" t="str">
        <f t="shared" si="280"/>
        <v/>
      </c>
      <c r="AG1176" s="126" t="str">
        <f t="shared" si="281"/>
        <v/>
      </c>
      <c r="AH1176" s="129" t="str">
        <f t="shared" si="276"/>
        <v/>
      </c>
      <c r="AI1176" s="129" t="str">
        <f t="shared" si="275"/>
        <v/>
      </c>
      <c r="AJ1176" s="100" t="str">
        <f t="shared" si="271"/>
        <v/>
      </c>
      <c r="AK1176" s="130" t="str">
        <f t="shared" si="272"/>
        <v/>
      </c>
      <c r="AL1176" s="130" t="str">
        <f t="shared" si="273"/>
        <v/>
      </c>
      <c r="AM1176" s="131" t="str">
        <f t="shared" si="274"/>
        <v/>
      </c>
    </row>
    <row r="1177" spans="26:39" ht="15" hidden="1" x14ac:dyDescent="0.25">
      <c r="Z1177" s="102"/>
      <c r="AA1177" s="102"/>
      <c r="AB1177" s="124">
        <f t="shared" si="282"/>
        <v>68</v>
      </c>
      <c r="AC1177" s="125" t="str">
        <f t="shared" si="277"/>
        <v/>
      </c>
      <c r="AD1177" s="123" t="str">
        <f t="shared" si="278"/>
        <v/>
      </c>
      <c r="AE1177" s="126" t="str">
        <f t="shared" si="279"/>
        <v/>
      </c>
      <c r="AF1177" s="123" t="str">
        <f t="shared" si="280"/>
        <v/>
      </c>
      <c r="AG1177" s="126" t="str">
        <f t="shared" si="281"/>
        <v/>
      </c>
      <c r="AH1177" s="129" t="str">
        <f t="shared" si="276"/>
        <v/>
      </c>
      <c r="AI1177" s="129" t="str">
        <f t="shared" si="275"/>
        <v/>
      </c>
      <c r="AJ1177" s="100" t="str">
        <f t="shared" si="271"/>
        <v/>
      </c>
      <c r="AK1177" s="130" t="str">
        <f t="shared" si="272"/>
        <v/>
      </c>
      <c r="AL1177" s="130" t="str">
        <f t="shared" si="273"/>
        <v/>
      </c>
      <c r="AM1177" s="131" t="str">
        <f t="shared" si="274"/>
        <v/>
      </c>
    </row>
    <row r="1178" spans="26:39" ht="15" hidden="1" x14ac:dyDescent="0.25">
      <c r="Z1178" s="102"/>
      <c r="AA1178" s="102"/>
      <c r="AB1178" s="124">
        <f t="shared" si="282"/>
        <v>69</v>
      </c>
      <c r="AC1178" s="125" t="str">
        <f t="shared" si="277"/>
        <v/>
      </c>
      <c r="AD1178" s="123" t="str">
        <f t="shared" si="278"/>
        <v/>
      </c>
      <c r="AE1178" s="126" t="str">
        <f t="shared" si="279"/>
        <v/>
      </c>
      <c r="AF1178" s="123" t="str">
        <f t="shared" si="280"/>
        <v/>
      </c>
      <c r="AG1178" s="126" t="str">
        <f t="shared" si="281"/>
        <v/>
      </c>
      <c r="AH1178" s="129" t="str">
        <f t="shared" si="276"/>
        <v/>
      </c>
      <c r="AI1178" s="129" t="str">
        <f t="shared" si="275"/>
        <v/>
      </c>
      <c r="AJ1178" s="100" t="str">
        <f t="shared" si="271"/>
        <v/>
      </c>
      <c r="AK1178" s="130" t="str">
        <f t="shared" si="272"/>
        <v/>
      </c>
      <c r="AL1178" s="130" t="str">
        <f t="shared" si="273"/>
        <v/>
      </c>
      <c r="AM1178" s="131" t="str">
        <f t="shared" si="274"/>
        <v/>
      </c>
    </row>
    <row r="1179" spans="26:39" ht="15" hidden="1" x14ac:dyDescent="0.25">
      <c r="Z1179" s="102"/>
      <c r="AA1179" s="102"/>
      <c r="AB1179" s="124">
        <f t="shared" si="282"/>
        <v>70</v>
      </c>
      <c r="AC1179" s="125" t="str">
        <f t="shared" si="277"/>
        <v/>
      </c>
      <c r="AD1179" s="123" t="str">
        <f t="shared" si="278"/>
        <v/>
      </c>
      <c r="AE1179" s="126" t="str">
        <f t="shared" si="279"/>
        <v/>
      </c>
      <c r="AF1179" s="123" t="str">
        <f t="shared" si="280"/>
        <v/>
      </c>
      <c r="AG1179" s="126" t="str">
        <f t="shared" si="281"/>
        <v/>
      </c>
      <c r="AH1179" s="129" t="str">
        <f t="shared" si="276"/>
        <v/>
      </c>
      <c r="AI1179" s="129" t="str">
        <f t="shared" si="275"/>
        <v/>
      </c>
      <c r="AJ1179" s="100" t="str">
        <f t="shared" si="271"/>
        <v/>
      </c>
      <c r="AK1179" s="130" t="str">
        <f t="shared" si="272"/>
        <v/>
      </c>
      <c r="AL1179" s="130" t="str">
        <f t="shared" si="273"/>
        <v/>
      </c>
      <c r="AM1179" s="131" t="str">
        <f t="shared" si="274"/>
        <v/>
      </c>
    </row>
    <row r="1180" spans="26:39" ht="15" hidden="1" x14ac:dyDescent="0.25">
      <c r="Z1180" s="102"/>
      <c r="AA1180" s="102"/>
      <c r="AB1180" s="124">
        <f t="shared" si="282"/>
        <v>71</v>
      </c>
      <c r="AC1180" s="125" t="str">
        <f t="shared" si="277"/>
        <v/>
      </c>
      <c r="AD1180" s="123" t="str">
        <f t="shared" si="278"/>
        <v/>
      </c>
      <c r="AE1180" s="126" t="str">
        <f t="shared" si="279"/>
        <v/>
      </c>
      <c r="AF1180" s="123" t="str">
        <f t="shared" si="280"/>
        <v/>
      </c>
      <c r="AG1180" s="126" t="str">
        <f t="shared" si="281"/>
        <v/>
      </c>
      <c r="AH1180" s="129" t="str">
        <f t="shared" si="276"/>
        <v/>
      </c>
      <c r="AI1180" s="129" t="str">
        <f t="shared" si="275"/>
        <v/>
      </c>
      <c r="AJ1180" s="100" t="str">
        <f t="shared" si="271"/>
        <v/>
      </c>
      <c r="AK1180" s="130" t="str">
        <f t="shared" si="272"/>
        <v/>
      </c>
      <c r="AL1180" s="130" t="str">
        <f t="shared" si="273"/>
        <v/>
      </c>
      <c r="AM1180" s="131" t="str">
        <f t="shared" si="274"/>
        <v/>
      </c>
    </row>
    <row r="1181" spans="26:39" ht="15" hidden="1" x14ac:dyDescent="0.25">
      <c r="Z1181" s="102"/>
      <c r="AA1181" s="102"/>
      <c r="AB1181" s="124">
        <f t="shared" si="282"/>
        <v>72</v>
      </c>
      <c r="AC1181" s="125" t="str">
        <f t="shared" si="277"/>
        <v/>
      </c>
      <c r="AD1181" s="123" t="str">
        <f t="shared" si="278"/>
        <v/>
      </c>
      <c r="AE1181" s="126" t="str">
        <f t="shared" si="279"/>
        <v/>
      </c>
      <c r="AF1181" s="123" t="str">
        <f t="shared" si="280"/>
        <v/>
      </c>
      <c r="AG1181" s="126" t="str">
        <f t="shared" si="281"/>
        <v/>
      </c>
      <c r="AH1181" s="129" t="str">
        <f t="shared" si="276"/>
        <v/>
      </c>
      <c r="AI1181" s="129" t="str">
        <f t="shared" si="275"/>
        <v/>
      </c>
      <c r="AJ1181" s="100" t="str">
        <f t="shared" si="271"/>
        <v/>
      </c>
      <c r="AK1181" s="130" t="str">
        <f t="shared" si="272"/>
        <v/>
      </c>
      <c r="AL1181" s="130" t="str">
        <f t="shared" si="273"/>
        <v/>
      </c>
      <c r="AM1181" s="131" t="str">
        <f t="shared" si="274"/>
        <v/>
      </c>
    </row>
    <row r="1182" spans="26:39" ht="15" hidden="1" x14ac:dyDescent="0.25">
      <c r="Z1182" s="102"/>
      <c r="AA1182" s="102"/>
      <c r="AB1182" s="124">
        <f t="shared" si="282"/>
        <v>73</v>
      </c>
      <c r="AC1182" s="125" t="str">
        <f t="shared" si="277"/>
        <v/>
      </c>
      <c r="AD1182" s="123" t="str">
        <f t="shared" si="278"/>
        <v/>
      </c>
      <c r="AE1182" s="126" t="str">
        <f t="shared" si="279"/>
        <v/>
      </c>
      <c r="AF1182" s="123" t="str">
        <f t="shared" si="280"/>
        <v/>
      </c>
      <c r="AG1182" s="126" t="str">
        <f t="shared" si="281"/>
        <v/>
      </c>
      <c r="AH1182" s="129" t="str">
        <f t="shared" si="276"/>
        <v/>
      </c>
      <c r="AI1182" s="129" t="str">
        <f t="shared" si="275"/>
        <v/>
      </c>
      <c r="AJ1182" s="100" t="str">
        <f t="shared" si="271"/>
        <v/>
      </c>
      <c r="AK1182" s="130" t="str">
        <f t="shared" si="272"/>
        <v/>
      </c>
      <c r="AL1182" s="130" t="str">
        <f t="shared" si="273"/>
        <v/>
      </c>
      <c r="AM1182" s="131" t="str">
        <f t="shared" si="274"/>
        <v/>
      </c>
    </row>
    <row r="1183" spans="26:39" ht="15" hidden="1" x14ac:dyDescent="0.25">
      <c r="Z1183" s="102"/>
      <c r="AA1183" s="102"/>
      <c r="AB1183" s="124">
        <f t="shared" si="282"/>
        <v>74</v>
      </c>
      <c r="AC1183" s="125" t="str">
        <f t="shared" si="277"/>
        <v/>
      </c>
      <c r="AD1183" s="123" t="str">
        <f t="shared" si="278"/>
        <v/>
      </c>
      <c r="AE1183" s="126" t="str">
        <f t="shared" si="279"/>
        <v/>
      </c>
      <c r="AF1183" s="123" t="str">
        <f t="shared" si="280"/>
        <v/>
      </c>
      <c r="AG1183" s="126" t="str">
        <f t="shared" si="281"/>
        <v/>
      </c>
      <c r="AH1183" s="129" t="str">
        <f t="shared" si="276"/>
        <v/>
      </c>
      <c r="AI1183" s="129" t="str">
        <f t="shared" si="275"/>
        <v/>
      </c>
      <c r="AJ1183" s="100" t="str">
        <f t="shared" si="271"/>
        <v/>
      </c>
      <c r="AK1183" s="130" t="str">
        <f t="shared" si="272"/>
        <v/>
      </c>
      <c r="AL1183" s="130" t="str">
        <f t="shared" si="273"/>
        <v/>
      </c>
      <c r="AM1183" s="131" t="str">
        <f t="shared" si="274"/>
        <v/>
      </c>
    </row>
    <row r="1184" spans="26:39" ht="15" hidden="1" x14ac:dyDescent="0.25">
      <c r="Z1184" s="102"/>
      <c r="AA1184" s="102"/>
      <c r="AB1184" s="124">
        <f t="shared" si="282"/>
        <v>75</v>
      </c>
      <c r="AC1184" s="125" t="str">
        <f t="shared" si="277"/>
        <v/>
      </c>
      <c r="AD1184" s="123" t="str">
        <f t="shared" si="278"/>
        <v/>
      </c>
      <c r="AE1184" s="126" t="str">
        <f t="shared" si="279"/>
        <v/>
      </c>
      <c r="AF1184" s="123" t="str">
        <f t="shared" si="280"/>
        <v/>
      </c>
      <c r="AG1184" s="126" t="str">
        <f t="shared" si="281"/>
        <v/>
      </c>
      <c r="AH1184" s="129" t="str">
        <f t="shared" si="276"/>
        <v/>
      </c>
      <c r="AI1184" s="129" t="str">
        <f t="shared" si="275"/>
        <v/>
      </c>
      <c r="AJ1184" s="100" t="str">
        <f t="shared" si="271"/>
        <v/>
      </c>
      <c r="AK1184" s="130" t="str">
        <f t="shared" si="272"/>
        <v/>
      </c>
      <c r="AL1184" s="130" t="str">
        <f t="shared" si="273"/>
        <v/>
      </c>
      <c r="AM1184" s="131" t="str">
        <f t="shared" si="274"/>
        <v/>
      </c>
    </row>
    <row r="1185" spans="26:39" ht="15" hidden="1" x14ac:dyDescent="0.25">
      <c r="Z1185" s="102"/>
      <c r="AA1185" s="102"/>
      <c r="AB1185" s="124">
        <f t="shared" si="282"/>
        <v>76</v>
      </c>
      <c r="AC1185" s="125" t="str">
        <f t="shared" si="277"/>
        <v/>
      </c>
      <c r="AD1185" s="123" t="str">
        <f t="shared" si="278"/>
        <v/>
      </c>
      <c r="AE1185" s="126" t="str">
        <f t="shared" si="279"/>
        <v/>
      </c>
      <c r="AF1185" s="123" t="str">
        <f t="shared" si="280"/>
        <v/>
      </c>
      <c r="AG1185" s="126" t="str">
        <f t="shared" si="281"/>
        <v/>
      </c>
      <c r="AH1185" s="129" t="str">
        <f t="shared" si="276"/>
        <v/>
      </c>
      <c r="AI1185" s="129" t="str">
        <f t="shared" si="275"/>
        <v/>
      </c>
      <c r="AJ1185" s="100" t="str">
        <f t="shared" si="271"/>
        <v/>
      </c>
      <c r="AK1185" s="130" t="str">
        <f t="shared" si="272"/>
        <v/>
      </c>
      <c r="AL1185" s="130" t="str">
        <f t="shared" si="273"/>
        <v/>
      </c>
      <c r="AM1185" s="131" t="str">
        <f t="shared" si="274"/>
        <v/>
      </c>
    </row>
    <row r="1186" spans="26:39" ht="15" hidden="1" x14ac:dyDescent="0.25">
      <c r="Z1186" s="102"/>
      <c r="AA1186" s="102"/>
      <c r="AB1186" s="124">
        <f t="shared" si="282"/>
        <v>77</v>
      </c>
      <c r="AC1186" s="125" t="str">
        <f t="shared" si="277"/>
        <v/>
      </c>
      <c r="AD1186" s="123" t="str">
        <f t="shared" si="278"/>
        <v/>
      </c>
      <c r="AE1186" s="126" t="str">
        <f t="shared" si="279"/>
        <v/>
      </c>
      <c r="AF1186" s="123" t="str">
        <f t="shared" si="280"/>
        <v/>
      </c>
      <c r="AG1186" s="126" t="str">
        <f t="shared" si="281"/>
        <v/>
      </c>
      <c r="AH1186" s="129" t="str">
        <f t="shared" si="276"/>
        <v/>
      </c>
      <c r="AI1186" s="129" t="str">
        <f t="shared" si="275"/>
        <v/>
      </c>
      <c r="AJ1186" s="100" t="str">
        <f t="shared" si="271"/>
        <v/>
      </c>
      <c r="AK1186" s="130" t="str">
        <f t="shared" si="272"/>
        <v/>
      </c>
      <c r="AL1186" s="130" t="str">
        <f t="shared" si="273"/>
        <v/>
      </c>
      <c r="AM1186" s="131" t="str">
        <f t="shared" si="274"/>
        <v/>
      </c>
    </row>
    <row r="1187" spans="26:39" ht="15" hidden="1" x14ac:dyDescent="0.25">
      <c r="Z1187" s="102"/>
      <c r="AA1187" s="102"/>
      <c r="AB1187" s="124">
        <f t="shared" si="282"/>
        <v>78</v>
      </c>
      <c r="AC1187" s="125" t="str">
        <f t="shared" si="277"/>
        <v/>
      </c>
      <c r="AD1187" s="123" t="str">
        <f t="shared" si="278"/>
        <v/>
      </c>
      <c r="AE1187" s="126" t="str">
        <f t="shared" si="279"/>
        <v/>
      </c>
      <c r="AF1187" s="123" t="str">
        <f t="shared" si="280"/>
        <v/>
      </c>
      <c r="AG1187" s="126" t="str">
        <f t="shared" si="281"/>
        <v/>
      </c>
      <c r="AH1187" s="129" t="str">
        <f t="shared" si="276"/>
        <v/>
      </c>
      <c r="AI1187" s="129" t="str">
        <f t="shared" si="275"/>
        <v/>
      </c>
      <c r="AJ1187" s="100" t="str">
        <f t="shared" si="271"/>
        <v/>
      </c>
      <c r="AK1187" s="130" t="str">
        <f t="shared" si="272"/>
        <v/>
      </c>
      <c r="AL1187" s="130" t="str">
        <f t="shared" si="273"/>
        <v/>
      </c>
      <c r="AM1187" s="131" t="str">
        <f t="shared" si="274"/>
        <v/>
      </c>
    </row>
    <row r="1188" spans="26:39" ht="15" hidden="1" x14ac:dyDescent="0.25">
      <c r="Z1188" s="102"/>
      <c r="AA1188" s="102"/>
      <c r="AB1188" s="124">
        <f t="shared" si="282"/>
        <v>79</v>
      </c>
      <c r="AC1188" s="125" t="str">
        <f t="shared" si="277"/>
        <v/>
      </c>
      <c r="AD1188" s="123" t="str">
        <f t="shared" si="278"/>
        <v/>
      </c>
      <c r="AE1188" s="126" t="str">
        <f t="shared" si="279"/>
        <v/>
      </c>
      <c r="AF1188" s="123" t="str">
        <f t="shared" si="280"/>
        <v/>
      </c>
      <c r="AG1188" s="126" t="str">
        <f t="shared" si="281"/>
        <v/>
      </c>
      <c r="AH1188" s="129" t="str">
        <f t="shared" si="276"/>
        <v/>
      </c>
      <c r="AI1188" s="129" t="str">
        <f t="shared" si="275"/>
        <v/>
      </c>
      <c r="AJ1188" s="100" t="str">
        <f t="shared" si="271"/>
        <v/>
      </c>
      <c r="AK1188" s="130" t="str">
        <f t="shared" si="272"/>
        <v/>
      </c>
      <c r="AL1188" s="130" t="str">
        <f t="shared" si="273"/>
        <v/>
      </c>
      <c r="AM1188" s="131" t="str">
        <f t="shared" si="274"/>
        <v/>
      </c>
    </row>
    <row r="1189" spans="26:39" ht="15" hidden="1" x14ac:dyDescent="0.25">
      <c r="Z1189" s="102"/>
      <c r="AA1189" s="102"/>
      <c r="AB1189" s="124">
        <f t="shared" si="282"/>
        <v>80</v>
      </c>
      <c r="AC1189" s="125" t="str">
        <f t="shared" si="277"/>
        <v/>
      </c>
      <c r="AD1189" s="123" t="str">
        <f t="shared" si="278"/>
        <v/>
      </c>
      <c r="AE1189" s="126" t="str">
        <f t="shared" si="279"/>
        <v/>
      </c>
      <c r="AF1189" s="123" t="str">
        <f t="shared" si="280"/>
        <v/>
      </c>
      <c r="AG1189" s="126" t="str">
        <f t="shared" si="281"/>
        <v/>
      </c>
      <c r="AH1189" s="129" t="str">
        <f t="shared" si="276"/>
        <v/>
      </c>
      <c r="AI1189" s="129" t="str">
        <f t="shared" si="275"/>
        <v/>
      </c>
      <c r="AJ1189" s="100" t="str">
        <f t="shared" si="271"/>
        <v/>
      </c>
      <c r="AK1189" s="130" t="str">
        <f t="shared" si="272"/>
        <v/>
      </c>
      <c r="AL1189" s="130" t="str">
        <f t="shared" si="273"/>
        <v/>
      </c>
      <c r="AM1189" s="131" t="str">
        <f t="shared" si="274"/>
        <v/>
      </c>
    </row>
    <row r="1190" spans="26:39" ht="15" hidden="1" x14ac:dyDescent="0.25">
      <c r="Z1190" s="102"/>
      <c r="AA1190" s="102"/>
      <c r="AB1190" s="124">
        <f t="shared" si="282"/>
        <v>81</v>
      </c>
      <c r="AC1190" s="125" t="str">
        <f t="shared" si="277"/>
        <v/>
      </c>
      <c r="AD1190" s="123" t="str">
        <f t="shared" si="278"/>
        <v/>
      </c>
      <c r="AE1190" s="126" t="str">
        <f t="shared" si="279"/>
        <v/>
      </c>
      <c r="AF1190" s="123" t="str">
        <f t="shared" si="280"/>
        <v/>
      </c>
      <c r="AG1190" s="126" t="str">
        <f t="shared" si="281"/>
        <v/>
      </c>
      <c r="AH1190" s="129" t="str">
        <f t="shared" si="276"/>
        <v/>
      </c>
      <c r="AI1190" s="129" t="str">
        <f t="shared" si="275"/>
        <v/>
      </c>
      <c r="AJ1190" s="100" t="str">
        <f t="shared" si="271"/>
        <v/>
      </c>
      <c r="AK1190" s="130" t="str">
        <f t="shared" si="272"/>
        <v/>
      </c>
      <c r="AL1190" s="130" t="str">
        <f t="shared" si="273"/>
        <v/>
      </c>
      <c r="AM1190" s="131" t="str">
        <f t="shared" si="274"/>
        <v/>
      </c>
    </row>
    <row r="1191" spans="26:39" ht="15" hidden="1" x14ac:dyDescent="0.25">
      <c r="Z1191" s="102"/>
      <c r="AA1191" s="102"/>
      <c r="AB1191" s="124">
        <f t="shared" si="282"/>
        <v>82</v>
      </c>
      <c r="AC1191" s="125" t="str">
        <f t="shared" si="277"/>
        <v/>
      </c>
      <c r="AD1191" s="123" t="str">
        <f t="shared" si="278"/>
        <v/>
      </c>
      <c r="AE1191" s="126" t="str">
        <f t="shared" si="279"/>
        <v/>
      </c>
      <c r="AF1191" s="123" t="str">
        <f t="shared" si="280"/>
        <v/>
      </c>
      <c r="AG1191" s="126" t="str">
        <f t="shared" si="281"/>
        <v/>
      </c>
      <c r="AH1191" s="129" t="str">
        <f t="shared" si="276"/>
        <v/>
      </c>
      <c r="AI1191" s="129" t="str">
        <f t="shared" si="275"/>
        <v/>
      </c>
      <c r="AJ1191" s="100" t="str">
        <f t="shared" si="271"/>
        <v/>
      </c>
      <c r="AK1191" s="130" t="str">
        <f t="shared" si="272"/>
        <v/>
      </c>
      <c r="AL1191" s="130" t="str">
        <f t="shared" si="273"/>
        <v/>
      </c>
      <c r="AM1191" s="131" t="str">
        <f t="shared" si="274"/>
        <v/>
      </c>
    </row>
    <row r="1192" spans="26:39" ht="15" hidden="1" x14ac:dyDescent="0.25">
      <c r="Z1192" s="102"/>
      <c r="AA1192" s="102"/>
      <c r="AB1192" s="124">
        <f t="shared" si="282"/>
        <v>83</v>
      </c>
      <c r="AC1192" s="125" t="str">
        <f t="shared" si="277"/>
        <v/>
      </c>
      <c r="AD1192" s="123" t="str">
        <f t="shared" si="278"/>
        <v/>
      </c>
      <c r="AE1192" s="126" t="str">
        <f t="shared" si="279"/>
        <v/>
      </c>
      <c r="AF1192" s="123" t="str">
        <f t="shared" si="280"/>
        <v/>
      </c>
      <c r="AG1192" s="126" t="str">
        <f t="shared" si="281"/>
        <v/>
      </c>
      <c r="AH1192" s="129" t="str">
        <f t="shared" si="276"/>
        <v/>
      </c>
      <c r="AI1192" s="129" t="str">
        <f t="shared" si="275"/>
        <v/>
      </c>
      <c r="AJ1192" s="100" t="str">
        <f t="shared" si="271"/>
        <v/>
      </c>
      <c r="AK1192" s="130" t="str">
        <f t="shared" si="272"/>
        <v/>
      </c>
      <c r="AL1192" s="130" t="str">
        <f t="shared" si="273"/>
        <v/>
      </c>
      <c r="AM1192" s="131" t="str">
        <f t="shared" si="274"/>
        <v/>
      </c>
    </row>
    <row r="1193" spans="26:39" ht="15" hidden="1" x14ac:dyDescent="0.25">
      <c r="Z1193" s="102"/>
      <c r="AA1193" s="102"/>
      <c r="AB1193" s="124">
        <f t="shared" si="282"/>
        <v>84</v>
      </c>
      <c r="AC1193" s="125" t="str">
        <f t="shared" si="277"/>
        <v/>
      </c>
      <c r="AD1193" s="123" t="str">
        <f t="shared" si="278"/>
        <v/>
      </c>
      <c r="AE1193" s="126" t="str">
        <f t="shared" si="279"/>
        <v/>
      </c>
      <c r="AF1193" s="123" t="str">
        <f t="shared" si="280"/>
        <v/>
      </c>
      <c r="AG1193" s="126" t="str">
        <f t="shared" si="281"/>
        <v/>
      </c>
      <c r="AH1193" s="129" t="str">
        <f t="shared" si="276"/>
        <v/>
      </c>
      <c r="AI1193" s="129" t="str">
        <f t="shared" si="275"/>
        <v/>
      </c>
      <c r="AJ1193" s="100" t="str">
        <f t="shared" si="271"/>
        <v/>
      </c>
      <c r="AK1193" s="130" t="str">
        <f t="shared" si="272"/>
        <v/>
      </c>
      <c r="AL1193" s="130" t="str">
        <f t="shared" si="273"/>
        <v/>
      </c>
      <c r="AM1193" s="131" t="str">
        <f t="shared" si="274"/>
        <v/>
      </c>
    </row>
    <row r="1194" spans="26:39" ht="15" hidden="1" x14ac:dyDescent="0.25">
      <c r="Z1194" s="102"/>
      <c r="AA1194" s="102"/>
      <c r="AB1194" s="124">
        <f t="shared" si="282"/>
        <v>85</v>
      </c>
      <c r="AC1194" s="125" t="str">
        <f t="shared" si="277"/>
        <v/>
      </c>
      <c r="AD1194" s="123" t="str">
        <f t="shared" si="278"/>
        <v/>
      </c>
      <c r="AE1194" s="126" t="str">
        <f t="shared" si="279"/>
        <v/>
      </c>
      <c r="AF1194" s="123" t="str">
        <f t="shared" si="280"/>
        <v/>
      </c>
      <c r="AG1194" s="126" t="str">
        <f t="shared" si="281"/>
        <v/>
      </c>
      <c r="AH1194" s="129" t="str">
        <f t="shared" si="276"/>
        <v/>
      </c>
      <c r="AI1194" s="129" t="str">
        <f t="shared" si="275"/>
        <v/>
      </c>
      <c r="AJ1194" s="100" t="str">
        <f t="shared" si="271"/>
        <v/>
      </c>
      <c r="AK1194" s="130" t="str">
        <f t="shared" si="272"/>
        <v/>
      </c>
      <c r="AL1194" s="130" t="str">
        <f t="shared" si="273"/>
        <v/>
      </c>
      <c r="AM1194" s="131" t="str">
        <f t="shared" si="274"/>
        <v/>
      </c>
    </row>
    <row r="1195" spans="26:39" ht="15" hidden="1" x14ac:dyDescent="0.25">
      <c r="Z1195" s="102"/>
      <c r="AA1195" s="102"/>
      <c r="AB1195" s="124">
        <f t="shared" si="282"/>
        <v>86</v>
      </c>
      <c r="AC1195" s="125" t="str">
        <f t="shared" si="277"/>
        <v/>
      </c>
      <c r="AD1195" s="123" t="str">
        <f t="shared" si="278"/>
        <v/>
      </c>
      <c r="AE1195" s="126" t="str">
        <f t="shared" si="279"/>
        <v/>
      </c>
      <c r="AF1195" s="123" t="str">
        <f t="shared" si="280"/>
        <v/>
      </c>
      <c r="AG1195" s="126" t="str">
        <f t="shared" si="281"/>
        <v/>
      </c>
      <c r="AH1195" s="129" t="str">
        <f t="shared" si="276"/>
        <v/>
      </c>
      <c r="AI1195" s="129" t="str">
        <f t="shared" si="275"/>
        <v/>
      </c>
      <c r="AJ1195" s="100" t="str">
        <f t="shared" si="271"/>
        <v/>
      </c>
      <c r="AK1195" s="130" t="str">
        <f t="shared" si="272"/>
        <v/>
      </c>
      <c r="AL1195" s="130" t="str">
        <f t="shared" si="273"/>
        <v/>
      </c>
      <c r="AM1195" s="131" t="str">
        <f t="shared" si="274"/>
        <v/>
      </c>
    </row>
    <row r="1196" spans="26:39" ht="15" hidden="1" x14ac:dyDescent="0.25">
      <c r="Z1196" s="102"/>
      <c r="AA1196" s="102"/>
      <c r="AB1196" s="124">
        <f t="shared" si="282"/>
        <v>87</v>
      </c>
      <c r="AC1196" s="125" t="str">
        <f t="shared" si="277"/>
        <v/>
      </c>
      <c r="AD1196" s="123" t="str">
        <f t="shared" si="278"/>
        <v/>
      </c>
      <c r="AE1196" s="126" t="str">
        <f t="shared" si="279"/>
        <v/>
      </c>
      <c r="AF1196" s="123" t="str">
        <f t="shared" si="280"/>
        <v/>
      </c>
      <c r="AG1196" s="126" t="str">
        <f t="shared" si="281"/>
        <v/>
      </c>
      <c r="AH1196" s="129" t="str">
        <f t="shared" si="276"/>
        <v/>
      </c>
      <c r="AI1196" s="129" t="str">
        <f t="shared" si="275"/>
        <v/>
      </c>
      <c r="AJ1196" s="100" t="str">
        <f t="shared" si="271"/>
        <v/>
      </c>
      <c r="AK1196" s="130" t="str">
        <f t="shared" si="272"/>
        <v/>
      </c>
      <c r="AL1196" s="130" t="str">
        <f t="shared" si="273"/>
        <v/>
      </c>
      <c r="AM1196" s="131" t="str">
        <f t="shared" si="274"/>
        <v/>
      </c>
    </row>
    <row r="1197" spans="26:39" ht="15" hidden="1" x14ac:dyDescent="0.25">
      <c r="Z1197" s="102"/>
      <c r="AA1197" s="102"/>
      <c r="AB1197" s="124">
        <f t="shared" si="282"/>
        <v>88</v>
      </c>
      <c r="AC1197" s="125" t="str">
        <f t="shared" si="277"/>
        <v/>
      </c>
      <c r="AD1197" s="123" t="str">
        <f t="shared" si="278"/>
        <v/>
      </c>
      <c r="AE1197" s="126" t="str">
        <f t="shared" si="279"/>
        <v/>
      </c>
      <c r="AF1197" s="123" t="str">
        <f t="shared" si="280"/>
        <v/>
      </c>
      <c r="AG1197" s="126" t="str">
        <f t="shared" si="281"/>
        <v/>
      </c>
      <c r="AH1197" s="129" t="str">
        <f t="shared" si="276"/>
        <v/>
      </c>
      <c r="AI1197" s="129" t="str">
        <f t="shared" si="275"/>
        <v/>
      </c>
      <c r="AJ1197" s="100" t="str">
        <f t="shared" si="271"/>
        <v/>
      </c>
      <c r="AK1197" s="130" t="str">
        <f t="shared" si="272"/>
        <v/>
      </c>
      <c r="AL1197" s="130" t="str">
        <f t="shared" si="273"/>
        <v/>
      </c>
      <c r="AM1197" s="131" t="str">
        <f t="shared" si="274"/>
        <v/>
      </c>
    </row>
    <row r="1198" spans="26:39" ht="15" hidden="1" x14ac:dyDescent="0.25">
      <c r="Z1198" s="102"/>
      <c r="AA1198" s="102"/>
      <c r="AB1198" s="124">
        <f t="shared" si="282"/>
        <v>89</v>
      </c>
      <c r="AC1198" s="125" t="str">
        <f t="shared" si="277"/>
        <v/>
      </c>
      <c r="AD1198" s="123" t="str">
        <f t="shared" si="278"/>
        <v/>
      </c>
      <c r="AE1198" s="126" t="str">
        <f t="shared" si="279"/>
        <v/>
      </c>
      <c r="AF1198" s="123" t="str">
        <f t="shared" si="280"/>
        <v/>
      </c>
      <c r="AG1198" s="126" t="str">
        <f t="shared" si="281"/>
        <v/>
      </c>
      <c r="AH1198" s="129" t="str">
        <f t="shared" si="276"/>
        <v/>
      </c>
      <c r="AI1198" s="129" t="str">
        <f t="shared" si="275"/>
        <v/>
      </c>
      <c r="AJ1198" s="100" t="str">
        <f t="shared" si="271"/>
        <v/>
      </c>
      <c r="AK1198" s="130" t="str">
        <f t="shared" si="272"/>
        <v/>
      </c>
      <c r="AL1198" s="130" t="str">
        <f t="shared" si="273"/>
        <v/>
      </c>
      <c r="AM1198" s="131" t="str">
        <f t="shared" si="274"/>
        <v/>
      </c>
    </row>
    <row r="1199" spans="26:39" ht="15" hidden="1" x14ac:dyDescent="0.25">
      <c r="Z1199" s="102"/>
      <c r="AA1199" s="102"/>
      <c r="AB1199" s="124">
        <f t="shared" si="282"/>
        <v>90</v>
      </c>
      <c r="AC1199" s="125" t="str">
        <f t="shared" si="277"/>
        <v/>
      </c>
      <c r="AD1199" s="123" t="str">
        <f t="shared" si="278"/>
        <v/>
      </c>
      <c r="AE1199" s="126" t="str">
        <f t="shared" si="279"/>
        <v/>
      </c>
      <c r="AF1199" s="123" t="str">
        <f t="shared" si="280"/>
        <v/>
      </c>
      <c r="AG1199" s="126" t="str">
        <f t="shared" si="281"/>
        <v/>
      </c>
      <c r="AH1199" s="129" t="str">
        <f t="shared" si="276"/>
        <v/>
      </c>
      <c r="AI1199" s="129" t="str">
        <f t="shared" si="275"/>
        <v/>
      </c>
      <c r="AJ1199" s="100" t="str">
        <f t="shared" si="271"/>
        <v/>
      </c>
      <c r="AK1199" s="130" t="str">
        <f t="shared" si="272"/>
        <v/>
      </c>
      <c r="AL1199" s="130" t="str">
        <f t="shared" si="273"/>
        <v/>
      </c>
      <c r="AM1199" s="131" t="str">
        <f t="shared" si="274"/>
        <v/>
      </c>
    </row>
    <row r="1200" spans="26:39" ht="15" hidden="1" x14ac:dyDescent="0.25">
      <c r="Z1200" s="102"/>
      <c r="AA1200" s="102"/>
      <c r="AB1200" s="124">
        <f t="shared" si="282"/>
        <v>91</v>
      </c>
      <c r="AC1200" s="125" t="str">
        <f t="shared" si="277"/>
        <v/>
      </c>
      <c r="AD1200" s="123" t="str">
        <f t="shared" si="278"/>
        <v/>
      </c>
      <c r="AE1200" s="126" t="str">
        <f t="shared" si="279"/>
        <v/>
      </c>
      <c r="AF1200" s="123" t="str">
        <f t="shared" si="280"/>
        <v/>
      </c>
      <c r="AG1200" s="126" t="str">
        <f t="shared" si="281"/>
        <v/>
      </c>
      <c r="AH1200" s="129" t="str">
        <f t="shared" si="276"/>
        <v/>
      </c>
      <c r="AI1200" s="129" t="str">
        <f t="shared" si="275"/>
        <v/>
      </c>
      <c r="AJ1200" s="100" t="str">
        <f t="shared" si="271"/>
        <v/>
      </c>
      <c r="AK1200" s="130" t="str">
        <f t="shared" si="272"/>
        <v/>
      </c>
      <c r="AL1200" s="130" t="str">
        <f t="shared" si="273"/>
        <v/>
      </c>
      <c r="AM1200" s="131" t="str">
        <f t="shared" si="274"/>
        <v/>
      </c>
    </row>
    <row r="1201" spans="23:39" ht="15" hidden="1" x14ac:dyDescent="0.25">
      <c r="Z1201" s="102"/>
      <c r="AA1201" s="102"/>
      <c r="AB1201" s="124">
        <f t="shared" si="282"/>
        <v>92</v>
      </c>
      <c r="AC1201" s="125" t="str">
        <f t="shared" si="277"/>
        <v/>
      </c>
      <c r="AD1201" s="123" t="str">
        <f t="shared" si="278"/>
        <v/>
      </c>
      <c r="AE1201" s="126" t="str">
        <f t="shared" si="279"/>
        <v/>
      </c>
      <c r="AF1201" s="123" t="str">
        <f t="shared" si="280"/>
        <v/>
      </c>
      <c r="AG1201" s="126" t="str">
        <f t="shared" si="281"/>
        <v/>
      </c>
      <c r="AH1201" s="129" t="str">
        <f t="shared" si="276"/>
        <v/>
      </c>
      <c r="AI1201" s="129" t="str">
        <f t="shared" si="275"/>
        <v/>
      </c>
      <c r="AJ1201" s="100" t="str">
        <f t="shared" si="271"/>
        <v/>
      </c>
      <c r="AK1201" s="130" t="str">
        <f t="shared" si="272"/>
        <v/>
      </c>
      <c r="AL1201" s="130" t="str">
        <f t="shared" si="273"/>
        <v/>
      </c>
      <c r="AM1201" s="131" t="str">
        <f t="shared" si="274"/>
        <v/>
      </c>
    </row>
    <row r="1202" spans="23:39" ht="15" hidden="1" x14ac:dyDescent="0.25">
      <c r="Z1202" s="102"/>
      <c r="AA1202" s="102"/>
      <c r="AB1202" s="124">
        <f t="shared" si="282"/>
        <v>93</v>
      </c>
      <c r="AC1202" s="125" t="str">
        <f t="shared" si="277"/>
        <v/>
      </c>
      <c r="AD1202" s="123" t="str">
        <f t="shared" si="278"/>
        <v/>
      </c>
      <c r="AE1202" s="126" t="str">
        <f t="shared" si="279"/>
        <v/>
      </c>
      <c r="AF1202" s="123" t="str">
        <f t="shared" si="280"/>
        <v/>
      </c>
      <c r="AG1202" s="126" t="str">
        <f t="shared" si="281"/>
        <v/>
      </c>
      <c r="AH1202" s="129" t="str">
        <f t="shared" si="276"/>
        <v/>
      </c>
      <c r="AI1202" s="129" t="str">
        <f t="shared" si="275"/>
        <v/>
      </c>
      <c r="AJ1202" s="100" t="str">
        <f t="shared" si="271"/>
        <v/>
      </c>
      <c r="AK1202" s="130" t="str">
        <f t="shared" si="272"/>
        <v/>
      </c>
      <c r="AL1202" s="130" t="str">
        <f t="shared" si="273"/>
        <v/>
      </c>
      <c r="AM1202" s="131" t="str">
        <f t="shared" si="274"/>
        <v/>
      </c>
    </row>
    <row r="1203" spans="23:39" ht="15" hidden="1" x14ac:dyDescent="0.25">
      <c r="Z1203" s="102"/>
      <c r="AA1203" s="102"/>
      <c r="AB1203" s="124">
        <f t="shared" si="282"/>
        <v>94</v>
      </c>
      <c r="AC1203" s="125" t="str">
        <f t="shared" si="277"/>
        <v/>
      </c>
      <c r="AD1203" s="123" t="str">
        <f t="shared" si="278"/>
        <v/>
      </c>
      <c r="AE1203" s="126" t="str">
        <f t="shared" si="279"/>
        <v/>
      </c>
      <c r="AF1203" s="123" t="str">
        <f t="shared" si="280"/>
        <v/>
      </c>
      <c r="AG1203" s="126" t="str">
        <f t="shared" si="281"/>
        <v/>
      </c>
      <c r="AH1203" s="129" t="str">
        <f t="shared" si="276"/>
        <v/>
      </c>
      <c r="AI1203" s="129" t="str">
        <f t="shared" si="275"/>
        <v/>
      </c>
      <c r="AJ1203" s="100" t="str">
        <f t="shared" si="271"/>
        <v/>
      </c>
      <c r="AK1203" s="130" t="str">
        <f t="shared" si="272"/>
        <v/>
      </c>
      <c r="AL1203" s="130" t="str">
        <f t="shared" si="273"/>
        <v/>
      </c>
      <c r="AM1203" s="131" t="str">
        <f t="shared" si="274"/>
        <v/>
      </c>
    </row>
    <row r="1204" spans="23:39" ht="15" hidden="1" x14ac:dyDescent="0.25">
      <c r="Z1204" s="102"/>
      <c r="AA1204" s="102"/>
      <c r="AB1204" s="124">
        <f t="shared" si="282"/>
        <v>95</v>
      </c>
      <c r="AC1204" s="125" t="str">
        <f t="shared" si="277"/>
        <v/>
      </c>
      <c r="AD1204" s="123" t="str">
        <f t="shared" si="278"/>
        <v/>
      </c>
      <c r="AE1204" s="126" t="str">
        <f t="shared" si="279"/>
        <v/>
      </c>
      <c r="AF1204" s="123" t="str">
        <f t="shared" si="280"/>
        <v/>
      </c>
      <c r="AG1204" s="126" t="str">
        <f t="shared" si="281"/>
        <v/>
      </c>
      <c r="AH1204" s="129" t="str">
        <f t="shared" si="276"/>
        <v/>
      </c>
      <c r="AI1204" s="129" t="str">
        <f t="shared" si="275"/>
        <v/>
      </c>
      <c r="AJ1204" s="100" t="str">
        <f t="shared" si="271"/>
        <v/>
      </c>
      <c r="AK1204" s="130" t="str">
        <f t="shared" si="272"/>
        <v/>
      </c>
      <c r="AL1204" s="130" t="str">
        <f t="shared" si="273"/>
        <v/>
      </c>
      <c r="AM1204" s="131" t="str">
        <f t="shared" si="274"/>
        <v/>
      </c>
    </row>
    <row r="1205" spans="23:39" ht="15" hidden="1" x14ac:dyDescent="0.25">
      <c r="Z1205" s="102"/>
      <c r="AA1205" s="102"/>
      <c r="AB1205" s="124">
        <f t="shared" si="282"/>
        <v>96</v>
      </c>
      <c r="AC1205" s="125" t="str">
        <f t="shared" si="277"/>
        <v/>
      </c>
      <c r="AD1205" s="123" t="str">
        <f t="shared" si="278"/>
        <v/>
      </c>
      <c r="AE1205" s="126" t="str">
        <f t="shared" si="279"/>
        <v/>
      </c>
      <c r="AF1205" s="123" t="str">
        <f t="shared" si="280"/>
        <v/>
      </c>
      <c r="AG1205" s="126" t="str">
        <f t="shared" si="281"/>
        <v/>
      </c>
      <c r="AH1205" s="129" t="str">
        <f t="shared" si="276"/>
        <v/>
      </c>
      <c r="AI1205" s="129" t="str">
        <f t="shared" si="275"/>
        <v/>
      </c>
      <c r="AJ1205" s="100" t="str">
        <f t="shared" si="271"/>
        <v/>
      </c>
      <c r="AK1205" s="130" t="str">
        <f t="shared" si="272"/>
        <v/>
      </c>
      <c r="AL1205" s="130" t="str">
        <f t="shared" si="273"/>
        <v/>
      </c>
      <c r="AM1205" s="131" t="str">
        <f t="shared" si="274"/>
        <v/>
      </c>
    </row>
    <row r="1206" spans="23:39" ht="15" hidden="1" x14ac:dyDescent="0.25">
      <c r="Z1206" s="102"/>
      <c r="AA1206" s="102"/>
      <c r="AB1206" s="124">
        <f t="shared" si="282"/>
        <v>97</v>
      </c>
      <c r="AC1206" s="125" t="str">
        <f t="shared" si="277"/>
        <v/>
      </c>
      <c r="AD1206" s="123" t="str">
        <f t="shared" si="278"/>
        <v/>
      </c>
      <c r="AE1206" s="126" t="str">
        <f t="shared" si="279"/>
        <v/>
      </c>
      <c r="AF1206" s="123" t="str">
        <f t="shared" si="280"/>
        <v/>
      </c>
      <c r="AG1206" s="126" t="str">
        <f t="shared" si="281"/>
        <v/>
      </c>
      <c r="AH1206" s="129" t="str">
        <f t="shared" si="276"/>
        <v/>
      </c>
      <c r="AI1206" s="129" t="str">
        <f t="shared" si="275"/>
        <v/>
      </c>
      <c r="AJ1206" s="100" t="str">
        <f t="shared" si="271"/>
        <v/>
      </c>
      <c r="AK1206" s="130" t="str">
        <f t="shared" si="272"/>
        <v/>
      </c>
      <c r="AL1206" s="130" t="str">
        <f t="shared" si="273"/>
        <v/>
      </c>
      <c r="AM1206" s="131" t="str">
        <f t="shared" si="274"/>
        <v/>
      </c>
    </row>
    <row r="1207" spans="23:39" ht="15" hidden="1" x14ac:dyDescent="0.25">
      <c r="Z1207" s="102"/>
      <c r="AA1207" s="102"/>
      <c r="AB1207" s="124">
        <f t="shared" si="282"/>
        <v>98</v>
      </c>
      <c r="AC1207" s="125" t="str">
        <f t="shared" si="277"/>
        <v/>
      </c>
      <c r="AD1207" s="123" t="str">
        <f t="shared" si="278"/>
        <v/>
      </c>
      <c r="AE1207" s="126" t="str">
        <f t="shared" si="279"/>
        <v/>
      </c>
      <c r="AF1207" s="123" t="str">
        <f t="shared" si="280"/>
        <v/>
      </c>
      <c r="AG1207" s="126" t="str">
        <f t="shared" si="281"/>
        <v/>
      </c>
      <c r="AH1207" s="129" t="str">
        <f t="shared" si="276"/>
        <v/>
      </c>
      <c r="AI1207" s="129" t="str">
        <f t="shared" si="275"/>
        <v/>
      </c>
      <c r="AJ1207" s="100" t="str">
        <f t="shared" si="271"/>
        <v/>
      </c>
      <c r="AK1207" s="130" t="str">
        <f t="shared" si="272"/>
        <v/>
      </c>
      <c r="AL1207" s="130" t="str">
        <f t="shared" si="273"/>
        <v/>
      </c>
      <c r="AM1207" s="131" t="str">
        <f t="shared" si="274"/>
        <v/>
      </c>
    </row>
    <row r="1208" spans="23:39" ht="15" hidden="1" x14ac:dyDescent="0.25">
      <c r="AB1208" s="124">
        <f t="shared" si="282"/>
        <v>99</v>
      </c>
      <c r="AC1208" s="125" t="str">
        <f t="shared" si="277"/>
        <v/>
      </c>
      <c r="AD1208" s="123" t="str">
        <f t="shared" si="278"/>
        <v/>
      </c>
      <c r="AE1208" s="126" t="str">
        <f t="shared" si="279"/>
        <v/>
      </c>
      <c r="AF1208" s="123" t="str">
        <f t="shared" si="280"/>
        <v/>
      </c>
      <c r="AG1208" s="126" t="str">
        <f t="shared" si="281"/>
        <v/>
      </c>
      <c r="AH1208" s="129" t="str">
        <f t="shared" si="276"/>
        <v/>
      </c>
      <c r="AI1208" s="129" t="str">
        <f t="shared" si="275"/>
        <v/>
      </c>
      <c r="AJ1208" s="100" t="str">
        <f t="shared" si="271"/>
        <v/>
      </c>
      <c r="AK1208" s="130" t="str">
        <f t="shared" si="272"/>
        <v/>
      </c>
      <c r="AL1208" s="130" t="str">
        <f t="shared" si="273"/>
        <v/>
      </c>
      <c r="AM1208" s="131" t="str">
        <f t="shared" si="274"/>
        <v/>
      </c>
    </row>
    <row r="1209" spans="23:39" ht="15" hidden="1" x14ac:dyDescent="0.25">
      <c r="AB1209" s="124">
        <f t="shared" si="282"/>
        <v>100</v>
      </c>
      <c r="AC1209" s="125" t="str">
        <f t="shared" si="277"/>
        <v/>
      </c>
      <c r="AD1209" s="123" t="str">
        <f t="shared" si="278"/>
        <v/>
      </c>
      <c r="AE1209" s="126" t="str">
        <f t="shared" si="279"/>
        <v/>
      </c>
      <c r="AF1209" s="123" t="str">
        <f t="shared" si="280"/>
        <v/>
      </c>
      <c r="AG1209" s="126" t="str">
        <f t="shared" si="281"/>
        <v/>
      </c>
      <c r="AH1209" s="129" t="str">
        <f t="shared" si="276"/>
        <v/>
      </c>
      <c r="AI1209" s="129" t="str">
        <f t="shared" si="275"/>
        <v/>
      </c>
      <c r="AJ1209" s="100" t="str">
        <f t="shared" si="271"/>
        <v/>
      </c>
      <c r="AK1209" s="130" t="str">
        <f t="shared" si="272"/>
        <v/>
      </c>
      <c r="AL1209" s="130" t="str">
        <f t="shared" si="273"/>
        <v/>
      </c>
      <c r="AM1209" s="131" t="str">
        <f t="shared" si="274"/>
        <v/>
      </c>
    </row>
    <row r="1210" spans="23:39" ht="15" hidden="1" x14ac:dyDescent="0.25">
      <c r="W1210" s="15" t="s">
        <v>154</v>
      </c>
      <c r="X1210" s="103" t="s">
        <v>105</v>
      </c>
      <c r="Y1210" s="103" t="s">
        <v>100</v>
      </c>
      <c r="Z1210" s="107" t="s">
        <v>155</v>
      </c>
      <c r="AA1210" s="107" t="s">
        <v>156</v>
      </c>
      <c r="AB1210" s="124">
        <v>1</v>
      </c>
      <c r="AC1210" s="125" t="str">
        <f t="shared" ref="AC1210:AC1273" si="283">IF(AA$1212="","",AC$1209+AB1210*(X$1212-X$1211)/100)</f>
        <v/>
      </c>
      <c r="AD1210" s="123" t="str">
        <f t="shared" ref="AD1210:AD1273" si="284">IF(AC1210="","",AD$1209+(2*(AC1210-AC$1209)*AA$1212))</f>
        <v/>
      </c>
      <c r="AE1210" s="126" t="str">
        <f>IF(AC1210="","",(AD1210/2)^2*3.1415)</f>
        <v/>
      </c>
      <c r="AF1210" s="123" t="str">
        <f>IF(AC1210="","",(AC1210-AC1209)/3*(AE1209+AE1210+(AE1210*AE1209)^0.5))</f>
        <v/>
      </c>
      <c r="AG1210" s="126" t="str">
        <f>IF(AC1210="","",AG1209+AF1210)</f>
        <v/>
      </c>
      <c r="AH1210" s="129" t="str">
        <f t="shared" si="276"/>
        <v/>
      </c>
      <c r="AI1210" s="129" t="str">
        <f t="shared" si="275"/>
        <v/>
      </c>
      <c r="AJ1210" s="100" t="str">
        <f t="shared" si="271"/>
        <v/>
      </c>
      <c r="AK1210" s="130" t="str">
        <f t="shared" si="272"/>
        <v/>
      </c>
      <c r="AL1210" s="130" t="str">
        <f t="shared" si="273"/>
        <v/>
      </c>
      <c r="AM1210" s="131" t="str">
        <f t="shared" si="274"/>
        <v/>
      </c>
    </row>
    <row r="1211" spans="23:39" ht="15" hidden="1" x14ac:dyDescent="0.25">
      <c r="W1211" s="28">
        <v>13</v>
      </c>
      <c r="X1211" s="100" t="str">
        <f>IF(W1211&gt;O$54,"",IF(VLOOKUP(W1211,O$35:Q$52,3)=0,"",VLOOKUP(W1211,O$35:Q$52,3)))</f>
        <v/>
      </c>
      <c r="Y1211" s="28" t="str">
        <f>IF(X1211="","",VLOOKUP(X1211,D$35:H$53,2))</f>
        <v/>
      </c>
      <c r="Z1211" s="123" t="str">
        <f>IF(Y1211="","",2*(Y1211/3.1415)^0.5)</f>
        <v/>
      </c>
      <c r="AA1211" s="102"/>
      <c r="AB1211" s="124">
        <f>AB1210+1</f>
        <v>2</v>
      </c>
      <c r="AC1211" s="125" t="str">
        <f t="shared" si="283"/>
        <v/>
      </c>
      <c r="AD1211" s="123" t="str">
        <f t="shared" si="284"/>
        <v/>
      </c>
      <c r="AE1211" s="126" t="str">
        <f t="shared" ref="AE1211:AE1274" si="285">IF(AC1211="","",(AD1211/2)^2*3.1415)</f>
        <v/>
      </c>
      <c r="AF1211" s="123" t="str">
        <f t="shared" ref="AF1211:AF1274" si="286">IF(AC1211="","",(AC1211-AC1210)/3*(AE1210+AE1211+(AE1211*AE1210)^0.5))</f>
        <v/>
      </c>
      <c r="AG1211" s="126" t="str">
        <f t="shared" ref="AG1211:AG1274" si="287">IF(AC1211="","",AG1210+AF1211)</f>
        <v/>
      </c>
      <c r="AH1211" s="129" t="str">
        <f t="shared" si="276"/>
        <v/>
      </c>
      <c r="AI1211" s="129" t="str">
        <f t="shared" si="275"/>
        <v/>
      </c>
      <c r="AJ1211" s="100" t="str">
        <f t="shared" si="271"/>
        <v/>
      </c>
      <c r="AK1211" s="130" t="str">
        <f t="shared" si="272"/>
        <v/>
      </c>
      <c r="AL1211" s="130" t="str">
        <f t="shared" si="273"/>
        <v/>
      </c>
      <c r="AM1211" s="131" t="str">
        <f t="shared" si="274"/>
        <v/>
      </c>
    </row>
    <row r="1212" spans="23:39" ht="15" hidden="1" x14ac:dyDescent="0.25">
      <c r="W1212" s="28">
        <v>14</v>
      </c>
      <c r="X1212" s="100" t="str">
        <f>IF(W1212&gt;O$54,"",IF(VLOOKUP(W1212,O$35:Q$52,3)=0,"",VLOOKUP(W1212,O$35:Q$52,3)))</f>
        <v/>
      </c>
      <c r="Y1212" s="28" t="str">
        <f>IF(X1212="","",VLOOKUP(X1212,D$35:H$53,2))</f>
        <v/>
      </c>
      <c r="Z1212" s="123" t="str">
        <f>IF(Y1212="","",2*(Y1212/3.1415)^0.5)</f>
        <v/>
      </c>
      <c r="AA1212" s="102" t="str">
        <f>IF(Z1212="","",(Z1212-Z1211)/(2*(X1212-X1211)))</f>
        <v/>
      </c>
      <c r="AB1212" s="124">
        <f t="shared" ref="AB1212:AB1275" si="288">AB1211+1</f>
        <v>3</v>
      </c>
      <c r="AC1212" s="125" t="str">
        <f t="shared" si="283"/>
        <v/>
      </c>
      <c r="AD1212" s="123" t="str">
        <f t="shared" si="284"/>
        <v/>
      </c>
      <c r="AE1212" s="126" t="str">
        <f t="shared" si="285"/>
        <v/>
      </c>
      <c r="AF1212" s="123" t="str">
        <f t="shared" si="286"/>
        <v/>
      </c>
      <c r="AG1212" s="126" t="str">
        <f t="shared" si="287"/>
        <v/>
      </c>
      <c r="AH1212" s="129" t="str">
        <f t="shared" si="276"/>
        <v/>
      </c>
      <c r="AI1212" s="129" t="str">
        <f t="shared" si="275"/>
        <v/>
      </c>
      <c r="AJ1212" s="100" t="str">
        <f t="shared" si="271"/>
        <v/>
      </c>
      <c r="AK1212" s="130" t="str">
        <f t="shared" si="272"/>
        <v/>
      </c>
      <c r="AL1212" s="130" t="str">
        <f t="shared" si="273"/>
        <v/>
      </c>
      <c r="AM1212" s="131" t="str">
        <f t="shared" si="274"/>
        <v/>
      </c>
    </row>
    <row r="1213" spans="23:39" ht="15" hidden="1" x14ac:dyDescent="0.25">
      <c r="Z1213" s="102"/>
      <c r="AA1213" s="102"/>
      <c r="AB1213" s="124">
        <f t="shared" si="288"/>
        <v>4</v>
      </c>
      <c r="AC1213" s="125" t="str">
        <f t="shared" si="283"/>
        <v/>
      </c>
      <c r="AD1213" s="123" t="str">
        <f t="shared" si="284"/>
        <v/>
      </c>
      <c r="AE1213" s="126" t="str">
        <f t="shared" si="285"/>
        <v/>
      </c>
      <c r="AF1213" s="123" t="str">
        <f t="shared" si="286"/>
        <v/>
      </c>
      <c r="AG1213" s="126" t="str">
        <f t="shared" si="287"/>
        <v/>
      </c>
      <c r="AH1213" s="129" t="str">
        <f t="shared" si="276"/>
        <v/>
      </c>
      <c r="AI1213" s="129" t="str">
        <f t="shared" si="275"/>
        <v/>
      </c>
      <c r="AJ1213" s="100" t="str">
        <f t="shared" si="271"/>
        <v/>
      </c>
      <c r="AK1213" s="130" t="str">
        <f t="shared" si="272"/>
        <v/>
      </c>
      <c r="AL1213" s="130" t="str">
        <f t="shared" si="273"/>
        <v/>
      </c>
      <c r="AM1213" s="131" t="str">
        <f t="shared" si="274"/>
        <v/>
      </c>
    </row>
    <row r="1214" spans="23:39" ht="15" hidden="1" x14ac:dyDescent="0.25">
      <c r="Z1214" s="102"/>
      <c r="AA1214" s="102"/>
      <c r="AB1214" s="124">
        <f t="shared" si="288"/>
        <v>5</v>
      </c>
      <c r="AC1214" s="125" t="str">
        <f t="shared" si="283"/>
        <v/>
      </c>
      <c r="AD1214" s="123" t="str">
        <f t="shared" si="284"/>
        <v/>
      </c>
      <c r="AE1214" s="126" t="str">
        <f t="shared" si="285"/>
        <v/>
      </c>
      <c r="AF1214" s="123" t="str">
        <f t="shared" si="286"/>
        <v/>
      </c>
      <c r="AG1214" s="126" t="str">
        <f t="shared" si="287"/>
        <v/>
      </c>
      <c r="AH1214" s="129" t="str">
        <f t="shared" si="276"/>
        <v/>
      </c>
      <c r="AI1214" s="129" t="str">
        <f t="shared" si="275"/>
        <v/>
      </c>
      <c r="AJ1214" s="100" t="str">
        <f t="shared" si="271"/>
        <v/>
      </c>
      <c r="AK1214" s="130" t="str">
        <f t="shared" si="272"/>
        <v/>
      </c>
      <c r="AL1214" s="130" t="str">
        <f t="shared" si="273"/>
        <v/>
      </c>
      <c r="AM1214" s="131" t="str">
        <f t="shared" si="274"/>
        <v/>
      </c>
    </row>
    <row r="1215" spans="23:39" ht="15" hidden="1" x14ac:dyDescent="0.25">
      <c r="Z1215" s="102"/>
      <c r="AA1215" s="102"/>
      <c r="AB1215" s="124">
        <f t="shared" si="288"/>
        <v>6</v>
      </c>
      <c r="AC1215" s="125" t="str">
        <f t="shared" si="283"/>
        <v/>
      </c>
      <c r="AD1215" s="123" t="str">
        <f t="shared" si="284"/>
        <v/>
      </c>
      <c r="AE1215" s="126" t="str">
        <f t="shared" si="285"/>
        <v/>
      </c>
      <c r="AF1215" s="123" t="str">
        <f t="shared" si="286"/>
        <v/>
      </c>
      <c r="AG1215" s="126" t="str">
        <f t="shared" si="287"/>
        <v/>
      </c>
      <c r="AH1215" s="129" t="str">
        <f t="shared" si="276"/>
        <v/>
      </c>
      <c r="AI1215" s="129" t="str">
        <f t="shared" si="275"/>
        <v/>
      </c>
      <c r="AJ1215" s="100" t="str">
        <f t="shared" si="271"/>
        <v/>
      </c>
      <c r="AK1215" s="130" t="str">
        <f t="shared" si="272"/>
        <v/>
      </c>
      <c r="AL1215" s="130" t="str">
        <f t="shared" si="273"/>
        <v/>
      </c>
      <c r="AM1215" s="131" t="str">
        <f t="shared" si="274"/>
        <v/>
      </c>
    </row>
    <row r="1216" spans="23:39" ht="15" hidden="1" x14ac:dyDescent="0.25">
      <c r="Z1216" s="102"/>
      <c r="AA1216" s="102"/>
      <c r="AB1216" s="124">
        <f t="shared" si="288"/>
        <v>7</v>
      </c>
      <c r="AC1216" s="125" t="str">
        <f t="shared" si="283"/>
        <v/>
      </c>
      <c r="AD1216" s="123" t="str">
        <f t="shared" si="284"/>
        <v/>
      </c>
      <c r="AE1216" s="126" t="str">
        <f t="shared" si="285"/>
        <v/>
      </c>
      <c r="AF1216" s="123" t="str">
        <f t="shared" si="286"/>
        <v/>
      </c>
      <c r="AG1216" s="126" t="str">
        <f t="shared" si="287"/>
        <v/>
      </c>
      <c r="AH1216" s="129" t="str">
        <f t="shared" si="276"/>
        <v/>
      </c>
      <c r="AI1216" s="129" t="str">
        <f t="shared" si="275"/>
        <v/>
      </c>
      <c r="AJ1216" s="100" t="str">
        <f t="shared" si="271"/>
        <v/>
      </c>
      <c r="AK1216" s="130" t="str">
        <f t="shared" si="272"/>
        <v/>
      </c>
      <c r="AL1216" s="130" t="str">
        <f t="shared" si="273"/>
        <v/>
      </c>
      <c r="AM1216" s="131" t="str">
        <f t="shared" si="274"/>
        <v/>
      </c>
    </row>
    <row r="1217" spans="24:39" ht="15" hidden="1" x14ac:dyDescent="0.25">
      <c r="Z1217" s="102"/>
      <c r="AA1217" s="102"/>
      <c r="AB1217" s="124">
        <f t="shared" si="288"/>
        <v>8</v>
      </c>
      <c r="AC1217" s="125" t="str">
        <f t="shared" si="283"/>
        <v/>
      </c>
      <c r="AD1217" s="123" t="str">
        <f t="shared" si="284"/>
        <v/>
      </c>
      <c r="AE1217" s="126" t="str">
        <f t="shared" si="285"/>
        <v/>
      </c>
      <c r="AF1217" s="123" t="str">
        <f t="shared" si="286"/>
        <v/>
      </c>
      <c r="AG1217" s="126" t="str">
        <f t="shared" si="287"/>
        <v/>
      </c>
      <c r="AH1217" s="129" t="str">
        <f t="shared" si="276"/>
        <v/>
      </c>
      <c r="AI1217" s="129" t="str">
        <f t="shared" si="275"/>
        <v/>
      </c>
      <c r="AJ1217" s="100" t="str">
        <f t="shared" si="271"/>
        <v/>
      </c>
      <c r="AK1217" s="130" t="str">
        <f t="shared" si="272"/>
        <v/>
      </c>
      <c r="AL1217" s="130" t="str">
        <f t="shared" si="273"/>
        <v/>
      </c>
      <c r="AM1217" s="131" t="str">
        <f t="shared" si="274"/>
        <v/>
      </c>
    </row>
    <row r="1218" spans="24:39" ht="15" hidden="1" x14ac:dyDescent="0.25">
      <c r="Z1218" s="102"/>
      <c r="AA1218" s="102"/>
      <c r="AB1218" s="124">
        <f t="shared" si="288"/>
        <v>9</v>
      </c>
      <c r="AC1218" s="125" t="str">
        <f t="shared" si="283"/>
        <v/>
      </c>
      <c r="AD1218" s="123" t="str">
        <f t="shared" si="284"/>
        <v/>
      </c>
      <c r="AE1218" s="126" t="str">
        <f t="shared" si="285"/>
        <v/>
      </c>
      <c r="AF1218" s="123" t="str">
        <f t="shared" si="286"/>
        <v/>
      </c>
      <c r="AG1218" s="126" t="str">
        <f t="shared" si="287"/>
        <v/>
      </c>
      <c r="AH1218" s="129" t="str">
        <f t="shared" si="276"/>
        <v/>
      </c>
      <c r="AI1218" s="129" t="str">
        <f t="shared" si="275"/>
        <v/>
      </c>
      <c r="AJ1218" s="100" t="str">
        <f t="shared" si="271"/>
        <v/>
      </c>
      <c r="AK1218" s="130" t="str">
        <f t="shared" si="272"/>
        <v/>
      </c>
      <c r="AL1218" s="130" t="str">
        <f t="shared" si="273"/>
        <v/>
      </c>
      <c r="AM1218" s="131" t="str">
        <f t="shared" si="274"/>
        <v/>
      </c>
    </row>
    <row r="1219" spans="24:39" ht="15" hidden="1" x14ac:dyDescent="0.25">
      <c r="Z1219" s="102"/>
      <c r="AA1219" s="102"/>
      <c r="AB1219" s="124">
        <f t="shared" si="288"/>
        <v>10</v>
      </c>
      <c r="AC1219" s="125" t="str">
        <f t="shared" si="283"/>
        <v/>
      </c>
      <c r="AD1219" s="123" t="str">
        <f t="shared" si="284"/>
        <v/>
      </c>
      <c r="AE1219" s="126" t="str">
        <f t="shared" si="285"/>
        <v/>
      </c>
      <c r="AF1219" s="123" t="str">
        <f t="shared" si="286"/>
        <v/>
      </c>
      <c r="AG1219" s="126" t="str">
        <f t="shared" si="287"/>
        <v/>
      </c>
      <c r="AH1219" s="129" t="str">
        <f t="shared" si="276"/>
        <v/>
      </c>
      <c r="AI1219" s="129" t="str">
        <f t="shared" si="275"/>
        <v/>
      </c>
      <c r="AJ1219" s="100" t="str">
        <f t="shared" si="271"/>
        <v/>
      </c>
      <c r="AK1219" s="130" t="str">
        <f t="shared" si="272"/>
        <v/>
      </c>
      <c r="AL1219" s="130" t="str">
        <f t="shared" si="273"/>
        <v/>
      </c>
      <c r="AM1219" s="131" t="str">
        <f t="shared" si="274"/>
        <v/>
      </c>
    </row>
    <row r="1220" spans="24:39" ht="15" hidden="1" x14ac:dyDescent="0.25">
      <c r="Z1220" s="102"/>
      <c r="AA1220" s="102"/>
      <c r="AB1220" s="124">
        <f t="shared" si="288"/>
        <v>11</v>
      </c>
      <c r="AC1220" s="125" t="str">
        <f t="shared" si="283"/>
        <v/>
      </c>
      <c r="AD1220" s="123" t="str">
        <f t="shared" si="284"/>
        <v/>
      </c>
      <c r="AE1220" s="126" t="str">
        <f t="shared" si="285"/>
        <v/>
      </c>
      <c r="AF1220" s="123" t="str">
        <f t="shared" si="286"/>
        <v/>
      </c>
      <c r="AG1220" s="126" t="str">
        <f t="shared" si="287"/>
        <v/>
      </c>
      <c r="AH1220" s="129" t="str">
        <f t="shared" si="276"/>
        <v/>
      </c>
      <c r="AI1220" s="129" t="str">
        <f t="shared" si="275"/>
        <v/>
      </c>
      <c r="AJ1220" s="100" t="str">
        <f t="shared" si="271"/>
        <v/>
      </c>
      <c r="AK1220" s="130" t="str">
        <f t="shared" si="272"/>
        <v/>
      </c>
      <c r="AL1220" s="130" t="str">
        <f t="shared" si="273"/>
        <v/>
      </c>
      <c r="AM1220" s="131" t="str">
        <f t="shared" si="274"/>
        <v/>
      </c>
    </row>
    <row r="1221" spans="24:39" ht="15" hidden="1" x14ac:dyDescent="0.25">
      <c r="Z1221" s="102"/>
      <c r="AA1221" s="102"/>
      <c r="AB1221" s="124">
        <f t="shared" si="288"/>
        <v>12</v>
      </c>
      <c r="AC1221" s="125" t="str">
        <f t="shared" si="283"/>
        <v/>
      </c>
      <c r="AD1221" s="123" t="str">
        <f t="shared" si="284"/>
        <v/>
      </c>
      <c r="AE1221" s="126" t="str">
        <f t="shared" si="285"/>
        <v/>
      </c>
      <c r="AF1221" s="123" t="str">
        <f t="shared" si="286"/>
        <v/>
      </c>
      <c r="AG1221" s="126" t="str">
        <f t="shared" si="287"/>
        <v/>
      </c>
      <c r="AH1221" s="129" t="str">
        <f t="shared" si="276"/>
        <v/>
      </c>
      <c r="AI1221" s="129" t="str">
        <f t="shared" si="275"/>
        <v/>
      </c>
      <c r="AJ1221" s="100" t="str">
        <f t="shared" si="271"/>
        <v/>
      </c>
      <c r="AK1221" s="130" t="str">
        <f t="shared" si="272"/>
        <v/>
      </c>
      <c r="AL1221" s="130" t="str">
        <f t="shared" si="273"/>
        <v/>
      </c>
      <c r="AM1221" s="131" t="str">
        <f t="shared" si="274"/>
        <v/>
      </c>
    </row>
    <row r="1222" spans="24:39" ht="15" hidden="1" x14ac:dyDescent="0.25">
      <c r="Z1222" s="102"/>
      <c r="AA1222" s="102"/>
      <c r="AB1222" s="124">
        <f t="shared" si="288"/>
        <v>13</v>
      </c>
      <c r="AC1222" s="125" t="str">
        <f t="shared" si="283"/>
        <v/>
      </c>
      <c r="AD1222" s="123" t="str">
        <f t="shared" si="284"/>
        <v/>
      </c>
      <c r="AE1222" s="126" t="str">
        <f t="shared" si="285"/>
        <v/>
      </c>
      <c r="AF1222" s="123" t="str">
        <f t="shared" si="286"/>
        <v/>
      </c>
      <c r="AG1222" s="126" t="str">
        <f t="shared" si="287"/>
        <v/>
      </c>
      <c r="AH1222" s="129" t="str">
        <f t="shared" si="276"/>
        <v/>
      </c>
      <c r="AI1222" s="129" t="str">
        <f t="shared" si="275"/>
        <v/>
      </c>
      <c r="AJ1222" s="100" t="str">
        <f t="shared" si="271"/>
        <v/>
      </c>
      <c r="AK1222" s="130" t="str">
        <f t="shared" si="272"/>
        <v/>
      </c>
      <c r="AL1222" s="130" t="str">
        <f t="shared" si="273"/>
        <v/>
      </c>
      <c r="AM1222" s="131" t="str">
        <f t="shared" si="274"/>
        <v/>
      </c>
    </row>
    <row r="1223" spans="24:39" ht="15" hidden="1" x14ac:dyDescent="0.25">
      <c r="Z1223" s="102"/>
      <c r="AA1223" s="102"/>
      <c r="AB1223" s="124">
        <f t="shared" si="288"/>
        <v>14</v>
      </c>
      <c r="AC1223" s="125" t="str">
        <f t="shared" si="283"/>
        <v/>
      </c>
      <c r="AD1223" s="123" t="str">
        <f t="shared" si="284"/>
        <v/>
      </c>
      <c r="AE1223" s="126" t="str">
        <f t="shared" si="285"/>
        <v/>
      </c>
      <c r="AF1223" s="123" t="str">
        <f t="shared" si="286"/>
        <v/>
      </c>
      <c r="AG1223" s="126" t="str">
        <f t="shared" si="287"/>
        <v/>
      </c>
      <c r="AH1223" s="129" t="str">
        <f t="shared" si="276"/>
        <v/>
      </c>
      <c r="AI1223" s="129" t="str">
        <f t="shared" si="275"/>
        <v/>
      </c>
      <c r="AJ1223" s="100" t="str">
        <f t="shared" si="271"/>
        <v/>
      </c>
      <c r="AK1223" s="130" t="str">
        <f t="shared" si="272"/>
        <v/>
      </c>
      <c r="AL1223" s="130" t="str">
        <f t="shared" si="273"/>
        <v/>
      </c>
      <c r="AM1223" s="131" t="str">
        <f t="shared" si="274"/>
        <v/>
      </c>
    </row>
    <row r="1224" spans="24:39" ht="15" hidden="1" x14ac:dyDescent="0.25">
      <c r="Z1224" s="102"/>
      <c r="AA1224" s="102"/>
      <c r="AB1224" s="124">
        <f t="shared" si="288"/>
        <v>15</v>
      </c>
      <c r="AC1224" s="125" t="str">
        <f t="shared" si="283"/>
        <v/>
      </c>
      <c r="AD1224" s="123" t="str">
        <f t="shared" si="284"/>
        <v/>
      </c>
      <c r="AE1224" s="126" t="str">
        <f t="shared" si="285"/>
        <v/>
      </c>
      <c r="AF1224" s="123" t="str">
        <f t="shared" si="286"/>
        <v/>
      </c>
      <c r="AG1224" s="126" t="str">
        <f t="shared" si="287"/>
        <v/>
      </c>
      <c r="AH1224" s="129" t="str">
        <f t="shared" si="276"/>
        <v/>
      </c>
      <c r="AI1224" s="129" t="str">
        <f t="shared" si="275"/>
        <v/>
      </c>
      <c r="AJ1224" s="100" t="str">
        <f t="shared" si="271"/>
        <v/>
      </c>
      <c r="AK1224" s="130" t="str">
        <f t="shared" si="272"/>
        <v/>
      </c>
      <c r="AL1224" s="130" t="str">
        <f t="shared" si="273"/>
        <v/>
      </c>
      <c r="AM1224" s="131" t="str">
        <f t="shared" si="274"/>
        <v/>
      </c>
    </row>
    <row r="1225" spans="24:39" ht="15" hidden="1" x14ac:dyDescent="0.25">
      <c r="Z1225" s="102"/>
      <c r="AA1225" s="102"/>
      <c r="AB1225" s="124">
        <f t="shared" si="288"/>
        <v>16</v>
      </c>
      <c r="AC1225" s="125" t="str">
        <f t="shared" si="283"/>
        <v/>
      </c>
      <c r="AD1225" s="123" t="str">
        <f t="shared" si="284"/>
        <v/>
      </c>
      <c r="AE1225" s="126" t="str">
        <f t="shared" si="285"/>
        <v/>
      </c>
      <c r="AF1225" s="123" t="str">
        <f t="shared" si="286"/>
        <v/>
      </c>
      <c r="AG1225" s="126" t="str">
        <f t="shared" si="287"/>
        <v/>
      </c>
      <c r="AH1225" s="129" t="str">
        <f t="shared" si="276"/>
        <v/>
      </c>
      <c r="AI1225" s="129" t="str">
        <f t="shared" si="275"/>
        <v/>
      </c>
      <c r="AJ1225" s="100" t="str">
        <f t="shared" ref="AJ1225:AJ1288" si="289">AC1225</f>
        <v/>
      </c>
      <c r="AK1225" s="130" t="str">
        <f t="shared" ref="AK1225:AK1288" si="290">IF(AI1225="","",AJ1225-D$58)</f>
        <v/>
      </c>
      <c r="AL1225" s="130" t="str">
        <f t="shared" ref="AL1225:AL1288" si="291">IF(AK1225="","",IF(AK1225&gt;G$76,AK1225-G$76/2,AK1225/2))</f>
        <v/>
      </c>
      <c r="AM1225" s="131" t="str">
        <f t="shared" ref="AM1225:AM1288" si="292">IF(AL1225="","",0.6*G$77*(2*32.2*AL1225)^0.5)</f>
        <v/>
      </c>
    </row>
    <row r="1226" spans="24:39" ht="15" hidden="1" x14ac:dyDescent="0.25">
      <c r="Z1226" s="102"/>
      <c r="AA1226" s="102"/>
      <c r="AB1226" s="124">
        <f t="shared" si="288"/>
        <v>17</v>
      </c>
      <c r="AC1226" s="125" t="str">
        <f t="shared" si="283"/>
        <v/>
      </c>
      <c r="AD1226" s="123" t="str">
        <f t="shared" si="284"/>
        <v/>
      </c>
      <c r="AE1226" s="126" t="str">
        <f t="shared" si="285"/>
        <v/>
      </c>
      <c r="AF1226" s="123" t="str">
        <f t="shared" si="286"/>
        <v/>
      </c>
      <c r="AG1226" s="126" t="str">
        <f t="shared" si="287"/>
        <v/>
      </c>
      <c r="AH1226" s="129" t="str">
        <f t="shared" si="276"/>
        <v/>
      </c>
      <c r="AI1226" s="129" t="str">
        <f t="shared" ref="AI1226:AI1289" si="293">IF(AC1226="","",IF(AC1226=D$58,0,IF(AC1226&gt;D$58,AI1225+AF1226,"")))</f>
        <v/>
      </c>
      <c r="AJ1226" s="100" t="str">
        <f t="shared" si="289"/>
        <v/>
      </c>
      <c r="AK1226" s="130" t="str">
        <f t="shared" si="290"/>
        <v/>
      </c>
      <c r="AL1226" s="130" t="str">
        <f t="shared" si="291"/>
        <v/>
      </c>
      <c r="AM1226" s="131" t="str">
        <f t="shared" si="292"/>
        <v/>
      </c>
    </row>
    <row r="1227" spans="24:39" ht="15" hidden="1" x14ac:dyDescent="0.25">
      <c r="Z1227" s="102"/>
      <c r="AA1227" s="102"/>
      <c r="AB1227" s="124">
        <f t="shared" si="288"/>
        <v>18</v>
      </c>
      <c r="AC1227" s="125" t="str">
        <f t="shared" si="283"/>
        <v/>
      </c>
      <c r="AD1227" s="123" t="str">
        <f t="shared" si="284"/>
        <v/>
      </c>
      <c r="AE1227" s="126" t="str">
        <f t="shared" si="285"/>
        <v/>
      </c>
      <c r="AF1227" s="123" t="str">
        <f t="shared" si="286"/>
        <v/>
      </c>
      <c r="AG1227" s="126" t="str">
        <f t="shared" si="287"/>
        <v/>
      </c>
      <c r="AH1227" s="129" t="str">
        <f t="shared" ref="AH1227:AH1290" si="294">IF(AC1227="","",AH1226+AF1227)</f>
        <v/>
      </c>
      <c r="AI1227" s="129" t="str">
        <f t="shared" si="293"/>
        <v/>
      </c>
      <c r="AJ1227" s="100" t="str">
        <f t="shared" si="289"/>
        <v/>
      </c>
      <c r="AK1227" s="130" t="str">
        <f t="shared" si="290"/>
        <v/>
      </c>
      <c r="AL1227" s="130" t="str">
        <f t="shared" si="291"/>
        <v/>
      </c>
      <c r="AM1227" s="131" t="str">
        <f t="shared" si="292"/>
        <v/>
      </c>
    </row>
    <row r="1228" spans="24:39" ht="15" hidden="1" x14ac:dyDescent="0.25">
      <c r="X1228" s="32"/>
      <c r="Y1228" s="32"/>
      <c r="Z1228" s="102"/>
      <c r="AA1228" s="102"/>
      <c r="AB1228" s="124">
        <f t="shared" si="288"/>
        <v>19</v>
      </c>
      <c r="AC1228" s="125" t="str">
        <f t="shared" si="283"/>
        <v/>
      </c>
      <c r="AD1228" s="123" t="str">
        <f t="shared" si="284"/>
        <v/>
      </c>
      <c r="AE1228" s="126" t="str">
        <f t="shared" si="285"/>
        <v/>
      </c>
      <c r="AF1228" s="123" t="str">
        <f t="shared" si="286"/>
        <v/>
      </c>
      <c r="AG1228" s="126" t="str">
        <f t="shared" si="287"/>
        <v/>
      </c>
      <c r="AH1228" s="129" t="str">
        <f t="shared" si="294"/>
        <v/>
      </c>
      <c r="AI1228" s="129" t="str">
        <f t="shared" si="293"/>
        <v/>
      </c>
      <c r="AJ1228" s="100" t="str">
        <f t="shared" si="289"/>
        <v/>
      </c>
      <c r="AK1228" s="130" t="str">
        <f t="shared" si="290"/>
        <v/>
      </c>
      <c r="AL1228" s="130" t="str">
        <f t="shared" si="291"/>
        <v/>
      </c>
      <c r="AM1228" s="131" t="str">
        <f t="shared" si="292"/>
        <v/>
      </c>
    </row>
    <row r="1229" spans="24:39" ht="15" hidden="1" x14ac:dyDescent="0.25">
      <c r="Z1229" s="102"/>
      <c r="AA1229" s="102"/>
      <c r="AB1229" s="124">
        <f t="shared" si="288"/>
        <v>20</v>
      </c>
      <c r="AC1229" s="125" t="str">
        <f t="shared" si="283"/>
        <v/>
      </c>
      <c r="AD1229" s="123" t="str">
        <f t="shared" si="284"/>
        <v/>
      </c>
      <c r="AE1229" s="126" t="str">
        <f t="shared" si="285"/>
        <v/>
      </c>
      <c r="AF1229" s="123" t="str">
        <f t="shared" si="286"/>
        <v/>
      </c>
      <c r="AG1229" s="126" t="str">
        <f t="shared" si="287"/>
        <v/>
      </c>
      <c r="AH1229" s="129" t="str">
        <f t="shared" si="294"/>
        <v/>
      </c>
      <c r="AI1229" s="129" t="str">
        <f t="shared" si="293"/>
        <v/>
      </c>
      <c r="AJ1229" s="100" t="str">
        <f t="shared" si="289"/>
        <v/>
      </c>
      <c r="AK1229" s="130" t="str">
        <f t="shared" si="290"/>
        <v/>
      </c>
      <c r="AL1229" s="130" t="str">
        <f t="shared" si="291"/>
        <v/>
      </c>
      <c r="AM1229" s="131" t="str">
        <f t="shared" si="292"/>
        <v/>
      </c>
    </row>
    <row r="1230" spans="24:39" ht="15" hidden="1" x14ac:dyDescent="0.25">
      <c r="Z1230" s="102"/>
      <c r="AA1230" s="102"/>
      <c r="AB1230" s="124">
        <f t="shared" si="288"/>
        <v>21</v>
      </c>
      <c r="AC1230" s="125" t="str">
        <f t="shared" si="283"/>
        <v/>
      </c>
      <c r="AD1230" s="123" t="str">
        <f t="shared" si="284"/>
        <v/>
      </c>
      <c r="AE1230" s="126" t="str">
        <f t="shared" si="285"/>
        <v/>
      </c>
      <c r="AF1230" s="123" t="str">
        <f t="shared" si="286"/>
        <v/>
      </c>
      <c r="AG1230" s="126" t="str">
        <f t="shared" si="287"/>
        <v/>
      </c>
      <c r="AH1230" s="129" t="str">
        <f t="shared" si="294"/>
        <v/>
      </c>
      <c r="AI1230" s="129" t="str">
        <f t="shared" si="293"/>
        <v/>
      </c>
      <c r="AJ1230" s="100" t="str">
        <f t="shared" si="289"/>
        <v/>
      </c>
      <c r="AK1230" s="130" t="str">
        <f t="shared" si="290"/>
        <v/>
      </c>
      <c r="AL1230" s="130" t="str">
        <f t="shared" si="291"/>
        <v/>
      </c>
      <c r="AM1230" s="131" t="str">
        <f t="shared" si="292"/>
        <v/>
      </c>
    </row>
    <row r="1231" spans="24:39" ht="15" hidden="1" x14ac:dyDescent="0.25">
      <c r="Z1231" s="102"/>
      <c r="AA1231" s="102"/>
      <c r="AB1231" s="124">
        <f t="shared" si="288"/>
        <v>22</v>
      </c>
      <c r="AC1231" s="125" t="str">
        <f t="shared" si="283"/>
        <v/>
      </c>
      <c r="AD1231" s="123" t="str">
        <f t="shared" si="284"/>
        <v/>
      </c>
      <c r="AE1231" s="126" t="str">
        <f t="shared" si="285"/>
        <v/>
      </c>
      <c r="AF1231" s="123" t="str">
        <f t="shared" si="286"/>
        <v/>
      </c>
      <c r="AG1231" s="126" t="str">
        <f t="shared" si="287"/>
        <v/>
      </c>
      <c r="AH1231" s="129" t="str">
        <f t="shared" si="294"/>
        <v/>
      </c>
      <c r="AI1231" s="129" t="str">
        <f t="shared" si="293"/>
        <v/>
      </c>
      <c r="AJ1231" s="100" t="str">
        <f t="shared" si="289"/>
        <v/>
      </c>
      <c r="AK1231" s="130" t="str">
        <f t="shared" si="290"/>
        <v/>
      </c>
      <c r="AL1231" s="130" t="str">
        <f t="shared" si="291"/>
        <v/>
      </c>
      <c r="AM1231" s="131" t="str">
        <f t="shared" si="292"/>
        <v/>
      </c>
    </row>
    <row r="1232" spans="24:39" ht="15" hidden="1" x14ac:dyDescent="0.25">
      <c r="Z1232" s="102"/>
      <c r="AA1232" s="102"/>
      <c r="AB1232" s="124">
        <f t="shared" si="288"/>
        <v>23</v>
      </c>
      <c r="AC1232" s="125" t="str">
        <f t="shared" si="283"/>
        <v/>
      </c>
      <c r="AD1232" s="123" t="str">
        <f t="shared" si="284"/>
        <v/>
      </c>
      <c r="AE1232" s="126" t="str">
        <f t="shared" si="285"/>
        <v/>
      </c>
      <c r="AF1232" s="123" t="str">
        <f t="shared" si="286"/>
        <v/>
      </c>
      <c r="AG1232" s="126" t="str">
        <f t="shared" si="287"/>
        <v/>
      </c>
      <c r="AH1232" s="129" t="str">
        <f t="shared" si="294"/>
        <v/>
      </c>
      <c r="AI1232" s="129" t="str">
        <f t="shared" si="293"/>
        <v/>
      </c>
      <c r="AJ1232" s="100" t="str">
        <f t="shared" si="289"/>
        <v/>
      </c>
      <c r="AK1232" s="130" t="str">
        <f t="shared" si="290"/>
        <v/>
      </c>
      <c r="AL1232" s="130" t="str">
        <f t="shared" si="291"/>
        <v/>
      </c>
      <c r="AM1232" s="131" t="str">
        <f t="shared" si="292"/>
        <v/>
      </c>
    </row>
    <row r="1233" spans="26:39" ht="15" hidden="1" x14ac:dyDescent="0.25">
      <c r="Z1233" s="102"/>
      <c r="AA1233" s="102"/>
      <c r="AB1233" s="124">
        <f t="shared" si="288"/>
        <v>24</v>
      </c>
      <c r="AC1233" s="125" t="str">
        <f t="shared" si="283"/>
        <v/>
      </c>
      <c r="AD1233" s="123" t="str">
        <f t="shared" si="284"/>
        <v/>
      </c>
      <c r="AE1233" s="126" t="str">
        <f t="shared" si="285"/>
        <v/>
      </c>
      <c r="AF1233" s="123" t="str">
        <f t="shared" si="286"/>
        <v/>
      </c>
      <c r="AG1233" s="126" t="str">
        <f t="shared" si="287"/>
        <v/>
      </c>
      <c r="AH1233" s="129" t="str">
        <f t="shared" si="294"/>
        <v/>
      </c>
      <c r="AI1233" s="129" t="str">
        <f t="shared" si="293"/>
        <v/>
      </c>
      <c r="AJ1233" s="100" t="str">
        <f t="shared" si="289"/>
        <v/>
      </c>
      <c r="AK1233" s="130" t="str">
        <f t="shared" si="290"/>
        <v/>
      </c>
      <c r="AL1233" s="130" t="str">
        <f t="shared" si="291"/>
        <v/>
      </c>
      <c r="AM1233" s="131" t="str">
        <f t="shared" si="292"/>
        <v/>
      </c>
    </row>
    <row r="1234" spans="26:39" ht="15" hidden="1" x14ac:dyDescent="0.25">
      <c r="Z1234" s="102"/>
      <c r="AA1234" s="102"/>
      <c r="AB1234" s="124">
        <f t="shared" si="288"/>
        <v>25</v>
      </c>
      <c r="AC1234" s="125" t="str">
        <f t="shared" si="283"/>
        <v/>
      </c>
      <c r="AD1234" s="123" t="str">
        <f t="shared" si="284"/>
        <v/>
      </c>
      <c r="AE1234" s="126" t="str">
        <f t="shared" si="285"/>
        <v/>
      </c>
      <c r="AF1234" s="123" t="str">
        <f t="shared" si="286"/>
        <v/>
      </c>
      <c r="AG1234" s="126" t="str">
        <f t="shared" si="287"/>
        <v/>
      </c>
      <c r="AH1234" s="129" t="str">
        <f t="shared" si="294"/>
        <v/>
      </c>
      <c r="AI1234" s="129" t="str">
        <f t="shared" si="293"/>
        <v/>
      </c>
      <c r="AJ1234" s="100" t="str">
        <f t="shared" si="289"/>
        <v/>
      </c>
      <c r="AK1234" s="130" t="str">
        <f t="shared" si="290"/>
        <v/>
      </c>
      <c r="AL1234" s="130" t="str">
        <f t="shared" si="291"/>
        <v/>
      </c>
      <c r="AM1234" s="131" t="str">
        <f t="shared" si="292"/>
        <v/>
      </c>
    </row>
    <row r="1235" spans="26:39" ht="15" hidden="1" x14ac:dyDescent="0.25">
      <c r="Z1235" s="102"/>
      <c r="AA1235" s="102"/>
      <c r="AB1235" s="124">
        <f t="shared" si="288"/>
        <v>26</v>
      </c>
      <c r="AC1235" s="125" t="str">
        <f t="shared" si="283"/>
        <v/>
      </c>
      <c r="AD1235" s="123" t="str">
        <f t="shared" si="284"/>
        <v/>
      </c>
      <c r="AE1235" s="126" t="str">
        <f t="shared" si="285"/>
        <v/>
      </c>
      <c r="AF1235" s="123" t="str">
        <f t="shared" si="286"/>
        <v/>
      </c>
      <c r="AG1235" s="126" t="str">
        <f t="shared" si="287"/>
        <v/>
      </c>
      <c r="AH1235" s="129" t="str">
        <f t="shared" si="294"/>
        <v/>
      </c>
      <c r="AI1235" s="129" t="str">
        <f t="shared" si="293"/>
        <v/>
      </c>
      <c r="AJ1235" s="100" t="str">
        <f t="shared" si="289"/>
        <v/>
      </c>
      <c r="AK1235" s="130" t="str">
        <f t="shared" si="290"/>
        <v/>
      </c>
      <c r="AL1235" s="130" t="str">
        <f t="shared" si="291"/>
        <v/>
      </c>
      <c r="AM1235" s="131" t="str">
        <f t="shared" si="292"/>
        <v/>
      </c>
    </row>
    <row r="1236" spans="26:39" ht="15" hidden="1" x14ac:dyDescent="0.25">
      <c r="Z1236" s="102"/>
      <c r="AA1236" s="102"/>
      <c r="AB1236" s="124">
        <f t="shared" si="288"/>
        <v>27</v>
      </c>
      <c r="AC1236" s="125" t="str">
        <f t="shared" si="283"/>
        <v/>
      </c>
      <c r="AD1236" s="123" t="str">
        <f t="shared" si="284"/>
        <v/>
      </c>
      <c r="AE1236" s="126" t="str">
        <f t="shared" si="285"/>
        <v/>
      </c>
      <c r="AF1236" s="123" t="str">
        <f t="shared" si="286"/>
        <v/>
      </c>
      <c r="AG1236" s="126" t="str">
        <f t="shared" si="287"/>
        <v/>
      </c>
      <c r="AH1236" s="129" t="str">
        <f t="shared" si="294"/>
        <v/>
      </c>
      <c r="AI1236" s="129" t="str">
        <f t="shared" si="293"/>
        <v/>
      </c>
      <c r="AJ1236" s="100" t="str">
        <f t="shared" si="289"/>
        <v/>
      </c>
      <c r="AK1236" s="130" t="str">
        <f t="shared" si="290"/>
        <v/>
      </c>
      <c r="AL1236" s="130" t="str">
        <f t="shared" si="291"/>
        <v/>
      </c>
      <c r="AM1236" s="131" t="str">
        <f t="shared" si="292"/>
        <v/>
      </c>
    </row>
    <row r="1237" spans="26:39" ht="15" hidden="1" x14ac:dyDescent="0.25">
      <c r="Z1237" s="102"/>
      <c r="AA1237" s="102"/>
      <c r="AB1237" s="124">
        <f t="shared" si="288"/>
        <v>28</v>
      </c>
      <c r="AC1237" s="125" t="str">
        <f t="shared" si="283"/>
        <v/>
      </c>
      <c r="AD1237" s="123" t="str">
        <f t="shared" si="284"/>
        <v/>
      </c>
      <c r="AE1237" s="126" t="str">
        <f t="shared" si="285"/>
        <v/>
      </c>
      <c r="AF1237" s="123" t="str">
        <f t="shared" si="286"/>
        <v/>
      </c>
      <c r="AG1237" s="126" t="str">
        <f t="shared" si="287"/>
        <v/>
      </c>
      <c r="AH1237" s="129" t="str">
        <f t="shared" si="294"/>
        <v/>
      </c>
      <c r="AI1237" s="129" t="str">
        <f t="shared" si="293"/>
        <v/>
      </c>
      <c r="AJ1237" s="100" t="str">
        <f t="shared" si="289"/>
        <v/>
      </c>
      <c r="AK1237" s="130" t="str">
        <f t="shared" si="290"/>
        <v/>
      </c>
      <c r="AL1237" s="130" t="str">
        <f t="shared" si="291"/>
        <v/>
      </c>
      <c r="AM1237" s="131" t="str">
        <f t="shared" si="292"/>
        <v/>
      </c>
    </row>
    <row r="1238" spans="26:39" ht="15" hidden="1" x14ac:dyDescent="0.25">
      <c r="Z1238" s="102"/>
      <c r="AA1238" s="102"/>
      <c r="AB1238" s="124">
        <f t="shared" si="288"/>
        <v>29</v>
      </c>
      <c r="AC1238" s="125" t="str">
        <f t="shared" si="283"/>
        <v/>
      </c>
      <c r="AD1238" s="123" t="str">
        <f t="shared" si="284"/>
        <v/>
      </c>
      <c r="AE1238" s="126" t="str">
        <f t="shared" si="285"/>
        <v/>
      </c>
      <c r="AF1238" s="123" t="str">
        <f t="shared" si="286"/>
        <v/>
      </c>
      <c r="AG1238" s="126" t="str">
        <f t="shared" si="287"/>
        <v/>
      </c>
      <c r="AH1238" s="129" t="str">
        <f t="shared" si="294"/>
        <v/>
      </c>
      <c r="AI1238" s="129" t="str">
        <f t="shared" si="293"/>
        <v/>
      </c>
      <c r="AJ1238" s="100" t="str">
        <f t="shared" si="289"/>
        <v/>
      </c>
      <c r="AK1238" s="130" t="str">
        <f t="shared" si="290"/>
        <v/>
      </c>
      <c r="AL1238" s="130" t="str">
        <f t="shared" si="291"/>
        <v/>
      </c>
      <c r="AM1238" s="131" t="str">
        <f t="shared" si="292"/>
        <v/>
      </c>
    </row>
    <row r="1239" spans="26:39" ht="15" hidden="1" x14ac:dyDescent="0.25">
      <c r="Z1239" s="102"/>
      <c r="AA1239" s="102"/>
      <c r="AB1239" s="124">
        <f t="shared" si="288"/>
        <v>30</v>
      </c>
      <c r="AC1239" s="125" t="str">
        <f t="shared" si="283"/>
        <v/>
      </c>
      <c r="AD1239" s="123" t="str">
        <f t="shared" si="284"/>
        <v/>
      </c>
      <c r="AE1239" s="126" t="str">
        <f t="shared" si="285"/>
        <v/>
      </c>
      <c r="AF1239" s="123" t="str">
        <f t="shared" si="286"/>
        <v/>
      </c>
      <c r="AG1239" s="126" t="str">
        <f t="shared" si="287"/>
        <v/>
      </c>
      <c r="AH1239" s="129" t="str">
        <f t="shared" si="294"/>
        <v/>
      </c>
      <c r="AI1239" s="129" t="str">
        <f t="shared" si="293"/>
        <v/>
      </c>
      <c r="AJ1239" s="100" t="str">
        <f t="shared" si="289"/>
        <v/>
      </c>
      <c r="AK1239" s="130" t="str">
        <f t="shared" si="290"/>
        <v/>
      </c>
      <c r="AL1239" s="130" t="str">
        <f t="shared" si="291"/>
        <v/>
      </c>
      <c r="AM1239" s="131" t="str">
        <f t="shared" si="292"/>
        <v/>
      </c>
    </row>
    <row r="1240" spans="26:39" ht="15" hidden="1" x14ac:dyDescent="0.25">
      <c r="Z1240" s="102"/>
      <c r="AA1240" s="102"/>
      <c r="AB1240" s="124">
        <f t="shared" si="288"/>
        <v>31</v>
      </c>
      <c r="AC1240" s="125" t="str">
        <f t="shared" si="283"/>
        <v/>
      </c>
      <c r="AD1240" s="123" t="str">
        <f t="shared" si="284"/>
        <v/>
      </c>
      <c r="AE1240" s="126" t="str">
        <f t="shared" si="285"/>
        <v/>
      </c>
      <c r="AF1240" s="123" t="str">
        <f t="shared" si="286"/>
        <v/>
      </c>
      <c r="AG1240" s="126" t="str">
        <f t="shared" si="287"/>
        <v/>
      </c>
      <c r="AH1240" s="129" t="str">
        <f t="shared" si="294"/>
        <v/>
      </c>
      <c r="AI1240" s="129" t="str">
        <f t="shared" si="293"/>
        <v/>
      </c>
      <c r="AJ1240" s="100" t="str">
        <f t="shared" si="289"/>
        <v/>
      </c>
      <c r="AK1240" s="130" t="str">
        <f t="shared" si="290"/>
        <v/>
      </c>
      <c r="AL1240" s="130" t="str">
        <f t="shared" si="291"/>
        <v/>
      </c>
      <c r="AM1240" s="131" t="str">
        <f t="shared" si="292"/>
        <v/>
      </c>
    </row>
    <row r="1241" spans="26:39" ht="15" hidden="1" x14ac:dyDescent="0.25">
      <c r="Z1241" s="102"/>
      <c r="AA1241" s="102"/>
      <c r="AB1241" s="124">
        <f t="shared" si="288"/>
        <v>32</v>
      </c>
      <c r="AC1241" s="125" t="str">
        <f t="shared" si="283"/>
        <v/>
      </c>
      <c r="AD1241" s="123" t="str">
        <f t="shared" si="284"/>
        <v/>
      </c>
      <c r="AE1241" s="126" t="str">
        <f t="shared" si="285"/>
        <v/>
      </c>
      <c r="AF1241" s="123" t="str">
        <f t="shared" si="286"/>
        <v/>
      </c>
      <c r="AG1241" s="126" t="str">
        <f t="shared" si="287"/>
        <v/>
      </c>
      <c r="AH1241" s="129" t="str">
        <f t="shared" si="294"/>
        <v/>
      </c>
      <c r="AI1241" s="129" t="str">
        <f t="shared" si="293"/>
        <v/>
      </c>
      <c r="AJ1241" s="100" t="str">
        <f t="shared" si="289"/>
        <v/>
      </c>
      <c r="AK1241" s="130" t="str">
        <f t="shared" si="290"/>
        <v/>
      </c>
      <c r="AL1241" s="130" t="str">
        <f t="shared" si="291"/>
        <v/>
      </c>
      <c r="AM1241" s="131" t="str">
        <f t="shared" si="292"/>
        <v/>
      </c>
    </row>
    <row r="1242" spans="26:39" ht="15" hidden="1" x14ac:dyDescent="0.25">
      <c r="Z1242" s="102"/>
      <c r="AA1242" s="102"/>
      <c r="AB1242" s="124">
        <f t="shared" si="288"/>
        <v>33</v>
      </c>
      <c r="AC1242" s="125" t="str">
        <f t="shared" si="283"/>
        <v/>
      </c>
      <c r="AD1242" s="123" t="str">
        <f t="shared" si="284"/>
        <v/>
      </c>
      <c r="AE1242" s="126" t="str">
        <f t="shared" si="285"/>
        <v/>
      </c>
      <c r="AF1242" s="123" t="str">
        <f t="shared" si="286"/>
        <v/>
      </c>
      <c r="AG1242" s="126" t="str">
        <f t="shared" si="287"/>
        <v/>
      </c>
      <c r="AH1242" s="129" t="str">
        <f t="shared" si="294"/>
        <v/>
      </c>
      <c r="AI1242" s="129" t="str">
        <f t="shared" si="293"/>
        <v/>
      </c>
      <c r="AJ1242" s="100" t="str">
        <f t="shared" si="289"/>
        <v/>
      </c>
      <c r="AK1242" s="130" t="str">
        <f t="shared" si="290"/>
        <v/>
      </c>
      <c r="AL1242" s="130" t="str">
        <f t="shared" si="291"/>
        <v/>
      </c>
      <c r="AM1242" s="131" t="str">
        <f t="shared" si="292"/>
        <v/>
      </c>
    </row>
    <row r="1243" spans="26:39" ht="15" hidden="1" x14ac:dyDescent="0.25">
      <c r="Z1243" s="102"/>
      <c r="AA1243" s="102"/>
      <c r="AB1243" s="124">
        <f t="shared" si="288"/>
        <v>34</v>
      </c>
      <c r="AC1243" s="125" t="str">
        <f t="shared" si="283"/>
        <v/>
      </c>
      <c r="AD1243" s="123" t="str">
        <f t="shared" si="284"/>
        <v/>
      </c>
      <c r="AE1243" s="126" t="str">
        <f t="shared" si="285"/>
        <v/>
      </c>
      <c r="AF1243" s="123" t="str">
        <f t="shared" si="286"/>
        <v/>
      </c>
      <c r="AG1243" s="126" t="str">
        <f t="shared" si="287"/>
        <v/>
      </c>
      <c r="AH1243" s="129" t="str">
        <f t="shared" si="294"/>
        <v/>
      </c>
      <c r="AI1243" s="129" t="str">
        <f t="shared" si="293"/>
        <v/>
      </c>
      <c r="AJ1243" s="100" t="str">
        <f t="shared" si="289"/>
        <v/>
      </c>
      <c r="AK1243" s="130" t="str">
        <f t="shared" si="290"/>
        <v/>
      </c>
      <c r="AL1243" s="130" t="str">
        <f t="shared" si="291"/>
        <v/>
      </c>
      <c r="AM1243" s="131" t="str">
        <f t="shared" si="292"/>
        <v/>
      </c>
    </row>
    <row r="1244" spans="26:39" ht="15" hidden="1" x14ac:dyDescent="0.25">
      <c r="Z1244" s="102"/>
      <c r="AA1244" s="102"/>
      <c r="AB1244" s="124">
        <f t="shared" si="288"/>
        <v>35</v>
      </c>
      <c r="AC1244" s="125" t="str">
        <f t="shared" si="283"/>
        <v/>
      </c>
      <c r="AD1244" s="123" t="str">
        <f t="shared" si="284"/>
        <v/>
      </c>
      <c r="AE1244" s="126" t="str">
        <f t="shared" si="285"/>
        <v/>
      </c>
      <c r="AF1244" s="123" t="str">
        <f t="shared" si="286"/>
        <v/>
      </c>
      <c r="AG1244" s="126" t="str">
        <f t="shared" si="287"/>
        <v/>
      </c>
      <c r="AH1244" s="129" t="str">
        <f t="shared" si="294"/>
        <v/>
      </c>
      <c r="AI1244" s="129" t="str">
        <f t="shared" si="293"/>
        <v/>
      </c>
      <c r="AJ1244" s="100" t="str">
        <f t="shared" si="289"/>
        <v/>
      </c>
      <c r="AK1244" s="130" t="str">
        <f t="shared" si="290"/>
        <v/>
      </c>
      <c r="AL1244" s="130" t="str">
        <f t="shared" si="291"/>
        <v/>
      </c>
      <c r="AM1244" s="131" t="str">
        <f t="shared" si="292"/>
        <v/>
      </c>
    </row>
    <row r="1245" spans="26:39" ht="15" hidden="1" x14ac:dyDescent="0.25">
      <c r="Z1245" s="102"/>
      <c r="AA1245" s="102"/>
      <c r="AB1245" s="124">
        <f t="shared" si="288"/>
        <v>36</v>
      </c>
      <c r="AC1245" s="125" t="str">
        <f t="shared" si="283"/>
        <v/>
      </c>
      <c r="AD1245" s="123" t="str">
        <f t="shared" si="284"/>
        <v/>
      </c>
      <c r="AE1245" s="126" t="str">
        <f t="shared" si="285"/>
        <v/>
      </c>
      <c r="AF1245" s="123" t="str">
        <f t="shared" si="286"/>
        <v/>
      </c>
      <c r="AG1245" s="126" t="str">
        <f t="shared" si="287"/>
        <v/>
      </c>
      <c r="AH1245" s="129" t="str">
        <f t="shared" si="294"/>
        <v/>
      </c>
      <c r="AI1245" s="129" t="str">
        <f t="shared" si="293"/>
        <v/>
      </c>
      <c r="AJ1245" s="100" t="str">
        <f t="shared" si="289"/>
        <v/>
      </c>
      <c r="AK1245" s="130" t="str">
        <f t="shared" si="290"/>
        <v/>
      </c>
      <c r="AL1245" s="130" t="str">
        <f t="shared" si="291"/>
        <v/>
      </c>
      <c r="AM1245" s="131" t="str">
        <f t="shared" si="292"/>
        <v/>
      </c>
    </row>
    <row r="1246" spans="26:39" ht="15" hidden="1" x14ac:dyDescent="0.25">
      <c r="Z1246" s="102"/>
      <c r="AA1246" s="102"/>
      <c r="AB1246" s="124">
        <f t="shared" si="288"/>
        <v>37</v>
      </c>
      <c r="AC1246" s="125" t="str">
        <f t="shared" si="283"/>
        <v/>
      </c>
      <c r="AD1246" s="123" t="str">
        <f t="shared" si="284"/>
        <v/>
      </c>
      <c r="AE1246" s="126" t="str">
        <f t="shared" si="285"/>
        <v/>
      </c>
      <c r="AF1246" s="123" t="str">
        <f t="shared" si="286"/>
        <v/>
      </c>
      <c r="AG1246" s="126" t="str">
        <f t="shared" si="287"/>
        <v/>
      </c>
      <c r="AH1246" s="129" t="str">
        <f t="shared" si="294"/>
        <v/>
      </c>
      <c r="AI1246" s="129" t="str">
        <f t="shared" si="293"/>
        <v/>
      </c>
      <c r="AJ1246" s="100" t="str">
        <f t="shared" si="289"/>
        <v/>
      </c>
      <c r="AK1246" s="130" t="str">
        <f t="shared" si="290"/>
        <v/>
      </c>
      <c r="AL1246" s="130" t="str">
        <f t="shared" si="291"/>
        <v/>
      </c>
      <c r="AM1246" s="131" t="str">
        <f t="shared" si="292"/>
        <v/>
      </c>
    </row>
    <row r="1247" spans="26:39" ht="15" hidden="1" x14ac:dyDescent="0.25">
      <c r="Z1247" s="102"/>
      <c r="AA1247" s="102"/>
      <c r="AB1247" s="124">
        <f t="shared" si="288"/>
        <v>38</v>
      </c>
      <c r="AC1247" s="125" t="str">
        <f t="shared" si="283"/>
        <v/>
      </c>
      <c r="AD1247" s="123" t="str">
        <f t="shared" si="284"/>
        <v/>
      </c>
      <c r="AE1247" s="126" t="str">
        <f t="shared" si="285"/>
        <v/>
      </c>
      <c r="AF1247" s="123" t="str">
        <f t="shared" si="286"/>
        <v/>
      </c>
      <c r="AG1247" s="126" t="str">
        <f t="shared" si="287"/>
        <v/>
      </c>
      <c r="AH1247" s="129" t="str">
        <f t="shared" si="294"/>
        <v/>
      </c>
      <c r="AI1247" s="129" t="str">
        <f t="shared" si="293"/>
        <v/>
      </c>
      <c r="AJ1247" s="100" t="str">
        <f t="shared" si="289"/>
        <v/>
      </c>
      <c r="AK1247" s="130" t="str">
        <f t="shared" si="290"/>
        <v/>
      </c>
      <c r="AL1247" s="130" t="str">
        <f t="shared" si="291"/>
        <v/>
      </c>
      <c r="AM1247" s="131" t="str">
        <f t="shared" si="292"/>
        <v/>
      </c>
    </row>
    <row r="1248" spans="26:39" ht="15" hidden="1" x14ac:dyDescent="0.25">
      <c r="Z1248" s="102"/>
      <c r="AA1248" s="102"/>
      <c r="AB1248" s="124">
        <f t="shared" si="288"/>
        <v>39</v>
      </c>
      <c r="AC1248" s="125" t="str">
        <f t="shared" si="283"/>
        <v/>
      </c>
      <c r="AD1248" s="123" t="str">
        <f t="shared" si="284"/>
        <v/>
      </c>
      <c r="AE1248" s="126" t="str">
        <f t="shared" si="285"/>
        <v/>
      </c>
      <c r="AF1248" s="123" t="str">
        <f t="shared" si="286"/>
        <v/>
      </c>
      <c r="AG1248" s="126" t="str">
        <f t="shared" si="287"/>
        <v/>
      </c>
      <c r="AH1248" s="129" t="str">
        <f t="shared" si="294"/>
        <v/>
      </c>
      <c r="AI1248" s="129" t="str">
        <f t="shared" si="293"/>
        <v/>
      </c>
      <c r="AJ1248" s="100" t="str">
        <f t="shared" si="289"/>
        <v/>
      </c>
      <c r="AK1248" s="130" t="str">
        <f t="shared" si="290"/>
        <v/>
      </c>
      <c r="AL1248" s="130" t="str">
        <f t="shared" si="291"/>
        <v/>
      </c>
      <c r="AM1248" s="131" t="str">
        <f t="shared" si="292"/>
        <v/>
      </c>
    </row>
    <row r="1249" spans="26:39" ht="15" hidden="1" x14ac:dyDescent="0.25">
      <c r="Z1249" s="102"/>
      <c r="AA1249" s="102"/>
      <c r="AB1249" s="124">
        <f t="shared" si="288"/>
        <v>40</v>
      </c>
      <c r="AC1249" s="125" t="str">
        <f t="shared" si="283"/>
        <v/>
      </c>
      <c r="AD1249" s="123" t="str">
        <f t="shared" si="284"/>
        <v/>
      </c>
      <c r="AE1249" s="126" t="str">
        <f t="shared" si="285"/>
        <v/>
      </c>
      <c r="AF1249" s="123" t="str">
        <f t="shared" si="286"/>
        <v/>
      </c>
      <c r="AG1249" s="126" t="str">
        <f t="shared" si="287"/>
        <v/>
      </c>
      <c r="AH1249" s="129" t="str">
        <f t="shared" si="294"/>
        <v/>
      </c>
      <c r="AI1249" s="129" t="str">
        <f t="shared" si="293"/>
        <v/>
      </c>
      <c r="AJ1249" s="100" t="str">
        <f t="shared" si="289"/>
        <v/>
      </c>
      <c r="AK1249" s="130" t="str">
        <f t="shared" si="290"/>
        <v/>
      </c>
      <c r="AL1249" s="130" t="str">
        <f t="shared" si="291"/>
        <v/>
      </c>
      <c r="AM1249" s="131" t="str">
        <f t="shared" si="292"/>
        <v/>
      </c>
    </row>
    <row r="1250" spans="26:39" ht="15" hidden="1" x14ac:dyDescent="0.25">
      <c r="Z1250" s="102"/>
      <c r="AA1250" s="102"/>
      <c r="AB1250" s="124">
        <f t="shared" si="288"/>
        <v>41</v>
      </c>
      <c r="AC1250" s="125" t="str">
        <f t="shared" si="283"/>
        <v/>
      </c>
      <c r="AD1250" s="123" t="str">
        <f t="shared" si="284"/>
        <v/>
      </c>
      <c r="AE1250" s="126" t="str">
        <f t="shared" si="285"/>
        <v/>
      </c>
      <c r="AF1250" s="123" t="str">
        <f t="shared" si="286"/>
        <v/>
      </c>
      <c r="AG1250" s="126" t="str">
        <f t="shared" si="287"/>
        <v/>
      </c>
      <c r="AH1250" s="129" t="str">
        <f t="shared" si="294"/>
        <v/>
      </c>
      <c r="AI1250" s="129" t="str">
        <f t="shared" si="293"/>
        <v/>
      </c>
      <c r="AJ1250" s="100" t="str">
        <f t="shared" si="289"/>
        <v/>
      </c>
      <c r="AK1250" s="130" t="str">
        <f t="shared" si="290"/>
        <v/>
      </c>
      <c r="AL1250" s="130" t="str">
        <f t="shared" si="291"/>
        <v/>
      </c>
      <c r="AM1250" s="131" t="str">
        <f t="shared" si="292"/>
        <v/>
      </c>
    </row>
    <row r="1251" spans="26:39" ht="15" hidden="1" x14ac:dyDescent="0.25">
      <c r="Z1251" s="102"/>
      <c r="AA1251" s="102"/>
      <c r="AB1251" s="124">
        <f t="shared" si="288"/>
        <v>42</v>
      </c>
      <c r="AC1251" s="125" t="str">
        <f t="shared" si="283"/>
        <v/>
      </c>
      <c r="AD1251" s="123" t="str">
        <f t="shared" si="284"/>
        <v/>
      </c>
      <c r="AE1251" s="126" t="str">
        <f t="shared" si="285"/>
        <v/>
      </c>
      <c r="AF1251" s="123" t="str">
        <f t="shared" si="286"/>
        <v/>
      </c>
      <c r="AG1251" s="126" t="str">
        <f t="shared" si="287"/>
        <v/>
      </c>
      <c r="AH1251" s="129" t="str">
        <f t="shared" si="294"/>
        <v/>
      </c>
      <c r="AI1251" s="129" t="str">
        <f t="shared" si="293"/>
        <v/>
      </c>
      <c r="AJ1251" s="100" t="str">
        <f t="shared" si="289"/>
        <v/>
      </c>
      <c r="AK1251" s="130" t="str">
        <f t="shared" si="290"/>
        <v/>
      </c>
      <c r="AL1251" s="130" t="str">
        <f t="shared" si="291"/>
        <v/>
      </c>
      <c r="AM1251" s="131" t="str">
        <f t="shared" si="292"/>
        <v/>
      </c>
    </row>
    <row r="1252" spans="26:39" ht="15" hidden="1" x14ac:dyDescent="0.25">
      <c r="Z1252" s="102"/>
      <c r="AA1252" s="102"/>
      <c r="AB1252" s="124">
        <f t="shared" si="288"/>
        <v>43</v>
      </c>
      <c r="AC1252" s="125" t="str">
        <f t="shared" si="283"/>
        <v/>
      </c>
      <c r="AD1252" s="123" t="str">
        <f t="shared" si="284"/>
        <v/>
      </c>
      <c r="AE1252" s="126" t="str">
        <f t="shared" si="285"/>
        <v/>
      </c>
      <c r="AF1252" s="123" t="str">
        <f t="shared" si="286"/>
        <v/>
      </c>
      <c r="AG1252" s="126" t="str">
        <f t="shared" si="287"/>
        <v/>
      </c>
      <c r="AH1252" s="129" t="str">
        <f t="shared" si="294"/>
        <v/>
      </c>
      <c r="AI1252" s="129" t="str">
        <f t="shared" si="293"/>
        <v/>
      </c>
      <c r="AJ1252" s="100" t="str">
        <f t="shared" si="289"/>
        <v/>
      </c>
      <c r="AK1252" s="130" t="str">
        <f t="shared" si="290"/>
        <v/>
      </c>
      <c r="AL1252" s="130" t="str">
        <f t="shared" si="291"/>
        <v/>
      </c>
      <c r="AM1252" s="131" t="str">
        <f t="shared" si="292"/>
        <v/>
      </c>
    </row>
    <row r="1253" spans="26:39" ht="15" hidden="1" x14ac:dyDescent="0.25">
      <c r="Z1253" s="102"/>
      <c r="AA1253" s="102"/>
      <c r="AB1253" s="124">
        <f t="shared" si="288"/>
        <v>44</v>
      </c>
      <c r="AC1253" s="125" t="str">
        <f t="shared" si="283"/>
        <v/>
      </c>
      <c r="AD1253" s="123" t="str">
        <f t="shared" si="284"/>
        <v/>
      </c>
      <c r="AE1253" s="126" t="str">
        <f t="shared" si="285"/>
        <v/>
      </c>
      <c r="AF1253" s="123" t="str">
        <f t="shared" si="286"/>
        <v/>
      </c>
      <c r="AG1253" s="126" t="str">
        <f t="shared" si="287"/>
        <v/>
      </c>
      <c r="AH1253" s="129" t="str">
        <f t="shared" si="294"/>
        <v/>
      </c>
      <c r="AI1253" s="129" t="str">
        <f t="shared" si="293"/>
        <v/>
      </c>
      <c r="AJ1253" s="100" t="str">
        <f t="shared" si="289"/>
        <v/>
      </c>
      <c r="AK1253" s="130" t="str">
        <f t="shared" si="290"/>
        <v/>
      </c>
      <c r="AL1253" s="130" t="str">
        <f t="shared" si="291"/>
        <v/>
      </c>
      <c r="AM1253" s="131" t="str">
        <f t="shared" si="292"/>
        <v/>
      </c>
    </row>
    <row r="1254" spans="26:39" ht="15" hidden="1" x14ac:dyDescent="0.25">
      <c r="Z1254" s="102"/>
      <c r="AA1254" s="102"/>
      <c r="AB1254" s="124">
        <f t="shared" si="288"/>
        <v>45</v>
      </c>
      <c r="AC1254" s="125" t="str">
        <f t="shared" si="283"/>
        <v/>
      </c>
      <c r="AD1254" s="123" t="str">
        <f t="shared" si="284"/>
        <v/>
      </c>
      <c r="AE1254" s="126" t="str">
        <f t="shared" si="285"/>
        <v/>
      </c>
      <c r="AF1254" s="123" t="str">
        <f t="shared" si="286"/>
        <v/>
      </c>
      <c r="AG1254" s="126" t="str">
        <f t="shared" si="287"/>
        <v/>
      </c>
      <c r="AH1254" s="129" t="str">
        <f t="shared" si="294"/>
        <v/>
      </c>
      <c r="AI1254" s="129" t="str">
        <f t="shared" si="293"/>
        <v/>
      </c>
      <c r="AJ1254" s="100" t="str">
        <f t="shared" si="289"/>
        <v/>
      </c>
      <c r="AK1254" s="130" t="str">
        <f t="shared" si="290"/>
        <v/>
      </c>
      <c r="AL1254" s="130" t="str">
        <f t="shared" si="291"/>
        <v/>
      </c>
      <c r="AM1254" s="131" t="str">
        <f t="shared" si="292"/>
        <v/>
      </c>
    </row>
    <row r="1255" spans="26:39" ht="15" hidden="1" x14ac:dyDescent="0.25">
      <c r="Z1255" s="102"/>
      <c r="AA1255" s="102"/>
      <c r="AB1255" s="124">
        <f t="shared" si="288"/>
        <v>46</v>
      </c>
      <c r="AC1255" s="125" t="str">
        <f t="shared" si="283"/>
        <v/>
      </c>
      <c r="AD1255" s="123" t="str">
        <f t="shared" si="284"/>
        <v/>
      </c>
      <c r="AE1255" s="126" t="str">
        <f t="shared" si="285"/>
        <v/>
      </c>
      <c r="AF1255" s="123" t="str">
        <f t="shared" si="286"/>
        <v/>
      </c>
      <c r="AG1255" s="126" t="str">
        <f t="shared" si="287"/>
        <v/>
      </c>
      <c r="AH1255" s="129" t="str">
        <f t="shared" si="294"/>
        <v/>
      </c>
      <c r="AI1255" s="129" t="str">
        <f t="shared" si="293"/>
        <v/>
      </c>
      <c r="AJ1255" s="100" t="str">
        <f t="shared" si="289"/>
        <v/>
      </c>
      <c r="AK1255" s="130" t="str">
        <f t="shared" si="290"/>
        <v/>
      </c>
      <c r="AL1255" s="130" t="str">
        <f t="shared" si="291"/>
        <v/>
      </c>
      <c r="AM1255" s="131" t="str">
        <f t="shared" si="292"/>
        <v/>
      </c>
    </row>
    <row r="1256" spans="26:39" ht="15" hidden="1" x14ac:dyDescent="0.25">
      <c r="Z1256" s="102"/>
      <c r="AA1256" s="102"/>
      <c r="AB1256" s="124">
        <f t="shared" si="288"/>
        <v>47</v>
      </c>
      <c r="AC1256" s="125" t="str">
        <f t="shared" si="283"/>
        <v/>
      </c>
      <c r="AD1256" s="123" t="str">
        <f t="shared" si="284"/>
        <v/>
      </c>
      <c r="AE1256" s="126" t="str">
        <f t="shared" si="285"/>
        <v/>
      </c>
      <c r="AF1256" s="123" t="str">
        <f t="shared" si="286"/>
        <v/>
      </c>
      <c r="AG1256" s="126" t="str">
        <f t="shared" si="287"/>
        <v/>
      </c>
      <c r="AH1256" s="129" t="str">
        <f t="shared" si="294"/>
        <v/>
      </c>
      <c r="AI1256" s="129" t="str">
        <f t="shared" si="293"/>
        <v/>
      </c>
      <c r="AJ1256" s="100" t="str">
        <f t="shared" si="289"/>
        <v/>
      </c>
      <c r="AK1256" s="130" t="str">
        <f t="shared" si="290"/>
        <v/>
      </c>
      <c r="AL1256" s="130" t="str">
        <f t="shared" si="291"/>
        <v/>
      </c>
      <c r="AM1256" s="131" t="str">
        <f t="shared" si="292"/>
        <v/>
      </c>
    </row>
    <row r="1257" spans="26:39" ht="15" hidden="1" x14ac:dyDescent="0.25">
      <c r="Z1257" s="102"/>
      <c r="AA1257" s="102"/>
      <c r="AB1257" s="124">
        <f t="shared" si="288"/>
        <v>48</v>
      </c>
      <c r="AC1257" s="125" t="str">
        <f t="shared" si="283"/>
        <v/>
      </c>
      <c r="AD1257" s="123" t="str">
        <f t="shared" si="284"/>
        <v/>
      </c>
      <c r="AE1257" s="126" t="str">
        <f t="shared" si="285"/>
        <v/>
      </c>
      <c r="AF1257" s="123" t="str">
        <f t="shared" si="286"/>
        <v/>
      </c>
      <c r="AG1257" s="126" t="str">
        <f t="shared" si="287"/>
        <v/>
      </c>
      <c r="AH1257" s="129" t="str">
        <f t="shared" si="294"/>
        <v/>
      </c>
      <c r="AI1257" s="129" t="str">
        <f t="shared" si="293"/>
        <v/>
      </c>
      <c r="AJ1257" s="100" t="str">
        <f t="shared" si="289"/>
        <v/>
      </c>
      <c r="AK1257" s="130" t="str">
        <f t="shared" si="290"/>
        <v/>
      </c>
      <c r="AL1257" s="130" t="str">
        <f t="shared" si="291"/>
        <v/>
      </c>
      <c r="AM1257" s="131" t="str">
        <f t="shared" si="292"/>
        <v/>
      </c>
    </row>
    <row r="1258" spans="26:39" ht="15" hidden="1" x14ac:dyDescent="0.25">
      <c r="Z1258" s="102"/>
      <c r="AA1258" s="102"/>
      <c r="AB1258" s="124">
        <f t="shared" si="288"/>
        <v>49</v>
      </c>
      <c r="AC1258" s="125" t="str">
        <f t="shared" si="283"/>
        <v/>
      </c>
      <c r="AD1258" s="123" t="str">
        <f t="shared" si="284"/>
        <v/>
      </c>
      <c r="AE1258" s="126" t="str">
        <f t="shared" si="285"/>
        <v/>
      </c>
      <c r="AF1258" s="123" t="str">
        <f t="shared" si="286"/>
        <v/>
      </c>
      <c r="AG1258" s="126" t="str">
        <f t="shared" si="287"/>
        <v/>
      </c>
      <c r="AH1258" s="129" t="str">
        <f t="shared" si="294"/>
        <v/>
      </c>
      <c r="AI1258" s="129" t="str">
        <f t="shared" si="293"/>
        <v/>
      </c>
      <c r="AJ1258" s="100" t="str">
        <f t="shared" si="289"/>
        <v/>
      </c>
      <c r="AK1258" s="130" t="str">
        <f t="shared" si="290"/>
        <v/>
      </c>
      <c r="AL1258" s="130" t="str">
        <f t="shared" si="291"/>
        <v/>
      </c>
      <c r="AM1258" s="131" t="str">
        <f t="shared" si="292"/>
        <v/>
      </c>
    </row>
    <row r="1259" spans="26:39" ht="15" hidden="1" x14ac:dyDescent="0.25">
      <c r="Z1259" s="102"/>
      <c r="AA1259" s="102"/>
      <c r="AB1259" s="124">
        <f t="shared" si="288"/>
        <v>50</v>
      </c>
      <c r="AC1259" s="125" t="str">
        <f t="shared" si="283"/>
        <v/>
      </c>
      <c r="AD1259" s="123" t="str">
        <f t="shared" si="284"/>
        <v/>
      </c>
      <c r="AE1259" s="126" t="str">
        <f t="shared" si="285"/>
        <v/>
      </c>
      <c r="AF1259" s="123" t="str">
        <f t="shared" si="286"/>
        <v/>
      </c>
      <c r="AG1259" s="126" t="str">
        <f t="shared" si="287"/>
        <v/>
      </c>
      <c r="AH1259" s="129" t="str">
        <f t="shared" si="294"/>
        <v/>
      </c>
      <c r="AI1259" s="129" t="str">
        <f t="shared" si="293"/>
        <v/>
      </c>
      <c r="AJ1259" s="100" t="str">
        <f t="shared" si="289"/>
        <v/>
      </c>
      <c r="AK1259" s="130" t="str">
        <f t="shared" si="290"/>
        <v/>
      </c>
      <c r="AL1259" s="130" t="str">
        <f t="shared" si="291"/>
        <v/>
      </c>
      <c r="AM1259" s="131" t="str">
        <f t="shared" si="292"/>
        <v/>
      </c>
    </row>
    <row r="1260" spans="26:39" ht="15" hidden="1" x14ac:dyDescent="0.25">
      <c r="Z1260" s="102"/>
      <c r="AA1260" s="102"/>
      <c r="AB1260" s="124">
        <f t="shared" si="288"/>
        <v>51</v>
      </c>
      <c r="AC1260" s="125" t="str">
        <f t="shared" si="283"/>
        <v/>
      </c>
      <c r="AD1260" s="123" t="str">
        <f t="shared" si="284"/>
        <v/>
      </c>
      <c r="AE1260" s="126" t="str">
        <f t="shared" si="285"/>
        <v/>
      </c>
      <c r="AF1260" s="123" t="str">
        <f t="shared" si="286"/>
        <v/>
      </c>
      <c r="AG1260" s="126" t="str">
        <f t="shared" si="287"/>
        <v/>
      </c>
      <c r="AH1260" s="129" t="str">
        <f t="shared" si="294"/>
        <v/>
      </c>
      <c r="AI1260" s="129" t="str">
        <f t="shared" si="293"/>
        <v/>
      </c>
      <c r="AJ1260" s="100" t="str">
        <f t="shared" si="289"/>
        <v/>
      </c>
      <c r="AK1260" s="130" t="str">
        <f t="shared" si="290"/>
        <v/>
      </c>
      <c r="AL1260" s="130" t="str">
        <f t="shared" si="291"/>
        <v/>
      </c>
      <c r="AM1260" s="131" t="str">
        <f t="shared" si="292"/>
        <v/>
      </c>
    </row>
    <row r="1261" spans="26:39" ht="15" hidden="1" x14ac:dyDescent="0.25">
      <c r="Z1261" s="102"/>
      <c r="AA1261" s="102"/>
      <c r="AB1261" s="124">
        <f t="shared" si="288"/>
        <v>52</v>
      </c>
      <c r="AC1261" s="125" t="str">
        <f t="shared" si="283"/>
        <v/>
      </c>
      <c r="AD1261" s="123" t="str">
        <f t="shared" si="284"/>
        <v/>
      </c>
      <c r="AE1261" s="126" t="str">
        <f t="shared" si="285"/>
        <v/>
      </c>
      <c r="AF1261" s="123" t="str">
        <f t="shared" si="286"/>
        <v/>
      </c>
      <c r="AG1261" s="126" t="str">
        <f t="shared" si="287"/>
        <v/>
      </c>
      <c r="AH1261" s="129" t="str">
        <f t="shared" si="294"/>
        <v/>
      </c>
      <c r="AI1261" s="129" t="str">
        <f t="shared" si="293"/>
        <v/>
      </c>
      <c r="AJ1261" s="100" t="str">
        <f t="shared" si="289"/>
        <v/>
      </c>
      <c r="AK1261" s="130" t="str">
        <f t="shared" si="290"/>
        <v/>
      </c>
      <c r="AL1261" s="130" t="str">
        <f t="shared" si="291"/>
        <v/>
      </c>
      <c r="AM1261" s="131" t="str">
        <f t="shared" si="292"/>
        <v/>
      </c>
    </row>
    <row r="1262" spans="26:39" ht="15" hidden="1" x14ac:dyDescent="0.25">
      <c r="Z1262" s="102"/>
      <c r="AA1262" s="102"/>
      <c r="AB1262" s="124">
        <f t="shared" si="288"/>
        <v>53</v>
      </c>
      <c r="AC1262" s="125" t="str">
        <f t="shared" si="283"/>
        <v/>
      </c>
      <c r="AD1262" s="123" t="str">
        <f t="shared" si="284"/>
        <v/>
      </c>
      <c r="AE1262" s="126" t="str">
        <f t="shared" si="285"/>
        <v/>
      </c>
      <c r="AF1262" s="123" t="str">
        <f t="shared" si="286"/>
        <v/>
      </c>
      <c r="AG1262" s="126" t="str">
        <f t="shared" si="287"/>
        <v/>
      </c>
      <c r="AH1262" s="129" t="str">
        <f t="shared" si="294"/>
        <v/>
      </c>
      <c r="AI1262" s="129" t="str">
        <f t="shared" si="293"/>
        <v/>
      </c>
      <c r="AJ1262" s="100" t="str">
        <f t="shared" si="289"/>
        <v/>
      </c>
      <c r="AK1262" s="130" t="str">
        <f t="shared" si="290"/>
        <v/>
      </c>
      <c r="AL1262" s="130" t="str">
        <f t="shared" si="291"/>
        <v/>
      </c>
      <c r="AM1262" s="131" t="str">
        <f t="shared" si="292"/>
        <v/>
      </c>
    </row>
    <row r="1263" spans="26:39" ht="15" hidden="1" x14ac:dyDescent="0.25">
      <c r="Z1263" s="102"/>
      <c r="AA1263" s="102"/>
      <c r="AB1263" s="124">
        <f t="shared" si="288"/>
        <v>54</v>
      </c>
      <c r="AC1263" s="125" t="str">
        <f t="shared" si="283"/>
        <v/>
      </c>
      <c r="AD1263" s="123" t="str">
        <f t="shared" si="284"/>
        <v/>
      </c>
      <c r="AE1263" s="126" t="str">
        <f t="shared" si="285"/>
        <v/>
      </c>
      <c r="AF1263" s="123" t="str">
        <f t="shared" si="286"/>
        <v/>
      </c>
      <c r="AG1263" s="126" t="str">
        <f t="shared" si="287"/>
        <v/>
      </c>
      <c r="AH1263" s="129" t="str">
        <f t="shared" si="294"/>
        <v/>
      </c>
      <c r="AI1263" s="129" t="str">
        <f t="shared" si="293"/>
        <v/>
      </c>
      <c r="AJ1263" s="100" t="str">
        <f t="shared" si="289"/>
        <v/>
      </c>
      <c r="AK1263" s="130" t="str">
        <f t="shared" si="290"/>
        <v/>
      </c>
      <c r="AL1263" s="130" t="str">
        <f t="shared" si="291"/>
        <v/>
      </c>
      <c r="AM1263" s="131" t="str">
        <f t="shared" si="292"/>
        <v/>
      </c>
    </row>
    <row r="1264" spans="26:39" ht="15" hidden="1" x14ac:dyDescent="0.25">
      <c r="Z1264" s="102"/>
      <c r="AA1264" s="102"/>
      <c r="AB1264" s="124">
        <f t="shared" si="288"/>
        <v>55</v>
      </c>
      <c r="AC1264" s="125" t="str">
        <f t="shared" si="283"/>
        <v/>
      </c>
      <c r="AD1264" s="123" t="str">
        <f t="shared" si="284"/>
        <v/>
      </c>
      <c r="AE1264" s="126" t="str">
        <f t="shared" si="285"/>
        <v/>
      </c>
      <c r="AF1264" s="123" t="str">
        <f t="shared" si="286"/>
        <v/>
      </c>
      <c r="AG1264" s="126" t="str">
        <f t="shared" si="287"/>
        <v/>
      </c>
      <c r="AH1264" s="129" t="str">
        <f t="shared" si="294"/>
        <v/>
      </c>
      <c r="AI1264" s="129" t="str">
        <f t="shared" si="293"/>
        <v/>
      </c>
      <c r="AJ1264" s="100" t="str">
        <f t="shared" si="289"/>
        <v/>
      </c>
      <c r="AK1264" s="130" t="str">
        <f t="shared" si="290"/>
        <v/>
      </c>
      <c r="AL1264" s="130" t="str">
        <f t="shared" si="291"/>
        <v/>
      </c>
      <c r="AM1264" s="131" t="str">
        <f t="shared" si="292"/>
        <v/>
      </c>
    </row>
    <row r="1265" spans="26:39" ht="15" hidden="1" x14ac:dyDescent="0.25">
      <c r="Z1265" s="102"/>
      <c r="AA1265" s="102"/>
      <c r="AB1265" s="124">
        <f t="shared" si="288"/>
        <v>56</v>
      </c>
      <c r="AC1265" s="125" t="str">
        <f t="shared" si="283"/>
        <v/>
      </c>
      <c r="AD1265" s="123" t="str">
        <f t="shared" si="284"/>
        <v/>
      </c>
      <c r="AE1265" s="126" t="str">
        <f t="shared" si="285"/>
        <v/>
      </c>
      <c r="AF1265" s="123" t="str">
        <f t="shared" si="286"/>
        <v/>
      </c>
      <c r="AG1265" s="126" t="str">
        <f t="shared" si="287"/>
        <v/>
      </c>
      <c r="AH1265" s="129" t="str">
        <f t="shared" si="294"/>
        <v/>
      </c>
      <c r="AI1265" s="129" t="str">
        <f t="shared" si="293"/>
        <v/>
      </c>
      <c r="AJ1265" s="100" t="str">
        <f t="shared" si="289"/>
        <v/>
      </c>
      <c r="AK1265" s="130" t="str">
        <f t="shared" si="290"/>
        <v/>
      </c>
      <c r="AL1265" s="130" t="str">
        <f t="shared" si="291"/>
        <v/>
      </c>
      <c r="AM1265" s="131" t="str">
        <f t="shared" si="292"/>
        <v/>
      </c>
    </row>
    <row r="1266" spans="26:39" ht="15" hidden="1" x14ac:dyDescent="0.25">
      <c r="Z1266" s="102"/>
      <c r="AA1266" s="102"/>
      <c r="AB1266" s="124">
        <f t="shared" si="288"/>
        <v>57</v>
      </c>
      <c r="AC1266" s="125" t="str">
        <f t="shared" si="283"/>
        <v/>
      </c>
      <c r="AD1266" s="123" t="str">
        <f t="shared" si="284"/>
        <v/>
      </c>
      <c r="AE1266" s="126" t="str">
        <f t="shared" si="285"/>
        <v/>
      </c>
      <c r="AF1266" s="123" t="str">
        <f t="shared" si="286"/>
        <v/>
      </c>
      <c r="AG1266" s="126" t="str">
        <f t="shared" si="287"/>
        <v/>
      </c>
      <c r="AH1266" s="129" t="str">
        <f t="shared" si="294"/>
        <v/>
      </c>
      <c r="AI1266" s="129" t="str">
        <f t="shared" si="293"/>
        <v/>
      </c>
      <c r="AJ1266" s="100" t="str">
        <f t="shared" si="289"/>
        <v/>
      </c>
      <c r="AK1266" s="130" t="str">
        <f t="shared" si="290"/>
        <v/>
      </c>
      <c r="AL1266" s="130" t="str">
        <f t="shared" si="291"/>
        <v/>
      </c>
      <c r="AM1266" s="131" t="str">
        <f t="shared" si="292"/>
        <v/>
      </c>
    </row>
    <row r="1267" spans="26:39" ht="15" hidden="1" x14ac:dyDescent="0.25">
      <c r="Z1267" s="102"/>
      <c r="AA1267" s="102"/>
      <c r="AB1267" s="124">
        <f t="shared" si="288"/>
        <v>58</v>
      </c>
      <c r="AC1267" s="125" t="str">
        <f t="shared" si="283"/>
        <v/>
      </c>
      <c r="AD1267" s="123" t="str">
        <f t="shared" si="284"/>
        <v/>
      </c>
      <c r="AE1267" s="126" t="str">
        <f t="shared" si="285"/>
        <v/>
      </c>
      <c r="AF1267" s="123" t="str">
        <f t="shared" si="286"/>
        <v/>
      </c>
      <c r="AG1267" s="126" t="str">
        <f t="shared" si="287"/>
        <v/>
      </c>
      <c r="AH1267" s="129" t="str">
        <f t="shared" si="294"/>
        <v/>
      </c>
      <c r="AI1267" s="129" t="str">
        <f t="shared" si="293"/>
        <v/>
      </c>
      <c r="AJ1267" s="100" t="str">
        <f t="shared" si="289"/>
        <v/>
      </c>
      <c r="AK1267" s="130" t="str">
        <f t="shared" si="290"/>
        <v/>
      </c>
      <c r="AL1267" s="130" t="str">
        <f t="shared" si="291"/>
        <v/>
      </c>
      <c r="AM1267" s="131" t="str">
        <f t="shared" si="292"/>
        <v/>
      </c>
    </row>
    <row r="1268" spans="26:39" ht="15" hidden="1" x14ac:dyDescent="0.25">
      <c r="Z1268" s="102"/>
      <c r="AA1268" s="102"/>
      <c r="AB1268" s="124">
        <f t="shared" si="288"/>
        <v>59</v>
      </c>
      <c r="AC1268" s="125" t="str">
        <f t="shared" si="283"/>
        <v/>
      </c>
      <c r="AD1268" s="123" t="str">
        <f t="shared" si="284"/>
        <v/>
      </c>
      <c r="AE1268" s="126" t="str">
        <f t="shared" si="285"/>
        <v/>
      </c>
      <c r="AF1268" s="123" t="str">
        <f t="shared" si="286"/>
        <v/>
      </c>
      <c r="AG1268" s="126" t="str">
        <f t="shared" si="287"/>
        <v/>
      </c>
      <c r="AH1268" s="129" t="str">
        <f t="shared" si="294"/>
        <v/>
      </c>
      <c r="AI1268" s="129" t="str">
        <f t="shared" si="293"/>
        <v/>
      </c>
      <c r="AJ1268" s="100" t="str">
        <f t="shared" si="289"/>
        <v/>
      </c>
      <c r="AK1268" s="130" t="str">
        <f t="shared" si="290"/>
        <v/>
      </c>
      <c r="AL1268" s="130" t="str">
        <f t="shared" si="291"/>
        <v/>
      </c>
      <c r="AM1268" s="131" t="str">
        <f t="shared" si="292"/>
        <v/>
      </c>
    </row>
    <row r="1269" spans="26:39" ht="15" hidden="1" x14ac:dyDescent="0.25">
      <c r="Z1269" s="102"/>
      <c r="AA1269" s="102"/>
      <c r="AB1269" s="124">
        <f t="shared" si="288"/>
        <v>60</v>
      </c>
      <c r="AC1269" s="125" t="str">
        <f t="shared" si="283"/>
        <v/>
      </c>
      <c r="AD1269" s="123" t="str">
        <f t="shared" si="284"/>
        <v/>
      </c>
      <c r="AE1269" s="126" t="str">
        <f t="shared" si="285"/>
        <v/>
      </c>
      <c r="AF1269" s="123" t="str">
        <f t="shared" si="286"/>
        <v/>
      </c>
      <c r="AG1269" s="126" t="str">
        <f t="shared" si="287"/>
        <v/>
      </c>
      <c r="AH1269" s="129" t="str">
        <f t="shared" si="294"/>
        <v/>
      </c>
      <c r="AI1269" s="129" t="str">
        <f t="shared" si="293"/>
        <v/>
      </c>
      <c r="AJ1269" s="100" t="str">
        <f t="shared" si="289"/>
        <v/>
      </c>
      <c r="AK1269" s="130" t="str">
        <f t="shared" si="290"/>
        <v/>
      </c>
      <c r="AL1269" s="130" t="str">
        <f t="shared" si="291"/>
        <v/>
      </c>
      <c r="AM1269" s="131" t="str">
        <f t="shared" si="292"/>
        <v/>
      </c>
    </row>
    <row r="1270" spans="26:39" ht="15" hidden="1" x14ac:dyDescent="0.25">
      <c r="Z1270" s="102"/>
      <c r="AA1270" s="102"/>
      <c r="AB1270" s="124">
        <f t="shared" si="288"/>
        <v>61</v>
      </c>
      <c r="AC1270" s="125" t="str">
        <f t="shared" si="283"/>
        <v/>
      </c>
      <c r="AD1270" s="123" t="str">
        <f t="shared" si="284"/>
        <v/>
      </c>
      <c r="AE1270" s="126" t="str">
        <f t="shared" si="285"/>
        <v/>
      </c>
      <c r="AF1270" s="123" t="str">
        <f t="shared" si="286"/>
        <v/>
      </c>
      <c r="AG1270" s="126" t="str">
        <f t="shared" si="287"/>
        <v/>
      </c>
      <c r="AH1270" s="129" t="str">
        <f t="shared" si="294"/>
        <v/>
      </c>
      <c r="AI1270" s="129" t="str">
        <f t="shared" si="293"/>
        <v/>
      </c>
      <c r="AJ1270" s="100" t="str">
        <f t="shared" si="289"/>
        <v/>
      </c>
      <c r="AK1270" s="130" t="str">
        <f t="shared" si="290"/>
        <v/>
      </c>
      <c r="AL1270" s="130" t="str">
        <f t="shared" si="291"/>
        <v/>
      </c>
      <c r="AM1270" s="131" t="str">
        <f t="shared" si="292"/>
        <v/>
      </c>
    </row>
    <row r="1271" spans="26:39" ht="15" hidden="1" x14ac:dyDescent="0.25">
      <c r="Z1271" s="102"/>
      <c r="AA1271" s="102"/>
      <c r="AB1271" s="124">
        <f t="shared" si="288"/>
        <v>62</v>
      </c>
      <c r="AC1271" s="125" t="str">
        <f t="shared" si="283"/>
        <v/>
      </c>
      <c r="AD1271" s="123" t="str">
        <f t="shared" si="284"/>
        <v/>
      </c>
      <c r="AE1271" s="126" t="str">
        <f t="shared" si="285"/>
        <v/>
      </c>
      <c r="AF1271" s="123" t="str">
        <f t="shared" si="286"/>
        <v/>
      </c>
      <c r="AG1271" s="126" t="str">
        <f t="shared" si="287"/>
        <v/>
      </c>
      <c r="AH1271" s="129" t="str">
        <f t="shared" si="294"/>
        <v/>
      </c>
      <c r="AI1271" s="129" t="str">
        <f t="shared" si="293"/>
        <v/>
      </c>
      <c r="AJ1271" s="100" t="str">
        <f t="shared" si="289"/>
        <v/>
      </c>
      <c r="AK1271" s="130" t="str">
        <f t="shared" si="290"/>
        <v/>
      </c>
      <c r="AL1271" s="130" t="str">
        <f t="shared" si="291"/>
        <v/>
      </c>
      <c r="AM1271" s="131" t="str">
        <f t="shared" si="292"/>
        <v/>
      </c>
    </row>
    <row r="1272" spans="26:39" ht="15" hidden="1" x14ac:dyDescent="0.25">
      <c r="Z1272" s="102"/>
      <c r="AA1272" s="102"/>
      <c r="AB1272" s="124">
        <f t="shared" si="288"/>
        <v>63</v>
      </c>
      <c r="AC1272" s="125" t="str">
        <f t="shared" si="283"/>
        <v/>
      </c>
      <c r="AD1272" s="123" t="str">
        <f t="shared" si="284"/>
        <v/>
      </c>
      <c r="AE1272" s="126" t="str">
        <f t="shared" si="285"/>
        <v/>
      </c>
      <c r="AF1272" s="123" t="str">
        <f t="shared" si="286"/>
        <v/>
      </c>
      <c r="AG1272" s="126" t="str">
        <f t="shared" si="287"/>
        <v/>
      </c>
      <c r="AH1272" s="129" t="str">
        <f t="shared" si="294"/>
        <v/>
      </c>
      <c r="AI1272" s="129" t="str">
        <f t="shared" si="293"/>
        <v/>
      </c>
      <c r="AJ1272" s="100" t="str">
        <f t="shared" si="289"/>
        <v/>
      </c>
      <c r="AK1272" s="130" t="str">
        <f t="shared" si="290"/>
        <v/>
      </c>
      <c r="AL1272" s="130" t="str">
        <f t="shared" si="291"/>
        <v/>
      </c>
      <c r="AM1272" s="131" t="str">
        <f t="shared" si="292"/>
        <v/>
      </c>
    </row>
    <row r="1273" spans="26:39" ht="15" hidden="1" x14ac:dyDescent="0.25">
      <c r="Z1273" s="102"/>
      <c r="AA1273" s="102"/>
      <c r="AB1273" s="124">
        <f t="shared" si="288"/>
        <v>64</v>
      </c>
      <c r="AC1273" s="125" t="str">
        <f t="shared" si="283"/>
        <v/>
      </c>
      <c r="AD1273" s="123" t="str">
        <f t="shared" si="284"/>
        <v/>
      </c>
      <c r="AE1273" s="126" t="str">
        <f t="shared" si="285"/>
        <v/>
      </c>
      <c r="AF1273" s="123" t="str">
        <f t="shared" si="286"/>
        <v/>
      </c>
      <c r="AG1273" s="126" t="str">
        <f t="shared" si="287"/>
        <v/>
      </c>
      <c r="AH1273" s="129" t="str">
        <f t="shared" si="294"/>
        <v/>
      </c>
      <c r="AI1273" s="129" t="str">
        <f t="shared" si="293"/>
        <v/>
      </c>
      <c r="AJ1273" s="100" t="str">
        <f t="shared" si="289"/>
        <v/>
      </c>
      <c r="AK1273" s="130" t="str">
        <f t="shared" si="290"/>
        <v/>
      </c>
      <c r="AL1273" s="130" t="str">
        <f t="shared" si="291"/>
        <v/>
      </c>
      <c r="AM1273" s="131" t="str">
        <f t="shared" si="292"/>
        <v/>
      </c>
    </row>
    <row r="1274" spans="26:39" ht="15" hidden="1" x14ac:dyDescent="0.25">
      <c r="Z1274" s="102"/>
      <c r="AA1274" s="102"/>
      <c r="AB1274" s="124">
        <f t="shared" si="288"/>
        <v>65</v>
      </c>
      <c r="AC1274" s="125" t="str">
        <f t="shared" ref="AC1274:AC1309" si="295">IF(AA$1212="","",AC$1209+AB1274*(X$1212-X$1211)/100)</f>
        <v/>
      </c>
      <c r="AD1274" s="123" t="str">
        <f t="shared" ref="AD1274:AD1309" si="296">IF(AC1274="","",AD$1209+(2*(AC1274-AC$1209)*AA$1212))</f>
        <v/>
      </c>
      <c r="AE1274" s="126" t="str">
        <f t="shared" si="285"/>
        <v/>
      </c>
      <c r="AF1274" s="123" t="str">
        <f t="shared" si="286"/>
        <v/>
      </c>
      <c r="AG1274" s="126" t="str">
        <f t="shared" si="287"/>
        <v/>
      </c>
      <c r="AH1274" s="129" t="str">
        <f t="shared" si="294"/>
        <v/>
      </c>
      <c r="AI1274" s="129" t="str">
        <f t="shared" si="293"/>
        <v/>
      </c>
      <c r="AJ1274" s="100" t="str">
        <f t="shared" si="289"/>
        <v/>
      </c>
      <c r="AK1274" s="130" t="str">
        <f t="shared" si="290"/>
        <v/>
      </c>
      <c r="AL1274" s="130" t="str">
        <f t="shared" si="291"/>
        <v/>
      </c>
      <c r="AM1274" s="131" t="str">
        <f t="shared" si="292"/>
        <v/>
      </c>
    </row>
    <row r="1275" spans="26:39" ht="15" hidden="1" x14ac:dyDescent="0.25">
      <c r="Z1275" s="102"/>
      <c r="AA1275" s="102"/>
      <c r="AB1275" s="124">
        <f t="shared" si="288"/>
        <v>66</v>
      </c>
      <c r="AC1275" s="125" t="str">
        <f t="shared" si="295"/>
        <v/>
      </c>
      <c r="AD1275" s="123" t="str">
        <f t="shared" si="296"/>
        <v/>
      </c>
      <c r="AE1275" s="126" t="str">
        <f t="shared" ref="AE1275:AE1309" si="297">IF(AC1275="","",(AD1275/2)^2*3.1415)</f>
        <v/>
      </c>
      <c r="AF1275" s="123" t="str">
        <f t="shared" ref="AF1275:AF1309" si="298">IF(AC1275="","",(AC1275-AC1274)/3*(AE1274+AE1275+(AE1275*AE1274)^0.5))</f>
        <v/>
      </c>
      <c r="AG1275" s="126" t="str">
        <f t="shared" ref="AG1275:AG1309" si="299">IF(AC1275="","",AG1274+AF1275)</f>
        <v/>
      </c>
      <c r="AH1275" s="129" t="str">
        <f t="shared" si="294"/>
        <v/>
      </c>
      <c r="AI1275" s="129" t="str">
        <f t="shared" si="293"/>
        <v/>
      </c>
      <c r="AJ1275" s="100" t="str">
        <f t="shared" si="289"/>
        <v/>
      </c>
      <c r="AK1275" s="130" t="str">
        <f t="shared" si="290"/>
        <v/>
      </c>
      <c r="AL1275" s="130" t="str">
        <f t="shared" si="291"/>
        <v/>
      </c>
      <c r="AM1275" s="131" t="str">
        <f t="shared" si="292"/>
        <v/>
      </c>
    </row>
    <row r="1276" spans="26:39" ht="15" hidden="1" x14ac:dyDescent="0.25">
      <c r="Z1276" s="102"/>
      <c r="AA1276" s="102"/>
      <c r="AB1276" s="124">
        <f t="shared" ref="AB1276:AB1309" si="300">AB1275+1</f>
        <v>67</v>
      </c>
      <c r="AC1276" s="125" t="str">
        <f t="shared" si="295"/>
        <v/>
      </c>
      <c r="AD1276" s="123" t="str">
        <f t="shared" si="296"/>
        <v/>
      </c>
      <c r="AE1276" s="126" t="str">
        <f t="shared" si="297"/>
        <v/>
      </c>
      <c r="AF1276" s="123" t="str">
        <f t="shared" si="298"/>
        <v/>
      </c>
      <c r="AG1276" s="126" t="str">
        <f t="shared" si="299"/>
        <v/>
      </c>
      <c r="AH1276" s="129" t="str">
        <f t="shared" si="294"/>
        <v/>
      </c>
      <c r="AI1276" s="129" t="str">
        <f t="shared" si="293"/>
        <v/>
      </c>
      <c r="AJ1276" s="100" t="str">
        <f t="shared" si="289"/>
        <v/>
      </c>
      <c r="AK1276" s="130" t="str">
        <f t="shared" si="290"/>
        <v/>
      </c>
      <c r="AL1276" s="130" t="str">
        <f t="shared" si="291"/>
        <v/>
      </c>
      <c r="AM1276" s="131" t="str">
        <f t="shared" si="292"/>
        <v/>
      </c>
    </row>
    <row r="1277" spans="26:39" ht="15" hidden="1" x14ac:dyDescent="0.25">
      <c r="Z1277" s="102"/>
      <c r="AA1277" s="102"/>
      <c r="AB1277" s="124">
        <f t="shared" si="300"/>
        <v>68</v>
      </c>
      <c r="AC1277" s="125" t="str">
        <f t="shared" si="295"/>
        <v/>
      </c>
      <c r="AD1277" s="123" t="str">
        <f t="shared" si="296"/>
        <v/>
      </c>
      <c r="AE1277" s="126" t="str">
        <f t="shared" si="297"/>
        <v/>
      </c>
      <c r="AF1277" s="123" t="str">
        <f t="shared" si="298"/>
        <v/>
      </c>
      <c r="AG1277" s="126" t="str">
        <f t="shared" si="299"/>
        <v/>
      </c>
      <c r="AH1277" s="129" t="str">
        <f t="shared" si="294"/>
        <v/>
      </c>
      <c r="AI1277" s="129" t="str">
        <f t="shared" si="293"/>
        <v/>
      </c>
      <c r="AJ1277" s="100" t="str">
        <f t="shared" si="289"/>
        <v/>
      </c>
      <c r="AK1277" s="130" t="str">
        <f t="shared" si="290"/>
        <v/>
      </c>
      <c r="AL1277" s="130" t="str">
        <f t="shared" si="291"/>
        <v/>
      </c>
      <c r="AM1277" s="131" t="str">
        <f t="shared" si="292"/>
        <v/>
      </c>
    </row>
    <row r="1278" spans="26:39" ht="15" hidden="1" x14ac:dyDescent="0.25">
      <c r="Z1278" s="102"/>
      <c r="AA1278" s="102"/>
      <c r="AB1278" s="124">
        <f t="shared" si="300"/>
        <v>69</v>
      </c>
      <c r="AC1278" s="125" t="str">
        <f t="shared" si="295"/>
        <v/>
      </c>
      <c r="AD1278" s="123" t="str">
        <f t="shared" si="296"/>
        <v/>
      </c>
      <c r="AE1278" s="126" t="str">
        <f t="shared" si="297"/>
        <v/>
      </c>
      <c r="AF1278" s="123" t="str">
        <f t="shared" si="298"/>
        <v/>
      </c>
      <c r="AG1278" s="126" t="str">
        <f t="shared" si="299"/>
        <v/>
      </c>
      <c r="AH1278" s="129" t="str">
        <f t="shared" si="294"/>
        <v/>
      </c>
      <c r="AI1278" s="129" t="str">
        <f t="shared" si="293"/>
        <v/>
      </c>
      <c r="AJ1278" s="100" t="str">
        <f t="shared" si="289"/>
        <v/>
      </c>
      <c r="AK1278" s="130" t="str">
        <f t="shared" si="290"/>
        <v/>
      </c>
      <c r="AL1278" s="130" t="str">
        <f t="shared" si="291"/>
        <v/>
      </c>
      <c r="AM1278" s="131" t="str">
        <f t="shared" si="292"/>
        <v/>
      </c>
    </row>
    <row r="1279" spans="26:39" ht="15" hidden="1" x14ac:dyDescent="0.25">
      <c r="Z1279" s="102"/>
      <c r="AA1279" s="102"/>
      <c r="AB1279" s="124">
        <f t="shared" si="300"/>
        <v>70</v>
      </c>
      <c r="AC1279" s="125" t="str">
        <f t="shared" si="295"/>
        <v/>
      </c>
      <c r="AD1279" s="123" t="str">
        <f t="shared" si="296"/>
        <v/>
      </c>
      <c r="AE1279" s="126" t="str">
        <f t="shared" si="297"/>
        <v/>
      </c>
      <c r="AF1279" s="123" t="str">
        <f t="shared" si="298"/>
        <v/>
      </c>
      <c r="AG1279" s="126" t="str">
        <f t="shared" si="299"/>
        <v/>
      </c>
      <c r="AH1279" s="129" t="str">
        <f t="shared" si="294"/>
        <v/>
      </c>
      <c r="AI1279" s="129" t="str">
        <f t="shared" si="293"/>
        <v/>
      </c>
      <c r="AJ1279" s="100" t="str">
        <f t="shared" si="289"/>
        <v/>
      </c>
      <c r="AK1279" s="130" t="str">
        <f t="shared" si="290"/>
        <v/>
      </c>
      <c r="AL1279" s="130" t="str">
        <f t="shared" si="291"/>
        <v/>
      </c>
      <c r="AM1279" s="131" t="str">
        <f t="shared" si="292"/>
        <v/>
      </c>
    </row>
    <row r="1280" spans="26:39" ht="15" hidden="1" x14ac:dyDescent="0.25">
      <c r="Z1280" s="102"/>
      <c r="AA1280" s="102"/>
      <c r="AB1280" s="124">
        <f t="shared" si="300"/>
        <v>71</v>
      </c>
      <c r="AC1280" s="125" t="str">
        <f t="shared" si="295"/>
        <v/>
      </c>
      <c r="AD1280" s="123" t="str">
        <f t="shared" si="296"/>
        <v/>
      </c>
      <c r="AE1280" s="126" t="str">
        <f t="shared" si="297"/>
        <v/>
      </c>
      <c r="AF1280" s="123" t="str">
        <f t="shared" si="298"/>
        <v/>
      </c>
      <c r="AG1280" s="126" t="str">
        <f t="shared" si="299"/>
        <v/>
      </c>
      <c r="AH1280" s="129" t="str">
        <f t="shared" si="294"/>
        <v/>
      </c>
      <c r="AI1280" s="129" t="str">
        <f t="shared" si="293"/>
        <v/>
      </c>
      <c r="AJ1280" s="100" t="str">
        <f t="shared" si="289"/>
        <v/>
      </c>
      <c r="AK1280" s="130" t="str">
        <f t="shared" si="290"/>
        <v/>
      </c>
      <c r="AL1280" s="130" t="str">
        <f t="shared" si="291"/>
        <v/>
      </c>
      <c r="AM1280" s="131" t="str">
        <f t="shared" si="292"/>
        <v/>
      </c>
    </row>
    <row r="1281" spans="26:39" ht="15" hidden="1" x14ac:dyDescent="0.25">
      <c r="Z1281" s="102"/>
      <c r="AA1281" s="102"/>
      <c r="AB1281" s="124">
        <f t="shared" si="300"/>
        <v>72</v>
      </c>
      <c r="AC1281" s="125" t="str">
        <f t="shared" si="295"/>
        <v/>
      </c>
      <c r="AD1281" s="123" t="str">
        <f t="shared" si="296"/>
        <v/>
      </c>
      <c r="AE1281" s="126" t="str">
        <f t="shared" si="297"/>
        <v/>
      </c>
      <c r="AF1281" s="123" t="str">
        <f t="shared" si="298"/>
        <v/>
      </c>
      <c r="AG1281" s="126" t="str">
        <f t="shared" si="299"/>
        <v/>
      </c>
      <c r="AH1281" s="129" t="str">
        <f t="shared" si="294"/>
        <v/>
      </c>
      <c r="AI1281" s="129" t="str">
        <f t="shared" si="293"/>
        <v/>
      </c>
      <c r="AJ1281" s="100" t="str">
        <f t="shared" si="289"/>
        <v/>
      </c>
      <c r="AK1281" s="130" t="str">
        <f t="shared" si="290"/>
        <v/>
      </c>
      <c r="AL1281" s="130" t="str">
        <f t="shared" si="291"/>
        <v/>
      </c>
      <c r="AM1281" s="131" t="str">
        <f t="shared" si="292"/>
        <v/>
      </c>
    </row>
    <row r="1282" spans="26:39" ht="15" hidden="1" x14ac:dyDescent="0.25">
      <c r="Z1282" s="102"/>
      <c r="AA1282" s="102"/>
      <c r="AB1282" s="124">
        <f t="shared" si="300"/>
        <v>73</v>
      </c>
      <c r="AC1282" s="125" t="str">
        <f t="shared" si="295"/>
        <v/>
      </c>
      <c r="AD1282" s="123" t="str">
        <f t="shared" si="296"/>
        <v/>
      </c>
      <c r="AE1282" s="126" t="str">
        <f t="shared" si="297"/>
        <v/>
      </c>
      <c r="AF1282" s="123" t="str">
        <f t="shared" si="298"/>
        <v/>
      </c>
      <c r="AG1282" s="126" t="str">
        <f t="shared" si="299"/>
        <v/>
      </c>
      <c r="AH1282" s="129" t="str">
        <f t="shared" si="294"/>
        <v/>
      </c>
      <c r="AI1282" s="129" t="str">
        <f t="shared" si="293"/>
        <v/>
      </c>
      <c r="AJ1282" s="100" t="str">
        <f t="shared" si="289"/>
        <v/>
      </c>
      <c r="AK1282" s="130" t="str">
        <f t="shared" si="290"/>
        <v/>
      </c>
      <c r="AL1282" s="130" t="str">
        <f t="shared" si="291"/>
        <v/>
      </c>
      <c r="AM1282" s="131" t="str">
        <f t="shared" si="292"/>
        <v/>
      </c>
    </row>
    <row r="1283" spans="26:39" ht="15" hidden="1" x14ac:dyDescent="0.25">
      <c r="Z1283" s="102"/>
      <c r="AA1283" s="102"/>
      <c r="AB1283" s="124">
        <f t="shared" si="300"/>
        <v>74</v>
      </c>
      <c r="AC1283" s="125" t="str">
        <f t="shared" si="295"/>
        <v/>
      </c>
      <c r="AD1283" s="123" t="str">
        <f t="shared" si="296"/>
        <v/>
      </c>
      <c r="AE1283" s="126" t="str">
        <f t="shared" si="297"/>
        <v/>
      </c>
      <c r="AF1283" s="123" t="str">
        <f t="shared" si="298"/>
        <v/>
      </c>
      <c r="AG1283" s="126" t="str">
        <f t="shared" si="299"/>
        <v/>
      </c>
      <c r="AH1283" s="129" t="str">
        <f t="shared" si="294"/>
        <v/>
      </c>
      <c r="AI1283" s="129" t="str">
        <f t="shared" si="293"/>
        <v/>
      </c>
      <c r="AJ1283" s="100" t="str">
        <f t="shared" si="289"/>
        <v/>
      </c>
      <c r="AK1283" s="130" t="str">
        <f t="shared" si="290"/>
        <v/>
      </c>
      <c r="AL1283" s="130" t="str">
        <f t="shared" si="291"/>
        <v/>
      </c>
      <c r="AM1283" s="131" t="str">
        <f t="shared" si="292"/>
        <v/>
      </c>
    </row>
    <row r="1284" spans="26:39" ht="15" hidden="1" x14ac:dyDescent="0.25">
      <c r="Z1284" s="102"/>
      <c r="AA1284" s="102"/>
      <c r="AB1284" s="124">
        <f t="shared" si="300"/>
        <v>75</v>
      </c>
      <c r="AC1284" s="125" t="str">
        <f t="shared" si="295"/>
        <v/>
      </c>
      <c r="AD1284" s="123" t="str">
        <f t="shared" si="296"/>
        <v/>
      </c>
      <c r="AE1284" s="126" t="str">
        <f t="shared" si="297"/>
        <v/>
      </c>
      <c r="AF1284" s="123" t="str">
        <f t="shared" si="298"/>
        <v/>
      </c>
      <c r="AG1284" s="126" t="str">
        <f t="shared" si="299"/>
        <v/>
      </c>
      <c r="AH1284" s="129" t="str">
        <f t="shared" si="294"/>
        <v/>
      </c>
      <c r="AI1284" s="129" t="str">
        <f t="shared" si="293"/>
        <v/>
      </c>
      <c r="AJ1284" s="100" t="str">
        <f t="shared" si="289"/>
        <v/>
      </c>
      <c r="AK1284" s="130" t="str">
        <f t="shared" si="290"/>
        <v/>
      </c>
      <c r="AL1284" s="130" t="str">
        <f t="shared" si="291"/>
        <v/>
      </c>
      <c r="AM1284" s="131" t="str">
        <f t="shared" si="292"/>
        <v/>
      </c>
    </row>
    <row r="1285" spans="26:39" ht="15" hidden="1" x14ac:dyDescent="0.25">
      <c r="Z1285" s="102"/>
      <c r="AA1285" s="102"/>
      <c r="AB1285" s="124">
        <f t="shared" si="300"/>
        <v>76</v>
      </c>
      <c r="AC1285" s="125" t="str">
        <f t="shared" si="295"/>
        <v/>
      </c>
      <c r="AD1285" s="123" t="str">
        <f t="shared" si="296"/>
        <v/>
      </c>
      <c r="AE1285" s="126" t="str">
        <f t="shared" si="297"/>
        <v/>
      </c>
      <c r="AF1285" s="123" t="str">
        <f t="shared" si="298"/>
        <v/>
      </c>
      <c r="AG1285" s="126" t="str">
        <f t="shared" si="299"/>
        <v/>
      </c>
      <c r="AH1285" s="129" t="str">
        <f t="shared" si="294"/>
        <v/>
      </c>
      <c r="AI1285" s="129" t="str">
        <f t="shared" si="293"/>
        <v/>
      </c>
      <c r="AJ1285" s="100" t="str">
        <f t="shared" si="289"/>
        <v/>
      </c>
      <c r="AK1285" s="130" t="str">
        <f t="shared" si="290"/>
        <v/>
      </c>
      <c r="AL1285" s="130" t="str">
        <f t="shared" si="291"/>
        <v/>
      </c>
      <c r="AM1285" s="131" t="str">
        <f t="shared" si="292"/>
        <v/>
      </c>
    </row>
    <row r="1286" spans="26:39" ht="15" hidden="1" x14ac:dyDescent="0.25">
      <c r="Z1286" s="102"/>
      <c r="AA1286" s="102"/>
      <c r="AB1286" s="124">
        <f t="shared" si="300"/>
        <v>77</v>
      </c>
      <c r="AC1286" s="125" t="str">
        <f t="shared" si="295"/>
        <v/>
      </c>
      <c r="AD1286" s="123" t="str">
        <f t="shared" si="296"/>
        <v/>
      </c>
      <c r="AE1286" s="126" t="str">
        <f t="shared" si="297"/>
        <v/>
      </c>
      <c r="AF1286" s="123" t="str">
        <f t="shared" si="298"/>
        <v/>
      </c>
      <c r="AG1286" s="126" t="str">
        <f t="shared" si="299"/>
        <v/>
      </c>
      <c r="AH1286" s="129" t="str">
        <f t="shared" si="294"/>
        <v/>
      </c>
      <c r="AI1286" s="129" t="str">
        <f t="shared" si="293"/>
        <v/>
      </c>
      <c r="AJ1286" s="100" t="str">
        <f t="shared" si="289"/>
        <v/>
      </c>
      <c r="AK1286" s="130" t="str">
        <f t="shared" si="290"/>
        <v/>
      </c>
      <c r="AL1286" s="130" t="str">
        <f t="shared" si="291"/>
        <v/>
      </c>
      <c r="AM1286" s="131" t="str">
        <f t="shared" si="292"/>
        <v/>
      </c>
    </row>
    <row r="1287" spans="26:39" ht="15" hidden="1" x14ac:dyDescent="0.25">
      <c r="Z1287" s="102"/>
      <c r="AA1287" s="102"/>
      <c r="AB1287" s="124">
        <f t="shared" si="300"/>
        <v>78</v>
      </c>
      <c r="AC1287" s="125" t="str">
        <f t="shared" si="295"/>
        <v/>
      </c>
      <c r="AD1287" s="123" t="str">
        <f t="shared" si="296"/>
        <v/>
      </c>
      <c r="AE1287" s="126" t="str">
        <f t="shared" si="297"/>
        <v/>
      </c>
      <c r="AF1287" s="123" t="str">
        <f t="shared" si="298"/>
        <v/>
      </c>
      <c r="AG1287" s="126" t="str">
        <f t="shared" si="299"/>
        <v/>
      </c>
      <c r="AH1287" s="129" t="str">
        <f t="shared" si="294"/>
        <v/>
      </c>
      <c r="AI1287" s="129" t="str">
        <f t="shared" si="293"/>
        <v/>
      </c>
      <c r="AJ1287" s="100" t="str">
        <f t="shared" si="289"/>
        <v/>
      </c>
      <c r="AK1287" s="130" t="str">
        <f t="shared" si="290"/>
        <v/>
      </c>
      <c r="AL1287" s="130" t="str">
        <f t="shared" si="291"/>
        <v/>
      </c>
      <c r="AM1287" s="131" t="str">
        <f t="shared" si="292"/>
        <v/>
      </c>
    </row>
    <row r="1288" spans="26:39" ht="15" hidden="1" x14ac:dyDescent="0.25">
      <c r="Z1288" s="102"/>
      <c r="AA1288" s="102"/>
      <c r="AB1288" s="124">
        <f t="shared" si="300"/>
        <v>79</v>
      </c>
      <c r="AC1288" s="125" t="str">
        <f t="shared" si="295"/>
        <v/>
      </c>
      <c r="AD1288" s="123" t="str">
        <f t="shared" si="296"/>
        <v/>
      </c>
      <c r="AE1288" s="126" t="str">
        <f t="shared" si="297"/>
        <v/>
      </c>
      <c r="AF1288" s="123" t="str">
        <f t="shared" si="298"/>
        <v/>
      </c>
      <c r="AG1288" s="126" t="str">
        <f t="shared" si="299"/>
        <v/>
      </c>
      <c r="AH1288" s="129" t="str">
        <f t="shared" si="294"/>
        <v/>
      </c>
      <c r="AI1288" s="129" t="str">
        <f t="shared" si="293"/>
        <v/>
      </c>
      <c r="AJ1288" s="100" t="str">
        <f t="shared" si="289"/>
        <v/>
      </c>
      <c r="AK1288" s="130" t="str">
        <f t="shared" si="290"/>
        <v/>
      </c>
      <c r="AL1288" s="130" t="str">
        <f t="shared" si="291"/>
        <v/>
      </c>
      <c r="AM1288" s="131" t="str">
        <f t="shared" si="292"/>
        <v/>
      </c>
    </row>
    <row r="1289" spans="26:39" ht="15" hidden="1" x14ac:dyDescent="0.25">
      <c r="Z1289" s="102"/>
      <c r="AA1289" s="102"/>
      <c r="AB1289" s="124">
        <f t="shared" si="300"/>
        <v>80</v>
      </c>
      <c r="AC1289" s="125" t="str">
        <f t="shared" si="295"/>
        <v/>
      </c>
      <c r="AD1289" s="123" t="str">
        <f t="shared" si="296"/>
        <v/>
      </c>
      <c r="AE1289" s="126" t="str">
        <f t="shared" si="297"/>
        <v/>
      </c>
      <c r="AF1289" s="123" t="str">
        <f t="shared" si="298"/>
        <v/>
      </c>
      <c r="AG1289" s="126" t="str">
        <f t="shared" si="299"/>
        <v/>
      </c>
      <c r="AH1289" s="129" t="str">
        <f t="shared" si="294"/>
        <v/>
      </c>
      <c r="AI1289" s="129" t="str">
        <f t="shared" si="293"/>
        <v/>
      </c>
      <c r="AJ1289" s="100" t="str">
        <f t="shared" ref="AJ1289:AJ1352" si="301">AC1289</f>
        <v/>
      </c>
      <c r="AK1289" s="130" t="str">
        <f t="shared" ref="AK1289:AK1352" si="302">IF(AI1289="","",AJ1289-D$58)</f>
        <v/>
      </c>
      <c r="AL1289" s="130" t="str">
        <f t="shared" ref="AL1289:AL1352" si="303">IF(AK1289="","",IF(AK1289&gt;G$76,AK1289-G$76/2,AK1289/2))</f>
        <v/>
      </c>
      <c r="AM1289" s="131" t="str">
        <f t="shared" ref="AM1289:AM1352" si="304">IF(AL1289="","",0.6*G$77*(2*32.2*AL1289)^0.5)</f>
        <v/>
      </c>
    </row>
    <row r="1290" spans="26:39" ht="15" hidden="1" x14ac:dyDescent="0.25">
      <c r="Z1290" s="102"/>
      <c r="AA1290" s="102"/>
      <c r="AB1290" s="124">
        <f t="shared" si="300"/>
        <v>81</v>
      </c>
      <c r="AC1290" s="125" t="str">
        <f t="shared" si="295"/>
        <v/>
      </c>
      <c r="AD1290" s="123" t="str">
        <f t="shared" si="296"/>
        <v/>
      </c>
      <c r="AE1290" s="126" t="str">
        <f t="shared" si="297"/>
        <v/>
      </c>
      <c r="AF1290" s="123" t="str">
        <f t="shared" si="298"/>
        <v/>
      </c>
      <c r="AG1290" s="126" t="str">
        <f t="shared" si="299"/>
        <v/>
      </c>
      <c r="AH1290" s="129" t="str">
        <f t="shared" si="294"/>
        <v/>
      </c>
      <c r="AI1290" s="129" t="str">
        <f t="shared" ref="AI1290:AI1353" si="305">IF(AC1290="","",IF(AC1290=D$58,0,IF(AC1290&gt;D$58,AI1289+AF1290,"")))</f>
        <v/>
      </c>
      <c r="AJ1290" s="100" t="str">
        <f t="shared" si="301"/>
        <v/>
      </c>
      <c r="AK1290" s="130" t="str">
        <f t="shared" si="302"/>
        <v/>
      </c>
      <c r="AL1290" s="130" t="str">
        <f t="shared" si="303"/>
        <v/>
      </c>
      <c r="AM1290" s="131" t="str">
        <f t="shared" si="304"/>
        <v/>
      </c>
    </row>
    <row r="1291" spans="26:39" ht="15" hidden="1" x14ac:dyDescent="0.25">
      <c r="Z1291" s="102"/>
      <c r="AA1291" s="102"/>
      <c r="AB1291" s="124">
        <f t="shared" si="300"/>
        <v>82</v>
      </c>
      <c r="AC1291" s="125" t="str">
        <f t="shared" si="295"/>
        <v/>
      </c>
      <c r="AD1291" s="123" t="str">
        <f t="shared" si="296"/>
        <v/>
      </c>
      <c r="AE1291" s="126" t="str">
        <f t="shared" si="297"/>
        <v/>
      </c>
      <c r="AF1291" s="123" t="str">
        <f t="shared" si="298"/>
        <v/>
      </c>
      <c r="AG1291" s="126" t="str">
        <f t="shared" si="299"/>
        <v/>
      </c>
      <c r="AH1291" s="129" t="str">
        <f t="shared" ref="AH1291:AH1354" si="306">IF(AC1291="","",AH1290+AF1291)</f>
        <v/>
      </c>
      <c r="AI1291" s="129" t="str">
        <f t="shared" si="305"/>
        <v/>
      </c>
      <c r="AJ1291" s="100" t="str">
        <f t="shared" si="301"/>
        <v/>
      </c>
      <c r="AK1291" s="130" t="str">
        <f t="shared" si="302"/>
        <v/>
      </c>
      <c r="AL1291" s="130" t="str">
        <f t="shared" si="303"/>
        <v/>
      </c>
      <c r="AM1291" s="131" t="str">
        <f t="shared" si="304"/>
        <v/>
      </c>
    </row>
    <row r="1292" spans="26:39" ht="15" hidden="1" x14ac:dyDescent="0.25">
      <c r="Z1292" s="102"/>
      <c r="AA1292" s="102"/>
      <c r="AB1292" s="124">
        <f t="shared" si="300"/>
        <v>83</v>
      </c>
      <c r="AC1292" s="125" t="str">
        <f t="shared" si="295"/>
        <v/>
      </c>
      <c r="AD1292" s="123" t="str">
        <f t="shared" si="296"/>
        <v/>
      </c>
      <c r="AE1292" s="126" t="str">
        <f t="shared" si="297"/>
        <v/>
      </c>
      <c r="AF1292" s="123" t="str">
        <f t="shared" si="298"/>
        <v/>
      </c>
      <c r="AG1292" s="126" t="str">
        <f t="shared" si="299"/>
        <v/>
      </c>
      <c r="AH1292" s="129" t="str">
        <f t="shared" si="306"/>
        <v/>
      </c>
      <c r="AI1292" s="129" t="str">
        <f t="shared" si="305"/>
        <v/>
      </c>
      <c r="AJ1292" s="100" t="str">
        <f t="shared" si="301"/>
        <v/>
      </c>
      <c r="AK1292" s="130" t="str">
        <f t="shared" si="302"/>
        <v/>
      </c>
      <c r="AL1292" s="130" t="str">
        <f t="shared" si="303"/>
        <v/>
      </c>
      <c r="AM1292" s="131" t="str">
        <f t="shared" si="304"/>
        <v/>
      </c>
    </row>
    <row r="1293" spans="26:39" ht="15" hidden="1" x14ac:dyDescent="0.25">
      <c r="Z1293" s="102"/>
      <c r="AA1293" s="102"/>
      <c r="AB1293" s="124">
        <f t="shared" si="300"/>
        <v>84</v>
      </c>
      <c r="AC1293" s="125" t="str">
        <f t="shared" si="295"/>
        <v/>
      </c>
      <c r="AD1293" s="123" t="str">
        <f t="shared" si="296"/>
        <v/>
      </c>
      <c r="AE1293" s="126" t="str">
        <f t="shared" si="297"/>
        <v/>
      </c>
      <c r="AF1293" s="123" t="str">
        <f t="shared" si="298"/>
        <v/>
      </c>
      <c r="AG1293" s="126" t="str">
        <f t="shared" si="299"/>
        <v/>
      </c>
      <c r="AH1293" s="129" t="str">
        <f t="shared" si="306"/>
        <v/>
      </c>
      <c r="AI1293" s="129" t="str">
        <f t="shared" si="305"/>
        <v/>
      </c>
      <c r="AJ1293" s="100" t="str">
        <f t="shared" si="301"/>
        <v/>
      </c>
      <c r="AK1293" s="130" t="str">
        <f t="shared" si="302"/>
        <v/>
      </c>
      <c r="AL1293" s="130" t="str">
        <f t="shared" si="303"/>
        <v/>
      </c>
      <c r="AM1293" s="131" t="str">
        <f t="shared" si="304"/>
        <v/>
      </c>
    </row>
    <row r="1294" spans="26:39" ht="15" hidden="1" x14ac:dyDescent="0.25">
      <c r="Z1294" s="102"/>
      <c r="AA1294" s="102"/>
      <c r="AB1294" s="124">
        <f t="shared" si="300"/>
        <v>85</v>
      </c>
      <c r="AC1294" s="125" t="str">
        <f t="shared" si="295"/>
        <v/>
      </c>
      <c r="AD1294" s="123" t="str">
        <f t="shared" si="296"/>
        <v/>
      </c>
      <c r="AE1294" s="126" t="str">
        <f t="shared" si="297"/>
        <v/>
      </c>
      <c r="AF1294" s="123" t="str">
        <f t="shared" si="298"/>
        <v/>
      </c>
      <c r="AG1294" s="126" t="str">
        <f t="shared" si="299"/>
        <v/>
      </c>
      <c r="AH1294" s="129" t="str">
        <f t="shared" si="306"/>
        <v/>
      </c>
      <c r="AI1294" s="129" t="str">
        <f t="shared" si="305"/>
        <v/>
      </c>
      <c r="AJ1294" s="100" t="str">
        <f t="shared" si="301"/>
        <v/>
      </c>
      <c r="AK1294" s="130" t="str">
        <f t="shared" si="302"/>
        <v/>
      </c>
      <c r="AL1294" s="130" t="str">
        <f t="shared" si="303"/>
        <v/>
      </c>
      <c r="AM1294" s="131" t="str">
        <f t="shared" si="304"/>
        <v/>
      </c>
    </row>
    <row r="1295" spans="26:39" ht="15" hidden="1" x14ac:dyDescent="0.25">
      <c r="Z1295" s="102"/>
      <c r="AA1295" s="102"/>
      <c r="AB1295" s="124">
        <f t="shared" si="300"/>
        <v>86</v>
      </c>
      <c r="AC1295" s="125" t="str">
        <f t="shared" si="295"/>
        <v/>
      </c>
      <c r="AD1295" s="123" t="str">
        <f t="shared" si="296"/>
        <v/>
      </c>
      <c r="AE1295" s="126" t="str">
        <f t="shared" si="297"/>
        <v/>
      </c>
      <c r="AF1295" s="123" t="str">
        <f t="shared" si="298"/>
        <v/>
      </c>
      <c r="AG1295" s="126" t="str">
        <f t="shared" si="299"/>
        <v/>
      </c>
      <c r="AH1295" s="129" t="str">
        <f t="shared" si="306"/>
        <v/>
      </c>
      <c r="AI1295" s="129" t="str">
        <f t="shared" si="305"/>
        <v/>
      </c>
      <c r="AJ1295" s="100" t="str">
        <f t="shared" si="301"/>
        <v/>
      </c>
      <c r="AK1295" s="130" t="str">
        <f t="shared" si="302"/>
        <v/>
      </c>
      <c r="AL1295" s="130" t="str">
        <f t="shared" si="303"/>
        <v/>
      </c>
      <c r="AM1295" s="131" t="str">
        <f t="shared" si="304"/>
        <v/>
      </c>
    </row>
    <row r="1296" spans="26:39" ht="15" hidden="1" x14ac:dyDescent="0.25">
      <c r="Z1296" s="102"/>
      <c r="AA1296" s="102"/>
      <c r="AB1296" s="124">
        <f t="shared" si="300"/>
        <v>87</v>
      </c>
      <c r="AC1296" s="125" t="str">
        <f t="shared" si="295"/>
        <v/>
      </c>
      <c r="AD1296" s="123" t="str">
        <f t="shared" si="296"/>
        <v/>
      </c>
      <c r="AE1296" s="126" t="str">
        <f t="shared" si="297"/>
        <v/>
      </c>
      <c r="AF1296" s="123" t="str">
        <f t="shared" si="298"/>
        <v/>
      </c>
      <c r="AG1296" s="126" t="str">
        <f t="shared" si="299"/>
        <v/>
      </c>
      <c r="AH1296" s="129" t="str">
        <f t="shared" si="306"/>
        <v/>
      </c>
      <c r="AI1296" s="129" t="str">
        <f t="shared" si="305"/>
        <v/>
      </c>
      <c r="AJ1296" s="100" t="str">
        <f t="shared" si="301"/>
        <v/>
      </c>
      <c r="AK1296" s="130" t="str">
        <f t="shared" si="302"/>
        <v/>
      </c>
      <c r="AL1296" s="130" t="str">
        <f t="shared" si="303"/>
        <v/>
      </c>
      <c r="AM1296" s="131" t="str">
        <f t="shared" si="304"/>
        <v/>
      </c>
    </row>
    <row r="1297" spans="23:39" ht="15" hidden="1" x14ac:dyDescent="0.25">
      <c r="Z1297" s="102"/>
      <c r="AA1297" s="102"/>
      <c r="AB1297" s="124">
        <f t="shared" si="300"/>
        <v>88</v>
      </c>
      <c r="AC1297" s="125" t="str">
        <f t="shared" si="295"/>
        <v/>
      </c>
      <c r="AD1297" s="123" t="str">
        <f t="shared" si="296"/>
        <v/>
      </c>
      <c r="AE1297" s="126" t="str">
        <f t="shared" si="297"/>
        <v/>
      </c>
      <c r="AF1297" s="123" t="str">
        <f t="shared" si="298"/>
        <v/>
      </c>
      <c r="AG1297" s="126" t="str">
        <f t="shared" si="299"/>
        <v/>
      </c>
      <c r="AH1297" s="129" t="str">
        <f t="shared" si="306"/>
        <v/>
      </c>
      <c r="AI1297" s="129" t="str">
        <f t="shared" si="305"/>
        <v/>
      </c>
      <c r="AJ1297" s="100" t="str">
        <f t="shared" si="301"/>
        <v/>
      </c>
      <c r="AK1297" s="130" t="str">
        <f t="shared" si="302"/>
        <v/>
      </c>
      <c r="AL1297" s="130" t="str">
        <f t="shared" si="303"/>
        <v/>
      </c>
      <c r="AM1297" s="131" t="str">
        <f t="shared" si="304"/>
        <v/>
      </c>
    </row>
    <row r="1298" spans="23:39" ht="15" hidden="1" x14ac:dyDescent="0.25">
      <c r="Z1298" s="102"/>
      <c r="AA1298" s="102"/>
      <c r="AB1298" s="124">
        <f t="shared" si="300"/>
        <v>89</v>
      </c>
      <c r="AC1298" s="125" t="str">
        <f t="shared" si="295"/>
        <v/>
      </c>
      <c r="AD1298" s="123" t="str">
        <f t="shared" si="296"/>
        <v/>
      </c>
      <c r="AE1298" s="126" t="str">
        <f t="shared" si="297"/>
        <v/>
      </c>
      <c r="AF1298" s="123" t="str">
        <f t="shared" si="298"/>
        <v/>
      </c>
      <c r="AG1298" s="126" t="str">
        <f t="shared" si="299"/>
        <v/>
      </c>
      <c r="AH1298" s="129" t="str">
        <f t="shared" si="306"/>
        <v/>
      </c>
      <c r="AI1298" s="129" t="str">
        <f t="shared" si="305"/>
        <v/>
      </c>
      <c r="AJ1298" s="100" t="str">
        <f t="shared" si="301"/>
        <v/>
      </c>
      <c r="AK1298" s="130" t="str">
        <f t="shared" si="302"/>
        <v/>
      </c>
      <c r="AL1298" s="130" t="str">
        <f t="shared" si="303"/>
        <v/>
      </c>
      <c r="AM1298" s="131" t="str">
        <f t="shared" si="304"/>
        <v/>
      </c>
    </row>
    <row r="1299" spans="23:39" ht="15" hidden="1" x14ac:dyDescent="0.25">
      <c r="Z1299" s="102"/>
      <c r="AA1299" s="102"/>
      <c r="AB1299" s="124">
        <f t="shared" si="300"/>
        <v>90</v>
      </c>
      <c r="AC1299" s="125" t="str">
        <f t="shared" si="295"/>
        <v/>
      </c>
      <c r="AD1299" s="123" t="str">
        <f t="shared" si="296"/>
        <v/>
      </c>
      <c r="AE1299" s="126" t="str">
        <f t="shared" si="297"/>
        <v/>
      </c>
      <c r="AF1299" s="123" t="str">
        <f t="shared" si="298"/>
        <v/>
      </c>
      <c r="AG1299" s="126" t="str">
        <f t="shared" si="299"/>
        <v/>
      </c>
      <c r="AH1299" s="129" t="str">
        <f t="shared" si="306"/>
        <v/>
      </c>
      <c r="AI1299" s="129" t="str">
        <f t="shared" si="305"/>
        <v/>
      </c>
      <c r="AJ1299" s="100" t="str">
        <f t="shared" si="301"/>
        <v/>
      </c>
      <c r="AK1299" s="130" t="str">
        <f t="shared" si="302"/>
        <v/>
      </c>
      <c r="AL1299" s="130" t="str">
        <f t="shared" si="303"/>
        <v/>
      </c>
      <c r="AM1299" s="131" t="str">
        <f t="shared" si="304"/>
        <v/>
      </c>
    </row>
    <row r="1300" spans="23:39" ht="15" hidden="1" x14ac:dyDescent="0.25">
      <c r="Z1300" s="102"/>
      <c r="AA1300" s="102"/>
      <c r="AB1300" s="124">
        <f t="shared" si="300"/>
        <v>91</v>
      </c>
      <c r="AC1300" s="125" t="str">
        <f t="shared" si="295"/>
        <v/>
      </c>
      <c r="AD1300" s="123" t="str">
        <f t="shared" si="296"/>
        <v/>
      </c>
      <c r="AE1300" s="126" t="str">
        <f t="shared" si="297"/>
        <v/>
      </c>
      <c r="AF1300" s="123" t="str">
        <f t="shared" si="298"/>
        <v/>
      </c>
      <c r="AG1300" s="126" t="str">
        <f t="shared" si="299"/>
        <v/>
      </c>
      <c r="AH1300" s="129" t="str">
        <f t="shared" si="306"/>
        <v/>
      </c>
      <c r="AI1300" s="129" t="str">
        <f t="shared" si="305"/>
        <v/>
      </c>
      <c r="AJ1300" s="100" t="str">
        <f t="shared" si="301"/>
        <v/>
      </c>
      <c r="AK1300" s="130" t="str">
        <f t="shared" si="302"/>
        <v/>
      </c>
      <c r="AL1300" s="130" t="str">
        <f t="shared" si="303"/>
        <v/>
      </c>
      <c r="AM1300" s="131" t="str">
        <f t="shared" si="304"/>
        <v/>
      </c>
    </row>
    <row r="1301" spans="23:39" ht="15" hidden="1" x14ac:dyDescent="0.25">
      <c r="Z1301" s="102"/>
      <c r="AA1301" s="102"/>
      <c r="AB1301" s="124">
        <f t="shared" si="300"/>
        <v>92</v>
      </c>
      <c r="AC1301" s="125" t="str">
        <f t="shared" si="295"/>
        <v/>
      </c>
      <c r="AD1301" s="123" t="str">
        <f t="shared" si="296"/>
        <v/>
      </c>
      <c r="AE1301" s="126" t="str">
        <f t="shared" si="297"/>
        <v/>
      </c>
      <c r="AF1301" s="123" t="str">
        <f t="shared" si="298"/>
        <v/>
      </c>
      <c r="AG1301" s="126" t="str">
        <f t="shared" si="299"/>
        <v/>
      </c>
      <c r="AH1301" s="129" t="str">
        <f t="shared" si="306"/>
        <v/>
      </c>
      <c r="AI1301" s="129" t="str">
        <f t="shared" si="305"/>
        <v/>
      </c>
      <c r="AJ1301" s="100" t="str">
        <f t="shared" si="301"/>
        <v/>
      </c>
      <c r="AK1301" s="130" t="str">
        <f t="shared" si="302"/>
        <v/>
      </c>
      <c r="AL1301" s="130" t="str">
        <f t="shared" si="303"/>
        <v/>
      </c>
      <c r="AM1301" s="131" t="str">
        <f t="shared" si="304"/>
        <v/>
      </c>
    </row>
    <row r="1302" spans="23:39" ht="15" hidden="1" x14ac:dyDescent="0.25">
      <c r="Z1302" s="102"/>
      <c r="AA1302" s="102"/>
      <c r="AB1302" s="124">
        <f t="shared" si="300"/>
        <v>93</v>
      </c>
      <c r="AC1302" s="125" t="str">
        <f t="shared" si="295"/>
        <v/>
      </c>
      <c r="AD1302" s="123" t="str">
        <f t="shared" si="296"/>
        <v/>
      </c>
      <c r="AE1302" s="126" t="str">
        <f t="shared" si="297"/>
        <v/>
      </c>
      <c r="AF1302" s="123" t="str">
        <f t="shared" si="298"/>
        <v/>
      </c>
      <c r="AG1302" s="126" t="str">
        <f t="shared" si="299"/>
        <v/>
      </c>
      <c r="AH1302" s="129" t="str">
        <f t="shared" si="306"/>
        <v/>
      </c>
      <c r="AI1302" s="129" t="str">
        <f t="shared" si="305"/>
        <v/>
      </c>
      <c r="AJ1302" s="100" t="str">
        <f t="shared" si="301"/>
        <v/>
      </c>
      <c r="AK1302" s="130" t="str">
        <f t="shared" si="302"/>
        <v/>
      </c>
      <c r="AL1302" s="130" t="str">
        <f t="shared" si="303"/>
        <v/>
      </c>
      <c r="AM1302" s="131" t="str">
        <f t="shared" si="304"/>
        <v/>
      </c>
    </row>
    <row r="1303" spans="23:39" ht="15" hidden="1" x14ac:dyDescent="0.25">
      <c r="Z1303" s="102"/>
      <c r="AA1303" s="102"/>
      <c r="AB1303" s="124">
        <f t="shared" si="300"/>
        <v>94</v>
      </c>
      <c r="AC1303" s="125" t="str">
        <f t="shared" si="295"/>
        <v/>
      </c>
      <c r="AD1303" s="123" t="str">
        <f t="shared" si="296"/>
        <v/>
      </c>
      <c r="AE1303" s="126" t="str">
        <f t="shared" si="297"/>
        <v/>
      </c>
      <c r="AF1303" s="123" t="str">
        <f t="shared" si="298"/>
        <v/>
      </c>
      <c r="AG1303" s="126" t="str">
        <f t="shared" si="299"/>
        <v/>
      </c>
      <c r="AH1303" s="129" t="str">
        <f t="shared" si="306"/>
        <v/>
      </c>
      <c r="AI1303" s="129" t="str">
        <f t="shared" si="305"/>
        <v/>
      </c>
      <c r="AJ1303" s="100" t="str">
        <f t="shared" si="301"/>
        <v/>
      </c>
      <c r="AK1303" s="130" t="str">
        <f t="shared" si="302"/>
        <v/>
      </c>
      <c r="AL1303" s="130" t="str">
        <f t="shared" si="303"/>
        <v/>
      </c>
      <c r="AM1303" s="131" t="str">
        <f t="shared" si="304"/>
        <v/>
      </c>
    </row>
    <row r="1304" spans="23:39" ht="15" hidden="1" x14ac:dyDescent="0.25">
      <c r="Z1304" s="102"/>
      <c r="AA1304" s="102"/>
      <c r="AB1304" s="124">
        <f t="shared" si="300"/>
        <v>95</v>
      </c>
      <c r="AC1304" s="125" t="str">
        <f t="shared" si="295"/>
        <v/>
      </c>
      <c r="AD1304" s="123" t="str">
        <f t="shared" si="296"/>
        <v/>
      </c>
      <c r="AE1304" s="126" t="str">
        <f t="shared" si="297"/>
        <v/>
      </c>
      <c r="AF1304" s="123" t="str">
        <f t="shared" si="298"/>
        <v/>
      </c>
      <c r="AG1304" s="126" t="str">
        <f t="shared" si="299"/>
        <v/>
      </c>
      <c r="AH1304" s="129" t="str">
        <f t="shared" si="306"/>
        <v/>
      </c>
      <c r="AI1304" s="129" t="str">
        <f t="shared" si="305"/>
        <v/>
      </c>
      <c r="AJ1304" s="100" t="str">
        <f t="shared" si="301"/>
        <v/>
      </c>
      <c r="AK1304" s="130" t="str">
        <f t="shared" si="302"/>
        <v/>
      </c>
      <c r="AL1304" s="130" t="str">
        <f t="shared" si="303"/>
        <v/>
      </c>
      <c r="AM1304" s="131" t="str">
        <f t="shared" si="304"/>
        <v/>
      </c>
    </row>
    <row r="1305" spans="23:39" ht="15" hidden="1" x14ac:dyDescent="0.25">
      <c r="Z1305" s="102"/>
      <c r="AA1305" s="102"/>
      <c r="AB1305" s="124">
        <f t="shared" si="300"/>
        <v>96</v>
      </c>
      <c r="AC1305" s="125" t="str">
        <f t="shared" si="295"/>
        <v/>
      </c>
      <c r="AD1305" s="123" t="str">
        <f t="shared" si="296"/>
        <v/>
      </c>
      <c r="AE1305" s="126" t="str">
        <f t="shared" si="297"/>
        <v/>
      </c>
      <c r="AF1305" s="123" t="str">
        <f t="shared" si="298"/>
        <v/>
      </c>
      <c r="AG1305" s="126" t="str">
        <f t="shared" si="299"/>
        <v/>
      </c>
      <c r="AH1305" s="129" t="str">
        <f t="shared" si="306"/>
        <v/>
      </c>
      <c r="AI1305" s="129" t="str">
        <f t="shared" si="305"/>
        <v/>
      </c>
      <c r="AJ1305" s="100" t="str">
        <f t="shared" si="301"/>
        <v/>
      </c>
      <c r="AK1305" s="130" t="str">
        <f t="shared" si="302"/>
        <v/>
      </c>
      <c r="AL1305" s="130" t="str">
        <f t="shared" si="303"/>
        <v/>
      </c>
      <c r="AM1305" s="131" t="str">
        <f t="shared" si="304"/>
        <v/>
      </c>
    </row>
    <row r="1306" spans="23:39" ht="15" hidden="1" x14ac:dyDescent="0.25">
      <c r="Z1306" s="102"/>
      <c r="AA1306" s="102"/>
      <c r="AB1306" s="124">
        <f t="shared" si="300"/>
        <v>97</v>
      </c>
      <c r="AC1306" s="125" t="str">
        <f t="shared" si="295"/>
        <v/>
      </c>
      <c r="AD1306" s="123" t="str">
        <f t="shared" si="296"/>
        <v/>
      </c>
      <c r="AE1306" s="126" t="str">
        <f t="shared" si="297"/>
        <v/>
      </c>
      <c r="AF1306" s="123" t="str">
        <f t="shared" si="298"/>
        <v/>
      </c>
      <c r="AG1306" s="126" t="str">
        <f t="shared" si="299"/>
        <v/>
      </c>
      <c r="AH1306" s="129" t="str">
        <f t="shared" si="306"/>
        <v/>
      </c>
      <c r="AI1306" s="129" t="str">
        <f t="shared" si="305"/>
        <v/>
      </c>
      <c r="AJ1306" s="100" t="str">
        <f t="shared" si="301"/>
        <v/>
      </c>
      <c r="AK1306" s="130" t="str">
        <f t="shared" si="302"/>
        <v/>
      </c>
      <c r="AL1306" s="130" t="str">
        <f t="shared" si="303"/>
        <v/>
      </c>
      <c r="AM1306" s="131" t="str">
        <f t="shared" si="304"/>
        <v/>
      </c>
    </row>
    <row r="1307" spans="23:39" ht="15" hidden="1" x14ac:dyDescent="0.25">
      <c r="Z1307" s="102"/>
      <c r="AA1307" s="102"/>
      <c r="AB1307" s="124">
        <f t="shared" si="300"/>
        <v>98</v>
      </c>
      <c r="AC1307" s="125" t="str">
        <f t="shared" si="295"/>
        <v/>
      </c>
      <c r="AD1307" s="123" t="str">
        <f t="shared" si="296"/>
        <v/>
      </c>
      <c r="AE1307" s="126" t="str">
        <f t="shared" si="297"/>
        <v/>
      </c>
      <c r="AF1307" s="123" t="str">
        <f t="shared" si="298"/>
        <v/>
      </c>
      <c r="AG1307" s="126" t="str">
        <f t="shared" si="299"/>
        <v/>
      </c>
      <c r="AH1307" s="129" t="str">
        <f t="shared" si="306"/>
        <v/>
      </c>
      <c r="AI1307" s="129" t="str">
        <f t="shared" si="305"/>
        <v/>
      </c>
      <c r="AJ1307" s="100" t="str">
        <f t="shared" si="301"/>
        <v/>
      </c>
      <c r="AK1307" s="130" t="str">
        <f t="shared" si="302"/>
        <v/>
      </c>
      <c r="AL1307" s="130" t="str">
        <f t="shared" si="303"/>
        <v/>
      </c>
      <c r="AM1307" s="131" t="str">
        <f t="shared" si="304"/>
        <v/>
      </c>
    </row>
    <row r="1308" spans="23:39" ht="15" hidden="1" x14ac:dyDescent="0.25">
      <c r="AB1308" s="124">
        <f t="shared" si="300"/>
        <v>99</v>
      </c>
      <c r="AC1308" s="125" t="str">
        <f t="shared" si="295"/>
        <v/>
      </c>
      <c r="AD1308" s="123" t="str">
        <f t="shared" si="296"/>
        <v/>
      </c>
      <c r="AE1308" s="126" t="str">
        <f t="shared" si="297"/>
        <v/>
      </c>
      <c r="AF1308" s="123" t="str">
        <f t="shared" si="298"/>
        <v/>
      </c>
      <c r="AG1308" s="126" t="str">
        <f t="shared" si="299"/>
        <v/>
      </c>
      <c r="AH1308" s="129" t="str">
        <f t="shared" si="306"/>
        <v/>
      </c>
      <c r="AI1308" s="129" t="str">
        <f t="shared" si="305"/>
        <v/>
      </c>
      <c r="AJ1308" s="100" t="str">
        <f t="shared" si="301"/>
        <v/>
      </c>
      <c r="AK1308" s="130" t="str">
        <f t="shared" si="302"/>
        <v/>
      </c>
      <c r="AL1308" s="130" t="str">
        <f t="shared" si="303"/>
        <v/>
      </c>
      <c r="AM1308" s="131" t="str">
        <f t="shared" si="304"/>
        <v/>
      </c>
    </row>
    <row r="1309" spans="23:39" ht="15" hidden="1" x14ac:dyDescent="0.25">
      <c r="AB1309" s="124">
        <f t="shared" si="300"/>
        <v>100</v>
      </c>
      <c r="AC1309" s="125" t="str">
        <f t="shared" si="295"/>
        <v/>
      </c>
      <c r="AD1309" s="123" t="str">
        <f t="shared" si="296"/>
        <v/>
      </c>
      <c r="AE1309" s="126" t="str">
        <f t="shared" si="297"/>
        <v/>
      </c>
      <c r="AF1309" s="123" t="str">
        <f t="shared" si="298"/>
        <v/>
      </c>
      <c r="AG1309" s="126" t="str">
        <f t="shared" si="299"/>
        <v/>
      </c>
      <c r="AH1309" s="129" t="str">
        <f t="shared" si="306"/>
        <v/>
      </c>
      <c r="AI1309" s="129" t="str">
        <f t="shared" si="305"/>
        <v/>
      </c>
      <c r="AJ1309" s="100" t="str">
        <f t="shared" si="301"/>
        <v/>
      </c>
      <c r="AK1309" s="130" t="str">
        <f t="shared" si="302"/>
        <v/>
      </c>
      <c r="AL1309" s="130" t="str">
        <f t="shared" si="303"/>
        <v/>
      </c>
      <c r="AM1309" s="131" t="str">
        <f t="shared" si="304"/>
        <v/>
      </c>
    </row>
    <row r="1310" spans="23:39" ht="15" hidden="1" x14ac:dyDescent="0.25">
      <c r="W1310" s="15" t="s">
        <v>154</v>
      </c>
      <c r="X1310" s="103" t="s">
        <v>105</v>
      </c>
      <c r="Y1310" s="103" t="s">
        <v>100</v>
      </c>
      <c r="Z1310" s="107" t="s">
        <v>155</v>
      </c>
      <c r="AA1310" s="107" t="s">
        <v>156</v>
      </c>
      <c r="AB1310" s="124">
        <v>1</v>
      </c>
      <c r="AC1310" s="125" t="str">
        <f t="shared" ref="AC1310:AC1373" si="307">IF(AA$1312="","",AC$1309+AB1310*(X$1312-X$1311)/100)</f>
        <v/>
      </c>
      <c r="AD1310" s="123" t="str">
        <f t="shared" ref="AD1310:AD1373" si="308">IF(AC1310="","",AD$1309+(2*(AC1310-AC$1309)*AA$1312))</f>
        <v/>
      </c>
      <c r="AE1310" s="126" t="str">
        <f>IF(AC1310="","",(AD1310/2)^2*3.1415)</f>
        <v/>
      </c>
      <c r="AF1310" s="123" t="str">
        <f>IF(AC1310="","",(AC1310-AC1309)/3*(AE1309+AE1310+(AE1310*AE1309)^0.5))</f>
        <v/>
      </c>
      <c r="AG1310" s="126" t="str">
        <f>IF(AC1310="","",AG1309+AF1310)</f>
        <v/>
      </c>
      <c r="AH1310" s="129" t="str">
        <f t="shared" si="306"/>
        <v/>
      </c>
      <c r="AI1310" s="129" t="str">
        <f t="shared" si="305"/>
        <v/>
      </c>
      <c r="AJ1310" s="100" t="str">
        <f t="shared" si="301"/>
        <v/>
      </c>
      <c r="AK1310" s="130" t="str">
        <f t="shared" si="302"/>
        <v/>
      </c>
      <c r="AL1310" s="130" t="str">
        <f t="shared" si="303"/>
        <v/>
      </c>
      <c r="AM1310" s="131" t="str">
        <f t="shared" si="304"/>
        <v/>
      </c>
    </row>
    <row r="1311" spans="23:39" ht="15" hidden="1" x14ac:dyDescent="0.25">
      <c r="W1311" s="28">
        <v>14</v>
      </c>
      <c r="X1311" s="100" t="str">
        <f>IF(W1311&gt;O$54,"",IF(VLOOKUP(W1311,O$35:Q$52,3)=0,"",VLOOKUP(W1311,O$35:Q$52,3)))</f>
        <v/>
      </c>
      <c r="Y1311" s="28" t="str">
        <f>IF(X1311="","",VLOOKUP(X1311,D$35:H$53,2))</f>
        <v/>
      </c>
      <c r="Z1311" s="123" t="str">
        <f>IF(Y1311="","",2*(Y1311/3.1415)^0.5)</f>
        <v/>
      </c>
      <c r="AA1311" s="102"/>
      <c r="AB1311" s="124">
        <f>AB1310+1</f>
        <v>2</v>
      </c>
      <c r="AC1311" s="125" t="str">
        <f t="shared" si="307"/>
        <v/>
      </c>
      <c r="AD1311" s="123" t="str">
        <f t="shared" si="308"/>
        <v/>
      </c>
      <c r="AE1311" s="126" t="str">
        <f t="shared" ref="AE1311:AE1374" si="309">IF(AC1311="","",(AD1311/2)^2*3.1415)</f>
        <v/>
      </c>
      <c r="AF1311" s="123" t="str">
        <f t="shared" ref="AF1311:AF1374" si="310">IF(AC1311="","",(AC1311-AC1310)/3*(AE1310+AE1311+(AE1311*AE1310)^0.5))</f>
        <v/>
      </c>
      <c r="AG1311" s="126" t="str">
        <f t="shared" ref="AG1311:AG1374" si="311">IF(AC1311="","",AG1310+AF1311)</f>
        <v/>
      </c>
      <c r="AH1311" s="129" t="str">
        <f t="shared" si="306"/>
        <v/>
      </c>
      <c r="AI1311" s="129" t="str">
        <f t="shared" si="305"/>
        <v/>
      </c>
      <c r="AJ1311" s="100" t="str">
        <f t="shared" si="301"/>
        <v/>
      </c>
      <c r="AK1311" s="130" t="str">
        <f t="shared" si="302"/>
        <v/>
      </c>
      <c r="AL1311" s="130" t="str">
        <f t="shared" si="303"/>
        <v/>
      </c>
      <c r="AM1311" s="131" t="str">
        <f t="shared" si="304"/>
        <v/>
      </c>
    </row>
    <row r="1312" spans="23:39" ht="15" hidden="1" x14ac:dyDescent="0.25">
      <c r="W1312" s="28">
        <v>15</v>
      </c>
      <c r="X1312" s="100" t="str">
        <f>IF(W1312&gt;O$54,"",IF(VLOOKUP(W1312,O$35:Q$52,3)=0,"",VLOOKUP(W1312,O$35:Q$52,3)))</f>
        <v/>
      </c>
      <c r="Y1312" s="28" t="str">
        <f>IF(X1312="","",VLOOKUP(X1312,D$35:H$53,2))</f>
        <v/>
      </c>
      <c r="Z1312" s="123" t="str">
        <f>IF(Y1312="","",2*(Y1312/3.1415)^0.5)</f>
        <v/>
      </c>
      <c r="AA1312" s="102" t="str">
        <f>IF(Z1312="","",(Z1312-Z1311)/(2*(X1312-X1311)))</f>
        <v/>
      </c>
      <c r="AB1312" s="124">
        <f t="shared" ref="AB1312:AB1375" si="312">AB1311+1</f>
        <v>3</v>
      </c>
      <c r="AC1312" s="125" t="str">
        <f t="shared" si="307"/>
        <v/>
      </c>
      <c r="AD1312" s="123" t="str">
        <f t="shared" si="308"/>
        <v/>
      </c>
      <c r="AE1312" s="126" t="str">
        <f t="shared" si="309"/>
        <v/>
      </c>
      <c r="AF1312" s="123" t="str">
        <f t="shared" si="310"/>
        <v/>
      </c>
      <c r="AG1312" s="126" t="str">
        <f t="shared" si="311"/>
        <v/>
      </c>
      <c r="AH1312" s="129" t="str">
        <f t="shared" si="306"/>
        <v/>
      </c>
      <c r="AI1312" s="129" t="str">
        <f t="shared" si="305"/>
        <v/>
      </c>
      <c r="AJ1312" s="100" t="str">
        <f t="shared" si="301"/>
        <v/>
      </c>
      <c r="AK1312" s="130" t="str">
        <f t="shared" si="302"/>
        <v/>
      </c>
      <c r="AL1312" s="130" t="str">
        <f t="shared" si="303"/>
        <v/>
      </c>
      <c r="AM1312" s="131" t="str">
        <f t="shared" si="304"/>
        <v/>
      </c>
    </row>
    <row r="1313" spans="24:39" ht="15" hidden="1" x14ac:dyDescent="0.25">
      <c r="Z1313" s="102"/>
      <c r="AA1313" s="102"/>
      <c r="AB1313" s="124">
        <f t="shared" si="312"/>
        <v>4</v>
      </c>
      <c r="AC1313" s="125" t="str">
        <f t="shared" si="307"/>
        <v/>
      </c>
      <c r="AD1313" s="123" t="str">
        <f t="shared" si="308"/>
        <v/>
      </c>
      <c r="AE1313" s="126" t="str">
        <f t="shared" si="309"/>
        <v/>
      </c>
      <c r="AF1313" s="123" t="str">
        <f t="shared" si="310"/>
        <v/>
      </c>
      <c r="AG1313" s="126" t="str">
        <f t="shared" si="311"/>
        <v/>
      </c>
      <c r="AH1313" s="129" t="str">
        <f t="shared" si="306"/>
        <v/>
      </c>
      <c r="AI1313" s="129" t="str">
        <f t="shared" si="305"/>
        <v/>
      </c>
      <c r="AJ1313" s="100" t="str">
        <f t="shared" si="301"/>
        <v/>
      </c>
      <c r="AK1313" s="130" t="str">
        <f t="shared" si="302"/>
        <v/>
      </c>
      <c r="AL1313" s="130" t="str">
        <f t="shared" si="303"/>
        <v/>
      </c>
      <c r="AM1313" s="131" t="str">
        <f t="shared" si="304"/>
        <v/>
      </c>
    </row>
    <row r="1314" spans="24:39" ht="15" hidden="1" x14ac:dyDescent="0.25">
      <c r="Z1314" s="102"/>
      <c r="AA1314" s="102"/>
      <c r="AB1314" s="124">
        <f t="shared" si="312"/>
        <v>5</v>
      </c>
      <c r="AC1314" s="125" t="str">
        <f t="shared" si="307"/>
        <v/>
      </c>
      <c r="AD1314" s="123" t="str">
        <f t="shared" si="308"/>
        <v/>
      </c>
      <c r="AE1314" s="126" t="str">
        <f t="shared" si="309"/>
        <v/>
      </c>
      <c r="AF1314" s="123" t="str">
        <f t="shared" si="310"/>
        <v/>
      </c>
      <c r="AG1314" s="126" t="str">
        <f t="shared" si="311"/>
        <v/>
      </c>
      <c r="AH1314" s="129" t="str">
        <f t="shared" si="306"/>
        <v/>
      </c>
      <c r="AI1314" s="129" t="str">
        <f t="shared" si="305"/>
        <v/>
      </c>
      <c r="AJ1314" s="100" t="str">
        <f t="shared" si="301"/>
        <v/>
      </c>
      <c r="AK1314" s="130" t="str">
        <f t="shared" si="302"/>
        <v/>
      </c>
      <c r="AL1314" s="130" t="str">
        <f t="shared" si="303"/>
        <v/>
      </c>
      <c r="AM1314" s="131" t="str">
        <f t="shared" si="304"/>
        <v/>
      </c>
    </row>
    <row r="1315" spans="24:39" ht="15" hidden="1" x14ac:dyDescent="0.25">
      <c r="Z1315" s="102"/>
      <c r="AA1315" s="102"/>
      <c r="AB1315" s="124">
        <f t="shared" si="312"/>
        <v>6</v>
      </c>
      <c r="AC1315" s="125" t="str">
        <f t="shared" si="307"/>
        <v/>
      </c>
      <c r="AD1315" s="123" t="str">
        <f t="shared" si="308"/>
        <v/>
      </c>
      <c r="AE1315" s="126" t="str">
        <f t="shared" si="309"/>
        <v/>
      </c>
      <c r="AF1315" s="123" t="str">
        <f t="shared" si="310"/>
        <v/>
      </c>
      <c r="AG1315" s="126" t="str">
        <f t="shared" si="311"/>
        <v/>
      </c>
      <c r="AH1315" s="129" t="str">
        <f t="shared" si="306"/>
        <v/>
      </c>
      <c r="AI1315" s="129" t="str">
        <f t="shared" si="305"/>
        <v/>
      </c>
      <c r="AJ1315" s="100" t="str">
        <f t="shared" si="301"/>
        <v/>
      </c>
      <c r="AK1315" s="130" t="str">
        <f t="shared" si="302"/>
        <v/>
      </c>
      <c r="AL1315" s="130" t="str">
        <f t="shared" si="303"/>
        <v/>
      </c>
      <c r="AM1315" s="131" t="str">
        <f t="shared" si="304"/>
        <v/>
      </c>
    </row>
    <row r="1316" spans="24:39" ht="15" hidden="1" x14ac:dyDescent="0.25">
      <c r="Z1316" s="102"/>
      <c r="AA1316" s="102"/>
      <c r="AB1316" s="124">
        <f t="shared" si="312"/>
        <v>7</v>
      </c>
      <c r="AC1316" s="125" t="str">
        <f t="shared" si="307"/>
        <v/>
      </c>
      <c r="AD1316" s="123" t="str">
        <f t="shared" si="308"/>
        <v/>
      </c>
      <c r="AE1316" s="126" t="str">
        <f t="shared" si="309"/>
        <v/>
      </c>
      <c r="AF1316" s="123" t="str">
        <f t="shared" si="310"/>
        <v/>
      </c>
      <c r="AG1316" s="126" t="str">
        <f t="shared" si="311"/>
        <v/>
      </c>
      <c r="AH1316" s="129" t="str">
        <f t="shared" si="306"/>
        <v/>
      </c>
      <c r="AI1316" s="129" t="str">
        <f t="shared" si="305"/>
        <v/>
      </c>
      <c r="AJ1316" s="100" t="str">
        <f t="shared" si="301"/>
        <v/>
      </c>
      <c r="AK1316" s="130" t="str">
        <f t="shared" si="302"/>
        <v/>
      </c>
      <c r="AL1316" s="130" t="str">
        <f t="shared" si="303"/>
        <v/>
      </c>
      <c r="AM1316" s="131" t="str">
        <f t="shared" si="304"/>
        <v/>
      </c>
    </row>
    <row r="1317" spans="24:39" ht="15" hidden="1" x14ac:dyDescent="0.25">
      <c r="Z1317" s="102"/>
      <c r="AA1317" s="102"/>
      <c r="AB1317" s="124">
        <f t="shared" si="312"/>
        <v>8</v>
      </c>
      <c r="AC1317" s="125" t="str">
        <f t="shared" si="307"/>
        <v/>
      </c>
      <c r="AD1317" s="123" t="str">
        <f t="shared" si="308"/>
        <v/>
      </c>
      <c r="AE1317" s="126" t="str">
        <f t="shared" si="309"/>
        <v/>
      </c>
      <c r="AF1317" s="123" t="str">
        <f t="shared" si="310"/>
        <v/>
      </c>
      <c r="AG1317" s="126" t="str">
        <f t="shared" si="311"/>
        <v/>
      </c>
      <c r="AH1317" s="129" t="str">
        <f t="shared" si="306"/>
        <v/>
      </c>
      <c r="AI1317" s="129" t="str">
        <f t="shared" si="305"/>
        <v/>
      </c>
      <c r="AJ1317" s="100" t="str">
        <f t="shared" si="301"/>
        <v/>
      </c>
      <c r="AK1317" s="130" t="str">
        <f t="shared" si="302"/>
        <v/>
      </c>
      <c r="AL1317" s="130" t="str">
        <f t="shared" si="303"/>
        <v/>
      </c>
      <c r="AM1317" s="131" t="str">
        <f t="shared" si="304"/>
        <v/>
      </c>
    </row>
    <row r="1318" spans="24:39" ht="15" hidden="1" x14ac:dyDescent="0.25">
      <c r="Z1318" s="102"/>
      <c r="AA1318" s="102"/>
      <c r="AB1318" s="124">
        <f t="shared" si="312"/>
        <v>9</v>
      </c>
      <c r="AC1318" s="125" t="str">
        <f t="shared" si="307"/>
        <v/>
      </c>
      <c r="AD1318" s="123" t="str">
        <f t="shared" si="308"/>
        <v/>
      </c>
      <c r="AE1318" s="126" t="str">
        <f t="shared" si="309"/>
        <v/>
      </c>
      <c r="AF1318" s="123" t="str">
        <f t="shared" si="310"/>
        <v/>
      </c>
      <c r="AG1318" s="126" t="str">
        <f t="shared" si="311"/>
        <v/>
      </c>
      <c r="AH1318" s="129" t="str">
        <f t="shared" si="306"/>
        <v/>
      </c>
      <c r="AI1318" s="129" t="str">
        <f t="shared" si="305"/>
        <v/>
      </c>
      <c r="AJ1318" s="100" t="str">
        <f t="shared" si="301"/>
        <v/>
      </c>
      <c r="AK1318" s="130" t="str">
        <f t="shared" si="302"/>
        <v/>
      </c>
      <c r="AL1318" s="130" t="str">
        <f t="shared" si="303"/>
        <v/>
      </c>
      <c r="AM1318" s="131" t="str">
        <f t="shared" si="304"/>
        <v/>
      </c>
    </row>
    <row r="1319" spans="24:39" ht="15" hidden="1" x14ac:dyDescent="0.25">
      <c r="Z1319" s="102"/>
      <c r="AA1319" s="102"/>
      <c r="AB1319" s="124">
        <f t="shared" si="312"/>
        <v>10</v>
      </c>
      <c r="AC1319" s="125" t="str">
        <f t="shared" si="307"/>
        <v/>
      </c>
      <c r="AD1319" s="123" t="str">
        <f t="shared" si="308"/>
        <v/>
      </c>
      <c r="AE1319" s="126" t="str">
        <f t="shared" si="309"/>
        <v/>
      </c>
      <c r="AF1319" s="123" t="str">
        <f t="shared" si="310"/>
        <v/>
      </c>
      <c r="AG1319" s="126" t="str">
        <f t="shared" si="311"/>
        <v/>
      </c>
      <c r="AH1319" s="129" t="str">
        <f t="shared" si="306"/>
        <v/>
      </c>
      <c r="AI1319" s="129" t="str">
        <f t="shared" si="305"/>
        <v/>
      </c>
      <c r="AJ1319" s="100" t="str">
        <f t="shared" si="301"/>
        <v/>
      </c>
      <c r="AK1319" s="130" t="str">
        <f t="shared" si="302"/>
        <v/>
      </c>
      <c r="AL1319" s="130" t="str">
        <f t="shared" si="303"/>
        <v/>
      </c>
      <c r="AM1319" s="131" t="str">
        <f t="shared" si="304"/>
        <v/>
      </c>
    </row>
    <row r="1320" spans="24:39" ht="15" hidden="1" x14ac:dyDescent="0.25">
      <c r="Z1320" s="102"/>
      <c r="AA1320" s="102"/>
      <c r="AB1320" s="124">
        <f t="shared" si="312"/>
        <v>11</v>
      </c>
      <c r="AC1320" s="125" t="str">
        <f t="shared" si="307"/>
        <v/>
      </c>
      <c r="AD1320" s="123" t="str">
        <f t="shared" si="308"/>
        <v/>
      </c>
      <c r="AE1320" s="126" t="str">
        <f t="shared" si="309"/>
        <v/>
      </c>
      <c r="AF1320" s="123" t="str">
        <f t="shared" si="310"/>
        <v/>
      </c>
      <c r="AG1320" s="126" t="str">
        <f t="shared" si="311"/>
        <v/>
      </c>
      <c r="AH1320" s="129" t="str">
        <f t="shared" si="306"/>
        <v/>
      </c>
      <c r="AI1320" s="129" t="str">
        <f t="shared" si="305"/>
        <v/>
      </c>
      <c r="AJ1320" s="100" t="str">
        <f t="shared" si="301"/>
        <v/>
      </c>
      <c r="AK1320" s="130" t="str">
        <f t="shared" si="302"/>
        <v/>
      </c>
      <c r="AL1320" s="130" t="str">
        <f t="shared" si="303"/>
        <v/>
      </c>
      <c r="AM1320" s="131" t="str">
        <f t="shared" si="304"/>
        <v/>
      </c>
    </row>
    <row r="1321" spans="24:39" ht="15" hidden="1" x14ac:dyDescent="0.25">
      <c r="Z1321" s="102"/>
      <c r="AA1321" s="102"/>
      <c r="AB1321" s="124">
        <f t="shared" si="312"/>
        <v>12</v>
      </c>
      <c r="AC1321" s="125" t="str">
        <f t="shared" si="307"/>
        <v/>
      </c>
      <c r="AD1321" s="123" t="str">
        <f t="shared" si="308"/>
        <v/>
      </c>
      <c r="AE1321" s="126" t="str">
        <f t="shared" si="309"/>
        <v/>
      </c>
      <c r="AF1321" s="123" t="str">
        <f t="shared" si="310"/>
        <v/>
      </c>
      <c r="AG1321" s="126" t="str">
        <f t="shared" si="311"/>
        <v/>
      </c>
      <c r="AH1321" s="129" t="str">
        <f t="shared" si="306"/>
        <v/>
      </c>
      <c r="AI1321" s="129" t="str">
        <f t="shared" si="305"/>
        <v/>
      </c>
      <c r="AJ1321" s="100" t="str">
        <f t="shared" si="301"/>
        <v/>
      </c>
      <c r="AK1321" s="130" t="str">
        <f t="shared" si="302"/>
        <v/>
      </c>
      <c r="AL1321" s="130" t="str">
        <f t="shared" si="303"/>
        <v/>
      </c>
      <c r="AM1321" s="131" t="str">
        <f t="shared" si="304"/>
        <v/>
      </c>
    </row>
    <row r="1322" spans="24:39" ht="15" hidden="1" x14ac:dyDescent="0.25">
      <c r="Z1322" s="102"/>
      <c r="AA1322" s="102"/>
      <c r="AB1322" s="124">
        <f t="shared" si="312"/>
        <v>13</v>
      </c>
      <c r="AC1322" s="125" t="str">
        <f t="shared" si="307"/>
        <v/>
      </c>
      <c r="AD1322" s="123" t="str">
        <f t="shared" si="308"/>
        <v/>
      </c>
      <c r="AE1322" s="126" t="str">
        <f t="shared" si="309"/>
        <v/>
      </c>
      <c r="AF1322" s="123" t="str">
        <f t="shared" si="310"/>
        <v/>
      </c>
      <c r="AG1322" s="126" t="str">
        <f t="shared" si="311"/>
        <v/>
      </c>
      <c r="AH1322" s="129" t="str">
        <f t="shared" si="306"/>
        <v/>
      </c>
      <c r="AI1322" s="129" t="str">
        <f t="shared" si="305"/>
        <v/>
      </c>
      <c r="AJ1322" s="100" t="str">
        <f t="shared" si="301"/>
        <v/>
      </c>
      <c r="AK1322" s="130" t="str">
        <f t="shared" si="302"/>
        <v/>
      </c>
      <c r="AL1322" s="130" t="str">
        <f t="shared" si="303"/>
        <v/>
      </c>
      <c r="AM1322" s="131" t="str">
        <f t="shared" si="304"/>
        <v/>
      </c>
    </row>
    <row r="1323" spans="24:39" ht="15" hidden="1" x14ac:dyDescent="0.25">
      <c r="Z1323" s="102"/>
      <c r="AA1323" s="102"/>
      <c r="AB1323" s="124">
        <f t="shared" si="312"/>
        <v>14</v>
      </c>
      <c r="AC1323" s="125" t="str">
        <f t="shared" si="307"/>
        <v/>
      </c>
      <c r="AD1323" s="123" t="str">
        <f t="shared" si="308"/>
        <v/>
      </c>
      <c r="AE1323" s="126" t="str">
        <f t="shared" si="309"/>
        <v/>
      </c>
      <c r="AF1323" s="123" t="str">
        <f t="shared" si="310"/>
        <v/>
      </c>
      <c r="AG1323" s="126" t="str">
        <f t="shared" si="311"/>
        <v/>
      </c>
      <c r="AH1323" s="129" t="str">
        <f t="shared" si="306"/>
        <v/>
      </c>
      <c r="AI1323" s="129" t="str">
        <f t="shared" si="305"/>
        <v/>
      </c>
      <c r="AJ1323" s="100" t="str">
        <f t="shared" si="301"/>
        <v/>
      </c>
      <c r="AK1323" s="130" t="str">
        <f t="shared" si="302"/>
        <v/>
      </c>
      <c r="AL1323" s="130" t="str">
        <f t="shared" si="303"/>
        <v/>
      </c>
      <c r="AM1323" s="131" t="str">
        <f t="shared" si="304"/>
        <v/>
      </c>
    </row>
    <row r="1324" spans="24:39" ht="15" hidden="1" x14ac:dyDescent="0.25">
      <c r="Z1324" s="102"/>
      <c r="AA1324" s="102"/>
      <c r="AB1324" s="124">
        <f t="shared" si="312"/>
        <v>15</v>
      </c>
      <c r="AC1324" s="125" t="str">
        <f t="shared" si="307"/>
        <v/>
      </c>
      <c r="AD1324" s="123" t="str">
        <f t="shared" si="308"/>
        <v/>
      </c>
      <c r="AE1324" s="126" t="str">
        <f t="shared" si="309"/>
        <v/>
      </c>
      <c r="AF1324" s="123" t="str">
        <f t="shared" si="310"/>
        <v/>
      </c>
      <c r="AG1324" s="126" t="str">
        <f t="shared" si="311"/>
        <v/>
      </c>
      <c r="AH1324" s="129" t="str">
        <f t="shared" si="306"/>
        <v/>
      </c>
      <c r="AI1324" s="129" t="str">
        <f t="shared" si="305"/>
        <v/>
      </c>
      <c r="AJ1324" s="100" t="str">
        <f t="shared" si="301"/>
        <v/>
      </c>
      <c r="AK1324" s="130" t="str">
        <f t="shared" si="302"/>
        <v/>
      </c>
      <c r="AL1324" s="130" t="str">
        <f t="shared" si="303"/>
        <v/>
      </c>
      <c r="AM1324" s="131" t="str">
        <f t="shared" si="304"/>
        <v/>
      </c>
    </row>
    <row r="1325" spans="24:39" ht="15" hidden="1" x14ac:dyDescent="0.25">
      <c r="Z1325" s="102"/>
      <c r="AA1325" s="102"/>
      <c r="AB1325" s="124">
        <f t="shared" si="312"/>
        <v>16</v>
      </c>
      <c r="AC1325" s="125" t="str">
        <f t="shared" si="307"/>
        <v/>
      </c>
      <c r="AD1325" s="123" t="str">
        <f t="shared" si="308"/>
        <v/>
      </c>
      <c r="AE1325" s="126" t="str">
        <f t="shared" si="309"/>
        <v/>
      </c>
      <c r="AF1325" s="123" t="str">
        <f t="shared" si="310"/>
        <v/>
      </c>
      <c r="AG1325" s="126" t="str">
        <f t="shared" si="311"/>
        <v/>
      </c>
      <c r="AH1325" s="129" t="str">
        <f t="shared" si="306"/>
        <v/>
      </c>
      <c r="AI1325" s="129" t="str">
        <f t="shared" si="305"/>
        <v/>
      </c>
      <c r="AJ1325" s="100" t="str">
        <f t="shared" si="301"/>
        <v/>
      </c>
      <c r="AK1325" s="130" t="str">
        <f t="shared" si="302"/>
        <v/>
      </c>
      <c r="AL1325" s="130" t="str">
        <f t="shared" si="303"/>
        <v/>
      </c>
      <c r="AM1325" s="131" t="str">
        <f t="shared" si="304"/>
        <v/>
      </c>
    </row>
    <row r="1326" spans="24:39" ht="15" hidden="1" x14ac:dyDescent="0.25">
      <c r="Z1326" s="102"/>
      <c r="AA1326" s="102"/>
      <c r="AB1326" s="124">
        <f t="shared" si="312"/>
        <v>17</v>
      </c>
      <c r="AC1326" s="125" t="str">
        <f t="shared" si="307"/>
        <v/>
      </c>
      <c r="AD1326" s="123" t="str">
        <f t="shared" si="308"/>
        <v/>
      </c>
      <c r="AE1326" s="126" t="str">
        <f t="shared" si="309"/>
        <v/>
      </c>
      <c r="AF1326" s="123" t="str">
        <f t="shared" si="310"/>
        <v/>
      </c>
      <c r="AG1326" s="126" t="str">
        <f t="shared" si="311"/>
        <v/>
      </c>
      <c r="AH1326" s="129" t="str">
        <f t="shared" si="306"/>
        <v/>
      </c>
      <c r="AI1326" s="129" t="str">
        <f t="shared" si="305"/>
        <v/>
      </c>
      <c r="AJ1326" s="100" t="str">
        <f t="shared" si="301"/>
        <v/>
      </c>
      <c r="AK1326" s="130" t="str">
        <f t="shared" si="302"/>
        <v/>
      </c>
      <c r="AL1326" s="130" t="str">
        <f t="shared" si="303"/>
        <v/>
      </c>
      <c r="AM1326" s="131" t="str">
        <f t="shared" si="304"/>
        <v/>
      </c>
    </row>
    <row r="1327" spans="24:39" ht="15" hidden="1" x14ac:dyDescent="0.25">
      <c r="Z1327" s="102"/>
      <c r="AA1327" s="102"/>
      <c r="AB1327" s="124">
        <f t="shared" si="312"/>
        <v>18</v>
      </c>
      <c r="AC1327" s="125" t="str">
        <f t="shared" si="307"/>
        <v/>
      </c>
      <c r="AD1327" s="123" t="str">
        <f t="shared" si="308"/>
        <v/>
      </c>
      <c r="AE1327" s="126" t="str">
        <f t="shared" si="309"/>
        <v/>
      </c>
      <c r="AF1327" s="123" t="str">
        <f t="shared" si="310"/>
        <v/>
      </c>
      <c r="AG1327" s="126" t="str">
        <f t="shared" si="311"/>
        <v/>
      </c>
      <c r="AH1327" s="129" t="str">
        <f t="shared" si="306"/>
        <v/>
      </c>
      <c r="AI1327" s="129" t="str">
        <f t="shared" si="305"/>
        <v/>
      </c>
      <c r="AJ1327" s="100" t="str">
        <f t="shared" si="301"/>
        <v/>
      </c>
      <c r="AK1327" s="130" t="str">
        <f t="shared" si="302"/>
        <v/>
      </c>
      <c r="AL1327" s="130" t="str">
        <f t="shared" si="303"/>
        <v/>
      </c>
      <c r="AM1327" s="131" t="str">
        <f t="shared" si="304"/>
        <v/>
      </c>
    </row>
    <row r="1328" spans="24:39" ht="15" hidden="1" x14ac:dyDescent="0.25">
      <c r="X1328" s="32"/>
      <c r="Y1328" s="32"/>
      <c r="Z1328" s="102"/>
      <c r="AA1328" s="102"/>
      <c r="AB1328" s="124">
        <f t="shared" si="312"/>
        <v>19</v>
      </c>
      <c r="AC1328" s="125" t="str">
        <f t="shared" si="307"/>
        <v/>
      </c>
      <c r="AD1328" s="123" t="str">
        <f t="shared" si="308"/>
        <v/>
      </c>
      <c r="AE1328" s="126" t="str">
        <f t="shared" si="309"/>
        <v/>
      </c>
      <c r="AF1328" s="123" t="str">
        <f t="shared" si="310"/>
        <v/>
      </c>
      <c r="AG1328" s="126" t="str">
        <f t="shared" si="311"/>
        <v/>
      </c>
      <c r="AH1328" s="129" t="str">
        <f t="shared" si="306"/>
        <v/>
      </c>
      <c r="AI1328" s="129" t="str">
        <f t="shared" si="305"/>
        <v/>
      </c>
      <c r="AJ1328" s="100" t="str">
        <f t="shared" si="301"/>
        <v/>
      </c>
      <c r="AK1328" s="130" t="str">
        <f t="shared" si="302"/>
        <v/>
      </c>
      <c r="AL1328" s="130" t="str">
        <f t="shared" si="303"/>
        <v/>
      </c>
      <c r="AM1328" s="131" t="str">
        <f t="shared" si="304"/>
        <v/>
      </c>
    </row>
    <row r="1329" spans="26:39" ht="15" hidden="1" x14ac:dyDescent="0.25">
      <c r="Z1329" s="102"/>
      <c r="AA1329" s="102"/>
      <c r="AB1329" s="124">
        <f t="shared" si="312"/>
        <v>20</v>
      </c>
      <c r="AC1329" s="125" t="str">
        <f t="shared" si="307"/>
        <v/>
      </c>
      <c r="AD1329" s="123" t="str">
        <f t="shared" si="308"/>
        <v/>
      </c>
      <c r="AE1329" s="126" t="str">
        <f t="shared" si="309"/>
        <v/>
      </c>
      <c r="AF1329" s="123" t="str">
        <f t="shared" si="310"/>
        <v/>
      </c>
      <c r="AG1329" s="126" t="str">
        <f t="shared" si="311"/>
        <v/>
      </c>
      <c r="AH1329" s="129" t="str">
        <f t="shared" si="306"/>
        <v/>
      </c>
      <c r="AI1329" s="129" t="str">
        <f t="shared" si="305"/>
        <v/>
      </c>
      <c r="AJ1329" s="100" t="str">
        <f t="shared" si="301"/>
        <v/>
      </c>
      <c r="AK1329" s="130" t="str">
        <f t="shared" si="302"/>
        <v/>
      </c>
      <c r="AL1329" s="130" t="str">
        <f t="shared" si="303"/>
        <v/>
      </c>
      <c r="AM1329" s="131" t="str">
        <f t="shared" si="304"/>
        <v/>
      </c>
    </row>
    <row r="1330" spans="26:39" ht="15" hidden="1" x14ac:dyDescent="0.25">
      <c r="Z1330" s="102"/>
      <c r="AA1330" s="102"/>
      <c r="AB1330" s="124">
        <f t="shared" si="312"/>
        <v>21</v>
      </c>
      <c r="AC1330" s="125" t="str">
        <f t="shared" si="307"/>
        <v/>
      </c>
      <c r="AD1330" s="123" t="str">
        <f t="shared" si="308"/>
        <v/>
      </c>
      <c r="AE1330" s="126" t="str">
        <f t="shared" si="309"/>
        <v/>
      </c>
      <c r="AF1330" s="123" t="str">
        <f t="shared" si="310"/>
        <v/>
      </c>
      <c r="AG1330" s="126" t="str">
        <f t="shared" si="311"/>
        <v/>
      </c>
      <c r="AH1330" s="129" t="str">
        <f t="shared" si="306"/>
        <v/>
      </c>
      <c r="AI1330" s="129" t="str">
        <f t="shared" si="305"/>
        <v/>
      </c>
      <c r="AJ1330" s="100" t="str">
        <f t="shared" si="301"/>
        <v/>
      </c>
      <c r="AK1330" s="130" t="str">
        <f t="shared" si="302"/>
        <v/>
      </c>
      <c r="AL1330" s="130" t="str">
        <f t="shared" si="303"/>
        <v/>
      </c>
      <c r="AM1330" s="131" t="str">
        <f t="shared" si="304"/>
        <v/>
      </c>
    </row>
    <row r="1331" spans="26:39" ht="15" hidden="1" x14ac:dyDescent="0.25">
      <c r="Z1331" s="102"/>
      <c r="AA1331" s="102"/>
      <c r="AB1331" s="124">
        <f t="shared" si="312"/>
        <v>22</v>
      </c>
      <c r="AC1331" s="125" t="str">
        <f t="shared" si="307"/>
        <v/>
      </c>
      <c r="AD1331" s="123" t="str">
        <f t="shared" si="308"/>
        <v/>
      </c>
      <c r="AE1331" s="126" t="str">
        <f t="shared" si="309"/>
        <v/>
      </c>
      <c r="AF1331" s="123" t="str">
        <f t="shared" si="310"/>
        <v/>
      </c>
      <c r="AG1331" s="126" t="str">
        <f t="shared" si="311"/>
        <v/>
      </c>
      <c r="AH1331" s="129" t="str">
        <f t="shared" si="306"/>
        <v/>
      </c>
      <c r="AI1331" s="129" t="str">
        <f t="shared" si="305"/>
        <v/>
      </c>
      <c r="AJ1331" s="100" t="str">
        <f t="shared" si="301"/>
        <v/>
      </c>
      <c r="AK1331" s="130" t="str">
        <f t="shared" si="302"/>
        <v/>
      </c>
      <c r="AL1331" s="130" t="str">
        <f t="shared" si="303"/>
        <v/>
      </c>
      <c r="AM1331" s="131" t="str">
        <f t="shared" si="304"/>
        <v/>
      </c>
    </row>
    <row r="1332" spans="26:39" ht="15" hidden="1" x14ac:dyDescent="0.25">
      <c r="Z1332" s="102"/>
      <c r="AA1332" s="102"/>
      <c r="AB1332" s="124">
        <f t="shared" si="312"/>
        <v>23</v>
      </c>
      <c r="AC1332" s="125" t="str">
        <f t="shared" si="307"/>
        <v/>
      </c>
      <c r="AD1332" s="123" t="str">
        <f t="shared" si="308"/>
        <v/>
      </c>
      <c r="AE1332" s="126" t="str">
        <f t="shared" si="309"/>
        <v/>
      </c>
      <c r="AF1332" s="123" t="str">
        <f t="shared" si="310"/>
        <v/>
      </c>
      <c r="AG1332" s="126" t="str">
        <f t="shared" si="311"/>
        <v/>
      </c>
      <c r="AH1332" s="129" t="str">
        <f t="shared" si="306"/>
        <v/>
      </c>
      <c r="AI1332" s="129" t="str">
        <f t="shared" si="305"/>
        <v/>
      </c>
      <c r="AJ1332" s="100" t="str">
        <f t="shared" si="301"/>
        <v/>
      </c>
      <c r="AK1332" s="130" t="str">
        <f t="shared" si="302"/>
        <v/>
      </c>
      <c r="AL1332" s="130" t="str">
        <f t="shared" si="303"/>
        <v/>
      </c>
      <c r="AM1332" s="131" t="str">
        <f t="shared" si="304"/>
        <v/>
      </c>
    </row>
    <row r="1333" spans="26:39" ht="15" hidden="1" x14ac:dyDescent="0.25">
      <c r="Z1333" s="102"/>
      <c r="AA1333" s="102"/>
      <c r="AB1333" s="124">
        <f t="shared" si="312"/>
        <v>24</v>
      </c>
      <c r="AC1333" s="125" t="str">
        <f t="shared" si="307"/>
        <v/>
      </c>
      <c r="AD1333" s="123" t="str">
        <f t="shared" si="308"/>
        <v/>
      </c>
      <c r="AE1333" s="126" t="str">
        <f t="shared" si="309"/>
        <v/>
      </c>
      <c r="AF1333" s="123" t="str">
        <f t="shared" si="310"/>
        <v/>
      </c>
      <c r="AG1333" s="126" t="str">
        <f t="shared" si="311"/>
        <v/>
      </c>
      <c r="AH1333" s="129" t="str">
        <f t="shared" si="306"/>
        <v/>
      </c>
      <c r="AI1333" s="129" t="str">
        <f t="shared" si="305"/>
        <v/>
      </c>
      <c r="AJ1333" s="100" t="str">
        <f t="shared" si="301"/>
        <v/>
      </c>
      <c r="AK1333" s="130" t="str">
        <f t="shared" si="302"/>
        <v/>
      </c>
      <c r="AL1333" s="130" t="str">
        <f t="shared" si="303"/>
        <v/>
      </c>
      <c r="AM1333" s="131" t="str">
        <f t="shared" si="304"/>
        <v/>
      </c>
    </row>
    <row r="1334" spans="26:39" ht="15" hidden="1" x14ac:dyDescent="0.25">
      <c r="Z1334" s="102"/>
      <c r="AA1334" s="102"/>
      <c r="AB1334" s="124">
        <f t="shared" si="312"/>
        <v>25</v>
      </c>
      <c r="AC1334" s="125" t="str">
        <f t="shared" si="307"/>
        <v/>
      </c>
      <c r="AD1334" s="123" t="str">
        <f t="shared" si="308"/>
        <v/>
      </c>
      <c r="AE1334" s="126" t="str">
        <f t="shared" si="309"/>
        <v/>
      </c>
      <c r="AF1334" s="123" t="str">
        <f t="shared" si="310"/>
        <v/>
      </c>
      <c r="AG1334" s="126" t="str">
        <f t="shared" si="311"/>
        <v/>
      </c>
      <c r="AH1334" s="129" t="str">
        <f t="shared" si="306"/>
        <v/>
      </c>
      <c r="AI1334" s="129" t="str">
        <f t="shared" si="305"/>
        <v/>
      </c>
      <c r="AJ1334" s="100" t="str">
        <f t="shared" si="301"/>
        <v/>
      </c>
      <c r="AK1334" s="130" t="str">
        <f t="shared" si="302"/>
        <v/>
      </c>
      <c r="AL1334" s="130" t="str">
        <f t="shared" si="303"/>
        <v/>
      </c>
      <c r="AM1334" s="131" t="str">
        <f t="shared" si="304"/>
        <v/>
      </c>
    </row>
    <row r="1335" spans="26:39" ht="15" hidden="1" x14ac:dyDescent="0.25">
      <c r="Z1335" s="102"/>
      <c r="AA1335" s="102"/>
      <c r="AB1335" s="124">
        <f t="shared" si="312"/>
        <v>26</v>
      </c>
      <c r="AC1335" s="125" t="str">
        <f t="shared" si="307"/>
        <v/>
      </c>
      <c r="AD1335" s="123" t="str">
        <f t="shared" si="308"/>
        <v/>
      </c>
      <c r="AE1335" s="126" t="str">
        <f t="shared" si="309"/>
        <v/>
      </c>
      <c r="AF1335" s="123" t="str">
        <f t="shared" si="310"/>
        <v/>
      </c>
      <c r="AG1335" s="126" t="str">
        <f t="shared" si="311"/>
        <v/>
      </c>
      <c r="AH1335" s="129" t="str">
        <f t="shared" si="306"/>
        <v/>
      </c>
      <c r="AI1335" s="129" t="str">
        <f t="shared" si="305"/>
        <v/>
      </c>
      <c r="AJ1335" s="100" t="str">
        <f t="shared" si="301"/>
        <v/>
      </c>
      <c r="AK1335" s="130" t="str">
        <f t="shared" si="302"/>
        <v/>
      </c>
      <c r="AL1335" s="130" t="str">
        <f t="shared" si="303"/>
        <v/>
      </c>
      <c r="AM1335" s="131" t="str">
        <f t="shared" si="304"/>
        <v/>
      </c>
    </row>
    <row r="1336" spans="26:39" ht="15" hidden="1" x14ac:dyDescent="0.25">
      <c r="Z1336" s="102"/>
      <c r="AA1336" s="102"/>
      <c r="AB1336" s="124">
        <f t="shared" si="312"/>
        <v>27</v>
      </c>
      <c r="AC1336" s="125" t="str">
        <f t="shared" si="307"/>
        <v/>
      </c>
      <c r="AD1336" s="123" t="str">
        <f t="shared" si="308"/>
        <v/>
      </c>
      <c r="AE1336" s="126" t="str">
        <f t="shared" si="309"/>
        <v/>
      </c>
      <c r="AF1336" s="123" t="str">
        <f t="shared" si="310"/>
        <v/>
      </c>
      <c r="AG1336" s="126" t="str">
        <f t="shared" si="311"/>
        <v/>
      </c>
      <c r="AH1336" s="129" t="str">
        <f t="shared" si="306"/>
        <v/>
      </c>
      <c r="AI1336" s="129" t="str">
        <f t="shared" si="305"/>
        <v/>
      </c>
      <c r="AJ1336" s="100" t="str">
        <f t="shared" si="301"/>
        <v/>
      </c>
      <c r="AK1336" s="130" t="str">
        <f t="shared" si="302"/>
        <v/>
      </c>
      <c r="AL1336" s="130" t="str">
        <f t="shared" si="303"/>
        <v/>
      </c>
      <c r="AM1336" s="131" t="str">
        <f t="shared" si="304"/>
        <v/>
      </c>
    </row>
    <row r="1337" spans="26:39" ht="15" hidden="1" x14ac:dyDescent="0.25">
      <c r="Z1337" s="102"/>
      <c r="AA1337" s="102"/>
      <c r="AB1337" s="124">
        <f t="shared" si="312"/>
        <v>28</v>
      </c>
      <c r="AC1337" s="125" t="str">
        <f t="shared" si="307"/>
        <v/>
      </c>
      <c r="AD1337" s="123" t="str">
        <f t="shared" si="308"/>
        <v/>
      </c>
      <c r="AE1337" s="126" t="str">
        <f t="shared" si="309"/>
        <v/>
      </c>
      <c r="AF1337" s="123" t="str">
        <f t="shared" si="310"/>
        <v/>
      </c>
      <c r="AG1337" s="126" t="str">
        <f t="shared" si="311"/>
        <v/>
      </c>
      <c r="AH1337" s="129" t="str">
        <f t="shared" si="306"/>
        <v/>
      </c>
      <c r="AI1337" s="129" t="str">
        <f t="shared" si="305"/>
        <v/>
      </c>
      <c r="AJ1337" s="100" t="str">
        <f t="shared" si="301"/>
        <v/>
      </c>
      <c r="AK1337" s="130" t="str">
        <f t="shared" si="302"/>
        <v/>
      </c>
      <c r="AL1337" s="130" t="str">
        <f t="shared" si="303"/>
        <v/>
      </c>
      <c r="AM1337" s="131" t="str">
        <f t="shared" si="304"/>
        <v/>
      </c>
    </row>
    <row r="1338" spans="26:39" ht="15" hidden="1" x14ac:dyDescent="0.25">
      <c r="Z1338" s="102"/>
      <c r="AA1338" s="102"/>
      <c r="AB1338" s="124">
        <f t="shared" si="312"/>
        <v>29</v>
      </c>
      <c r="AC1338" s="125" t="str">
        <f t="shared" si="307"/>
        <v/>
      </c>
      <c r="AD1338" s="123" t="str">
        <f t="shared" si="308"/>
        <v/>
      </c>
      <c r="AE1338" s="126" t="str">
        <f t="shared" si="309"/>
        <v/>
      </c>
      <c r="AF1338" s="123" t="str">
        <f t="shared" si="310"/>
        <v/>
      </c>
      <c r="AG1338" s="126" t="str">
        <f t="shared" si="311"/>
        <v/>
      </c>
      <c r="AH1338" s="129" t="str">
        <f t="shared" si="306"/>
        <v/>
      </c>
      <c r="AI1338" s="129" t="str">
        <f t="shared" si="305"/>
        <v/>
      </c>
      <c r="AJ1338" s="100" t="str">
        <f t="shared" si="301"/>
        <v/>
      </c>
      <c r="AK1338" s="130" t="str">
        <f t="shared" si="302"/>
        <v/>
      </c>
      <c r="AL1338" s="130" t="str">
        <f t="shared" si="303"/>
        <v/>
      </c>
      <c r="AM1338" s="131" t="str">
        <f t="shared" si="304"/>
        <v/>
      </c>
    </row>
    <row r="1339" spans="26:39" ht="15" hidden="1" x14ac:dyDescent="0.25">
      <c r="Z1339" s="102"/>
      <c r="AA1339" s="102"/>
      <c r="AB1339" s="124">
        <f t="shared" si="312"/>
        <v>30</v>
      </c>
      <c r="AC1339" s="125" t="str">
        <f t="shared" si="307"/>
        <v/>
      </c>
      <c r="AD1339" s="123" t="str">
        <f t="shared" si="308"/>
        <v/>
      </c>
      <c r="AE1339" s="126" t="str">
        <f t="shared" si="309"/>
        <v/>
      </c>
      <c r="AF1339" s="123" t="str">
        <f t="shared" si="310"/>
        <v/>
      </c>
      <c r="AG1339" s="126" t="str">
        <f t="shared" si="311"/>
        <v/>
      </c>
      <c r="AH1339" s="129" t="str">
        <f t="shared" si="306"/>
        <v/>
      </c>
      <c r="AI1339" s="129" t="str">
        <f t="shared" si="305"/>
        <v/>
      </c>
      <c r="AJ1339" s="100" t="str">
        <f t="shared" si="301"/>
        <v/>
      </c>
      <c r="AK1339" s="130" t="str">
        <f t="shared" si="302"/>
        <v/>
      </c>
      <c r="AL1339" s="130" t="str">
        <f t="shared" si="303"/>
        <v/>
      </c>
      <c r="AM1339" s="131" t="str">
        <f t="shared" si="304"/>
        <v/>
      </c>
    </row>
    <row r="1340" spans="26:39" ht="15" hidden="1" x14ac:dyDescent="0.25">
      <c r="Z1340" s="102"/>
      <c r="AA1340" s="102"/>
      <c r="AB1340" s="124">
        <f t="shared" si="312"/>
        <v>31</v>
      </c>
      <c r="AC1340" s="125" t="str">
        <f t="shared" si="307"/>
        <v/>
      </c>
      <c r="AD1340" s="123" t="str">
        <f t="shared" si="308"/>
        <v/>
      </c>
      <c r="AE1340" s="126" t="str">
        <f t="shared" si="309"/>
        <v/>
      </c>
      <c r="AF1340" s="123" t="str">
        <f t="shared" si="310"/>
        <v/>
      </c>
      <c r="AG1340" s="126" t="str">
        <f t="shared" si="311"/>
        <v/>
      </c>
      <c r="AH1340" s="129" t="str">
        <f t="shared" si="306"/>
        <v/>
      </c>
      <c r="AI1340" s="129" t="str">
        <f t="shared" si="305"/>
        <v/>
      </c>
      <c r="AJ1340" s="100" t="str">
        <f t="shared" si="301"/>
        <v/>
      </c>
      <c r="AK1340" s="130" t="str">
        <f t="shared" si="302"/>
        <v/>
      </c>
      <c r="AL1340" s="130" t="str">
        <f t="shared" si="303"/>
        <v/>
      </c>
      <c r="AM1340" s="131" t="str">
        <f t="shared" si="304"/>
        <v/>
      </c>
    </row>
    <row r="1341" spans="26:39" ht="15" hidden="1" x14ac:dyDescent="0.25">
      <c r="Z1341" s="102"/>
      <c r="AA1341" s="102"/>
      <c r="AB1341" s="124">
        <f t="shared" si="312"/>
        <v>32</v>
      </c>
      <c r="AC1341" s="125" t="str">
        <f t="shared" si="307"/>
        <v/>
      </c>
      <c r="AD1341" s="123" t="str">
        <f t="shared" si="308"/>
        <v/>
      </c>
      <c r="AE1341" s="126" t="str">
        <f t="shared" si="309"/>
        <v/>
      </c>
      <c r="AF1341" s="123" t="str">
        <f t="shared" si="310"/>
        <v/>
      </c>
      <c r="AG1341" s="126" t="str">
        <f t="shared" si="311"/>
        <v/>
      </c>
      <c r="AH1341" s="129" t="str">
        <f t="shared" si="306"/>
        <v/>
      </c>
      <c r="AI1341" s="129" t="str">
        <f t="shared" si="305"/>
        <v/>
      </c>
      <c r="AJ1341" s="100" t="str">
        <f t="shared" si="301"/>
        <v/>
      </c>
      <c r="AK1341" s="130" t="str">
        <f t="shared" si="302"/>
        <v/>
      </c>
      <c r="AL1341" s="130" t="str">
        <f t="shared" si="303"/>
        <v/>
      </c>
      <c r="AM1341" s="131" t="str">
        <f t="shared" si="304"/>
        <v/>
      </c>
    </row>
    <row r="1342" spans="26:39" ht="15" hidden="1" x14ac:dyDescent="0.25">
      <c r="Z1342" s="102"/>
      <c r="AA1342" s="102"/>
      <c r="AB1342" s="124">
        <f t="shared" si="312"/>
        <v>33</v>
      </c>
      <c r="AC1342" s="125" t="str">
        <f t="shared" si="307"/>
        <v/>
      </c>
      <c r="AD1342" s="123" t="str">
        <f t="shared" si="308"/>
        <v/>
      </c>
      <c r="AE1342" s="126" t="str">
        <f t="shared" si="309"/>
        <v/>
      </c>
      <c r="AF1342" s="123" t="str">
        <f t="shared" si="310"/>
        <v/>
      </c>
      <c r="AG1342" s="126" t="str">
        <f t="shared" si="311"/>
        <v/>
      </c>
      <c r="AH1342" s="129" t="str">
        <f t="shared" si="306"/>
        <v/>
      </c>
      <c r="AI1342" s="129" t="str">
        <f t="shared" si="305"/>
        <v/>
      </c>
      <c r="AJ1342" s="100" t="str">
        <f t="shared" si="301"/>
        <v/>
      </c>
      <c r="AK1342" s="130" t="str">
        <f t="shared" si="302"/>
        <v/>
      </c>
      <c r="AL1342" s="130" t="str">
        <f t="shared" si="303"/>
        <v/>
      </c>
      <c r="AM1342" s="131" t="str">
        <f t="shared" si="304"/>
        <v/>
      </c>
    </row>
    <row r="1343" spans="26:39" ht="15" hidden="1" x14ac:dyDescent="0.25">
      <c r="Z1343" s="102"/>
      <c r="AA1343" s="102"/>
      <c r="AB1343" s="124">
        <f t="shared" si="312"/>
        <v>34</v>
      </c>
      <c r="AC1343" s="125" t="str">
        <f t="shared" si="307"/>
        <v/>
      </c>
      <c r="AD1343" s="123" t="str">
        <f t="shared" si="308"/>
        <v/>
      </c>
      <c r="AE1343" s="126" t="str">
        <f t="shared" si="309"/>
        <v/>
      </c>
      <c r="AF1343" s="123" t="str">
        <f t="shared" si="310"/>
        <v/>
      </c>
      <c r="AG1343" s="126" t="str">
        <f t="shared" si="311"/>
        <v/>
      </c>
      <c r="AH1343" s="129" t="str">
        <f t="shared" si="306"/>
        <v/>
      </c>
      <c r="AI1343" s="129" t="str">
        <f t="shared" si="305"/>
        <v/>
      </c>
      <c r="AJ1343" s="100" t="str">
        <f t="shared" si="301"/>
        <v/>
      </c>
      <c r="AK1343" s="130" t="str">
        <f t="shared" si="302"/>
        <v/>
      </c>
      <c r="AL1343" s="130" t="str">
        <f t="shared" si="303"/>
        <v/>
      </c>
      <c r="AM1343" s="131" t="str">
        <f t="shared" si="304"/>
        <v/>
      </c>
    </row>
    <row r="1344" spans="26:39" ht="15" hidden="1" x14ac:dyDescent="0.25">
      <c r="Z1344" s="102"/>
      <c r="AA1344" s="102"/>
      <c r="AB1344" s="124">
        <f t="shared" si="312"/>
        <v>35</v>
      </c>
      <c r="AC1344" s="125" t="str">
        <f t="shared" si="307"/>
        <v/>
      </c>
      <c r="AD1344" s="123" t="str">
        <f t="shared" si="308"/>
        <v/>
      </c>
      <c r="AE1344" s="126" t="str">
        <f t="shared" si="309"/>
        <v/>
      </c>
      <c r="AF1344" s="123" t="str">
        <f t="shared" si="310"/>
        <v/>
      </c>
      <c r="AG1344" s="126" t="str">
        <f t="shared" si="311"/>
        <v/>
      </c>
      <c r="AH1344" s="129" t="str">
        <f t="shared" si="306"/>
        <v/>
      </c>
      <c r="AI1344" s="129" t="str">
        <f t="shared" si="305"/>
        <v/>
      </c>
      <c r="AJ1344" s="100" t="str">
        <f t="shared" si="301"/>
        <v/>
      </c>
      <c r="AK1344" s="130" t="str">
        <f t="shared" si="302"/>
        <v/>
      </c>
      <c r="AL1344" s="130" t="str">
        <f t="shared" si="303"/>
        <v/>
      </c>
      <c r="AM1344" s="131" t="str">
        <f t="shared" si="304"/>
        <v/>
      </c>
    </row>
    <row r="1345" spans="26:39" ht="15" hidden="1" x14ac:dyDescent="0.25">
      <c r="Z1345" s="102"/>
      <c r="AA1345" s="102"/>
      <c r="AB1345" s="124">
        <f t="shared" si="312"/>
        <v>36</v>
      </c>
      <c r="AC1345" s="125" t="str">
        <f t="shared" si="307"/>
        <v/>
      </c>
      <c r="AD1345" s="123" t="str">
        <f t="shared" si="308"/>
        <v/>
      </c>
      <c r="AE1345" s="126" t="str">
        <f t="shared" si="309"/>
        <v/>
      </c>
      <c r="AF1345" s="123" t="str">
        <f t="shared" si="310"/>
        <v/>
      </c>
      <c r="AG1345" s="126" t="str">
        <f t="shared" si="311"/>
        <v/>
      </c>
      <c r="AH1345" s="129" t="str">
        <f t="shared" si="306"/>
        <v/>
      </c>
      <c r="AI1345" s="129" t="str">
        <f t="shared" si="305"/>
        <v/>
      </c>
      <c r="AJ1345" s="100" t="str">
        <f t="shared" si="301"/>
        <v/>
      </c>
      <c r="AK1345" s="130" t="str">
        <f t="shared" si="302"/>
        <v/>
      </c>
      <c r="AL1345" s="130" t="str">
        <f t="shared" si="303"/>
        <v/>
      </c>
      <c r="AM1345" s="131" t="str">
        <f t="shared" si="304"/>
        <v/>
      </c>
    </row>
    <row r="1346" spans="26:39" ht="15" hidden="1" x14ac:dyDescent="0.25">
      <c r="Z1346" s="102"/>
      <c r="AA1346" s="102"/>
      <c r="AB1346" s="124">
        <f t="shared" si="312"/>
        <v>37</v>
      </c>
      <c r="AC1346" s="125" t="str">
        <f t="shared" si="307"/>
        <v/>
      </c>
      <c r="AD1346" s="123" t="str">
        <f t="shared" si="308"/>
        <v/>
      </c>
      <c r="AE1346" s="126" t="str">
        <f t="shared" si="309"/>
        <v/>
      </c>
      <c r="AF1346" s="123" t="str">
        <f t="shared" si="310"/>
        <v/>
      </c>
      <c r="AG1346" s="126" t="str">
        <f t="shared" si="311"/>
        <v/>
      </c>
      <c r="AH1346" s="129" t="str">
        <f t="shared" si="306"/>
        <v/>
      </c>
      <c r="AI1346" s="129" t="str">
        <f t="shared" si="305"/>
        <v/>
      </c>
      <c r="AJ1346" s="100" t="str">
        <f t="shared" si="301"/>
        <v/>
      </c>
      <c r="AK1346" s="130" t="str">
        <f t="shared" si="302"/>
        <v/>
      </c>
      <c r="AL1346" s="130" t="str">
        <f t="shared" si="303"/>
        <v/>
      </c>
      <c r="AM1346" s="131" t="str">
        <f t="shared" si="304"/>
        <v/>
      </c>
    </row>
    <row r="1347" spans="26:39" ht="15" hidden="1" x14ac:dyDescent="0.25">
      <c r="Z1347" s="102"/>
      <c r="AA1347" s="102"/>
      <c r="AB1347" s="124">
        <f t="shared" si="312"/>
        <v>38</v>
      </c>
      <c r="AC1347" s="125" t="str">
        <f t="shared" si="307"/>
        <v/>
      </c>
      <c r="AD1347" s="123" t="str">
        <f t="shared" si="308"/>
        <v/>
      </c>
      <c r="AE1347" s="126" t="str">
        <f t="shared" si="309"/>
        <v/>
      </c>
      <c r="AF1347" s="123" t="str">
        <f t="shared" si="310"/>
        <v/>
      </c>
      <c r="AG1347" s="126" t="str">
        <f t="shared" si="311"/>
        <v/>
      </c>
      <c r="AH1347" s="129" t="str">
        <f t="shared" si="306"/>
        <v/>
      </c>
      <c r="AI1347" s="129" t="str">
        <f t="shared" si="305"/>
        <v/>
      </c>
      <c r="AJ1347" s="100" t="str">
        <f t="shared" si="301"/>
        <v/>
      </c>
      <c r="AK1347" s="130" t="str">
        <f t="shared" si="302"/>
        <v/>
      </c>
      <c r="AL1347" s="130" t="str">
        <f t="shared" si="303"/>
        <v/>
      </c>
      <c r="AM1347" s="131" t="str">
        <f t="shared" si="304"/>
        <v/>
      </c>
    </row>
    <row r="1348" spans="26:39" ht="15" hidden="1" x14ac:dyDescent="0.25">
      <c r="Z1348" s="102"/>
      <c r="AA1348" s="102"/>
      <c r="AB1348" s="124">
        <f t="shared" si="312"/>
        <v>39</v>
      </c>
      <c r="AC1348" s="125" t="str">
        <f t="shared" si="307"/>
        <v/>
      </c>
      <c r="AD1348" s="123" t="str">
        <f t="shared" si="308"/>
        <v/>
      </c>
      <c r="AE1348" s="126" t="str">
        <f t="shared" si="309"/>
        <v/>
      </c>
      <c r="AF1348" s="123" t="str">
        <f t="shared" si="310"/>
        <v/>
      </c>
      <c r="AG1348" s="126" t="str">
        <f t="shared" si="311"/>
        <v/>
      </c>
      <c r="AH1348" s="129" t="str">
        <f t="shared" si="306"/>
        <v/>
      </c>
      <c r="AI1348" s="129" t="str">
        <f t="shared" si="305"/>
        <v/>
      </c>
      <c r="AJ1348" s="100" t="str">
        <f t="shared" si="301"/>
        <v/>
      </c>
      <c r="AK1348" s="130" t="str">
        <f t="shared" si="302"/>
        <v/>
      </c>
      <c r="AL1348" s="130" t="str">
        <f t="shared" si="303"/>
        <v/>
      </c>
      <c r="AM1348" s="131" t="str">
        <f t="shared" si="304"/>
        <v/>
      </c>
    </row>
    <row r="1349" spans="26:39" ht="15" hidden="1" x14ac:dyDescent="0.25">
      <c r="Z1349" s="102"/>
      <c r="AA1349" s="102"/>
      <c r="AB1349" s="124">
        <f t="shared" si="312"/>
        <v>40</v>
      </c>
      <c r="AC1349" s="125" t="str">
        <f t="shared" si="307"/>
        <v/>
      </c>
      <c r="AD1349" s="123" t="str">
        <f t="shared" si="308"/>
        <v/>
      </c>
      <c r="AE1349" s="126" t="str">
        <f t="shared" si="309"/>
        <v/>
      </c>
      <c r="AF1349" s="123" t="str">
        <f t="shared" si="310"/>
        <v/>
      </c>
      <c r="AG1349" s="126" t="str">
        <f t="shared" si="311"/>
        <v/>
      </c>
      <c r="AH1349" s="129" t="str">
        <f t="shared" si="306"/>
        <v/>
      </c>
      <c r="AI1349" s="129" t="str">
        <f t="shared" si="305"/>
        <v/>
      </c>
      <c r="AJ1349" s="100" t="str">
        <f t="shared" si="301"/>
        <v/>
      </c>
      <c r="AK1349" s="130" t="str">
        <f t="shared" si="302"/>
        <v/>
      </c>
      <c r="AL1349" s="130" t="str">
        <f t="shared" si="303"/>
        <v/>
      </c>
      <c r="AM1349" s="131" t="str">
        <f t="shared" si="304"/>
        <v/>
      </c>
    </row>
    <row r="1350" spans="26:39" ht="15" hidden="1" x14ac:dyDescent="0.25">
      <c r="Z1350" s="102"/>
      <c r="AA1350" s="102"/>
      <c r="AB1350" s="124">
        <f t="shared" si="312"/>
        <v>41</v>
      </c>
      <c r="AC1350" s="125" t="str">
        <f t="shared" si="307"/>
        <v/>
      </c>
      <c r="AD1350" s="123" t="str">
        <f t="shared" si="308"/>
        <v/>
      </c>
      <c r="AE1350" s="126" t="str">
        <f t="shared" si="309"/>
        <v/>
      </c>
      <c r="AF1350" s="123" t="str">
        <f t="shared" si="310"/>
        <v/>
      </c>
      <c r="AG1350" s="126" t="str">
        <f t="shared" si="311"/>
        <v/>
      </c>
      <c r="AH1350" s="129" t="str">
        <f t="shared" si="306"/>
        <v/>
      </c>
      <c r="AI1350" s="129" t="str">
        <f t="shared" si="305"/>
        <v/>
      </c>
      <c r="AJ1350" s="100" t="str">
        <f t="shared" si="301"/>
        <v/>
      </c>
      <c r="AK1350" s="130" t="str">
        <f t="shared" si="302"/>
        <v/>
      </c>
      <c r="AL1350" s="130" t="str">
        <f t="shared" si="303"/>
        <v/>
      </c>
      <c r="AM1350" s="131" t="str">
        <f t="shared" si="304"/>
        <v/>
      </c>
    </row>
    <row r="1351" spans="26:39" ht="15" hidden="1" x14ac:dyDescent="0.25">
      <c r="Z1351" s="102"/>
      <c r="AA1351" s="102"/>
      <c r="AB1351" s="124">
        <f t="shared" si="312"/>
        <v>42</v>
      </c>
      <c r="AC1351" s="125" t="str">
        <f t="shared" si="307"/>
        <v/>
      </c>
      <c r="AD1351" s="123" t="str">
        <f t="shared" si="308"/>
        <v/>
      </c>
      <c r="AE1351" s="126" t="str">
        <f t="shared" si="309"/>
        <v/>
      </c>
      <c r="AF1351" s="123" t="str">
        <f t="shared" si="310"/>
        <v/>
      </c>
      <c r="AG1351" s="126" t="str">
        <f t="shared" si="311"/>
        <v/>
      </c>
      <c r="AH1351" s="129" t="str">
        <f t="shared" si="306"/>
        <v/>
      </c>
      <c r="AI1351" s="129" t="str">
        <f t="shared" si="305"/>
        <v/>
      </c>
      <c r="AJ1351" s="100" t="str">
        <f t="shared" si="301"/>
        <v/>
      </c>
      <c r="AK1351" s="130" t="str">
        <f t="shared" si="302"/>
        <v/>
      </c>
      <c r="AL1351" s="130" t="str">
        <f t="shared" si="303"/>
        <v/>
      </c>
      <c r="AM1351" s="131" t="str">
        <f t="shared" si="304"/>
        <v/>
      </c>
    </row>
    <row r="1352" spans="26:39" ht="15" hidden="1" x14ac:dyDescent="0.25">
      <c r="Z1352" s="102"/>
      <c r="AA1352" s="102"/>
      <c r="AB1352" s="124">
        <f t="shared" si="312"/>
        <v>43</v>
      </c>
      <c r="AC1352" s="125" t="str">
        <f t="shared" si="307"/>
        <v/>
      </c>
      <c r="AD1352" s="123" t="str">
        <f t="shared" si="308"/>
        <v/>
      </c>
      <c r="AE1352" s="126" t="str">
        <f t="shared" si="309"/>
        <v/>
      </c>
      <c r="AF1352" s="123" t="str">
        <f t="shared" si="310"/>
        <v/>
      </c>
      <c r="AG1352" s="126" t="str">
        <f t="shared" si="311"/>
        <v/>
      </c>
      <c r="AH1352" s="129" t="str">
        <f t="shared" si="306"/>
        <v/>
      </c>
      <c r="AI1352" s="129" t="str">
        <f t="shared" si="305"/>
        <v/>
      </c>
      <c r="AJ1352" s="100" t="str">
        <f t="shared" si="301"/>
        <v/>
      </c>
      <c r="AK1352" s="130" t="str">
        <f t="shared" si="302"/>
        <v/>
      </c>
      <c r="AL1352" s="130" t="str">
        <f t="shared" si="303"/>
        <v/>
      </c>
      <c r="AM1352" s="131" t="str">
        <f t="shared" si="304"/>
        <v/>
      </c>
    </row>
    <row r="1353" spans="26:39" ht="15" hidden="1" x14ac:dyDescent="0.25">
      <c r="Z1353" s="102"/>
      <c r="AA1353" s="102"/>
      <c r="AB1353" s="124">
        <f t="shared" si="312"/>
        <v>44</v>
      </c>
      <c r="AC1353" s="125" t="str">
        <f t="shared" si="307"/>
        <v/>
      </c>
      <c r="AD1353" s="123" t="str">
        <f t="shared" si="308"/>
        <v/>
      </c>
      <c r="AE1353" s="126" t="str">
        <f t="shared" si="309"/>
        <v/>
      </c>
      <c r="AF1353" s="123" t="str">
        <f t="shared" si="310"/>
        <v/>
      </c>
      <c r="AG1353" s="126" t="str">
        <f t="shared" si="311"/>
        <v/>
      </c>
      <c r="AH1353" s="129" t="str">
        <f t="shared" si="306"/>
        <v/>
      </c>
      <c r="AI1353" s="129" t="str">
        <f t="shared" si="305"/>
        <v/>
      </c>
      <c r="AJ1353" s="100" t="str">
        <f t="shared" ref="AJ1353:AJ1409" si="313">AC1353</f>
        <v/>
      </c>
      <c r="AK1353" s="130" t="str">
        <f t="shared" ref="AK1353:AK1409" si="314">IF(AI1353="","",AJ1353-D$58)</f>
        <v/>
      </c>
      <c r="AL1353" s="130" t="str">
        <f t="shared" ref="AL1353:AL1409" si="315">IF(AK1353="","",IF(AK1353&gt;G$76,AK1353-G$76/2,AK1353/2))</f>
        <v/>
      </c>
      <c r="AM1353" s="131" t="str">
        <f t="shared" ref="AM1353:AM1409" si="316">IF(AL1353="","",0.6*G$77*(2*32.2*AL1353)^0.5)</f>
        <v/>
      </c>
    </row>
    <row r="1354" spans="26:39" ht="15" hidden="1" x14ac:dyDescent="0.25">
      <c r="Z1354" s="102"/>
      <c r="AA1354" s="102"/>
      <c r="AB1354" s="124">
        <f t="shared" si="312"/>
        <v>45</v>
      </c>
      <c r="AC1354" s="125" t="str">
        <f t="shared" si="307"/>
        <v/>
      </c>
      <c r="AD1354" s="123" t="str">
        <f t="shared" si="308"/>
        <v/>
      </c>
      <c r="AE1354" s="126" t="str">
        <f t="shared" si="309"/>
        <v/>
      </c>
      <c r="AF1354" s="123" t="str">
        <f t="shared" si="310"/>
        <v/>
      </c>
      <c r="AG1354" s="126" t="str">
        <f t="shared" si="311"/>
        <v/>
      </c>
      <c r="AH1354" s="129" t="str">
        <f t="shared" si="306"/>
        <v/>
      </c>
      <c r="AI1354" s="129" t="str">
        <f t="shared" ref="AI1354:AI1409" si="317">IF(AC1354="","",IF(AC1354=D$58,0,IF(AC1354&gt;D$58,AI1353+AF1354,"")))</f>
        <v/>
      </c>
      <c r="AJ1354" s="100" t="str">
        <f t="shared" si="313"/>
        <v/>
      </c>
      <c r="AK1354" s="130" t="str">
        <f t="shared" si="314"/>
        <v/>
      </c>
      <c r="AL1354" s="130" t="str">
        <f t="shared" si="315"/>
        <v/>
      </c>
      <c r="AM1354" s="131" t="str">
        <f t="shared" si="316"/>
        <v/>
      </c>
    </row>
    <row r="1355" spans="26:39" ht="15" hidden="1" x14ac:dyDescent="0.25">
      <c r="Z1355" s="102"/>
      <c r="AA1355" s="102"/>
      <c r="AB1355" s="124">
        <f t="shared" si="312"/>
        <v>46</v>
      </c>
      <c r="AC1355" s="125" t="str">
        <f t="shared" si="307"/>
        <v/>
      </c>
      <c r="AD1355" s="123" t="str">
        <f t="shared" si="308"/>
        <v/>
      </c>
      <c r="AE1355" s="126" t="str">
        <f t="shared" si="309"/>
        <v/>
      </c>
      <c r="AF1355" s="123" t="str">
        <f t="shared" si="310"/>
        <v/>
      </c>
      <c r="AG1355" s="126" t="str">
        <f t="shared" si="311"/>
        <v/>
      </c>
      <c r="AH1355" s="129" t="str">
        <f t="shared" ref="AH1355:AH1409" si="318">IF(AC1355="","",AH1354+AF1355)</f>
        <v/>
      </c>
      <c r="AI1355" s="129" t="str">
        <f t="shared" si="317"/>
        <v/>
      </c>
      <c r="AJ1355" s="100" t="str">
        <f t="shared" si="313"/>
        <v/>
      </c>
      <c r="AK1355" s="130" t="str">
        <f t="shared" si="314"/>
        <v/>
      </c>
      <c r="AL1355" s="130" t="str">
        <f t="shared" si="315"/>
        <v/>
      </c>
      <c r="AM1355" s="131" t="str">
        <f t="shared" si="316"/>
        <v/>
      </c>
    </row>
    <row r="1356" spans="26:39" ht="15" hidden="1" x14ac:dyDescent="0.25">
      <c r="Z1356" s="102"/>
      <c r="AA1356" s="102"/>
      <c r="AB1356" s="124">
        <f t="shared" si="312"/>
        <v>47</v>
      </c>
      <c r="AC1356" s="125" t="str">
        <f t="shared" si="307"/>
        <v/>
      </c>
      <c r="AD1356" s="123" t="str">
        <f t="shared" si="308"/>
        <v/>
      </c>
      <c r="AE1356" s="126" t="str">
        <f t="shared" si="309"/>
        <v/>
      </c>
      <c r="AF1356" s="123" t="str">
        <f t="shared" si="310"/>
        <v/>
      </c>
      <c r="AG1356" s="126" t="str">
        <f t="shared" si="311"/>
        <v/>
      </c>
      <c r="AH1356" s="129" t="str">
        <f t="shared" si="318"/>
        <v/>
      </c>
      <c r="AI1356" s="129" t="str">
        <f t="shared" si="317"/>
        <v/>
      </c>
      <c r="AJ1356" s="100" t="str">
        <f t="shared" si="313"/>
        <v/>
      </c>
      <c r="AK1356" s="130" t="str">
        <f t="shared" si="314"/>
        <v/>
      </c>
      <c r="AL1356" s="130" t="str">
        <f t="shared" si="315"/>
        <v/>
      </c>
      <c r="AM1356" s="131" t="str">
        <f t="shared" si="316"/>
        <v/>
      </c>
    </row>
    <row r="1357" spans="26:39" ht="15" hidden="1" x14ac:dyDescent="0.25">
      <c r="Z1357" s="102"/>
      <c r="AA1357" s="102"/>
      <c r="AB1357" s="124">
        <f t="shared" si="312"/>
        <v>48</v>
      </c>
      <c r="AC1357" s="125" t="str">
        <f t="shared" si="307"/>
        <v/>
      </c>
      <c r="AD1357" s="123" t="str">
        <f t="shared" si="308"/>
        <v/>
      </c>
      <c r="AE1357" s="126" t="str">
        <f t="shared" si="309"/>
        <v/>
      </c>
      <c r="AF1357" s="123" t="str">
        <f t="shared" si="310"/>
        <v/>
      </c>
      <c r="AG1357" s="126" t="str">
        <f t="shared" si="311"/>
        <v/>
      </c>
      <c r="AH1357" s="129" t="str">
        <f t="shared" si="318"/>
        <v/>
      </c>
      <c r="AI1357" s="129" t="str">
        <f t="shared" si="317"/>
        <v/>
      </c>
      <c r="AJ1357" s="100" t="str">
        <f t="shared" si="313"/>
        <v/>
      </c>
      <c r="AK1357" s="130" t="str">
        <f t="shared" si="314"/>
        <v/>
      </c>
      <c r="AL1357" s="130" t="str">
        <f t="shared" si="315"/>
        <v/>
      </c>
      <c r="AM1357" s="131" t="str">
        <f t="shared" si="316"/>
        <v/>
      </c>
    </row>
    <row r="1358" spans="26:39" ht="15" hidden="1" x14ac:dyDescent="0.25">
      <c r="Z1358" s="102"/>
      <c r="AA1358" s="102"/>
      <c r="AB1358" s="124">
        <f t="shared" si="312"/>
        <v>49</v>
      </c>
      <c r="AC1358" s="125" t="str">
        <f t="shared" si="307"/>
        <v/>
      </c>
      <c r="AD1358" s="123" t="str">
        <f t="shared" si="308"/>
        <v/>
      </c>
      <c r="AE1358" s="126" t="str">
        <f t="shared" si="309"/>
        <v/>
      </c>
      <c r="AF1358" s="123" t="str">
        <f t="shared" si="310"/>
        <v/>
      </c>
      <c r="AG1358" s="126" t="str">
        <f t="shared" si="311"/>
        <v/>
      </c>
      <c r="AH1358" s="129" t="str">
        <f t="shared" si="318"/>
        <v/>
      </c>
      <c r="AI1358" s="129" t="str">
        <f t="shared" si="317"/>
        <v/>
      </c>
      <c r="AJ1358" s="100" t="str">
        <f t="shared" si="313"/>
        <v/>
      </c>
      <c r="AK1358" s="130" t="str">
        <f t="shared" si="314"/>
        <v/>
      </c>
      <c r="AL1358" s="130" t="str">
        <f t="shared" si="315"/>
        <v/>
      </c>
      <c r="AM1358" s="131" t="str">
        <f t="shared" si="316"/>
        <v/>
      </c>
    </row>
    <row r="1359" spans="26:39" ht="15" hidden="1" x14ac:dyDescent="0.25">
      <c r="Z1359" s="102"/>
      <c r="AA1359" s="102"/>
      <c r="AB1359" s="124">
        <f t="shared" si="312"/>
        <v>50</v>
      </c>
      <c r="AC1359" s="125" t="str">
        <f t="shared" si="307"/>
        <v/>
      </c>
      <c r="AD1359" s="123" t="str">
        <f t="shared" si="308"/>
        <v/>
      </c>
      <c r="AE1359" s="126" t="str">
        <f t="shared" si="309"/>
        <v/>
      </c>
      <c r="AF1359" s="123" t="str">
        <f t="shared" si="310"/>
        <v/>
      </c>
      <c r="AG1359" s="126" t="str">
        <f t="shared" si="311"/>
        <v/>
      </c>
      <c r="AH1359" s="129" t="str">
        <f t="shared" si="318"/>
        <v/>
      </c>
      <c r="AI1359" s="129" t="str">
        <f t="shared" si="317"/>
        <v/>
      </c>
      <c r="AJ1359" s="100" t="str">
        <f t="shared" si="313"/>
        <v/>
      </c>
      <c r="AK1359" s="130" t="str">
        <f t="shared" si="314"/>
        <v/>
      </c>
      <c r="AL1359" s="130" t="str">
        <f t="shared" si="315"/>
        <v/>
      </c>
      <c r="AM1359" s="131" t="str">
        <f t="shared" si="316"/>
        <v/>
      </c>
    </row>
    <row r="1360" spans="26:39" ht="15" hidden="1" x14ac:dyDescent="0.25">
      <c r="Z1360" s="102"/>
      <c r="AA1360" s="102"/>
      <c r="AB1360" s="124">
        <f t="shared" si="312"/>
        <v>51</v>
      </c>
      <c r="AC1360" s="125" t="str">
        <f t="shared" si="307"/>
        <v/>
      </c>
      <c r="AD1360" s="123" t="str">
        <f t="shared" si="308"/>
        <v/>
      </c>
      <c r="AE1360" s="126" t="str">
        <f t="shared" si="309"/>
        <v/>
      </c>
      <c r="AF1360" s="123" t="str">
        <f t="shared" si="310"/>
        <v/>
      </c>
      <c r="AG1360" s="126" t="str">
        <f t="shared" si="311"/>
        <v/>
      </c>
      <c r="AH1360" s="129" t="str">
        <f t="shared" si="318"/>
        <v/>
      </c>
      <c r="AI1360" s="129" t="str">
        <f t="shared" si="317"/>
        <v/>
      </c>
      <c r="AJ1360" s="100" t="str">
        <f t="shared" si="313"/>
        <v/>
      </c>
      <c r="AK1360" s="130" t="str">
        <f t="shared" si="314"/>
        <v/>
      </c>
      <c r="AL1360" s="130" t="str">
        <f t="shared" si="315"/>
        <v/>
      </c>
      <c r="AM1360" s="131" t="str">
        <f t="shared" si="316"/>
        <v/>
      </c>
    </row>
    <row r="1361" spans="26:39" ht="15" hidden="1" x14ac:dyDescent="0.25">
      <c r="Z1361" s="102"/>
      <c r="AA1361" s="102"/>
      <c r="AB1361" s="124">
        <f t="shared" si="312"/>
        <v>52</v>
      </c>
      <c r="AC1361" s="125" t="str">
        <f t="shared" si="307"/>
        <v/>
      </c>
      <c r="AD1361" s="123" t="str">
        <f t="shared" si="308"/>
        <v/>
      </c>
      <c r="AE1361" s="126" t="str">
        <f t="shared" si="309"/>
        <v/>
      </c>
      <c r="AF1361" s="123" t="str">
        <f t="shared" si="310"/>
        <v/>
      </c>
      <c r="AG1361" s="126" t="str">
        <f t="shared" si="311"/>
        <v/>
      </c>
      <c r="AH1361" s="129" t="str">
        <f t="shared" si="318"/>
        <v/>
      </c>
      <c r="AI1361" s="129" t="str">
        <f t="shared" si="317"/>
        <v/>
      </c>
      <c r="AJ1361" s="100" t="str">
        <f t="shared" si="313"/>
        <v/>
      </c>
      <c r="AK1361" s="130" t="str">
        <f t="shared" si="314"/>
        <v/>
      </c>
      <c r="AL1361" s="130" t="str">
        <f t="shared" si="315"/>
        <v/>
      </c>
      <c r="AM1361" s="131" t="str">
        <f t="shared" si="316"/>
        <v/>
      </c>
    </row>
    <row r="1362" spans="26:39" ht="15" hidden="1" x14ac:dyDescent="0.25">
      <c r="Z1362" s="102"/>
      <c r="AA1362" s="102"/>
      <c r="AB1362" s="124">
        <f t="shared" si="312"/>
        <v>53</v>
      </c>
      <c r="AC1362" s="125" t="str">
        <f t="shared" si="307"/>
        <v/>
      </c>
      <c r="AD1362" s="123" t="str">
        <f t="shared" si="308"/>
        <v/>
      </c>
      <c r="AE1362" s="126" t="str">
        <f t="shared" si="309"/>
        <v/>
      </c>
      <c r="AF1362" s="123" t="str">
        <f t="shared" si="310"/>
        <v/>
      </c>
      <c r="AG1362" s="126" t="str">
        <f t="shared" si="311"/>
        <v/>
      </c>
      <c r="AH1362" s="129" t="str">
        <f t="shared" si="318"/>
        <v/>
      </c>
      <c r="AI1362" s="129" t="str">
        <f t="shared" si="317"/>
        <v/>
      </c>
      <c r="AJ1362" s="100" t="str">
        <f t="shared" si="313"/>
        <v/>
      </c>
      <c r="AK1362" s="130" t="str">
        <f t="shared" si="314"/>
        <v/>
      </c>
      <c r="AL1362" s="130" t="str">
        <f t="shared" si="315"/>
        <v/>
      </c>
      <c r="AM1362" s="131" t="str">
        <f t="shared" si="316"/>
        <v/>
      </c>
    </row>
    <row r="1363" spans="26:39" ht="15" hidden="1" x14ac:dyDescent="0.25">
      <c r="Z1363" s="102"/>
      <c r="AA1363" s="102"/>
      <c r="AB1363" s="124">
        <f t="shared" si="312"/>
        <v>54</v>
      </c>
      <c r="AC1363" s="125" t="str">
        <f t="shared" si="307"/>
        <v/>
      </c>
      <c r="AD1363" s="123" t="str">
        <f t="shared" si="308"/>
        <v/>
      </c>
      <c r="AE1363" s="126" t="str">
        <f t="shared" si="309"/>
        <v/>
      </c>
      <c r="AF1363" s="123" t="str">
        <f t="shared" si="310"/>
        <v/>
      </c>
      <c r="AG1363" s="126" t="str">
        <f t="shared" si="311"/>
        <v/>
      </c>
      <c r="AH1363" s="129" t="str">
        <f t="shared" si="318"/>
        <v/>
      </c>
      <c r="AI1363" s="129" t="str">
        <f t="shared" si="317"/>
        <v/>
      </c>
      <c r="AJ1363" s="100" t="str">
        <f t="shared" si="313"/>
        <v/>
      </c>
      <c r="AK1363" s="130" t="str">
        <f t="shared" si="314"/>
        <v/>
      </c>
      <c r="AL1363" s="130" t="str">
        <f t="shared" si="315"/>
        <v/>
      </c>
      <c r="AM1363" s="131" t="str">
        <f t="shared" si="316"/>
        <v/>
      </c>
    </row>
    <row r="1364" spans="26:39" ht="15" hidden="1" x14ac:dyDescent="0.25">
      <c r="Z1364" s="102"/>
      <c r="AA1364" s="102"/>
      <c r="AB1364" s="124">
        <f t="shared" si="312"/>
        <v>55</v>
      </c>
      <c r="AC1364" s="125" t="str">
        <f t="shared" si="307"/>
        <v/>
      </c>
      <c r="AD1364" s="123" t="str">
        <f t="shared" si="308"/>
        <v/>
      </c>
      <c r="AE1364" s="126" t="str">
        <f t="shared" si="309"/>
        <v/>
      </c>
      <c r="AF1364" s="123" t="str">
        <f t="shared" si="310"/>
        <v/>
      </c>
      <c r="AG1364" s="126" t="str">
        <f t="shared" si="311"/>
        <v/>
      </c>
      <c r="AH1364" s="129" t="str">
        <f t="shared" si="318"/>
        <v/>
      </c>
      <c r="AI1364" s="129" t="str">
        <f t="shared" si="317"/>
        <v/>
      </c>
      <c r="AJ1364" s="100" t="str">
        <f t="shared" si="313"/>
        <v/>
      </c>
      <c r="AK1364" s="130" t="str">
        <f t="shared" si="314"/>
        <v/>
      </c>
      <c r="AL1364" s="130" t="str">
        <f t="shared" si="315"/>
        <v/>
      </c>
      <c r="AM1364" s="131" t="str">
        <f t="shared" si="316"/>
        <v/>
      </c>
    </row>
    <row r="1365" spans="26:39" ht="15" hidden="1" x14ac:dyDescent="0.25">
      <c r="Z1365" s="102"/>
      <c r="AA1365" s="102"/>
      <c r="AB1365" s="124">
        <f t="shared" si="312"/>
        <v>56</v>
      </c>
      <c r="AC1365" s="125" t="str">
        <f t="shared" si="307"/>
        <v/>
      </c>
      <c r="AD1365" s="123" t="str">
        <f t="shared" si="308"/>
        <v/>
      </c>
      <c r="AE1365" s="126" t="str">
        <f t="shared" si="309"/>
        <v/>
      </c>
      <c r="AF1365" s="123" t="str">
        <f t="shared" si="310"/>
        <v/>
      </c>
      <c r="AG1365" s="126" t="str">
        <f t="shared" si="311"/>
        <v/>
      </c>
      <c r="AH1365" s="129" t="str">
        <f t="shared" si="318"/>
        <v/>
      </c>
      <c r="AI1365" s="129" t="str">
        <f t="shared" si="317"/>
        <v/>
      </c>
      <c r="AJ1365" s="100" t="str">
        <f t="shared" si="313"/>
        <v/>
      </c>
      <c r="AK1365" s="130" t="str">
        <f t="shared" si="314"/>
        <v/>
      </c>
      <c r="AL1365" s="130" t="str">
        <f t="shared" si="315"/>
        <v/>
      </c>
      <c r="AM1365" s="131" t="str">
        <f t="shared" si="316"/>
        <v/>
      </c>
    </row>
    <row r="1366" spans="26:39" ht="15" hidden="1" x14ac:dyDescent="0.25">
      <c r="Z1366" s="102"/>
      <c r="AA1366" s="102"/>
      <c r="AB1366" s="124">
        <f t="shared" si="312"/>
        <v>57</v>
      </c>
      <c r="AC1366" s="125" t="str">
        <f t="shared" si="307"/>
        <v/>
      </c>
      <c r="AD1366" s="123" t="str">
        <f t="shared" si="308"/>
        <v/>
      </c>
      <c r="AE1366" s="126" t="str">
        <f t="shared" si="309"/>
        <v/>
      </c>
      <c r="AF1366" s="123" t="str">
        <f t="shared" si="310"/>
        <v/>
      </c>
      <c r="AG1366" s="126" t="str">
        <f t="shared" si="311"/>
        <v/>
      </c>
      <c r="AH1366" s="129" t="str">
        <f t="shared" si="318"/>
        <v/>
      </c>
      <c r="AI1366" s="129" t="str">
        <f t="shared" si="317"/>
        <v/>
      </c>
      <c r="AJ1366" s="100" t="str">
        <f t="shared" si="313"/>
        <v/>
      </c>
      <c r="AK1366" s="130" t="str">
        <f t="shared" si="314"/>
        <v/>
      </c>
      <c r="AL1366" s="130" t="str">
        <f t="shared" si="315"/>
        <v/>
      </c>
      <c r="AM1366" s="131" t="str">
        <f t="shared" si="316"/>
        <v/>
      </c>
    </row>
    <row r="1367" spans="26:39" ht="15" hidden="1" x14ac:dyDescent="0.25">
      <c r="Z1367" s="102"/>
      <c r="AA1367" s="102"/>
      <c r="AB1367" s="124">
        <f t="shared" si="312"/>
        <v>58</v>
      </c>
      <c r="AC1367" s="125" t="str">
        <f t="shared" si="307"/>
        <v/>
      </c>
      <c r="AD1367" s="123" t="str">
        <f t="shared" si="308"/>
        <v/>
      </c>
      <c r="AE1367" s="126" t="str">
        <f t="shared" si="309"/>
        <v/>
      </c>
      <c r="AF1367" s="123" t="str">
        <f t="shared" si="310"/>
        <v/>
      </c>
      <c r="AG1367" s="126" t="str">
        <f t="shared" si="311"/>
        <v/>
      </c>
      <c r="AH1367" s="129" t="str">
        <f t="shared" si="318"/>
        <v/>
      </c>
      <c r="AI1367" s="129" t="str">
        <f t="shared" si="317"/>
        <v/>
      </c>
      <c r="AJ1367" s="100" t="str">
        <f t="shared" si="313"/>
        <v/>
      </c>
      <c r="AK1367" s="130" t="str">
        <f t="shared" si="314"/>
        <v/>
      </c>
      <c r="AL1367" s="130" t="str">
        <f t="shared" si="315"/>
        <v/>
      </c>
      <c r="AM1367" s="131" t="str">
        <f t="shared" si="316"/>
        <v/>
      </c>
    </row>
    <row r="1368" spans="26:39" ht="15" hidden="1" x14ac:dyDescent="0.25">
      <c r="Z1368" s="102"/>
      <c r="AA1368" s="102"/>
      <c r="AB1368" s="124">
        <f t="shared" si="312"/>
        <v>59</v>
      </c>
      <c r="AC1368" s="125" t="str">
        <f t="shared" si="307"/>
        <v/>
      </c>
      <c r="AD1368" s="123" t="str">
        <f t="shared" si="308"/>
        <v/>
      </c>
      <c r="AE1368" s="126" t="str">
        <f t="shared" si="309"/>
        <v/>
      </c>
      <c r="AF1368" s="123" t="str">
        <f t="shared" si="310"/>
        <v/>
      </c>
      <c r="AG1368" s="126" t="str">
        <f t="shared" si="311"/>
        <v/>
      </c>
      <c r="AH1368" s="129" t="str">
        <f t="shared" si="318"/>
        <v/>
      </c>
      <c r="AI1368" s="129" t="str">
        <f t="shared" si="317"/>
        <v/>
      </c>
      <c r="AJ1368" s="100" t="str">
        <f t="shared" si="313"/>
        <v/>
      </c>
      <c r="AK1368" s="130" t="str">
        <f t="shared" si="314"/>
        <v/>
      </c>
      <c r="AL1368" s="130" t="str">
        <f t="shared" si="315"/>
        <v/>
      </c>
      <c r="AM1368" s="131" t="str">
        <f t="shared" si="316"/>
        <v/>
      </c>
    </row>
    <row r="1369" spans="26:39" ht="15" hidden="1" x14ac:dyDescent="0.25">
      <c r="Z1369" s="102"/>
      <c r="AA1369" s="102"/>
      <c r="AB1369" s="124">
        <f t="shared" si="312"/>
        <v>60</v>
      </c>
      <c r="AC1369" s="125" t="str">
        <f t="shared" si="307"/>
        <v/>
      </c>
      <c r="AD1369" s="123" t="str">
        <f t="shared" si="308"/>
        <v/>
      </c>
      <c r="AE1369" s="126" t="str">
        <f t="shared" si="309"/>
        <v/>
      </c>
      <c r="AF1369" s="123" t="str">
        <f t="shared" si="310"/>
        <v/>
      </c>
      <c r="AG1369" s="126" t="str">
        <f t="shared" si="311"/>
        <v/>
      </c>
      <c r="AH1369" s="129" t="str">
        <f t="shared" si="318"/>
        <v/>
      </c>
      <c r="AI1369" s="129" t="str">
        <f t="shared" si="317"/>
        <v/>
      </c>
      <c r="AJ1369" s="100" t="str">
        <f t="shared" si="313"/>
        <v/>
      </c>
      <c r="AK1369" s="130" t="str">
        <f t="shared" si="314"/>
        <v/>
      </c>
      <c r="AL1369" s="130" t="str">
        <f t="shared" si="315"/>
        <v/>
      </c>
      <c r="AM1369" s="131" t="str">
        <f t="shared" si="316"/>
        <v/>
      </c>
    </row>
    <row r="1370" spans="26:39" ht="15" hidden="1" x14ac:dyDescent="0.25">
      <c r="Z1370" s="102"/>
      <c r="AA1370" s="102"/>
      <c r="AB1370" s="124">
        <f t="shared" si="312"/>
        <v>61</v>
      </c>
      <c r="AC1370" s="125" t="str">
        <f t="shared" si="307"/>
        <v/>
      </c>
      <c r="AD1370" s="123" t="str">
        <f t="shared" si="308"/>
        <v/>
      </c>
      <c r="AE1370" s="126" t="str">
        <f t="shared" si="309"/>
        <v/>
      </c>
      <c r="AF1370" s="123" t="str">
        <f t="shared" si="310"/>
        <v/>
      </c>
      <c r="AG1370" s="126" t="str">
        <f t="shared" si="311"/>
        <v/>
      </c>
      <c r="AH1370" s="129" t="str">
        <f t="shared" si="318"/>
        <v/>
      </c>
      <c r="AI1370" s="129" t="str">
        <f t="shared" si="317"/>
        <v/>
      </c>
      <c r="AJ1370" s="100" t="str">
        <f t="shared" si="313"/>
        <v/>
      </c>
      <c r="AK1370" s="130" t="str">
        <f t="shared" si="314"/>
        <v/>
      </c>
      <c r="AL1370" s="130" t="str">
        <f t="shared" si="315"/>
        <v/>
      </c>
      <c r="AM1370" s="131" t="str">
        <f t="shared" si="316"/>
        <v/>
      </c>
    </row>
    <row r="1371" spans="26:39" ht="15" hidden="1" x14ac:dyDescent="0.25">
      <c r="Z1371" s="102"/>
      <c r="AA1371" s="102"/>
      <c r="AB1371" s="124">
        <f t="shared" si="312"/>
        <v>62</v>
      </c>
      <c r="AC1371" s="125" t="str">
        <f t="shared" si="307"/>
        <v/>
      </c>
      <c r="AD1371" s="123" t="str">
        <f t="shared" si="308"/>
        <v/>
      </c>
      <c r="AE1371" s="126" t="str">
        <f t="shared" si="309"/>
        <v/>
      </c>
      <c r="AF1371" s="123" t="str">
        <f t="shared" si="310"/>
        <v/>
      </c>
      <c r="AG1371" s="126" t="str">
        <f t="shared" si="311"/>
        <v/>
      </c>
      <c r="AH1371" s="129" t="str">
        <f t="shared" si="318"/>
        <v/>
      </c>
      <c r="AI1371" s="129" t="str">
        <f t="shared" si="317"/>
        <v/>
      </c>
      <c r="AJ1371" s="100" t="str">
        <f t="shared" si="313"/>
        <v/>
      </c>
      <c r="AK1371" s="130" t="str">
        <f t="shared" si="314"/>
        <v/>
      </c>
      <c r="AL1371" s="130" t="str">
        <f t="shared" si="315"/>
        <v/>
      </c>
      <c r="AM1371" s="131" t="str">
        <f t="shared" si="316"/>
        <v/>
      </c>
    </row>
    <row r="1372" spans="26:39" ht="15" hidden="1" x14ac:dyDescent="0.25">
      <c r="Z1372" s="102"/>
      <c r="AA1372" s="102"/>
      <c r="AB1372" s="124">
        <f t="shared" si="312"/>
        <v>63</v>
      </c>
      <c r="AC1372" s="125" t="str">
        <f t="shared" si="307"/>
        <v/>
      </c>
      <c r="AD1372" s="123" t="str">
        <f t="shared" si="308"/>
        <v/>
      </c>
      <c r="AE1372" s="126" t="str">
        <f t="shared" si="309"/>
        <v/>
      </c>
      <c r="AF1372" s="123" t="str">
        <f t="shared" si="310"/>
        <v/>
      </c>
      <c r="AG1372" s="126" t="str">
        <f t="shared" si="311"/>
        <v/>
      </c>
      <c r="AH1372" s="129" t="str">
        <f t="shared" si="318"/>
        <v/>
      </c>
      <c r="AI1372" s="129" t="str">
        <f t="shared" si="317"/>
        <v/>
      </c>
      <c r="AJ1372" s="100" t="str">
        <f t="shared" si="313"/>
        <v/>
      </c>
      <c r="AK1372" s="130" t="str">
        <f t="shared" si="314"/>
        <v/>
      </c>
      <c r="AL1372" s="130" t="str">
        <f t="shared" si="315"/>
        <v/>
      </c>
      <c r="AM1372" s="131" t="str">
        <f t="shared" si="316"/>
        <v/>
      </c>
    </row>
    <row r="1373" spans="26:39" ht="15" hidden="1" x14ac:dyDescent="0.25">
      <c r="Z1373" s="102"/>
      <c r="AA1373" s="102"/>
      <c r="AB1373" s="124">
        <f t="shared" si="312"/>
        <v>64</v>
      </c>
      <c r="AC1373" s="125" t="str">
        <f t="shared" si="307"/>
        <v/>
      </c>
      <c r="AD1373" s="123" t="str">
        <f t="shared" si="308"/>
        <v/>
      </c>
      <c r="AE1373" s="126" t="str">
        <f t="shared" si="309"/>
        <v/>
      </c>
      <c r="AF1373" s="123" t="str">
        <f t="shared" si="310"/>
        <v/>
      </c>
      <c r="AG1373" s="126" t="str">
        <f t="shared" si="311"/>
        <v/>
      </c>
      <c r="AH1373" s="129" t="str">
        <f t="shared" si="318"/>
        <v/>
      </c>
      <c r="AI1373" s="129" t="str">
        <f t="shared" si="317"/>
        <v/>
      </c>
      <c r="AJ1373" s="100" t="str">
        <f t="shared" si="313"/>
        <v/>
      </c>
      <c r="AK1373" s="130" t="str">
        <f t="shared" si="314"/>
        <v/>
      </c>
      <c r="AL1373" s="130" t="str">
        <f t="shared" si="315"/>
        <v/>
      </c>
      <c r="AM1373" s="131" t="str">
        <f t="shared" si="316"/>
        <v/>
      </c>
    </row>
    <row r="1374" spans="26:39" ht="15" hidden="1" x14ac:dyDescent="0.25">
      <c r="Z1374" s="102"/>
      <c r="AA1374" s="102"/>
      <c r="AB1374" s="124">
        <f t="shared" si="312"/>
        <v>65</v>
      </c>
      <c r="AC1374" s="125" t="str">
        <f t="shared" ref="AC1374:AC1409" si="319">IF(AA$1312="","",AC$1309+AB1374*(X$1312-X$1311)/100)</f>
        <v/>
      </c>
      <c r="AD1374" s="123" t="str">
        <f t="shared" ref="AD1374:AD1409" si="320">IF(AC1374="","",AD$1309+(2*(AC1374-AC$1309)*AA$1312))</f>
        <v/>
      </c>
      <c r="AE1374" s="126" t="str">
        <f t="shared" si="309"/>
        <v/>
      </c>
      <c r="AF1374" s="123" t="str">
        <f t="shared" si="310"/>
        <v/>
      </c>
      <c r="AG1374" s="126" t="str">
        <f t="shared" si="311"/>
        <v/>
      </c>
      <c r="AH1374" s="129" t="str">
        <f t="shared" si="318"/>
        <v/>
      </c>
      <c r="AI1374" s="129" t="str">
        <f t="shared" si="317"/>
        <v/>
      </c>
      <c r="AJ1374" s="100" t="str">
        <f t="shared" si="313"/>
        <v/>
      </c>
      <c r="AK1374" s="130" t="str">
        <f t="shared" si="314"/>
        <v/>
      </c>
      <c r="AL1374" s="130" t="str">
        <f t="shared" si="315"/>
        <v/>
      </c>
      <c r="AM1374" s="131" t="str">
        <f t="shared" si="316"/>
        <v/>
      </c>
    </row>
    <row r="1375" spans="26:39" ht="15" hidden="1" x14ac:dyDescent="0.25">
      <c r="Z1375" s="102"/>
      <c r="AA1375" s="102"/>
      <c r="AB1375" s="124">
        <f t="shared" si="312"/>
        <v>66</v>
      </c>
      <c r="AC1375" s="125" t="str">
        <f t="shared" si="319"/>
        <v/>
      </c>
      <c r="AD1375" s="123" t="str">
        <f t="shared" si="320"/>
        <v/>
      </c>
      <c r="AE1375" s="126" t="str">
        <f t="shared" ref="AE1375:AE1409" si="321">IF(AC1375="","",(AD1375/2)^2*3.1415)</f>
        <v/>
      </c>
      <c r="AF1375" s="123" t="str">
        <f t="shared" ref="AF1375:AF1409" si="322">IF(AC1375="","",(AC1375-AC1374)/3*(AE1374+AE1375+(AE1375*AE1374)^0.5))</f>
        <v/>
      </c>
      <c r="AG1375" s="126" t="str">
        <f t="shared" ref="AG1375:AG1409" si="323">IF(AC1375="","",AG1374+AF1375)</f>
        <v/>
      </c>
      <c r="AH1375" s="129" t="str">
        <f t="shared" si="318"/>
        <v/>
      </c>
      <c r="AI1375" s="129" t="str">
        <f t="shared" si="317"/>
        <v/>
      </c>
      <c r="AJ1375" s="100" t="str">
        <f t="shared" si="313"/>
        <v/>
      </c>
      <c r="AK1375" s="130" t="str">
        <f t="shared" si="314"/>
        <v/>
      </c>
      <c r="AL1375" s="130" t="str">
        <f t="shared" si="315"/>
        <v/>
      </c>
      <c r="AM1375" s="131" t="str">
        <f t="shared" si="316"/>
        <v/>
      </c>
    </row>
    <row r="1376" spans="26:39" ht="15" hidden="1" x14ac:dyDescent="0.25">
      <c r="Z1376" s="102"/>
      <c r="AA1376" s="102"/>
      <c r="AB1376" s="124">
        <f t="shared" ref="AB1376:AB1409" si="324">AB1375+1</f>
        <v>67</v>
      </c>
      <c r="AC1376" s="125" t="str">
        <f t="shared" si="319"/>
        <v/>
      </c>
      <c r="AD1376" s="123" t="str">
        <f t="shared" si="320"/>
        <v/>
      </c>
      <c r="AE1376" s="126" t="str">
        <f t="shared" si="321"/>
        <v/>
      </c>
      <c r="AF1376" s="123" t="str">
        <f t="shared" si="322"/>
        <v/>
      </c>
      <c r="AG1376" s="126" t="str">
        <f t="shared" si="323"/>
        <v/>
      </c>
      <c r="AH1376" s="129" t="str">
        <f t="shared" si="318"/>
        <v/>
      </c>
      <c r="AI1376" s="129" t="str">
        <f t="shared" si="317"/>
        <v/>
      </c>
      <c r="AJ1376" s="100" t="str">
        <f t="shared" si="313"/>
        <v/>
      </c>
      <c r="AK1376" s="130" t="str">
        <f t="shared" si="314"/>
        <v/>
      </c>
      <c r="AL1376" s="130" t="str">
        <f t="shared" si="315"/>
        <v/>
      </c>
      <c r="AM1376" s="131" t="str">
        <f t="shared" si="316"/>
        <v/>
      </c>
    </row>
    <row r="1377" spans="26:39" ht="15" hidden="1" x14ac:dyDescent="0.25">
      <c r="Z1377" s="102"/>
      <c r="AA1377" s="102"/>
      <c r="AB1377" s="124">
        <f t="shared" si="324"/>
        <v>68</v>
      </c>
      <c r="AC1377" s="125" t="str">
        <f t="shared" si="319"/>
        <v/>
      </c>
      <c r="AD1377" s="123" t="str">
        <f t="shared" si="320"/>
        <v/>
      </c>
      <c r="AE1377" s="126" t="str">
        <f t="shared" si="321"/>
        <v/>
      </c>
      <c r="AF1377" s="123" t="str">
        <f t="shared" si="322"/>
        <v/>
      </c>
      <c r="AG1377" s="126" t="str">
        <f t="shared" si="323"/>
        <v/>
      </c>
      <c r="AH1377" s="129" t="str">
        <f t="shared" si="318"/>
        <v/>
      </c>
      <c r="AI1377" s="129" t="str">
        <f t="shared" si="317"/>
        <v/>
      </c>
      <c r="AJ1377" s="100" t="str">
        <f t="shared" si="313"/>
        <v/>
      </c>
      <c r="AK1377" s="130" t="str">
        <f t="shared" si="314"/>
        <v/>
      </c>
      <c r="AL1377" s="130" t="str">
        <f t="shared" si="315"/>
        <v/>
      </c>
      <c r="AM1377" s="131" t="str">
        <f t="shared" si="316"/>
        <v/>
      </c>
    </row>
    <row r="1378" spans="26:39" ht="15" hidden="1" x14ac:dyDescent="0.25">
      <c r="Z1378" s="102"/>
      <c r="AA1378" s="102"/>
      <c r="AB1378" s="124">
        <f t="shared" si="324"/>
        <v>69</v>
      </c>
      <c r="AC1378" s="125" t="str">
        <f t="shared" si="319"/>
        <v/>
      </c>
      <c r="AD1378" s="123" t="str">
        <f t="shared" si="320"/>
        <v/>
      </c>
      <c r="AE1378" s="126" t="str">
        <f t="shared" si="321"/>
        <v/>
      </c>
      <c r="AF1378" s="123" t="str">
        <f t="shared" si="322"/>
        <v/>
      </c>
      <c r="AG1378" s="126" t="str">
        <f t="shared" si="323"/>
        <v/>
      </c>
      <c r="AH1378" s="129" t="str">
        <f t="shared" si="318"/>
        <v/>
      </c>
      <c r="AI1378" s="129" t="str">
        <f t="shared" si="317"/>
        <v/>
      </c>
      <c r="AJ1378" s="100" t="str">
        <f t="shared" si="313"/>
        <v/>
      </c>
      <c r="AK1378" s="130" t="str">
        <f t="shared" si="314"/>
        <v/>
      </c>
      <c r="AL1378" s="130" t="str">
        <f t="shared" si="315"/>
        <v/>
      </c>
      <c r="AM1378" s="131" t="str">
        <f t="shared" si="316"/>
        <v/>
      </c>
    </row>
    <row r="1379" spans="26:39" ht="15" hidden="1" x14ac:dyDescent="0.25">
      <c r="Z1379" s="102"/>
      <c r="AA1379" s="102"/>
      <c r="AB1379" s="124">
        <f t="shared" si="324"/>
        <v>70</v>
      </c>
      <c r="AC1379" s="125" t="str">
        <f t="shared" si="319"/>
        <v/>
      </c>
      <c r="AD1379" s="123" t="str">
        <f t="shared" si="320"/>
        <v/>
      </c>
      <c r="AE1379" s="126" t="str">
        <f t="shared" si="321"/>
        <v/>
      </c>
      <c r="AF1379" s="123" t="str">
        <f t="shared" si="322"/>
        <v/>
      </c>
      <c r="AG1379" s="126" t="str">
        <f t="shared" si="323"/>
        <v/>
      </c>
      <c r="AH1379" s="129" t="str">
        <f t="shared" si="318"/>
        <v/>
      </c>
      <c r="AI1379" s="129" t="str">
        <f t="shared" si="317"/>
        <v/>
      </c>
      <c r="AJ1379" s="100" t="str">
        <f t="shared" si="313"/>
        <v/>
      </c>
      <c r="AK1379" s="130" t="str">
        <f t="shared" si="314"/>
        <v/>
      </c>
      <c r="AL1379" s="130" t="str">
        <f t="shared" si="315"/>
        <v/>
      </c>
      <c r="AM1379" s="131" t="str">
        <f t="shared" si="316"/>
        <v/>
      </c>
    </row>
    <row r="1380" spans="26:39" ht="15" hidden="1" x14ac:dyDescent="0.25">
      <c r="Z1380" s="102"/>
      <c r="AA1380" s="102"/>
      <c r="AB1380" s="124">
        <f t="shared" si="324"/>
        <v>71</v>
      </c>
      <c r="AC1380" s="125" t="str">
        <f t="shared" si="319"/>
        <v/>
      </c>
      <c r="AD1380" s="123" t="str">
        <f t="shared" si="320"/>
        <v/>
      </c>
      <c r="AE1380" s="126" t="str">
        <f t="shared" si="321"/>
        <v/>
      </c>
      <c r="AF1380" s="123" t="str">
        <f t="shared" si="322"/>
        <v/>
      </c>
      <c r="AG1380" s="126" t="str">
        <f t="shared" si="323"/>
        <v/>
      </c>
      <c r="AH1380" s="129" t="str">
        <f t="shared" si="318"/>
        <v/>
      </c>
      <c r="AI1380" s="129" t="str">
        <f t="shared" si="317"/>
        <v/>
      </c>
      <c r="AJ1380" s="100" t="str">
        <f t="shared" si="313"/>
        <v/>
      </c>
      <c r="AK1380" s="130" t="str">
        <f t="shared" si="314"/>
        <v/>
      </c>
      <c r="AL1380" s="130" t="str">
        <f t="shared" si="315"/>
        <v/>
      </c>
      <c r="AM1380" s="131" t="str">
        <f t="shared" si="316"/>
        <v/>
      </c>
    </row>
    <row r="1381" spans="26:39" ht="15" hidden="1" x14ac:dyDescent="0.25">
      <c r="Z1381" s="102"/>
      <c r="AA1381" s="102"/>
      <c r="AB1381" s="124">
        <f t="shared" si="324"/>
        <v>72</v>
      </c>
      <c r="AC1381" s="125" t="str">
        <f t="shared" si="319"/>
        <v/>
      </c>
      <c r="AD1381" s="123" t="str">
        <f t="shared" si="320"/>
        <v/>
      </c>
      <c r="AE1381" s="126" t="str">
        <f t="shared" si="321"/>
        <v/>
      </c>
      <c r="AF1381" s="123" t="str">
        <f t="shared" si="322"/>
        <v/>
      </c>
      <c r="AG1381" s="126" t="str">
        <f t="shared" si="323"/>
        <v/>
      </c>
      <c r="AH1381" s="129" t="str">
        <f t="shared" si="318"/>
        <v/>
      </c>
      <c r="AI1381" s="129" t="str">
        <f t="shared" si="317"/>
        <v/>
      </c>
      <c r="AJ1381" s="100" t="str">
        <f t="shared" si="313"/>
        <v/>
      </c>
      <c r="AK1381" s="130" t="str">
        <f t="shared" si="314"/>
        <v/>
      </c>
      <c r="AL1381" s="130" t="str">
        <f t="shared" si="315"/>
        <v/>
      </c>
      <c r="AM1381" s="131" t="str">
        <f t="shared" si="316"/>
        <v/>
      </c>
    </row>
    <row r="1382" spans="26:39" ht="15" hidden="1" x14ac:dyDescent="0.25">
      <c r="Z1382" s="102"/>
      <c r="AA1382" s="102"/>
      <c r="AB1382" s="124">
        <f t="shared" si="324"/>
        <v>73</v>
      </c>
      <c r="AC1382" s="125" t="str">
        <f t="shared" si="319"/>
        <v/>
      </c>
      <c r="AD1382" s="123" t="str">
        <f t="shared" si="320"/>
        <v/>
      </c>
      <c r="AE1382" s="126" t="str">
        <f t="shared" si="321"/>
        <v/>
      </c>
      <c r="AF1382" s="123" t="str">
        <f t="shared" si="322"/>
        <v/>
      </c>
      <c r="AG1382" s="126" t="str">
        <f t="shared" si="323"/>
        <v/>
      </c>
      <c r="AH1382" s="129" t="str">
        <f t="shared" si="318"/>
        <v/>
      </c>
      <c r="AI1382" s="129" t="str">
        <f t="shared" si="317"/>
        <v/>
      </c>
      <c r="AJ1382" s="100" t="str">
        <f t="shared" si="313"/>
        <v/>
      </c>
      <c r="AK1382" s="130" t="str">
        <f t="shared" si="314"/>
        <v/>
      </c>
      <c r="AL1382" s="130" t="str">
        <f t="shared" si="315"/>
        <v/>
      </c>
      <c r="AM1382" s="131" t="str">
        <f t="shared" si="316"/>
        <v/>
      </c>
    </row>
    <row r="1383" spans="26:39" ht="15" hidden="1" x14ac:dyDescent="0.25">
      <c r="Z1383" s="102"/>
      <c r="AA1383" s="102"/>
      <c r="AB1383" s="124">
        <f t="shared" si="324"/>
        <v>74</v>
      </c>
      <c r="AC1383" s="125" t="str">
        <f t="shared" si="319"/>
        <v/>
      </c>
      <c r="AD1383" s="123" t="str">
        <f t="shared" si="320"/>
        <v/>
      </c>
      <c r="AE1383" s="126" t="str">
        <f t="shared" si="321"/>
        <v/>
      </c>
      <c r="AF1383" s="123" t="str">
        <f t="shared" si="322"/>
        <v/>
      </c>
      <c r="AG1383" s="126" t="str">
        <f t="shared" si="323"/>
        <v/>
      </c>
      <c r="AH1383" s="129" t="str">
        <f t="shared" si="318"/>
        <v/>
      </c>
      <c r="AI1383" s="129" t="str">
        <f t="shared" si="317"/>
        <v/>
      </c>
      <c r="AJ1383" s="100" t="str">
        <f t="shared" si="313"/>
        <v/>
      </c>
      <c r="AK1383" s="130" t="str">
        <f t="shared" si="314"/>
        <v/>
      </c>
      <c r="AL1383" s="130" t="str">
        <f t="shared" si="315"/>
        <v/>
      </c>
      <c r="AM1383" s="131" t="str">
        <f t="shared" si="316"/>
        <v/>
      </c>
    </row>
    <row r="1384" spans="26:39" ht="15" hidden="1" x14ac:dyDescent="0.25">
      <c r="Z1384" s="102"/>
      <c r="AA1384" s="102"/>
      <c r="AB1384" s="124">
        <f t="shared" si="324"/>
        <v>75</v>
      </c>
      <c r="AC1384" s="125" t="str">
        <f t="shared" si="319"/>
        <v/>
      </c>
      <c r="AD1384" s="123" t="str">
        <f t="shared" si="320"/>
        <v/>
      </c>
      <c r="AE1384" s="126" t="str">
        <f t="shared" si="321"/>
        <v/>
      </c>
      <c r="AF1384" s="123" t="str">
        <f t="shared" si="322"/>
        <v/>
      </c>
      <c r="AG1384" s="126" t="str">
        <f t="shared" si="323"/>
        <v/>
      </c>
      <c r="AH1384" s="129" t="str">
        <f t="shared" si="318"/>
        <v/>
      </c>
      <c r="AI1384" s="129" t="str">
        <f t="shared" si="317"/>
        <v/>
      </c>
      <c r="AJ1384" s="100" t="str">
        <f t="shared" si="313"/>
        <v/>
      </c>
      <c r="AK1384" s="130" t="str">
        <f t="shared" si="314"/>
        <v/>
      </c>
      <c r="AL1384" s="130" t="str">
        <f t="shared" si="315"/>
        <v/>
      </c>
      <c r="AM1384" s="131" t="str">
        <f t="shared" si="316"/>
        <v/>
      </c>
    </row>
    <row r="1385" spans="26:39" ht="15" hidden="1" x14ac:dyDescent="0.25">
      <c r="Z1385" s="102"/>
      <c r="AA1385" s="102"/>
      <c r="AB1385" s="124">
        <f t="shared" si="324"/>
        <v>76</v>
      </c>
      <c r="AC1385" s="125" t="str">
        <f t="shared" si="319"/>
        <v/>
      </c>
      <c r="AD1385" s="123" t="str">
        <f t="shared" si="320"/>
        <v/>
      </c>
      <c r="AE1385" s="126" t="str">
        <f t="shared" si="321"/>
        <v/>
      </c>
      <c r="AF1385" s="123" t="str">
        <f t="shared" si="322"/>
        <v/>
      </c>
      <c r="AG1385" s="126" t="str">
        <f t="shared" si="323"/>
        <v/>
      </c>
      <c r="AH1385" s="129" t="str">
        <f t="shared" si="318"/>
        <v/>
      </c>
      <c r="AI1385" s="129" t="str">
        <f t="shared" si="317"/>
        <v/>
      </c>
      <c r="AJ1385" s="100" t="str">
        <f t="shared" si="313"/>
        <v/>
      </c>
      <c r="AK1385" s="130" t="str">
        <f t="shared" si="314"/>
        <v/>
      </c>
      <c r="AL1385" s="130" t="str">
        <f t="shared" si="315"/>
        <v/>
      </c>
      <c r="AM1385" s="131" t="str">
        <f t="shared" si="316"/>
        <v/>
      </c>
    </row>
    <row r="1386" spans="26:39" ht="15" hidden="1" x14ac:dyDescent="0.25">
      <c r="Z1386" s="102"/>
      <c r="AA1386" s="102"/>
      <c r="AB1386" s="124">
        <f t="shared" si="324"/>
        <v>77</v>
      </c>
      <c r="AC1386" s="125" t="str">
        <f t="shared" si="319"/>
        <v/>
      </c>
      <c r="AD1386" s="123" t="str">
        <f t="shared" si="320"/>
        <v/>
      </c>
      <c r="AE1386" s="126" t="str">
        <f t="shared" si="321"/>
        <v/>
      </c>
      <c r="AF1386" s="123" t="str">
        <f t="shared" si="322"/>
        <v/>
      </c>
      <c r="AG1386" s="126" t="str">
        <f t="shared" si="323"/>
        <v/>
      </c>
      <c r="AH1386" s="129" t="str">
        <f t="shared" si="318"/>
        <v/>
      </c>
      <c r="AI1386" s="129" t="str">
        <f t="shared" si="317"/>
        <v/>
      </c>
      <c r="AJ1386" s="100" t="str">
        <f t="shared" si="313"/>
        <v/>
      </c>
      <c r="AK1386" s="130" t="str">
        <f t="shared" si="314"/>
        <v/>
      </c>
      <c r="AL1386" s="130" t="str">
        <f t="shared" si="315"/>
        <v/>
      </c>
      <c r="AM1386" s="131" t="str">
        <f t="shared" si="316"/>
        <v/>
      </c>
    </row>
    <row r="1387" spans="26:39" ht="15" hidden="1" x14ac:dyDescent="0.25">
      <c r="Z1387" s="102"/>
      <c r="AA1387" s="102"/>
      <c r="AB1387" s="124">
        <f t="shared" si="324"/>
        <v>78</v>
      </c>
      <c r="AC1387" s="125" t="str">
        <f t="shared" si="319"/>
        <v/>
      </c>
      <c r="AD1387" s="123" t="str">
        <f t="shared" si="320"/>
        <v/>
      </c>
      <c r="AE1387" s="126" t="str">
        <f t="shared" si="321"/>
        <v/>
      </c>
      <c r="AF1387" s="123" t="str">
        <f t="shared" si="322"/>
        <v/>
      </c>
      <c r="AG1387" s="126" t="str">
        <f t="shared" si="323"/>
        <v/>
      </c>
      <c r="AH1387" s="129" t="str">
        <f t="shared" si="318"/>
        <v/>
      </c>
      <c r="AI1387" s="129" t="str">
        <f t="shared" si="317"/>
        <v/>
      </c>
      <c r="AJ1387" s="100" t="str">
        <f t="shared" si="313"/>
        <v/>
      </c>
      <c r="AK1387" s="130" t="str">
        <f t="shared" si="314"/>
        <v/>
      </c>
      <c r="AL1387" s="130" t="str">
        <f t="shared" si="315"/>
        <v/>
      </c>
      <c r="AM1387" s="131" t="str">
        <f t="shared" si="316"/>
        <v/>
      </c>
    </row>
    <row r="1388" spans="26:39" ht="15" hidden="1" x14ac:dyDescent="0.25">
      <c r="Z1388" s="102"/>
      <c r="AA1388" s="102"/>
      <c r="AB1388" s="124">
        <f t="shared" si="324"/>
        <v>79</v>
      </c>
      <c r="AC1388" s="125" t="str">
        <f t="shared" si="319"/>
        <v/>
      </c>
      <c r="AD1388" s="123" t="str">
        <f t="shared" si="320"/>
        <v/>
      </c>
      <c r="AE1388" s="126" t="str">
        <f t="shared" si="321"/>
        <v/>
      </c>
      <c r="AF1388" s="123" t="str">
        <f t="shared" si="322"/>
        <v/>
      </c>
      <c r="AG1388" s="126" t="str">
        <f t="shared" si="323"/>
        <v/>
      </c>
      <c r="AH1388" s="129" t="str">
        <f t="shared" si="318"/>
        <v/>
      </c>
      <c r="AI1388" s="129" t="str">
        <f t="shared" si="317"/>
        <v/>
      </c>
      <c r="AJ1388" s="100" t="str">
        <f t="shared" si="313"/>
        <v/>
      </c>
      <c r="AK1388" s="130" t="str">
        <f t="shared" si="314"/>
        <v/>
      </c>
      <c r="AL1388" s="130" t="str">
        <f t="shared" si="315"/>
        <v/>
      </c>
      <c r="AM1388" s="131" t="str">
        <f t="shared" si="316"/>
        <v/>
      </c>
    </row>
    <row r="1389" spans="26:39" ht="15" hidden="1" x14ac:dyDescent="0.25">
      <c r="Z1389" s="102"/>
      <c r="AA1389" s="102"/>
      <c r="AB1389" s="124">
        <f t="shared" si="324"/>
        <v>80</v>
      </c>
      <c r="AC1389" s="125" t="str">
        <f t="shared" si="319"/>
        <v/>
      </c>
      <c r="AD1389" s="123" t="str">
        <f t="shared" si="320"/>
        <v/>
      </c>
      <c r="AE1389" s="126" t="str">
        <f t="shared" si="321"/>
        <v/>
      </c>
      <c r="AF1389" s="123" t="str">
        <f t="shared" si="322"/>
        <v/>
      </c>
      <c r="AG1389" s="126" t="str">
        <f t="shared" si="323"/>
        <v/>
      </c>
      <c r="AH1389" s="129" t="str">
        <f t="shared" si="318"/>
        <v/>
      </c>
      <c r="AI1389" s="129" t="str">
        <f t="shared" si="317"/>
        <v/>
      </c>
      <c r="AJ1389" s="100" t="str">
        <f t="shared" si="313"/>
        <v/>
      </c>
      <c r="AK1389" s="130" t="str">
        <f t="shared" si="314"/>
        <v/>
      </c>
      <c r="AL1389" s="130" t="str">
        <f t="shared" si="315"/>
        <v/>
      </c>
      <c r="AM1389" s="131" t="str">
        <f t="shared" si="316"/>
        <v/>
      </c>
    </row>
    <row r="1390" spans="26:39" ht="15" hidden="1" x14ac:dyDescent="0.25">
      <c r="Z1390" s="102"/>
      <c r="AA1390" s="102"/>
      <c r="AB1390" s="124">
        <f t="shared" si="324"/>
        <v>81</v>
      </c>
      <c r="AC1390" s="125" t="str">
        <f t="shared" si="319"/>
        <v/>
      </c>
      <c r="AD1390" s="123" t="str">
        <f t="shared" si="320"/>
        <v/>
      </c>
      <c r="AE1390" s="126" t="str">
        <f t="shared" si="321"/>
        <v/>
      </c>
      <c r="AF1390" s="123" t="str">
        <f t="shared" si="322"/>
        <v/>
      </c>
      <c r="AG1390" s="126" t="str">
        <f t="shared" si="323"/>
        <v/>
      </c>
      <c r="AH1390" s="129" t="str">
        <f t="shared" si="318"/>
        <v/>
      </c>
      <c r="AI1390" s="129" t="str">
        <f t="shared" si="317"/>
        <v/>
      </c>
      <c r="AJ1390" s="100" t="str">
        <f t="shared" si="313"/>
        <v/>
      </c>
      <c r="AK1390" s="130" t="str">
        <f t="shared" si="314"/>
        <v/>
      </c>
      <c r="AL1390" s="130" t="str">
        <f t="shared" si="315"/>
        <v/>
      </c>
      <c r="AM1390" s="131" t="str">
        <f t="shared" si="316"/>
        <v/>
      </c>
    </row>
    <row r="1391" spans="26:39" ht="15" hidden="1" x14ac:dyDescent="0.25">
      <c r="Z1391" s="102"/>
      <c r="AA1391" s="102"/>
      <c r="AB1391" s="124">
        <f t="shared" si="324"/>
        <v>82</v>
      </c>
      <c r="AC1391" s="125" t="str">
        <f t="shared" si="319"/>
        <v/>
      </c>
      <c r="AD1391" s="123" t="str">
        <f t="shared" si="320"/>
        <v/>
      </c>
      <c r="AE1391" s="126" t="str">
        <f t="shared" si="321"/>
        <v/>
      </c>
      <c r="AF1391" s="123" t="str">
        <f t="shared" si="322"/>
        <v/>
      </c>
      <c r="AG1391" s="126" t="str">
        <f t="shared" si="323"/>
        <v/>
      </c>
      <c r="AH1391" s="129" t="str">
        <f t="shared" si="318"/>
        <v/>
      </c>
      <c r="AI1391" s="129" t="str">
        <f t="shared" si="317"/>
        <v/>
      </c>
      <c r="AJ1391" s="100" t="str">
        <f t="shared" si="313"/>
        <v/>
      </c>
      <c r="AK1391" s="130" t="str">
        <f t="shared" si="314"/>
        <v/>
      </c>
      <c r="AL1391" s="130" t="str">
        <f t="shared" si="315"/>
        <v/>
      </c>
      <c r="AM1391" s="131" t="str">
        <f t="shared" si="316"/>
        <v/>
      </c>
    </row>
    <row r="1392" spans="26:39" ht="15" hidden="1" x14ac:dyDescent="0.25">
      <c r="Z1392" s="102"/>
      <c r="AA1392" s="102"/>
      <c r="AB1392" s="124">
        <f t="shared" si="324"/>
        <v>83</v>
      </c>
      <c r="AC1392" s="125" t="str">
        <f t="shared" si="319"/>
        <v/>
      </c>
      <c r="AD1392" s="123" t="str">
        <f t="shared" si="320"/>
        <v/>
      </c>
      <c r="AE1392" s="126" t="str">
        <f t="shared" si="321"/>
        <v/>
      </c>
      <c r="AF1392" s="123" t="str">
        <f t="shared" si="322"/>
        <v/>
      </c>
      <c r="AG1392" s="126" t="str">
        <f t="shared" si="323"/>
        <v/>
      </c>
      <c r="AH1392" s="129" t="str">
        <f t="shared" si="318"/>
        <v/>
      </c>
      <c r="AI1392" s="129" t="str">
        <f t="shared" si="317"/>
        <v/>
      </c>
      <c r="AJ1392" s="100" t="str">
        <f t="shared" si="313"/>
        <v/>
      </c>
      <c r="AK1392" s="130" t="str">
        <f t="shared" si="314"/>
        <v/>
      </c>
      <c r="AL1392" s="130" t="str">
        <f t="shared" si="315"/>
        <v/>
      </c>
      <c r="AM1392" s="131" t="str">
        <f t="shared" si="316"/>
        <v/>
      </c>
    </row>
    <row r="1393" spans="26:39" ht="15" hidden="1" x14ac:dyDescent="0.25">
      <c r="Z1393" s="102"/>
      <c r="AA1393" s="102"/>
      <c r="AB1393" s="124">
        <f t="shared" si="324"/>
        <v>84</v>
      </c>
      <c r="AC1393" s="125" t="str">
        <f t="shared" si="319"/>
        <v/>
      </c>
      <c r="AD1393" s="123" t="str">
        <f t="shared" si="320"/>
        <v/>
      </c>
      <c r="AE1393" s="126" t="str">
        <f t="shared" si="321"/>
        <v/>
      </c>
      <c r="AF1393" s="123" t="str">
        <f t="shared" si="322"/>
        <v/>
      </c>
      <c r="AG1393" s="126" t="str">
        <f t="shared" si="323"/>
        <v/>
      </c>
      <c r="AH1393" s="129" t="str">
        <f t="shared" si="318"/>
        <v/>
      </c>
      <c r="AI1393" s="129" t="str">
        <f t="shared" si="317"/>
        <v/>
      </c>
      <c r="AJ1393" s="100" t="str">
        <f t="shared" si="313"/>
        <v/>
      </c>
      <c r="AK1393" s="130" t="str">
        <f t="shared" si="314"/>
        <v/>
      </c>
      <c r="AL1393" s="130" t="str">
        <f t="shared" si="315"/>
        <v/>
      </c>
      <c r="AM1393" s="131" t="str">
        <f t="shared" si="316"/>
        <v/>
      </c>
    </row>
    <row r="1394" spans="26:39" ht="15" hidden="1" x14ac:dyDescent="0.25">
      <c r="Z1394" s="102"/>
      <c r="AA1394" s="102"/>
      <c r="AB1394" s="124">
        <f t="shared" si="324"/>
        <v>85</v>
      </c>
      <c r="AC1394" s="125" t="str">
        <f t="shared" si="319"/>
        <v/>
      </c>
      <c r="AD1394" s="123" t="str">
        <f t="shared" si="320"/>
        <v/>
      </c>
      <c r="AE1394" s="126" t="str">
        <f t="shared" si="321"/>
        <v/>
      </c>
      <c r="AF1394" s="123" t="str">
        <f t="shared" si="322"/>
        <v/>
      </c>
      <c r="AG1394" s="126" t="str">
        <f t="shared" si="323"/>
        <v/>
      </c>
      <c r="AH1394" s="129" t="str">
        <f t="shared" si="318"/>
        <v/>
      </c>
      <c r="AI1394" s="129" t="str">
        <f t="shared" si="317"/>
        <v/>
      </c>
      <c r="AJ1394" s="100" t="str">
        <f t="shared" si="313"/>
        <v/>
      </c>
      <c r="AK1394" s="130" t="str">
        <f t="shared" si="314"/>
        <v/>
      </c>
      <c r="AL1394" s="130" t="str">
        <f t="shared" si="315"/>
        <v/>
      </c>
      <c r="AM1394" s="131" t="str">
        <f t="shared" si="316"/>
        <v/>
      </c>
    </row>
    <row r="1395" spans="26:39" ht="15" hidden="1" x14ac:dyDescent="0.25">
      <c r="Z1395" s="102"/>
      <c r="AA1395" s="102"/>
      <c r="AB1395" s="124">
        <f t="shared" si="324"/>
        <v>86</v>
      </c>
      <c r="AC1395" s="125" t="str">
        <f t="shared" si="319"/>
        <v/>
      </c>
      <c r="AD1395" s="123" t="str">
        <f t="shared" si="320"/>
        <v/>
      </c>
      <c r="AE1395" s="126" t="str">
        <f t="shared" si="321"/>
        <v/>
      </c>
      <c r="AF1395" s="123" t="str">
        <f t="shared" si="322"/>
        <v/>
      </c>
      <c r="AG1395" s="126" t="str">
        <f t="shared" si="323"/>
        <v/>
      </c>
      <c r="AH1395" s="129" t="str">
        <f t="shared" si="318"/>
        <v/>
      </c>
      <c r="AI1395" s="129" t="str">
        <f t="shared" si="317"/>
        <v/>
      </c>
      <c r="AJ1395" s="100" t="str">
        <f t="shared" si="313"/>
        <v/>
      </c>
      <c r="AK1395" s="130" t="str">
        <f t="shared" si="314"/>
        <v/>
      </c>
      <c r="AL1395" s="130" t="str">
        <f t="shared" si="315"/>
        <v/>
      </c>
      <c r="AM1395" s="131" t="str">
        <f t="shared" si="316"/>
        <v/>
      </c>
    </row>
    <row r="1396" spans="26:39" ht="15" hidden="1" x14ac:dyDescent="0.25">
      <c r="Z1396" s="102"/>
      <c r="AA1396" s="102"/>
      <c r="AB1396" s="124">
        <f t="shared" si="324"/>
        <v>87</v>
      </c>
      <c r="AC1396" s="125" t="str">
        <f t="shared" si="319"/>
        <v/>
      </c>
      <c r="AD1396" s="123" t="str">
        <f t="shared" si="320"/>
        <v/>
      </c>
      <c r="AE1396" s="126" t="str">
        <f t="shared" si="321"/>
        <v/>
      </c>
      <c r="AF1396" s="123" t="str">
        <f t="shared" si="322"/>
        <v/>
      </c>
      <c r="AG1396" s="126" t="str">
        <f t="shared" si="323"/>
        <v/>
      </c>
      <c r="AH1396" s="129" t="str">
        <f t="shared" si="318"/>
        <v/>
      </c>
      <c r="AI1396" s="129" t="str">
        <f t="shared" si="317"/>
        <v/>
      </c>
      <c r="AJ1396" s="100" t="str">
        <f t="shared" si="313"/>
        <v/>
      </c>
      <c r="AK1396" s="130" t="str">
        <f t="shared" si="314"/>
        <v/>
      </c>
      <c r="AL1396" s="130" t="str">
        <f t="shared" si="315"/>
        <v/>
      </c>
      <c r="AM1396" s="131" t="str">
        <f t="shared" si="316"/>
        <v/>
      </c>
    </row>
    <row r="1397" spans="26:39" ht="15" hidden="1" x14ac:dyDescent="0.25">
      <c r="Z1397" s="102"/>
      <c r="AA1397" s="102"/>
      <c r="AB1397" s="124">
        <f t="shared" si="324"/>
        <v>88</v>
      </c>
      <c r="AC1397" s="125" t="str">
        <f t="shared" si="319"/>
        <v/>
      </c>
      <c r="AD1397" s="123" t="str">
        <f t="shared" si="320"/>
        <v/>
      </c>
      <c r="AE1397" s="126" t="str">
        <f t="shared" si="321"/>
        <v/>
      </c>
      <c r="AF1397" s="123" t="str">
        <f t="shared" si="322"/>
        <v/>
      </c>
      <c r="AG1397" s="126" t="str">
        <f t="shared" si="323"/>
        <v/>
      </c>
      <c r="AH1397" s="129" t="str">
        <f t="shared" si="318"/>
        <v/>
      </c>
      <c r="AI1397" s="129" t="str">
        <f t="shared" si="317"/>
        <v/>
      </c>
      <c r="AJ1397" s="100" t="str">
        <f t="shared" si="313"/>
        <v/>
      </c>
      <c r="AK1397" s="130" t="str">
        <f t="shared" si="314"/>
        <v/>
      </c>
      <c r="AL1397" s="130" t="str">
        <f t="shared" si="315"/>
        <v/>
      </c>
      <c r="AM1397" s="131" t="str">
        <f t="shared" si="316"/>
        <v/>
      </c>
    </row>
    <row r="1398" spans="26:39" ht="15" hidden="1" x14ac:dyDescent="0.25">
      <c r="Z1398" s="102"/>
      <c r="AA1398" s="102"/>
      <c r="AB1398" s="124">
        <f t="shared" si="324"/>
        <v>89</v>
      </c>
      <c r="AC1398" s="125" t="str">
        <f t="shared" si="319"/>
        <v/>
      </c>
      <c r="AD1398" s="123" t="str">
        <f t="shared" si="320"/>
        <v/>
      </c>
      <c r="AE1398" s="126" t="str">
        <f t="shared" si="321"/>
        <v/>
      </c>
      <c r="AF1398" s="123" t="str">
        <f t="shared" si="322"/>
        <v/>
      </c>
      <c r="AG1398" s="126" t="str">
        <f t="shared" si="323"/>
        <v/>
      </c>
      <c r="AH1398" s="129" t="str">
        <f t="shared" si="318"/>
        <v/>
      </c>
      <c r="AI1398" s="129" t="str">
        <f t="shared" si="317"/>
        <v/>
      </c>
      <c r="AJ1398" s="100" t="str">
        <f t="shared" si="313"/>
        <v/>
      </c>
      <c r="AK1398" s="130" t="str">
        <f t="shared" si="314"/>
        <v/>
      </c>
      <c r="AL1398" s="130" t="str">
        <f t="shared" si="315"/>
        <v/>
      </c>
      <c r="AM1398" s="131" t="str">
        <f t="shared" si="316"/>
        <v/>
      </c>
    </row>
    <row r="1399" spans="26:39" ht="15" hidden="1" x14ac:dyDescent="0.25">
      <c r="Z1399" s="102"/>
      <c r="AA1399" s="102"/>
      <c r="AB1399" s="124">
        <f t="shared" si="324"/>
        <v>90</v>
      </c>
      <c r="AC1399" s="125" t="str">
        <f t="shared" si="319"/>
        <v/>
      </c>
      <c r="AD1399" s="123" t="str">
        <f t="shared" si="320"/>
        <v/>
      </c>
      <c r="AE1399" s="126" t="str">
        <f t="shared" si="321"/>
        <v/>
      </c>
      <c r="AF1399" s="123" t="str">
        <f t="shared" si="322"/>
        <v/>
      </c>
      <c r="AG1399" s="126" t="str">
        <f t="shared" si="323"/>
        <v/>
      </c>
      <c r="AH1399" s="129" t="str">
        <f t="shared" si="318"/>
        <v/>
      </c>
      <c r="AI1399" s="129" t="str">
        <f t="shared" si="317"/>
        <v/>
      </c>
      <c r="AJ1399" s="100" t="str">
        <f t="shared" si="313"/>
        <v/>
      </c>
      <c r="AK1399" s="130" t="str">
        <f t="shared" si="314"/>
        <v/>
      </c>
      <c r="AL1399" s="130" t="str">
        <f t="shared" si="315"/>
        <v/>
      </c>
      <c r="AM1399" s="131" t="str">
        <f t="shared" si="316"/>
        <v/>
      </c>
    </row>
    <row r="1400" spans="26:39" ht="15" hidden="1" x14ac:dyDescent="0.25">
      <c r="Z1400" s="102"/>
      <c r="AA1400" s="102"/>
      <c r="AB1400" s="124">
        <f t="shared" si="324"/>
        <v>91</v>
      </c>
      <c r="AC1400" s="125" t="str">
        <f t="shared" si="319"/>
        <v/>
      </c>
      <c r="AD1400" s="123" t="str">
        <f t="shared" si="320"/>
        <v/>
      </c>
      <c r="AE1400" s="126" t="str">
        <f t="shared" si="321"/>
        <v/>
      </c>
      <c r="AF1400" s="123" t="str">
        <f t="shared" si="322"/>
        <v/>
      </c>
      <c r="AG1400" s="126" t="str">
        <f t="shared" si="323"/>
        <v/>
      </c>
      <c r="AH1400" s="129" t="str">
        <f t="shared" si="318"/>
        <v/>
      </c>
      <c r="AI1400" s="129" t="str">
        <f t="shared" si="317"/>
        <v/>
      </c>
      <c r="AJ1400" s="100" t="str">
        <f t="shared" si="313"/>
        <v/>
      </c>
      <c r="AK1400" s="130" t="str">
        <f t="shared" si="314"/>
        <v/>
      </c>
      <c r="AL1400" s="130" t="str">
        <f t="shared" si="315"/>
        <v/>
      </c>
      <c r="AM1400" s="131" t="str">
        <f t="shared" si="316"/>
        <v/>
      </c>
    </row>
    <row r="1401" spans="26:39" ht="15" hidden="1" x14ac:dyDescent="0.25">
      <c r="Z1401" s="102"/>
      <c r="AA1401" s="102"/>
      <c r="AB1401" s="124">
        <f t="shared" si="324"/>
        <v>92</v>
      </c>
      <c r="AC1401" s="125" t="str">
        <f t="shared" si="319"/>
        <v/>
      </c>
      <c r="AD1401" s="123" t="str">
        <f t="shared" si="320"/>
        <v/>
      </c>
      <c r="AE1401" s="126" t="str">
        <f t="shared" si="321"/>
        <v/>
      </c>
      <c r="AF1401" s="123" t="str">
        <f t="shared" si="322"/>
        <v/>
      </c>
      <c r="AG1401" s="126" t="str">
        <f t="shared" si="323"/>
        <v/>
      </c>
      <c r="AH1401" s="129" t="str">
        <f t="shared" si="318"/>
        <v/>
      </c>
      <c r="AI1401" s="129" t="str">
        <f t="shared" si="317"/>
        <v/>
      </c>
      <c r="AJ1401" s="100" t="str">
        <f t="shared" si="313"/>
        <v/>
      </c>
      <c r="AK1401" s="130" t="str">
        <f t="shared" si="314"/>
        <v/>
      </c>
      <c r="AL1401" s="130" t="str">
        <f t="shared" si="315"/>
        <v/>
      </c>
      <c r="AM1401" s="131" t="str">
        <f t="shared" si="316"/>
        <v/>
      </c>
    </row>
    <row r="1402" spans="26:39" ht="15" hidden="1" x14ac:dyDescent="0.25">
      <c r="Z1402" s="102"/>
      <c r="AA1402" s="102"/>
      <c r="AB1402" s="124">
        <f t="shared" si="324"/>
        <v>93</v>
      </c>
      <c r="AC1402" s="125" t="str">
        <f t="shared" si="319"/>
        <v/>
      </c>
      <c r="AD1402" s="123" t="str">
        <f t="shared" si="320"/>
        <v/>
      </c>
      <c r="AE1402" s="126" t="str">
        <f t="shared" si="321"/>
        <v/>
      </c>
      <c r="AF1402" s="123" t="str">
        <f t="shared" si="322"/>
        <v/>
      </c>
      <c r="AG1402" s="126" t="str">
        <f t="shared" si="323"/>
        <v/>
      </c>
      <c r="AH1402" s="129" t="str">
        <f t="shared" si="318"/>
        <v/>
      </c>
      <c r="AI1402" s="129" t="str">
        <f t="shared" si="317"/>
        <v/>
      </c>
      <c r="AJ1402" s="100" t="str">
        <f t="shared" si="313"/>
        <v/>
      </c>
      <c r="AK1402" s="130" t="str">
        <f t="shared" si="314"/>
        <v/>
      </c>
      <c r="AL1402" s="130" t="str">
        <f t="shared" si="315"/>
        <v/>
      </c>
      <c r="AM1402" s="131" t="str">
        <f t="shared" si="316"/>
        <v/>
      </c>
    </row>
    <row r="1403" spans="26:39" ht="15" hidden="1" x14ac:dyDescent="0.25">
      <c r="Z1403" s="102"/>
      <c r="AA1403" s="102"/>
      <c r="AB1403" s="124">
        <f t="shared" si="324"/>
        <v>94</v>
      </c>
      <c r="AC1403" s="125" t="str">
        <f t="shared" si="319"/>
        <v/>
      </c>
      <c r="AD1403" s="123" t="str">
        <f t="shared" si="320"/>
        <v/>
      </c>
      <c r="AE1403" s="126" t="str">
        <f t="shared" si="321"/>
        <v/>
      </c>
      <c r="AF1403" s="123" t="str">
        <f t="shared" si="322"/>
        <v/>
      </c>
      <c r="AG1403" s="126" t="str">
        <f t="shared" si="323"/>
        <v/>
      </c>
      <c r="AH1403" s="129" t="str">
        <f t="shared" si="318"/>
        <v/>
      </c>
      <c r="AI1403" s="129" t="str">
        <f t="shared" si="317"/>
        <v/>
      </c>
      <c r="AJ1403" s="100" t="str">
        <f t="shared" si="313"/>
        <v/>
      </c>
      <c r="AK1403" s="130" t="str">
        <f t="shared" si="314"/>
        <v/>
      </c>
      <c r="AL1403" s="130" t="str">
        <f t="shared" si="315"/>
        <v/>
      </c>
      <c r="AM1403" s="131" t="str">
        <f t="shared" si="316"/>
        <v/>
      </c>
    </row>
    <row r="1404" spans="26:39" ht="15" hidden="1" x14ac:dyDescent="0.25">
      <c r="Z1404" s="102"/>
      <c r="AA1404" s="102"/>
      <c r="AB1404" s="124">
        <f t="shared" si="324"/>
        <v>95</v>
      </c>
      <c r="AC1404" s="125" t="str">
        <f t="shared" si="319"/>
        <v/>
      </c>
      <c r="AD1404" s="123" t="str">
        <f t="shared" si="320"/>
        <v/>
      </c>
      <c r="AE1404" s="126" t="str">
        <f t="shared" si="321"/>
        <v/>
      </c>
      <c r="AF1404" s="123" t="str">
        <f t="shared" si="322"/>
        <v/>
      </c>
      <c r="AG1404" s="126" t="str">
        <f t="shared" si="323"/>
        <v/>
      </c>
      <c r="AH1404" s="129" t="str">
        <f t="shared" si="318"/>
        <v/>
      </c>
      <c r="AI1404" s="129" t="str">
        <f t="shared" si="317"/>
        <v/>
      </c>
      <c r="AJ1404" s="100" t="str">
        <f t="shared" si="313"/>
        <v/>
      </c>
      <c r="AK1404" s="130" t="str">
        <f t="shared" si="314"/>
        <v/>
      </c>
      <c r="AL1404" s="130" t="str">
        <f t="shared" si="315"/>
        <v/>
      </c>
      <c r="AM1404" s="131" t="str">
        <f t="shared" si="316"/>
        <v/>
      </c>
    </row>
    <row r="1405" spans="26:39" ht="15" hidden="1" x14ac:dyDescent="0.25">
      <c r="Z1405" s="102"/>
      <c r="AA1405" s="102"/>
      <c r="AB1405" s="124">
        <f t="shared" si="324"/>
        <v>96</v>
      </c>
      <c r="AC1405" s="125" t="str">
        <f t="shared" si="319"/>
        <v/>
      </c>
      <c r="AD1405" s="123" t="str">
        <f t="shared" si="320"/>
        <v/>
      </c>
      <c r="AE1405" s="126" t="str">
        <f t="shared" si="321"/>
        <v/>
      </c>
      <c r="AF1405" s="123" t="str">
        <f t="shared" si="322"/>
        <v/>
      </c>
      <c r="AG1405" s="126" t="str">
        <f t="shared" si="323"/>
        <v/>
      </c>
      <c r="AH1405" s="129" t="str">
        <f t="shared" si="318"/>
        <v/>
      </c>
      <c r="AI1405" s="129" t="str">
        <f t="shared" si="317"/>
        <v/>
      </c>
      <c r="AJ1405" s="100" t="str">
        <f t="shared" si="313"/>
        <v/>
      </c>
      <c r="AK1405" s="130" t="str">
        <f t="shared" si="314"/>
        <v/>
      </c>
      <c r="AL1405" s="130" t="str">
        <f t="shared" si="315"/>
        <v/>
      </c>
      <c r="AM1405" s="131" t="str">
        <f t="shared" si="316"/>
        <v/>
      </c>
    </row>
    <row r="1406" spans="26:39" ht="15" hidden="1" x14ac:dyDescent="0.25">
      <c r="Z1406" s="102"/>
      <c r="AA1406" s="102"/>
      <c r="AB1406" s="124">
        <f t="shared" si="324"/>
        <v>97</v>
      </c>
      <c r="AC1406" s="125" t="str">
        <f t="shared" si="319"/>
        <v/>
      </c>
      <c r="AD1406" s="123" t="str">
        <f t="shared" si="320"/>
        <v/>
      </c>
      <c r="AE1406" s="126" t="str">
        <f t="shared" si="321"/>
        <v/>
      </c>
      <c r="AF1406" s="123" t="str">
        <f t="shared" si="322"/>
        <v/>
      </c>
      <c r="AG1406" s="126" t="str">
        <f t="shared" si="323"/>
        <v/>
      </c>
      <c r="AH1406" s="129" t="str">
        <f t="shared" si="318"/>
        <v/>
      </c>
      <c r="AI1406" s="129" t="str">
        <f t="shared" si="317"/>
        <v/>
      </c>
      <c r="AJ1406" s="100" t="str">
        <f t="shared" si="313"/>
        <v/>
      </c>
      <c r="AK1406" s="130" t="str">
        <f t="shared" si="314"/>
        <v/>
      </c>
      <c r="AL1406" s="130" t="str">
        <f t="shared" si="315"/>
        <v/>
      </c>
      <c r="AM1406" s="131" t="str">
        <f t="shared" si="316"/>
        <v/>
      </c>
    </row>
    <row r="1407" spans="26:39" ht="15" hidden="1" x14ac:dyDescent="0.25">
      <c r="Z1407" s="102"/>
      <c r="AA1407" s="102"/>
      <c r="AB1407" s="124">
        <f t="shared" si="324"/>
        <v>98</v>
      </c>
      <c r="AC1407" s="125" t="str">
        <f t="shared" si="319"/>
        <v/>
      </c>
      <c r="AD1407" s="123" t="str">
        <f t="shared" si="320"/>
        <v/>
      </c>
      <c r="AE1407" s="126" t="str">
        <f t="shared" si="321"/>
        <v/>
      </c>
      <c r="AF1407" s="123" t="str">
        <f t="shared" si="322"/>
        <v/>
      </c>
      <c r="AG1407" s="126" t="str">
        <f t="shared" si="323"/>
        <v/>
      </c>
      <c r="AH1407" s="129" t="str">
        <f t="shared" si="318"/>
        <v/>
      </c>
      <c r="AI1407" s="129" t="str">
        <f t="shared" si="317"/>
        <v/>
      </c>
      <c r="AJ1407" s="100" t="str">
        <f t="shared" si="313"/>
        <v/>
      </c>
      <c r="AK1407" s="130" t="str">
        <f t="shared" si="314"/>
        <v/>
      </c>
      <c r="AL1407" s="130" t="str">
        <f t="shared" si="315"/>
        <v/>
      </c>
      <c r="AM1407" s="131" t="str">
        <f t="shared" si="316"/>
        <v/>
      </c>
    </row>
    <row r="1408" spans="26:39" ht="15" hidden="1" x14ac:dyDescent="0.25">
      <c r="AB1408" s="124">
        <f t="shared" si="324"/>
        <v>99</v>
      </c>
      <c r="AC1408" s="125" t="str">
        <f t="shared" si="319"/>
        <v/>
      </c>
      <c r="AD1408" s="123" t="str">
        <f t="shared" si="320"/>
        <v/>
      </c>
      <c r="AE1408" s="126" t="str">
        <f t="shared" si="321"/>
        <v/>
      </c>
      <c r="AF1408" s="123" t="str">
        <f t="shared" si="322"/>
        <v/>
      </c>
      <c r="AG1408" s="126" t="str">
        <f t="shared" si="323"/>
        <v/>
      </c>
      <c r="AH1408" s="129" t="str">
        <f t="shared" si="318"/>
        <v/>
      </c>
      <c r="AI1408" s="129" t="str">
        <f t="shared" si="317"/>
        <v/>
      </c>
      <c r="AJ1408" s="100" t="str">
        <f t="shared" si="313"/>
        <v/>
      </c>
      <c r="AK1408" s="130" t="str">
        <f t="shared" si="314"/>
        <v/>
      </c>
      <c r="AL1408" s="130" t="str">
        <f t="shared" si="315"/>
        <v/>
      </c>
      <c r="AM1408" s="131" t="str">
        <f t="shared" si="316"/>
        <v/>
      </c>
    </row>
    <row r="1409" spans="28:39" ht="15" hidden="1" x14ac:dyDescent="0.25">
      <c r="AB1409" s="124">
        <f t="shared" si="324"/>
        <v>100</v>
      </c>
      <c r="AC1409" s="125" t="str">
        <f t="shared" si="319"/>
        <v/>
      </c>
      <c r="AD1409" s="123" t="str">
        <f t="shared" si="320"/>
        <v/>
      </c>
      <c r="AE1409" s="126" t="str">
        <f t="shared" si="321"/>
        <v/>
      </c>
      <c r="AF1409" s="123" t="str">
        <f t="shared" si="322"/>
        <v/>
      </c>
      <c r="AG1409" s="126" t="str">
        <f t="shared" si="323"/>
        <v/>
      </c>
      <c r="AH1409" s="129" t="str">
        <f t="shared" si="318"/>
        <v/>
      </c>
      <c r="AI1409" s="129" t="str">
        <f t="shared" si="317"/>
        <v/>
      </c>
      <c r="AJ1409" s="100" t="str">
        <f t="shared" si="313"/>
        <v/>
      </c>
      <c r="AK1409" s="130" t="str">
        <f t="shared" si="314"/>
        <v/>
      </c>
      <c r="AL1409" s="130" t="str">
        <f t="shared" si="315"/>
        <v/>
      </c>
      <c r="AM1409" s="131" t="str">
        <f t="shared" si="316"/>
        <v/>
      </c>
    </row>
  </sheetData>
  <sheetProtection algorithmName="SHA-512" hashValue="hbw8VsRvSKOgUJ2iSPT9R7uqjRwsWbG0463WyAbZHLJ1xrVbHf486hbVIvTlkJtCG1ERL/K2vmjAAi5JtHNJhg==" saltValue="tMAxbxY/+SvpeHzLj+JXdA==" spinCount="100000" sheet="1" selectLockedCells="1"/>
  <mergeCells count="2">
    <mergeCell ref="B3:I3"/>
    <mergeCell ref="D20:E20"/>
  </mergeCells>
  <dataValidations count="1">
    <dataValidation type="list" allowBlank="1" showInputMessage="1" showErrorMessage="1" sqref="H20">
      <formula1>$M$20:$M$23</formula1>
    </dataValidation>
  </dataValidations>
  <pageMargins left="0.7" right="0.7" top="0.75" bottom="0.75" header="0.3" footer="0.3"/>
  <pageSetup scale="84" fitToHeight="0"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1408"/>
  <sheetViews>
    <sheetView zoomScale="98" zoomScaleNormal="98" workbookViewId="0">
      <selection activeCell="D19" sqref="D19:E19"/>
    </sheetView>
  </sheetViews>
  <sheetFormatPr defaultColWidth="0" defaultRowHeight="12.75" zeroHeight="1" x14ac:dyDescent="0.2"/>
  <cols>
    <col min="1" max="1" width="4.140625" style="240" customWidth="1"/>
    <col min="2" max="2" width="4.42578125" style="240" customWidth="1"/>
    <col min="3" max="3" width="46.28515625" style="246" customWidth="1"/>
    <col min="4" max="4" width="12" style="240" customWidth="1"/>
    <col min="5" max="5" width="8.85546875" style="240" customWidth="1"/>
    <col min="6" max="6" width="4.85546875" style="240" customWidth="1"/>
    <col min="7" max="7" width="10.140625" style="240" customWidth="1"/>
    <col min="8" max="8" width="9.7109375" style="240" customWidth="1"/>
    <col min="9" max="9" width="5.140625" style="240" customWidth="1"/>
    <col min="10" max="10" width="4.140625" style="240" customWidth="1"/>
    <col min="11" max="11" width="255.5703125" style="240" customWidth="1"/>
    <col min="12" max="12" width="126" style="240" hidden="1" customWidth="1"/>
    <col min="13" max="29" width="0" style="240" hidden="1" customWidth="1"/>
    <col min="30" max="30" width="11" style="240" hidden="1" customWidth="1"/>
    <col min="31" max="34" width="0" style="240" hidden="1" customWidth="1"/>
    <col min="35" max="35" width="12.42578125" style="290" hidden="1" customWidth="1"/>
    <col min="36" max="36" width="0" style="290" hidden="1" customWidth="1"/>
    <col min="37" max="38" width="0" style="288" hidden="1" customWidth="1"/>
    <col min="39" max="39" width="0" style="296" hidden="1" customWidth="1"/>
    <col min="40" max="40" width="0" style="240" hidden="1" customWidth="1"/>
    <col min="41" max="41" width="185.42578125" style="240" hidden="1" customWidth="1"/>
    <col min="42" max="46" width="9.140625" style="240" customWidth="1"/>
    <col min="47" max="62" width="0" style="240" hidden="1" customWidth="1"/>
    <col min="63" max="16384" width="9.140625" style="240" hidden="1"/>
  </cols>
  <sheetData>
    <row r="1" spans="1:41" x14ac:dyDescent="0.2"/>
    <row r="2" spans="1:41" ht="17.25" x14ac:dyDescent="0.3">
      <c r="A2" s="232"/>
      <c r="B2" s="469" t="s">
        <v>414</v>
      </c>
      <c r="C2" s="469"/>
      <c r="D2" s="469"/>
      <c r="E2" s="469"/>
      <c r="F2" s="469"/>
      <c r="G2" s="469"/>
      <c r="H2" s="469"/>
      <c r="I2" s="469"/>
      <c r="J2" s="232"/>
      <c r="K2" s="286"/>
      <c r="L2" s="232"/>
      <c r="M2" s="232"/>
      <c r="N2" s="232"/>
      <c r="O2" s="232"/>
      <c r="P2" s="232"/>
      <c r="Q2" s="232"/>
      <c r="R2" s="232"/>
      <c r="S2" s="232"/>
      <c r="T2" s="232"/>
      <c r="U2" s="232"/>
      <c r="X2" s="232"/>
      <c r="Y2" s="232"/>
    </row>
    <row r="3" spans="1:41" ht="15" x14ac:dyDescent="0.25">
      <c r="A3" s="232"/>
      <c r="B3" s="232"/>
      <c r="C3" s="232"/>
      <c r="D3" s="233"/>
      <c r="E3" s="232"/>
      <c r="F3" s="232"/>
      <c r="G3" s="232"/>
      <c r="H3" s="232"/>
      <c r="I3" s="430" t="str">
        <f>Introduction!B2</f>
        <v xml:space="preserve"> version 3.2 2020-07-07</v>
      </c>
      <c r="J3" s="232"/>
      <c r="K3" s="232"/>
      <c r="L3" s="232"/>
      <c r="M3" s="232"/>
      <c r="N3" s="232"/>
      <c r="O3" s="232"/>
      <c r="P3" s="232"/>
      <c r="Q3" s="232"/>
      <c r="R3" s="232"/>
      <c r="S3" s="232"/>
      <c r="T3" s="232"/>
      <c r="U3" s="232"/>
      <c r="W3" s="232"/>
      <c r="X3" s="232"/>
      <c r="Y3" s="232"/>
      <c r="AO3" s="305" t="s">
        <v>226</v>
      </c>
    </row>
    <row r="4" spans="1:41" ht="15.75" x14ac:dyDescent="0.25">
      <c r="A4" s="232"/>
      <c r="B4" s="258" t="s">
        <v>45</v>
      </c>
      <c r="C4" s="260"/>
      <c r="D4" s="261"/>
      <c r="E4" s="262"/>
      <c r="F4" s="262"/>
      <c r="G4" s="262"/>
      <c r="H4" s="262"/>
      <c r="I4" s="263"/>
      <c r="J4" s="232"/>
      <c r="K4" s="232"/>
      <c r="L4" s="232"/>
      <c r="M4" s="232"/>
      <c r="N4" s="232"/>
      <c r="O4" s="232"/>
      <c r="P4" s="232"/>
      <c r="Q4" s="232"/>
      <c r="R4" s="232"/>
      <c r="S4" s="232"/>
      <c r="T4" s="232"/>
      <c r="U4" s="232"/>
      <c r="W4" s="232"/>
      <c r="X4" s="232"/>
      <c r="Y4" s="232"/>
      <c r="AC4" s="232"/>
      <c r="AD4" s="232"/>
      <c r="AE4" s="232"/>
      <c r="AF4" s="232"/>
      <c r="AG4" s="240" t="s">
        <v>158</v>
      </c>
      <c r="AH4" s="240" t="s">
        <v>158</v>
      </c>
      <c r="AI4" s="240" t="s">
        <v>158</v>
      </c>
      <c r="AJ4" s="232"/>
      <c r="AK4" s="303"/>
      <c r="AL4" s="303"/>
      <c r="AM4" s="304"/>
    </row>
    <row r="5" spans="1:41" ht="15" x14ac:dyDescent="0.25">
      <c r="A5" s="232"/>
      <c r="B5" s="264"/>
      <c r="C5" s="265"/>
      <c r="D5" s="265"/>
      <c r="E5" s="265"/>
      <c r="F5" s="265"/>
      <c r="G5" s="265"/>
      <c r="H5" s="265"/>
      <c r="I5" s="266"/>
      <c r="J5" s="232"/>
      <c r="K5" s="229"/>
      <c r="L5" s="232"/>
      <c r="M5" s="232"/>
      <c r="N5" s="232"/>
      <c r="O5" s="232"/>
      <c r="P5" s="232"/>
      <c r="Q5" s="232"/>
      <c r="R5" s="232"/>
      <c r="S5" s="232"/>
      <c r="T5" s="232"/>
      <c r="U5" s="232"/>
      <c r="W5" s="232"/>
      <c r="X5" s="232"/>
      <c r="Y5" s="232"/>
      <c r="Z5" s="232"/>
      <c r="AA5" s="232"/>
      <c r="AB5" s="232"/>
      <c r="AG5" s="240" t="s">
        <v>159</v>
      </c>
      <c r="AH5" s="240" t="s">
        <v>161</v>
      </c>
      <c r="AI5" s="240" t="s">
        <v>162</v>
      </c>
      <c r="AJ5" s="232"/>
      <c r="AK5" s="303"/>
      <c r="AL5" s="303"/>
      <c r="AM5" s="304"/>
      <c r="AO5" s="306" t="s">
        <v>227</v>
      </c>
    </row>
    <row r="6" spans="1:41" ht="15" x14ac:dyDescent="0.25">
      <c r="A6" s="232"/>
      <c r="B6" s="264"/>
      <c r="C6" s="238" t="s">
        <v>30</v>
      </c>
      <c r="D6" s="223" t="str">
        <f>IF('Project Info &amp; WQv Calc'!E5="","",'Project Info &amp; WQv Calc'!E5)</f>
        <v/>
      </c>
      <c r="E6" s="284"/>
      <c r="F6" s="284"/>
      <c r="G6" s="265"/>
      <c r="H6" s="265"/>
      <c r="I6" s="266"/>
      <c r="J6" s="232"/>
      <c r="K6" s="229"/>
      <c r="L6" s="232"/>
      <c r="M6" s="232"/>
      <c r="N6" s="232"/>
      <c r="O6" s="232"/>
      <c r="P6" s="232"/>
      <c r="Q6" s="232"/>
      <c r="R6" s="232"/>
      <c r="S6" s="232"/>
      <c r="T6" s="232"/>
      <c r="U6" s="232"/>
      <c r="W6" s="232"/>
      <c r="AC6" s="120" t="s">
        <v>105</v>
      </c>
      <c r="AD6" s="121" t="s">
        <v>109</v>
      </c>
      <c r="AE6" s="122" t="s">
        <v>106</v>
      </c>
      <c r="AF6" s="121" t="s">
        <v>107</v>
      </c>
      <c r="AG6" s="128" t="s">
        <v>160</v>
      </c>
      <c r="AH6" s="232" t="s">
        <v>160</v>
      </c>
      <c r="AI6" s="240" t="s">
        <v>160</v>
      </c>
      <c r="AJ6" s="300" t="s">
        <v>105</v>
      </c>
      <c r="AK6" s="303" t="s">
        <v>163</v>
      </c>
      <c r="AL6" s="303" t="s">
        <v>169</v>
      </c>
      <c r="AM6" s="304" t="s">
        <v>165</v>
      </c>
      <c r="AO6" s="306" t="s">
        <v>228</v>
      </c>
    </row>
    <row r="7" spans="1:41" ht="15.75" x14ac:dyDescent="0.25">
      <c r="A7" s="232"/>
      <c r="B7" s="264"/>
      <c r="C7" s="238" t="s">
        <v>35</v>
      </c>
      <c r="D7" s="223" t="str">
        <f>IF('Project Info &amp; WQv Calc'!E17="","",'Project Info &amp; WQv Calc'!E17)</f>
        <v/>
      </c>
      <c r="E7" s="284"/>
      <c r="F7" s="284"/>
      <c r="G7" s="265"/>
      <c r="H7" s="265"/>
      <c r="I7" s="266"/>
      <c r="J7" s="232"/>
      <c r="K7" s="232"/>
      <c r="L7" s="232"/>
      <c r="M7" s="232"/>
      <c r="N7" s="232"/>
      <c r="O7" s="232"/>
      <c r="P7" s="232"/>
      <c r="Q7" s="232"/>
      <c r="R7" s="232"/>
      <c r="S7" s="232"/>
      <c r="T7" s="232"/>
      <c r="U7" s="232"/>
      <c r="W7" s="232" t="s">
        <v>308</v>
      </c>
      <c r="X7" s="291" t="s">
        <v>105</v>
      </c>
      <c r="Y7" s="291" t="s">
        <v>100</v>
      </c>
      <c r="Z7" s="293" t="s">
        <v>155</v>
      </c>
      <c r="AA7" s="293" t="s">
        <v>156</v>
      </c>
      <c r="AB7" s="119"/>
      <c r="AD7" s="291" t="s">
        <v>11</v>
      </c>
      <c r="AE7" s="291" t="s">
        <v>347</v>
      </c>
      <c r="AF7" s="291" t="s">
        <v>348</v>
      </c>
      <c r="AG7" s="291" t="s">
        <v>348</v>
      </c>
      <c r="AH7" s="291" t="s">
        <v>348</v>
      </c>
      <c r="AI7" s="291" t="s">
        <v>348</v>
      </c>
      <c r="AK7" s="291" t="s">
        <v>11</v>
      </c>
      <c r="AL7" s="291" t="s">
        <v>11</v>
      </c>
      <c r="AM7" s="319" t="s">
        <v>145</v>
      </c>
      <c r="AO7" s="306" t="s">
        <v>229</v>
      </c>
    </row>
    <row r="8" spans="1:41" ht="15" x14ac:dyDescent="0.25">
      <c r="A8" s="232"/>
      <c r="B8" s="264"/>
      <c r="C8" s="238" t="s">
        <v>33</v>
      </c>
      <c r="D8" s="223" t="str">
        <f>IF('Project Info &amp; WQv Calc'!E11="","",'Project Info &amp; WQv Calc'!E11)</f>
        <v/>
      </c>
      <c r="E8" s="284"/>
      <c r="F8" s="284"/>
      <c r="G8" s="265"/>
      <c r="H8" s="265"/>
      <c r="I8" s="266"/>
      <c r="J8" s="232"/>
      <c r="K8" s="232"/>
      <c r="L8" s="232"/>
      <c r="M8" s="232"/>
      <c r="N8" s="232"/>
      <c r="O8" s="232"/>
      <c r="P8" s="232"/>
      <c r="Q8" s="232"/>
      <c r="R8" s="232"/>
      <c r="S8" s="232"/>
      <c r="T8" s="232"/>
      <c r="U8" s="232"/>
      <c r="W8" s="232">
        <v>1</v>
      </c>
      <c r="X8" s="288" t="str">
        <f>IF(W8&gt;O$53,"",IF(VLOOKUP(W8,O$34:Q$53,3)=0,"",VLOOKUP(W8,O$34:Q$53,3)))</f>
        <v/>
      </c>
      <c r="Y8" s="240" t="str">
        <f>IF(X8="","",VLOOKUP(X8,D$35:H$53,2))</f>
        <v/>
      </c>
      <c r="Z8" s="123" t="str">
        <f>IF(Y8="","",2*(Y8/3.1415)^0.5)</f>
        <v/>
      </c>
      <c r="AA8" s="290"/>
      <c r="AB8" s="124"/>
      <c r="AC8" s="125" t="str">
        <f>X8</f>
        <v/>
      </c>
      <c r="AD8" s="123" t="str">
        <f>Z8</f>
        <v/>
      </c>
      <c r="AE8" s="126" t="str">
        <f>Y8</f>
        <v/>
      </c>
      <c r="AF8" s="123">
        <v>0</v>
      </c>
      <c r="AG8" s="126">
        <v>0</v>
      </c>
      <c r="AH8" s="302" t="e">
        <f>VLOOKUP(AC8,D35:H53,5)</f>
        <v>#N/A</v>
      </c>
      <c r="AI8" s="302" t="str">
        <f>IF(AC8="","",IF(AC8=D$58,0,IF(AC8&gt;D$58,AI6+AF8,"")))</f>
        <v/>
      </c>
      <c r="AJ8" s="288" t="str">
        <f t="shared" ref="AJ8:AJ71" si="0">AC8</f>
        <v/>
      </c>
      <c r="AK8" s="303" t="str">
        <f t="shared" ref="AK8:AK71" si="1">IF(AI8="","",AJ8-D$58)</f>
        <v/>
      </c>
      <c r="AL8" s="303" t="str">
        <f t="shared" ref="AL8:AL71" si="2">IF(AK8="","",IF(AK8&gt;G$80,AK8-G$80/2,AK8/2))</f>
        <v/>
      </c>
      <c r="AM8" s="304" t="str">
        <f t="shared" ref="AM8:AM71" si="3">IF(AL8="","",0.6*G$81*(2*32.2*AL8)^0.5)</f>
        <v/>
      </c>
      <c r="AO8" s="240" t="s">
        <v>230</v>
      </c>
    </row>
    <row r="9" spans="1:41" ht="15" x14ac:dyDescent="0.25">
      <c r="A9" s="232"/>
      <c r="B9" s="264"/>
      <c r="C9" s="238" t="s">
        <v>34</v>
      </c>
      <c r="D9" s="89" t="str">
        <f>IF('Project Info &amp; WQv Calc'!E12="","",'Project Info &amp; WQv Calc'!E12)</f>
        <v/>
      </c>
      <c r="E9" s="284"/>
      <c r="F9" s="284"/>
      <c r="G9" s="265"/>
      <c r="H9" s="265"/>
      <c r="I9" s="266"/>
      <c r="J9" s="232"/>
      <c r="K9" s="232"/>
      <c r="L9" s="232"/>
      <c r="M9" s="232"/>
      <c r="N9" s="232"/>
      <c r="O9" s="232"/>
      <c r="P9" s="232"/>
      <c r="Q9" s="232"/>
      <c r="R9" s="232"/>
      <c r="S9" s="232"/>
      <c r="T9" s="232"/>
      <c r="U9" s="232"/>
      <c r="W9" s="232">
        <v>2</v>
      </c>
      <c r="X9" s="288" t="str">
        <f>IF(W9&gt;O$53,"",IF(VLOOKUP(W9,O$34:Q$53,3)=0,"",VLOOKUP(W9,O$34:Q$53,3)))</f>
        <v/>
      </c>
      <c r="Y9" s="240" t="str">
        <f>IF(X9="","",VLOOKUP(X9,D$35:H$53,2))</f>
        <v/>
      </c>
      <c r="Z9" s="123" t="str">
        <f>IF(Y9="","",2*(Y9/3.1415)^0.5)</f>
        <v/>
      </c>
      <c r="AA9" s="290" t="str">
        <f>IF(Z9="","",(Z9-Z8)/(2*(X9-X8)))</f>
        <v/>
      </c>
      <c r="AB9" s="124">
        <v>1</v>
      </c>
      <c r="AC9" s="125" t="e">
        <f t="shared" ref="AC9:AC72" si="4">AC$8+AB9*(X$9-X$8)/100</f>
        <v>#VALUE!</v>
      </c>
      <c r="AD9" s="123" t="e">
        <f t="shared" ref="AD9:AD72" si="5">AD$8+(2*(AC9-AC$8)*AA$9)</f>
        <v>#VALUE!</v>
      </c>
      <c r="AE9" s="126" t="e">
        <f>(AD9/2)^2*3.1415</f>
        <v>#VALUE!</v>
      </c>
      <c r="AF9" s="123" t="e">
        <f>(AC9-AC8)/3*(AE8+AE9+(AE9*AE8)^0.5)</f>
        <v>#VALUE!</v>
      </c>
      <c r="AG9" s="126" t="e">
        <f>AG8+AF9</f>
        <v>#VALUE!</v>
      </c>
      <c r="AH9" s="302" t="e">
        <f>IF(AC9="","",AH8+AF9)</f>
        <v>#VALUE!</v>
      </c>
      <c r="AI9" s="302" t="e">
        <f t="shared" ref="AI9:AI72" si="6">IF(AC9="","",IF(AC9=D$58,0,IF(AC9&gt;D$58,AI8+AF9,"")))</f>
        <v>#VALUE!</v>
      </c>
      <c r="AJ9" s="288" t="e">
        <f t="shared" si="0"/>
        <v>#VALUE!</v>
      </c>
      <c r="AK9" s="303" t="e">
        <f t="shared" si="1"/>
        <v>#VALUE!</v>
      </c>
      <c r="AL9" s="303" t="e">
        <f t="shared" si="2"/>
        <v>#VALUE!</v>
      </c>
      <c r="AM9" s="304" t="e">
        <f t="shared" si="3"/>
        <v>#VALUE!</v>
      </c>
      <c r="AO9" s="240" t="s">
        <v>234</v>
      </c>
    </row>
    <row r="10" spans="1:41" ht="15" x14ac:dyDescent="0.25">
      <c r="A10" s="232"/>
      <c r="B10" s="264"/>
      <c r="C10" s="267"/>
      <c r="D10" s="250"/>
      <c r="E10" s="265"/>
      <c r="F10" s="265"/>
      <c r="G10" s="265"/>
      <c r="H10" s="265"/>
      <c r="I10" s="266"/>
      <c r="J10" s="232"/>
      <c r="L10" s="232"/>
      <c r="M10" s="232"/>
      <c r="N10" s="232"/>
      <c r="O10" s="232"/>
      <c r="P10" s="232"/>
      <c r="Q10" s="232"/>
      <c r="R10" s="232"/>
      <c r="S10" s="232"/>
      <c r="T10" s="232"/>
      <c r="U10" s="232"/>
      <c r="W10" s="232"/>
      <c r="X10" s="288"/>
      <c r="Z10" s="123"/>
      <c r="AA10" s="290"/>
      <c r="AB10" s="124">
        <f>AB9+1</f>
        <v>2</v>
      </c>
      <c r="AC10" s="125" t="e">
        <f t="shared" si="4"/>
        <v>#VALUE!</v>
      </c>
      <c r="AD10" s="123" t="e">
        <f t="shared" si="5"/>
        <v>#VALUE!</v>
      </c>
      <c r="AE10" s="126" t="e">
        <f t="shared" ref="AE10:AE73" si="7">(AD10/2)^2*3.1415</f>
        <v>#VALUE!</v>
      </c>
      <c r="AF10" s="123" t="e">
        <f t="shared" ref="AF10:AF73" si="8">(AC10-AC9)/3*(AE9+AE10+(AE10*AE9)^0.5)</f>
        <v>#VALUE!</v>
      </c>
      <c r="AG10" s="126" t="e">
        <f t="shared" ref="AG10:AG73" si="9">AG9+AF10</f>
        <v>#VALUE!</v>
      </c>
      <c r="AH10" s="302" t="e">
        <f t="shared" ref="AH10:AH73" si="10">IF(AC10="","",AH9+AF10)</f>
        <v>#VALUE!</v>
      </c>
      <c r="AI10" s="302" t="e">
        <f t="shared" si="6"/>
        <v>#VALUE!</v>
      </c>
      <c r="AJ10" s="288" t="e">
        <f t="shared" si="0"/>
        <v>#VALUE!</v>
      </c>
      <c r="AK10" s="303" t="e">
        <f t="shared" si="1"/>
        <v>#VALUE!</v>
      </c>
      <c r="AL10" s="303" t="e">
        <f t="shared" si="2"/>
        <v>#VALUE!</v>
      </c>
      <c r="AM10" s="304" t="e">
        <f t="shared" si="3"/>
        <v>#VALUE!</v>
      </c>
      <c r="AO10" s="240" t="s">
        <v>231</v>
      </c>
    </row>
    <row r="11" spans="1:41" ht="18" x14ac:dyDescent="0.35">
      <c r="A11" s="232"/>
      <c r="B11" s="264"/>
      <c r="C11" s="249" t="s">
        <v>36</v>
      </c>
      <c r="D11" s="91">
        <f>'Project Info &amp; WQv Calc'!E19</f>
        <v>0</v>
      </c>
      <c r="E11" s="250" t="s">
        <v>7</v>
      </c>
      <c r="F11" s="256" t="s">
        <v>5</v>
      </c>
      <c r="G11" s="95">
        <f>D11*43560</f>
        <v>0</v>
      </c>
      <c r="H11" s="251" t="s">
        <v>85</v>
      </c>
      <c r="I11" s="268"/>
      <c r="J11" s="232"/>
      <c r="L11" s="232"/>
      <c r="M11" s="232"/>
      <c r="N11" s="232"/>
      <c r="O11" s="232"/>
      <c r="P11" s="232"/>
      <c r="Q11" s="232"/>
      <c r="R11" s="232"/>
      <c r="S11" s="232"/>
      <c r="T11" s="232"/>
      <c r="U11" s="232"/>
      <c r="W11" s="232"/>
      <c r="Z11" s="290"/>
      <c r="AA11" s="290"/>
      <c r="AB11" s="124">
        <f t="shared" ref="AB11:AB74" si="11">AB10+1</f>
        <v>3</v>
      </c>
      <c r="AC11" s="125" t="e">
        <f t="shared" si="4"/>
        <v>#VALUE!</v>
      </c>
      <c r="AD11" s="123" t="e">
        <f t="shared" si="5"/>
        <v>#VALUE!</v>
      </c>
      <c r="AE11" s="126" t="e">
        <f t="shared" si="7"/>
        <v>#VALUE!</v>
      </c>
      <c r="AF11" s="123" t="e">
        <f t="shared" si="8"/>
        <v>#VALUE!</v>
      </c>
      <c r="AG11" s="126" t="e">
        <f t="shared" si="9"/>
        <v>#VALUE!</v>
      </c>
      <c r="AH11" s="302" t="e">
        <f t="shared" si="10"/>
        <v>#VALUE!</v>
      </c>
      <c r="AI11" s="302" t="e">
        <f t="shared" si="6"/>
        <v>#VALUE!</v>
      </c>
      <c r="AJ11" s="288" t="e">
        <f t="shared" si="0"/>
        <v>#VALUE!</v>
      </c>
      <c r="AK11" s="303" t="e">
        <f t="shared" si="1"/>
        <v>#VALUE!</v>
      </c>
      <c r="AL11" s="303" t="e">
        <f t="shared" si="2"/>
        <v>#VALUE!</v>
      </c>
      <c r="AM11" s="304" t="e">
        <f t="shared" si="3"/>
        <v>#VALUE!</v>
      </c>
      <c r="AO11" s="240" t="s">
        <v>233</v>
      </c>
    </row>
    <row r="12" spans="1:41" ht="18" x14ac:dyDescent="0.35">
      <c r="A12" s="232"/>
      <c r="B12" s="264"/>
      <c r="C12" s="249" t="s">
        <v>37</v>
      </c>
      <c r="D12" s="91">
        <f>'Project Info &amp; WQv Calc'!E20</f>
        <v>0</v>
      </c>
      <c r="E12" s="250" t="s">
        <v>7</v>
      </c>
      <c r="F12" s="256" t="s">
        <v>5</v>
      </c>
      <c r="G12" s="95">
        <f>D12*43560</f>
        <v>0</v>
      </c>
      <c r="H12" s="251" t="s">
        <v>85</v>
      </c>
      <c r="I12" s="268"/>
      <c r="J12" s="232"/>
      <c r="K12" s="224" t="s">
        <v>306</v>
      </c>
      <c r="L12" s="232"/>
      <c r="M12" s="232"/>
      <c r="N12" s="232"/>
      <c r="O12" s="232"/>
      <c r="P12" s="232"/>
      <c r="Q12" s="232"/>
      <c r="R12" s="232"/>
      <c r="S12" s="232"/>
      <c r="T12" s="232"/>
      <c r="U12" s="232"/>
      <c r="Z12" s="290"/>
      <c r="AA12" s="290"/>
      <c r="AB12" s="124">
        <f t="shared" si="11"/>
        <v>4</v>
      </c>
      <c r="AC12" s="125" t="e">
        <f t="shared" si="4"/>
        <v>#VALUE!</v>
      </c>
      <c r="AD12" s="123" t="e">
        <f t="shared" si="5"/>
        <v>#VALUE!</v>
      </c>
      <c r="AE12" s="126" t="e">
        <f t="shared" si="7"/>
        <v>#VALUE!</v>
      </c>
      <c r="AF12" s="123" t="e">
        <f t="shared" si="8"/>
        <v>#VALUE!</v>
      </c>
      <c r="AG12" s="126" t="e">
        <f t="shared" si="9"/>
        <v>#VALUE!</v>
      </c>
      <c r="AH12" s="302" t="e">
        <f t="shared" si="10"/>
        <v>#VALUE!</v>
      </c>
      <c r="AI12" s="302" t="e">
        <f t="shared" si="6"/>
        <v>#VALUE!</v>
      </c>
      <c r="AJ12" s="288" t="e">
        <f t="shared" si="0"/>
        <v>#VALUE!</v>
      </c>
      <c r="AK12" s="303" t="e">
        <f t="shared" si="1"/>
        <v>#VALUE!</v>
      </c>
      <c r="AL12" s="303" t="e">
        <f t="shared" si="2"/>
        <v>#VALUE!</v>
      </c>
      <c r="AM12" s="304" t="e">
        <f t="shared" si="3"/>
        <v>#VALUE!</v>
      </c>
      <c r="AO12" s="240" t="s">
        <v>232</v>
      </c>
    </row>
    <row r="13" spans="1:41" ht="15" x14ac:dyDescent="0.25">
      <c r="A13" s="232"/>
      <c r="B13" s="264"/>
      <c r="C13" s="249" t="s">
        <v>333</v>
      </c>
      <c r="D13" s="91" t="str">
        <f>'Project Info &amp; WQv Calc'!E21</f>
        <v/>
      </c>
      <c r="E13" s="265"/>
      <c r="F13" s="265"/>
      <c r="G13" s="338" t="str">
        <f>IF(D13="","",D13*100)</f>
        <v/>
      </c>
      <c r="H13" s="251" t="s">
        <v>8</v>
      </c>
      <c r="I13" s="252"/>
      <c r="J13" s="232"/>
      <c r="K13" s="224" t="s">
        <v>371</v>
      </c>
      <c r="L13" s="232"/>
      <c r="M13" s="232"/>
      <c r="N13" s="232"/>
      <c r="O13" s="232"/>
      <c r="P13" s="232"/>
      <c r="Q13" s="232"/>
      <c r="R13" s="232"/>
      <c r="S13" s="232"/>
      <c r="T13" s="232"/>
      <c r="U13" s="232"/>
      <c r="Z13" s="290"/>
      <c r="AA13" s="290"/>
      <c r="AB13" s="124">
        <f t="shared" si="11"/>
        <v>5</v>
      </c>
      <c r="AC13" s="125" t="e">
        <f t="shared" si="4"/>
        <v>#VALUE!</v>
      </c>
      <c r="AD13" s="123" t="e">
        <f t="shared" si="5"/>
        <v>#VALUE!</v>
      </c>
      <c r="AE13" s="126" t="e">
        <f t="shared" si="7"/>
        <v>#VALUE!</v>
      </c>
      <c r="AF13" s="123" t="e">
        <f t="shared" si="8"/>
        <v>#VALUE!</v>
      </c>
      <c r="AG13" s="126" t="e">
        <f t="shared" si="9"/>
        <v>#VALUE!</v>
      </c>
      <c r="AH13" s="302" t="e">
        <f t="shared" si="10"/>
        <v>#VALUE!</v>
      </c>
      <c r="AI13" s="302" t="e">
        <f t="shared" si="6"/>
        <v>#VALUE!</v>
      </c>
      <c r="AJ13" s="288" t="e">
        <f t="shared" si="0"/>
        <v>#VALUE!</v>
      </c>
      <c r="AK13" s="303" t="e">
        <f t="shared" si="1"/>
        <v>#VALUE!</v>
      </c>
      <c r="AL13" s="303" t="e">
        <f t="shared" si="2"/>
        <v>#VALUE!</v>
      </c>
      <c r="AM13" s="304" t="e">
        <f t="shared" si="3"/>
        <v>#VALUE!</v>
      </c>
      <c r="AO13" s="240" t="s">
        <v>235</v>
      </c>
    </row>
    <row r="14" spans="1:41" ht="17.25" x14ac:dyDescent="0.25">
      <c r="A14" s="224"/>
      <c r="B14" s="269"/>
      <c r="C14" s="249" t="s">
        <v>38</v>
      </c>
      <c r="D14" s="95" t="str">
        <f>'Project Info &amp; WQv Calc'!E24</f>
        <v/>
      </c>
      <c r="E14" s="250" t="s">
        <v>14</v>
      </c>
      <c r="F14" s="256" t="s">
        <v>5</v>
      </c>
      <c r="G14" s="91" t="str">
        <f>IF(D14="","",D14/43560)</f>
        <v/>
      </c>
      <c r="H14" s="250" t="s">
        <v>141</v>
      </c>
      <c r="I14" s="252"/>
      <c r="J14" s="232"/>
      <c r="K14" s="224" t="s">
        <v>361</v>
      </c>
      <c r="L14" s="232"/>
      <c r="M14" s="232"/>
      <c r="N14" s="232"/>
      <c r="O14" s="232"/>
      <c r="P14" s="232"/>
      <c r="Q14" s="232"/>
      <c r="R14" s="232"/>
      <c r="S14" s="232"/>
      <c r="T14" s="232"/>
      <c r="U14" s="232"/>
      <c r="Z14" s="290"/>
      <c r="AA14" s="290"/>
      <c r="AB14" s="124">
        <f t="shared" si="11"/>
        <v>6</v>
      </c>
      <c r="AC14" s="125" t="e">
        <f t="shared" si="4"/>
        <v>#VALUE!</v>
      </c>
      <c r="AD14" s="123" t="e">
        <f t="shared" si="5"/>
        <v>#VALUE!</v>
      </c>
      <c r="AE14" s="126" t="e">
        <f t="shared" si="7"/>
        <v>#VALUE!</v>
      </c>
      <c r="AF14" s="123" t="e">
        <f t="shared" si="8"/>
        <v>#VALUE!</v>
      </c>
      <c r="AG14" s="126" t="e">
        <f t="shared" si="9"/>
        <v>#VALUE!</v>
      </c>
      <c r="AH14" s="302" t="e">
        <f t="shared" si="10"/>
        <v>#VALUE!</v>
      </c>
      <c r="AI14" s="302" t="e">
        <f t="shared" si="6"/>
        <v>#VALUE!</v>
      </c>
      <c r="AJ14" s="288" t="e">
        <f t="shared" si="0"/>
        <v>#VALUE!</v>
      </c>
      <c r="AK14" s="303" t="e">
        <f t="shared" si="1"/>
        <v>#VALUE!</v>
      </c>
      <c r="AL14" s="303" t="e">
        <f t="shared" si="2"/>
        <v>#VALUE!</v>
      </c>
      <c r="AM14" s="304" t="e">
        <f t="shared" si="3"/>
        <v>#VALUE!</v>
      </c>
      <c r="AO14" s="240" t="s">
        <v>236</v>
      </c>
    </row>
    <row r="15" spans="1:41" ht="15" x14ac:dyDescent="0.25">
      <c r="A15" s="224"/>
      <c r="B15" s="270"/>
      <c r="C15" s="272"/>
      <c r="D15" s="271"/>
      <c r="E15" s="271"/>
      <c r="F15" s="271"/>
      <c r="G15" s="271"/>
      <c r="H15" s="271"/>
      <c r="I15" s="273"/>
      <c r="J15" s="232"/>
      <c r="L15" s="232"/>
      <c r="M15" s="232"/>
      <c r="N15" s="232"/>
      <c r="O15" s="232"/>
      <c r="P15" s="232"/>
      <c r="Q15" s="232"/>
      <c r="R15" s="232"/>
      <c r="S15" s="232"/>
      <c r="T15" s="232"/>
      <c r="U15" s="232"/>
      <c r="Z15" s="290"/>
      <c r="AA15" s="290"/>
      <c r="AB15" s="124">
        <f t="shared" si="11"/>
        <v>7</v>
      </c>
      <c r="AC15" s="125" t="e">
        <f t="shared" si="4"/>
        <v>#VALUE!</v>
      </c>
      <c r="AD15" s="123" t="e">
        <f t="shared" si="5"/>
        <v>#VALUE!</v>
      </c>
      <c r="AE15" s="126" t="e">
        <f t="shared" si="7"/>
        <v>#VALUE!</v>
      </c>
      <c r="AF15" s="123" t="e">
        <f t="shared" si="8"/>
        <v>#VALUE!</v>
      </c>
      <c r="AG15" s="126" t="e">
        <f t="shared" si="9"/>
        <v>#VALUE!</v>
      </c>
      <c r="AH15" s="302" t="e">
        <f t="shared" si="10"/>
        <v>#VALUE!</v>
      </c>
      <c r="AI15" s="302" t="e">
        <f t="shared" si="6"/>
        <v>#VALUE!</v>
      </c>
      <c r="AJ15" s="288" t="e">
        <f t="shared" si="0"/>
        <v>#VALUE!</v>
      </c>
      <c r="AK15" s="303" t="e">
        <f t="shared" si="1"/>
        <v>#VALUE!</v>
      </c>
      <c r="AL15" s="303" t="e">
        <f t="shared" si="2"/>
        <v>#VALUE!</v>
      </c>
      <c r="AM15" s="304" t="e">
        <f t="shared" si="3"/>
        <v>#VALUE!</v>
      </c>
      <c r="AO15" s="240" t="s">
        <v>237</v>
      </c>
    </row>
    <row r="16" spans="1:41" ht="15" x14ac:dyDescent="0.25">
      <c r="A16" s="224"/>
      <c r="B16" s="224"/>
      <c r="C16" s="227"/>
      <c r="D16" s="224"/>
      <c r="E16" s="224"/>
      <c r="F16" s="224"/>
      <c r="G16" s="224"/>
      <c r="H16" s="224"/>
      <c r="I16" s="310"/>
      <c r="J16" s="250"/>
      <c r="K16" s="224"/>
      <c r="L16" s="224"/>
      <c r="M16" s="224"/>
      <c r="N16" s="224"/>
      <c r="O16" s="224"/>
      <c r="P16" s="224"/>
      <c r="Q16" s="224"/>
      <c r="R16" s="224"/>
      <c r="S16" s="224"/>
      <c r="T16" s="224"/>
      <c r="U16" s="224"/>
      <c r="Z16" s="290"/>
      <c r="AA16" s="290"/>
      <c r="AB16" s="124">
        <f t="shared" si="11"/>
        <v>8</v>
      </c>
      <c r="AC16" s="125" t="e">
        <f t="shared" si="4"/>
        <v>#VALUE!</v>
      </c>
      <c r="AD16" s="123" t="e">
        <f t="shared" si="5"/>
        <v>#VALUE!</v>
      </c>
      <c r="AE16" s="126" t="e">
        <f t="shared" si="7"/>
        <v>#VALUE!</v>
      </c>
      <c r="AF16" s="123" t="e">
        <f t="shared" si="8"/>
        <v>#VALUE!</v>
      </c>
      <c r="AG16" s="126" t="e">
        <f t="shared" si="9"/>
        <v>#VALUE!</v>
      </c>
      <c r="AH16" s="302" t="e">
        <f t="shared" si="10"/>
        <v>#VALUE!</v>
      </c>
      <c r="AI16" s="302" t="e">
        <f t="shared" si="6"/>
        <v>#VALUE!</v>
      </c>
      <c r="AJ16" s="288" t="e">
        <f t="shared" si="0"/>
        <v>#VALUE!</v>
      </c>
      <c r="AK16" s="303" t="e">
        <f t="shared" si="1"/>
        <v>#VALUE!</v>
      </c>
      <c r="AL16" s="303" t="e">
        <f t="shared" si="2"/>
        <v>#VALUE!</v>
      </c>
      <c r="AM16" s="304" t="e">
        <f t="shared" si="3"/>
        <v>#VALUE!</v>
      </c>
      <c r="AO16" s="240" t="s">
        <v>238</v>
      </c>
    </row>
    <row r="17" spans="1:41" ht="15.75" x14ac:dyDescent="0.25">
      <c r="A17" s="225"/>
      <c r="B17" s="259" t="s">
        <v>50</v>
      </c>
      <c r="C17" s="283"/>
      <c r="D17" s="274"/>
      <c r="E17" s="274"/>
      <c r="F17" s="274"/>
      <c r="G17" s="274"/>
      <c r="H17" s="241"/>
      <c r="I17" s="275"/>
      <c r="J17" s="224"/>
      <c r="K17" s="224"/>
      <c r="L17" s="224"/>
      <c r="M17" s="224"/>
      <c r="N17" s="224"/>
      <c r="O17" s="224"/>
      <c r="P17" s="224"/>
      <c r="Q17" s="224"/>
      <c r="R17" s="224"/>
      <c r="S17" s="224"/>
      <c r="T17" s="224"/>
      <c r="U17" s="224"/>
      <c r="Z17" s="290"/>
      <c r="AA17" s="290"/>
      <c r="AB17" s="124">
        <f t="shared" si="11"/>
        <v>9</v>
      </c>
      <c r="AC17" s="125" t="e">
        <f t="shared" si="4"/>
        <v>#VALUE!</v>
      </c>
      <c r="AD17" s="123" t="e">
        <f t="shared" si="5"/>
        <v>#VALUE!</v>
      </c>
      <c r="AE17" s="126" t="e">
        <f t="shared" si="7"/>
        <v>#VALUE!</v>
      </c>
      <c r="AF17" s="123" t="e">
        <f t="shared" si="8"/>
        <v>#VALUE!</v>
      </c>
      <c r="AG17" s="126" t="e">
        <f t="shared" si="9"/>
        <v>#VALUE!</v>
      </c>
      <c r="AH17" s="302" t="e">
        <f t="shared" si="10"/>
        <v>#VALUE!</v>
      </c>
      <c r="AI17" s="302" t="e">
        <f t="shared" si="6"/>
        <v>#VALUE!</v>
      </c>
      <c r="AJ17" s="288" t="e">
        <f t="shared" si="0"/>
        <v>#VALUE!</v>
      </c>
      <c r="AK17" s="303" t="e">
        <f t="shared" si="1"/>
        <v>#VALUE!</v>
      </c>
      <c r="AL17" s="303" t="e">
        <f t="shared" si="2"/>
        <v>#VALUE!</v>
      </c>
      <c r="AM17" s="304" t="e">
        <f t="shared" si="3"/>
        <v>#VALUE!</v>
      </c>
      <c r="AO17" s="240" t="s">
        <v>239</v>
      </c>
    </row>
    <row r="18" spans="1:41" ht="15" x14ac:dyDescent="0.25">
      <c r="A18" s="225"/>
      <c r="B18" s="248"/>
      <c r="C18" s="267"/>
      <c r="D18" s="265"/>
      <c r="E18" s="265"/>
      <c r="F18" s="265"/>
      <c r="G18" s="265"/>
      <c r="H18" s="243"/>
      <c r="I18" s="266"/>
      <c r="J18" s="224"/>
      <c r="K18" s="224"/>
      <c r="L18" s="224"/>
      <c r="M18" s="224"/>
      <c r="N18" s="224"/>
      <c r="O18" s="224"/>
      <c r="P18" s="224"/>
      <c r="Q18" s="224"/>
      <c r="R18" s="224"/>
      <c r="S18" s="224"/>
      <c r="T18" s="224"/>
      <c r="U18" s="224"/>
      <c r="Z18" s="290"/>
      <c r="AA18" s="290"/>
      <c r="AB18" s="124">
        <f t="shared" si="11"/>
        <v>10</v>
      </c>
      <c r="AC18" s="125" t="e">
        <f t="shared" si="4"/>
        <v>#VALUE!</v>
      </c>
      <c r="AD18" s="123" t="e">
        <f t="shared" si="5"/>
        <v>#VALUE!</v>
      </c>
      <c r="AE18" s="126" t="e">
        <f t="shared" si="7"/>
        <v>#VALUE!</v>
      </c>
      <c r="AF18" s="123" t="e">
        <f t="shared" si="8"/>
        <v>#VALUE!</v>
      </c>
      <c r="AG18" s="126" t="e">
        <f t="shared" si="9"/>
        <v>#VALUE!</v>
      </c>
      <c r="AH18" s="302" t="e">
        <f t="shared" si="10"/>
        <v>#VALUE!</v>
      </c>
      <c r="AI18" s="302" t="e">
        <f t="shared" si="6"/>
        <v>#VALUE!</v>
      </c>
      <c r="AJ18" s="288" t="e">
        <f t="shared" si="0"/>
        <v>#VALUE!</v>
      </c>
      <c r="AK18" s="303" t="e">
        <f t="shared" si="1"/>
        <v>#VALUE!</v>
      </c>
      <c r="AL18" s="303" t="e">
        <f t="shared" si="2"/>
        <v>#VALUE!</v>
      </c>
      <c r="AM18" s="304" t="e">
        <f t="shared" si="3"/>
        <v>#VALUE!</v>
      </c>
      <c r="AO18" s="306" t="s">
        <v>240</v>
      </c>
    </row>
    <row r="19" spans="1:41" ht="15" x14ac:dyDescent="0.25">
      <c r="A19" s="232"/>
      <c r="B19" s="264"/>
      <c r="C19" s="238" t="s">
        <v>46</v>
      </c>
      <c r="D19" s="475"/>
      <c r="E19" s="476"/>
      <c r="F19" s="308"/>
      <c r="G19" s="249" t="s">
        <v>302</v>
      </c>
      <c r="H19" s="339"/>
      <c r="I19" s="252"/>
      <c r="J19" s="224"/>
      <c r="K19" s="228" t="s">
        <v>307</v>
      </c>
      <c r="L19" s="224"/>
      <c r="M19" s="224" t="s">
        <v>106</v>
      </c>
      <c r="N19" s="224"/>
      <c r="O19" s="224"/>
      <c r="P19" s="224"/>
      <c r="Q19" s="224"/>
      <c r="R19" s="224"/>
      <c r="S19" s="224"/>
      <c r="T19" s="224"/>
      <c r="U19" s="224"/>
      <c r="Z19" s="290"/>
      <c r="AA19" s="290"/>
      <c r="AB19" s="124">
        <f t="shared" si="11"/>
        <v>11</v>
      </c>
      <c r="AC19" s="125" t="e">
        <f t="shared" si="4"/>
        <v>#VALUE!</v>
      </c>
      <c r="AD19" s="123" t="e">
        <f t="shared" si="5"/>
        <v>#VALUE!</v>
      </c>
      <c r="AE19" s="126" t="e">
        <f t="shared" si="7"/>
        <v>#VALUE!</v>
      </c>
      <c r="AF19" s="123" t="e">
        <f t="shared" si="8"/>
        <v>#VALUE!</v>
      </c>
      <c r="AG19" s="126" t="e">
        <f t="shared" si="9"/>
        <v>#VALUE!</v>
      </c>
      <c r="AH19" s="302" t="e">
        <f t="shared" si="10"/>
        <v>#VALUE!</v>
      </c>
      <c r="AI19" s="302" t="e">
        <f t="shared" si="6"/>
        <v>#VALUE!</v>
      </c>
      <c r="AJ19" s="288" t="e">
        <f t="shared" si="0"/>
        <v>#VALUE!</v>
      </c>
      <c r="AK19" s="303" t="e">
        <f t="shared" si="1"/>
        <v>#VALUE!</v>
      </c>
      <c r="AL19" s="303" t="e">
        <f t="shared" si="2"/>
        <v>#VALUE!</v>
      </c>
      <c r="AM19" s="304" t="e">
        <f t="shared" si="3"/>
        <v>#VALUE!</v>
      </c>
      <c r="AO19" s="306" t="s">
        <v>241</v>
      </c>
    </row>
    <row r="20" spans="1:41" ht="15" x14ac:dyDescent="0.25">
      <c r="A20" s="232"/>
      <c r="B20" s="276"/>
      <c r="C20" s="272"/>
      <c r="D20" s="271"/>
      <c r="E20" s="271"/>
      <c r="F20" s="271"/>
      <c r="G20" s="271"/>
      <c r="H20" s="311"/>
      <c r="I20" s="273"/>
      <c r="J20" s="224"/>
      <c r="L20" s="224"/>
      <c r="M20" s="224" t="s">
        <v>288</v>
      </c>
      <c r="N20" s="224"/>
      <c r="O20" s="224"/>
      <c r="P20" s="224"/>
      <c r="Q20" s="224"/>
      <c r="R20" s="224"/>
      <c r="S20" s="224"/>
      <c r="T20" s="224"/>
      <c r="U20" s="224"/>
      <c r="Z20" s="290"/>
      <c r="AA20" s="290"/>
      <c r="AB20" s="124">
        <f t="shared" si="11"/>
        <v>12</v>
      </c>
      <c r="AC20" s="125" t="e">
        <f t="shared" si="4"/>
        <v>#VALUE!</v>
      </c>
      <c r="AD20" s="123" t="e">
        <f t="shared" si="5"/>
        <v>#VALUE!</v>
      </c>
      <c r="AE20" s="126" t="e">
        <f t="shared" si="7"/>
        <v>#VALUE!</v>
      </c>
      <c r="AF20" s="123" t="e">
        <f t="shared" si="8"/>
        <v>#VALUE!</v>
      </c>
      <c r="AG20" s="126" t="e">
        <f t="shared" si="9"/>
        <v>#VALUE!</v>
      </c>
      <c r="AH20" s="302" t="e">
        <f t="shared" si="10"/>
        <v>#VALUE!</v>
      </c>
      <c r="AI20" s="302" t="e">
        <f t="shared" si="6"/>
        <v>#VALUE!</v>
      </c>
      <c r="AJ20" s="288" t="e">
        <f t="shared" si="0"/>
        <v>#VALUE!</v>
      </c>
      <c r="AK20" s="303" t="e">
        <f t="shared" si="1"/>
        <v>#VALUE!</v>
      </c>
      <c r="AL20" s="303" t="e">
        <f t="shared" si="2"/>
        <v>#VALUE!</v>
      </c>
      <c r="AM20" s="304" t="e">
        <f t="shared" si="3"/>
        <v>#VALUE!</v>
      </c>
      <c r="AO20" s="240" t="s">
        <v>242</v>
      </c>
    </row>
    <row r="21" spans="1:41" ht="15" x14ac:dyDescent="0.25">
      <c r="A21" s="232"/>
      <c r="J21" s="224"/>
      <c r="K21" s="234"/>
      <c r="L21" s="224"/>
      <c r="M21" s="224" t="s">
        <v>289</v>
      </c>
      <c r="N21" s="224"/>
      <c r="O21" s="224"/>
      <c r="P21" s="224"/>
      <c r="Q21" s="224"/>
      <c r="R21" s="224"/>
      <c r="S21" s="224"/>
      <c r="T21" s="224"/>
      <c r="U21" s="224"/>
      <c r="Z21" s="290"/>
      <c r="AA21" s="290"/>
      <c r="AB21" s="124">
        <f t="shared" si="11"/>
        <v>13</v>
      </c>
      <c r="AC21" s="125" t="e">
        <f t="shared" si="4"/>
        <v>#VALUE!</v>
      </c>
      <c r="AD21" s="123" t="e">
        <f t="shared" si="5"/>
        <v>#VALUE!</v>
      </c>
      <c r="AE21" s="126" t="e">
        <f t="shared" si="7"/>
        <v>#VALUE!</v>
      </c>
      <c r="AF21" s="123" t="e">
        <f t="shared" si="8"/>
        <v>#VALUE!</v>
      </c>
      <c r="AG21" s="126" t="e">
        <f t="shared" si="9"/>
        <v>#VALUE!</v>
      </c>
      <c r="AH21" s="302" t="e">
        <f t="shared" si="10"/>
        <v>#VALUE!</v>
      </c>
      <c r="AI21" s="302" t="e">
        <f t="shared" si="6"/>
        <v>#VALUE!</v>
      </c>
      <c r="AJ21" s="288" t="e">
        <f t="shared" si="0"/>
        <v>#VALUE!</v>
      </c>
      <c r="AK21" s="303" t="e">
        <f t="shared" si="1"/>
        <v>#VALUE!</v>
      </c>
      <c r="AL21" s="303" t="e">
        <f t="shared" si="2"/>
        <v>#VALUE!</v>
      </c>
      <c r="AM21" s="304" t="e">
        <f t="shared" si="3"/>
        <v>#VALUE!</v>
      </c>
      <c r="AO21" s="306" t="s">
        <v>243</v>
      </c>
    </row>
    <row r="22" spans="1:41" ht="15.75" x14ac:dyDescent="0.25">
      <c r="A22" s="232"/>
      <c r="B22" s="259" t="s">
        <v>244</v>
      </c>
      <c r="C22" s="283"/>
      <c r="D22" s="274"/>
      <c r="E22" s="274"/>
      <c r="F22" s="274"/>
      <c r="G22" s="274"/>
      <c r="H22" s="241"/>
      <c r="I22" s="275"/>
      <c r="J22" s="224"/>
      <c r="K22" s="285"/>
      <c r="L22" s="224"/>
      <c r="M22" s="224" t="s">
        <v>290</v>
      </c>
      <c r="N22" s="224"/>
      <c r="O22" s="224"/>
      <c r="P22" s="224"/>
      <c r="Q22" s="224"/>
      <c r="R22" s="224"/>
      <c r="S22" s="224"/>
      <c r="T22" s="224"/>
      <c r="U22" s="224"/>
      <c r="Z22" s="290"/>
      <c r="AA22" s="290"/>
      <c r="AB22" s="124">
        <f t="shared" si="11"/>
        <v>14</v>
      </c>
      <c r="AC22" s="125" t="e">
        <f t="shared" si="4"/>
        <v>#VALUE!</v>
      </c>
      <c r="AD22" s="123" t="e">
        <f t="shared" si="5"/>
        <v>#VALUE!</v>
      </c>
      <c r="AE22" s="126" t="e">
        <f t="shared" si="7"/>
        <v>#VALUE!</v>
      </c>
      <c r="AF22" s="123" t="e">
        <f t="shared" si="8"/>
        <v>#VALUE!</v>
      </c>
      <c r="AG22" s="126" t="e">
        <f t="shared" si="9"/>
        <v>#VALUE!</v>
      </c>
      <c r="AH22" s="302" t="e">
        <f t="shared" si="10"/>
        <v>#VALUE!</v>
      </c>
      <c r="AI22" s="302" t="e">
        <f t="shared" si="6"/>
        <v>#VALUE!</v>
      </c>
      <c r="AJ22" s="288" t="e">
        <f t="shared" si="0"/>
        <v>#VALUE!</v>
      </c>
      <c r="AK22" s="303" t="e">
        <f t="shared" si="1"/>
        <v>#VALUE!</v>
      </c>
      <c r="AL22" s="303" t="e">
        <f t="shared" si="2"/>
        <v>#VALUE!</v>
      </c>
      <c r="AM22" s="304" t="e">
        <f t="shared" si="3"/>
        <v>#VALUE!</v>
      </c>
    </row>
    <row r="23" spans="1:41" ht="15" x14ac:dyDescent="0.25">
      <c r="A23" s="232"/>
      <c r="B23" s="248"/>
      <c r="C23" s="265"/>
      <c r="D23" s="250"/>
      <c r="E23" s="250"/>
      <c r="F23" s="250"/>
      <c r="G23" s="250"/>
      <c r="H23" s="243"/>
      <c r="I23" s="252"/>
      <c r="J23" s="224"/>
      <c r="K23" s="224"/>
      <c r="L23" s="224"/>
      <c r="M23" s="307" t="s">
        <v>225</v>
      </c>
      <c r="N23" s="224"/>
      <c r="O23" s="224"/>
      <c r="P23" s="224"/>
      <c r="Q23" s="224"/>
      <c r="R23" s="224"/>
      <c r="S23" s="224"/>
      <c r="T23" s="224"/>
      <c r="U23" s="224"/>
      <c r="W23" s="224"/>
      <c r="Z23" s="290"/>
      <c r="AA23" s="290"/>
      <c r="AB23" s="124">
        <f t="shared" si="11"/>
        <v>15</v>
      </c>
      <c r="AC23" s="125" t="e">
        <f t="shared" si="4"/>
        <v>#VALUE!</v>
      </c>
      <c r="AD23" s="123" t="e">
        <f t="shared" si="5"/>
        <v>#VALUE!</v>
      </c>
      <c r="AE23" s="126" t="e">
        <f t="shared" si="7"/>
        <v>#VALUE!</v>
      </c>
      <c r="AF23" s="123" t="e">
        <f t="shared" si="8"/>
        <v>#VALUE!</v>
      </c>
      <c r="AG23" s="126" t="e">
        <f t="shared" si="9"/>
        <v>#VALUE!</v>
      </c>
      <c r="AH23" s="302" t="e">
        <f t="shared" si="10"/>
        <v>#VALUE!</v>
      </c>
      <c r="AI23" s="302" t="e">
        <f t="shared" si="6"/>
        <v>#VALUE!</v>
      </c>
      <c r="AJ23" s="288" t="e">
        <f t="shared" si="0"/>
        <v>#VALUE!</v>
      </c>
      <c r="AK23" s="303" t="e">
        <f t="shared" si="1"/>
        <v>#VALUE!</v>
      </c>
      <c r="AL23" s="303" t="e">
        <f t="shared" si="2"/>
        <v>#VALUE!</v>
      </c>
      <c r="AM23" s="304" t="e">
        <f t="shared" si="3"/>
        <v>#VALUE!</v>
      </c>
    </row>
    <row r="24" spans="1:41" ht="17.25" x14ac:dyDescent="0.25">
      <c r="A24" s="232"/>
      <c r="B24" s="248"/>
      <c r="C24" s="238" t="s">
        <v>127</v>
      </c>
      <c r="D24" s="338" t="str">
        <f>IF(D14="","",D14)</f>
        <v/>
      </c>
      <c r="E24" s="250" t="s">
        <v>14</v>
      </c>
      <c r="F24" s="250"/>
      <c r="G24" s="250"/>
      <c r="H24" s="243"/>
      <c r="I24" s="252"/>
      <c r="J24" s="224"/>
      <c r="K24" s="224" t="s">
        <v>259</v>
      </c>
      <c r="L24" s="224"/>
      <c r="M24" s="240" t="s">
        <v>222</v>
      </c>
      <c r="N24" s="224"/>
      <c r="O24" s="224"/>
      <c r="P24" s="224"/>
      <c r="Q24" s="224"/>
      <c r="R24" s="224"/>
      <c r="S24" s="224"/>
      <c r="T24" s="224"/>
      <c r="U24" s="224"/>
      <c r="W24" s="234"/>
      <c r="Z24" s="290"/>
      <c r="AA24" s="290"/>
      <c r="AB24" s="124">
        <f t="shared" si="11"/>
        <v>16</v>
      </c>
      <c r="AC24" s="125" t="e">
        <f t="shared" si="4"/>
        <v>#VALUE!</v>
      </c>
      <c r="AD24" s="123" t="e">
        <f t="shared" si="5"/>
        <v>#VALUE!</v>
      </c>
      <c r="AE24" s="126" t="e">
        <f t="shared" si="7"/>
        <v>#VALUE!</v>
      </c>
      <c r="AF24" s="123" t="e">
        <f t="shared" si="8"/>
        <v>#VALUE!</v>
      </c>
      <c r="AG24" s="126" t="e">
        <f t="shared" si="9"/>
        <v>#VALUE!</v>
      </c>
      <c r="AH24" s="302" t="e">
        <f t="shared" si="10"/>
        <v>#VALUE!</v>
      </c>
      <c r="AI24" s="302" t="e">
        <f t="shared" si="6"/>
        <v>#VALUE!</v>
      </c>
      <c r="AJ24" s="288" t="e">
        <f t="shared" si="0"/>
        <v>#VALUE!</v>
      </c>
      <c r="AK24" s="303" t="e">
        <f t="shared" si="1"/>
        <v>#VALUE!</v>
      </c>
      <c r="AL24" s="303" t="e">
        <f t="shared" si="2"/>
        <v>#VALUE!</v>
      </c>
      <c r="AM24" s="304" t="e">
        <f t="shared" si="3"/>
        <v>#VALUE!</v>
      </c>
    </row>
    <row r="25" spans="1:41" ht="18.75" x14ac:dyDescent="0.35">
      <c r="A25" s="232"/>
      <c r="B25" s="248"/>
      <c r="C25" s="227" t="s">
        <v>260</v>
      </c>
      <c r="D25" s="338" t="str">
        <f>IF(D24="","",D14*0.2)</f>
        <v/>
      </c>
      <c r="E25" s="327" t="s">
        <v>14</v>
      </c>
      <c r="F25" s="224"/>
      <c r="G25" s="224"/>
      <c r="H25" s="243"/>
      <c r="I25" s="252"/>
      <c r="J25" s="224"/>
      <c r="K25" s="224" t="s">
        <v>359</v>
      </c>
      <c r="L25" s="224"/>
      <c r="M25" s="240" t="s">
        <v>223</v>
      </c>
      <c r="N25" s="224"/>
      <c r="O25" s="224"/>
      <c r="P25" s="224"/>
      <c r="Q25" s="224"/>
      <c r="R25" s="224"/>
      <c r="S25" s="224"/>
      <c r="T25" s="224"/>
      <c r="U25" s="224"/>
      <c r="W25" s="224"/>
      <c r="Z25" s="290"/>
      <c r="AA25" s="290"/>
      <c r="AB25" s="124">
        <f t="shared" si="11"/>
        <v>17</v>
      </c>
      <c r="AC25" s="125" t="e">
        <f t="shared" si="4"/>
        <v>#VALUE!</v>
      </c>
      <c r="AD25" s="123" t="e">
        <f t="shared" si="5"/>
        <v>#VALUE!</v>
      </c>
      <c r="AE25" s="126" t="e">
        <f t="shared" si="7"/>
        <v>#VALUE!</v>
      </c>
      <c r="AF25" s="123" t="e">
        <f t="shared" si="8"/>
        <v>#VALUE!</v>
      </c>
      <c r="AG25" s="126" t="e">
        <f t="shared" si="9"/>
        <v>#VALUE!</v>
      </c>
      <c r="AH25" s="302" t="e">
        <f t="shared" si="10"/>
        <v>#VALUE!</v>
      </c>
      <c r="AI25" s="302" t="e">
        <f t="shared" si="6"/>
        <v>#VALUE!</v>
      </c>
      <c r="AJ25" s="288" t="e">
        <f t="shared" si="0"/>
        <v>#VALUE!</v>
      </c>
      <c r="AK25" s="303" t="e">
        <f t="shared" si="1"/>
        <v>#VALUE!</v>
      </c>
      <c r="AL25" s="303" t="e">
        <f t="shared" si="2"/>
        <v>#VALUE!</v>
      </c>
      <c r="AM25" s="304" t="e">
        <f t="shared" si="3"/>
        <v>#VALUE!</v>
      </c>
    </row>
    <row r="26" spans="1:41" ht="18.75" x14ac:dyDescent="0.35">
      <c r="A26" s="225"/>
      <c r="B26" s="248"/>
      <c r="C26" s="322" t="s">
        <v>183</v>
      </c>
      <c r="D26" s="338" t="str">
        <f>IF(D24="","",D14*0.1)</f>
        <v/>
      </c>
      <c r="E26" s="327" t="s">
        <v>14</v>
      </c>
      <c r="F26" s="224"/>
      <c r="G26" s="224"/>
      <c r="H26" s="243"/>
      <c r="I26" s="252"/>
      <c r="J26" s="224"/>
      <c r="K26" s="323" t="s">
        <v>325</v>
      </c>
      <c r="L26" s="224"/>
      <c r="M26" s="240" t="s">
        <v>224</v>
      </c>
      <c r="N26" s="224"/>
      <c r="O26" s="224"/>
      <c r="P26" s="224"/>
      <c r="Q26" s="224"/>
      <c r="R26" s="224"/>
      <c r="S26" s="224"/>
      <c r="T26" s="224"/>
      <c r="U26" s="224"/>
      <c r="W26" s="224"/>
      <c r="Z26" s="290"/>
      <c r="AA26" s="290"/>
      <c r="AB26" s="124">
        <f t="shared" si="11"/>
        <v>18</v>
      </c>
      <c r="AC26" s="125" t="e">
        <f t="shared" si="4"/>
        <v>#VALUE!</v>
      </c>
      <c r="AD26" s="123" t="e">
        <f t="shared" si="5"/>
        <v>#VALUE!</v>
      </c>
      <c r="AE26" s="126" t="e">
        <f t="shared" si="7"/>
        <v>#VALUE!</v>
      </c>
      <c r="AF26" s="123" t="e">
        <f t="shared" si="8"/>
        <v>#VALUE!</v>
      </c>
      <c r="AG26" s="126" t="e">
        <f t="shared" si="9"/>
        <v>#VALUE!</v>
      </c>
      <c r="AH26" s="302" t="e">
        <f t="shared" si="10"/>
        <v>#VALUE!</v>
      </c>
      <c r="AI26" s="302" t="e">
        <f t="shared" si="6"/>
        <v>#VALUE!</v>
      </c>
      <c r="AJ26" s="288" t="e">
        <f t="shared" si="0"/>
        <v>#VALUE!</v>
      </c>
      <c r="AK26" s="303" t="e">
        <f t="shared" si="1"/>
        <v>#VALUE!</v>
      </c>
      <c r="AL26" s="303" t="e">
        <f t="shared" si="2"/>
        <v>#VALUE!</v>
      </c>
      <c r="AM26" s="304" t="e">
        <f t="shared" si="3"/>
        <v>#VALUE!</v>
      </c>
    </row>
    <row r="27" spans="1:41" ht="18.75" x14ac:dyDescent="0.35">
      <c r="A27" s="225"/>
      <c r="B27" s="247"/>
      <c r="C27" s="322" t="s">
        <v>182</v>
      </c>
      <c r="D27" s="338" t="str">
        <f>IF(D24="","",D14*0.1)</f>
        <v/>
      </c>
      <c r="E27" s="327" t="s">
        <v>14</v>
      </c>
      <c r="F27" s="243"/>
      <c r="G27" s="243"/>
      <c r="H27" s="243"/>
      <c r="I27" s="245"/>
      <c r="K27" s="323" t="s">
        <v>326</v>
      </c>
      <c r="M27" s="224"/>
      <c r="N27" s="224"/>
      <c r="O27" s="224"/>
      <c r="P27" s="224"/>
      <c r="Q27" s="224"/>
      <c r="R27" s="224"/>
      <c r="S27" s="224"/>
      <c r="T27" s="224"/>
      <c r="U27" s="224"/>
      <c r="X27" s="244"/>
      <c r="Y27" s="244"/>
      <c r="Z27" s="290"/>
      <c r="AA27" s="290"/>
      <c r="AB27" s="124">
        <f t="shared" si="11"/>
        <v>19</v>
      </c>
      <c r="AC27" s="125" t="e">
        <f t="shared" si="4"/>
        <v>#VALUE!</v>
      </c>
      <c r="AD27" s="123" t="e">
        <f t="shared" si="5"/>
        <v>#VALUE!</v>
      </c>
      <c r="AE27" s="126" t="e">
        <f t="shared" si="7"/>
        <v>#VALUE!</v>
      </c>
      <c r="AF27" s="123" t="e">
        <f t="shared" si="8"/>
        <v>#VALUE!</v>
      </c>
      <c r="AG27" s="126" t="e">
        <f t="shared" si="9"/>
        <v>#VALUE!</v>
      </c>
      <c r="AH27" s="302" t="e">
        <f t="shared" si="10"/>
        <v>#VALUE!</v>
      </c>
      <c r="AI27" s="302" t="e">
        <f t="shared" si="6"/>
        <v>#VALUE!</v>
      </c>
      <c r="AJ27" s="288" t="e">
        <f t="shared" si="0"/>
        <v>#VALUE!</v>
      </c>
      <c r="AK27" s="303" t="e">
        <f t="shared" si="1"/>
        <v>#VALUE!</v>
      </c>
      <c r="AL27" s="303" t="e">
        <f t="shared" si="2"/>
        <v>#VALUE!</v>
      </c>
      <c r="AM27" s="304" t="e">
        <f t="shared" si="3"/>
        <v>#VALUE!</v>
      </c>
    </row>
    <row r="28" spans="1:41" ht="18.75" x14ac:dyDescent="0.35">
      <c r="A28" s="225"/>
      <c r="B28" s="247"/>
      <c r="C28" s="227" t="s">
        <v>363</v>
      </c>
      <c r="D28" s="338" t="str">
        <f>IF(D24="","",0.4*D14)</f>
        <v/>
      </c>
      <c r="E28" s="250" t="s">
        <v>14</v>
      </c>
      <c r="F28" s="243"/>
      <c r="G28" s="243"/>
      <c r="H28" s="243"/>
      <c r="I28" s="245"/>
      <c r="J28" s="224"/>
      <c r="K28" s="320" t="s">
        <v>261</v>
      </c>
      <c r="L28" s="307"/>
      <c r="M28" s="224"/>
      <c r="N28" s="224"/>
      <c r="O28" s="224"/>
      <c r="P28" s="224"/>
      <c r="Q28" s="224"/>
      <c r="R28" s="224"/>
      <c r="S28" s="224"/>
      <c r="T28" s="224"/>
      <c r="U28" s="224"/>
      <c r="Z28" s="290"/>
      <c r="AA28" s="290"/>
      <c r="AB28" s="124">
        <f t="shared" si="11"/>
        <v>20</v>
      </c>
      <c r="AC28" s="125" t="e">
        <f t="shared" si="4"/>
        <v>#VALUE!</v>
      </c>
      <c r="AD28" s="123" t="e">
        <f t="shared" si="5"/>
        <v>#VALUE!</v>
      </c>
      <c r="AE28" s="126" t="e">
        <f t="shared" si="7"/>
        <v>#VALUE!</v>
      </c>
      <c r="AF28" s="123" t="e">
        <f t="shared" si="8"/>
        <v>#VALUE!</v>
      </c>
      <c r="AG28" s="126" t="e">
        <f t="shared" si="9"/>
        <v>#VALUE!</v>
      </c>
      <c r="AH28" s="302" t="e">
        <f t="shared" si="10"/>
        <v>#VALUE!</v>
      </c>
      <c r="AI28" s="302" t="e">
        <f t="shared" si="6"/>
        <v>#VALUE!</v>
      </c>
      <c r="AJ28" s="288" t="e">
        <f t="shared" si="0"/>
        <v>#VALUE!</v>
      </c>
      <c r="AK28" s="303" t="e">
        <f t="shared" si="1"/>
        <v>#VALUE!</v>
      </c>
      <c r="AL28" s="303" t="e">
        <f t="shared" si="2"/>
        <v>#VALUE!</v>
      </c>
      <c r="AM28" s="304" t="e">
        <f t="shared" si="3"/>
        <v>#VALUE!</v>
      </c>
    </row>
    <row r="29" spans="1:41" ht="15" x14ac:dyDescent="0.25">
      <c r="A29" s="225"/>
      <c r="B29" s="253"/>
      <c r="C29" s="254"/>
      <c r="D29" s="255"/>
      <c r="E29" s="255"/>
      <c r="F29" s="271"/>
      <c r="G29" s="271"/>
      <c r="H29" s="255"/>
      <c r="I29" s="273"/>
      <c r="K29" s="321" t="s">
        <v>262</v>
      </c>
      <c r="L29" s="224"/>
      <c r="M29" s="224"/>
      <c r="N29" s="224"/>
      <c r="O29" s="224"/>
      <c r="P29" s="224"/>
      <c r="Q29" s="224"/>
      <c r="R29" s="224"/>
      <c r="S29" s="224"/>
      <c r="T29" s="224"/>
      <c r="U29" s="224"/>
      <c r="Z29" s="290"/>
      <c r="AA29" s="290"/>
      <c r="AB29" s="124">
        <f t="shared" si="11"/>
        <v>21</v>
      </c>
      <c r="AC29" s="125" t="e">
        <f t="shared" si="4"/>
        <v>#VALUE!</v>
      </c>
      <c r="AD29" s="123" t="e">
        <f t="shared" si="5"/>
        <v>#VALUE!</v>
      </c>
      <c r="AE29" s="126" t="e">
        <f t="shared" si="7"/>
        <v>#VALUE!</v>
      </c>
      <c r="AF29" s="123" t="e">
        <f t="shared" si="8"/>
        <v>#VALUE!</v>
      </c>
      <c r="AG29" s="126" t="e">
        <f t="shared" si="9"/>
        <v>#VALUE!</v>
      </c>
      <c r="AH29" s="302" t="e">
        <f t="shared" si="10"/>
        <v>#VALUE!</v>
      </c>
      <c r="AI29" s="302" t="e">
        <f t="shared" si="6"/>
        <v>#VALUE!</v>
      </c>
      <c r="AJ29" s="288" t="e">
        <f t="shared" si="0"/>
        <v>#VALUE!</v>
      </c>
      <c r="AK29" s="303" t="e">
        <f t="shared" si="1"/>
        <v>#VALUE!</v>
      </c>
      <c r="AL29" s="303" t="e">
        <f t="shared" si="2"/>
        <v>#VALUE!</v>
      </c>
      <c r="AM29" s="304" t="e">
        <f t="shared" si="3"/>
        <v>#VALUE!</v>
      </c>
    </row>
    <row r="30" spans="1:41" ht="15" x14ac:dyDescent="0.25">
      <c r="K30" s="224"/>
      <c r="L30" s="224"/>
      <c r="M30" s="224"/>
      <c r="N30" s="224" t="s">
        <v>152</v>
      </c>
      <c r="T30" s="224"/>
      <c r="U30" s="224"/>
      <c r="Z30" s="290"/>
      <c r="AA30" s="290"/>
      <c r="AB30" s="124">
        <f t="shared" si="11"/>
        <v>22</v>
      </c>
      <c r="AC30" s="125" t="e">
        <f t="shared" si="4"/>
        <v>#VALUE!</v>
      </c>
      <c r="AD30" s="123" t="e">
        <f t="shared" si="5"/>
        <v>#VALUE!</v>
      </c>
      <c r="AE30" s="126" t="e">
        <f t="shared" si="7"/>
        <v>#VALUE!</v>
      </c>
      <c r="AF30" s="123" t="e">
        <f t="shared" si="8"/>
        <v>#VALUE!</v>
      </c>
      <c r="AG30" s="126" t="e">
        <f t="shared" si="9"/>
        <v>#VALUE!</v>
      </c>
      <c r="AH30" s="302" t="e">
        <f t="shared" si="10"/>
        <v>#VALUE!</v>
      </c>
      <c r="AI30" s="302" t="e">
        <f t="shared" si="6"/>
        <v>#VALUE!</v>
      </c>
      <c r="AJ30" s="288" t="e">
        <f t="shared" si="0"/>
        <v>#VALUE!</v>
      </c>
      <c r="AK30" s="303" t="e">
        <f t="shared" si="1"/>
        <v>#VALUE!</v>
      </c>
      <c r="AL30" s="303" t="e">
        <f t="shared" si="2"/>
        <v>#VALUE!</v>
      </c>
      <c r="AM30" s="304" t="e">
        <f t="shared" si="3"/>
        <v>#VALUE!</v>
      </c>
    </row>
    <row r="31" spans="1:41" ht="15.75" x14ac:dyDescent="0.25">
      <c r="A31" s="225"/>
      <c r="B31" s="259" t="s">
        <v>120</v>
      </c>
      <c r="C31" s="283"/>
      <c r="D31" s="274"/>
      <c r="E31" s="274"/>
      <c r="F31" s="274"/>
      <c r="G31" s="292"/>
      <c r="H31" s="294"/>
      <c r="I31" s="242"/>
      <c r="J31" s="224"/>
      <c r="K31" s="224"/>
      <c r="L31" s="307"/>
      <c r="M31" s="240" t="s">
        <v>148</v>
      </c>
      <c r="N31" s="232" t="s">
        <v>151</v>
      </c>
      <c r="O31" s="287" t="s">
        <v>150</v>
      </c>
      <c r="T31" s="224"/>
      <c r="U31" s="224"/>
      <c r="V31" s="224"/>
      <c r="Z31" s="290"/>
      <c r="AA31" s="290"/>
      <c r="AB31" s="124">
        <f t="shared" si="11"/>
        <v>23</v>
      </c>
      <c r="AC31" s="125" t="e">
        <f t="shared" si="4"/>
        <v>#VALUE!</v>
      </c>
      <c r="AD31" s="123" t="e">
        <f t="shared" si="5"/>
        <v>#VALUE!</v>
      </c>
      <c r="AE31" s="126" t="e">
        <f t="shared" si="7"/>
        <v>#VALUE!</v>
      </c>
      <c r="AF31" s="123" t="e">
        <f t="shared" si="8"/>
        <v>#VALUE!</v>
      </c>
      <c r="AG31" s="126" t="e">
        <f t="shared" si="9"/>
        <v>#VALUE!</v>
      </c>
      <c r="AH31" s="302" t="e">
        <f t="shared" si="10"/>
        <v>#VALUE!</v>
      </c>
      <c r="AI31" s="302" t="e">
        <f t="shared" si="6"/>
        <v>#VALUE!</v>
      </c>
      <c r="AJ31" s="288" t="e">
        <f t="shared" si="0"/>
        <v>#VALUE!</v>
      </c>
      <c r="AK31" s="303" t="e">
        <f t="shared" si="1"/>
        <v>#VALUE!</v>
      </c>
      <c r="AL31" s="303" t="e">
        <f t="shared" si="2"/>
        <v>#VALUE!</v>
      </c>
      <c r="AM31" s="304" t="e">
        <f t="shared" si="3"/>
        <v>#VALUE!</v>
      </c>
    </row>
    <row r="32" spans="1:41" ht="15" x14ac:dyDescent="0.25">
      <c r="A32" s="225"/>
      <c r="B32" s="248"/>
      <c r="C32" s="240"/>
      <c r="G32" s="443" t="s">
        <v>102</v>
      </c>
      <c r="H32" s="443" t="s">
        <v>153</v>
      </c>
      <c r="I32" s="245"/>
      <c r="J32" s="224"/>
      <c r="K32" s="224"/>
      <c r="L32" s="224"/>
      <c r="M32" s="240" t="s">
        <v>149</v>
      </c>
      <c r="N32" s="232" t="s">
        <v>157</v>
      </c>
      <c r="O32" s="232" t="s">
        <v>151</v>
      </c>
      <c r="R32" s="240" t="s">
        <v>138</v>
      </c>
      <c r="S32" s="240" t="s">
        <v>139</v>
      </c>
      <c r="T32" s="224"/>
      <c r="U32" s="224"/>
      <c r="V32" s="224"/>
      <c r="Z32" s="290"/>
      <c r="AA32" s="290"/>
      <c r="AB32" s="124">
        <f t="shared" si="11"/>
        <v>24</v>
      </c>
      <c r="AC32" s="125" t="e">
        <f t="shared" si="4"/>
        <v>#VALUE!</v>
      </c>
      <c r="AD32" s="123" t="e">
        <f t="shared" si="5"/>
        <v>#VALUE!</v>
      </c>
      <c r="AE32" s="126" t="e">
        <f t="shared" si="7"/>
        <v>#VALUE!</v>
      </c>
      <c r="AF32" s="123" t="e">
        <f t="shared" si="8"/>
        <v>#VALUE!</v>
      </c>
      <c r="AG32" s="126" t="e">
        <f t="shared" si="9"/>
        <v>#VALUE!</v>
      </c>
      <c r="AH32" s="302" t="e">
        <f t="shared" si="10"/>
        <v>#VALUE!</v>
      </c>
      <c r="AI32" s="302" t="e">
        <f t="shared" si="6"/>
        <v>#VALUE!</v>
      </c>
      <c r="AJ32" s="288" t="e">
        <f t="shared" si="0"/>
        <v>#VALUE!</v>
      </c>
      <c r="AK32" s="303" t="e">
        <f t="shared" si="1"/>
        <v>#VALUE!</v>
      </c>
      <c r="AL32" s="303" t="e">
        <f t="shared" si="2"/>
        <v>#VALUE!</v>
      </c>
      <c r="AM32" s="304" t="e">
        <f t="shared" si="3"/>
        <v>#VALUE!</v>
      </c>
      <c r="AN32" s="290"/>
      <c r="AO32" s="290"/>
    </row>
    <row r="33" spans="1:41" ht="15" x14ac:dyDescent="0.25">
      <c r="A33" s="225"/>
      <c r="B33" s="248"/>
      <c r="C33" s="233"/>
      <c r="D33" s="231" t="s">
        <v>95</v>
      </c>
      <c r="E33" s="225" t="s">
        <v>100</v>
      </c>
      <c r="F33" s="224"/>
      <c r="G33" s="237" t="s">
        <v>101</v>
      </c>
      <c r="H33" s="256" t="s">
        <v>101</v>
      </c>
      <c r="I33" s="266"/>
      <c r="J33" s="224"/>
      <c r="K33" s="224"/>
      <c r="L33" s="224"/>
      <c r="M33" s="232"/>
      <c r="N33" s="232">
        <v>0</v>
      </c>
      <c r="O33" s="232"/>
      <c r="Q33" s="240" t="s">
        <v>105</v>
      </c>
      <c r="R33" s="240" t="s">
        <v>105</v>
      </c>
      <c r="S33" s="240" t="s">
        <v>140</v>
      </c>
      <c r="T33" s="224"/>
      <c r="U33" s="224"/>
      <c r="Z33" s="290"/>
      <c r="AA33" s="290"/>
      <c r="AB33" s="124">
        <f t="shared" si="11"/>
        <v>25</v>
      </c>
      <c r="AC33" s="125" t="e">
        <f t="shared" si="4"/>
        <v>#VALUE!</v>
      </c>
      <c r="AD33" s="123" t="e">
        <f t="shared" si="5"/>
        <v>#VALUE!</v>
      </c>
      <c r="AE33" s="126" t="e">
        <f t="shared" si="7"/>
        <v>#VALUE!</v>
      </c>
      <c r="AF33" s="123" t="e">
        <f t="shared" si="8"/>
        <v>#VALUE!</v>
      </c>
      <c r="AG33" s="126" t="e">
        <f t="shared" si="9"/>
        <v>#VALUE!</v>
      </c>
      <c r="AH33" s="302" t="e">
        <f t="shared" si="10"/>
        <v>#VALUE!</v>
      </c>
      <c r="AI33" s="302" t="e">
        <f t="shared" si="6"/>
        <v>#VALUE!</v>
      </c>
      <c r="AJ33" s="288" t="e">
        <f t="shared" si="0"/>
        <v>#VALUE!</v>
      </c>
      <c r="AK33" s="303" t="e">
        <f t="shared" si="1"/>
        <v>#VALUE!</v>
      </c>
      <c r="AL33" s="303" t="e">
        <f t="shared" si="2"/>
        <v>#VALUE!</v>
      </c>
      <c r="AM33" s="304" t="e">
        <f t="shared" si="3"/>
        <v>#VALUE!</v>
      </c>
      <c r="AN33" s="290"/>
      <c r="AO33" s="290"/>
    </row>
    <row r="34" spans="1:41" ht="17.25" x14ac:dyDescent="0.25">
      <c r="A34" s="225"/>
      <c r="B34" s="248"/>
      <c r="C34" s="233"/>
      <c r="D34" s="231" t="s">
        <v>11</v>
      </c>
      <c r="E34" s="225" t="s">
        <v>13</v>
      </c>
      <c r="F34" s="224"/>
      <c r="G34" s="225" t="s">
        <v>14</v>
      </c>
      <c r="H34" s="225" t="s">
        <v>14</v>
      </c>
      <c r="I34" s="266"/>
      <c r="J34" s="224"/>
      <c r="K34" s="229"/>
      <c r="L34" s="224"/>
      <c r="M34" s="240" t="e">
        <f t="shared" ref="M34:M51" si="12">IF((VLOOKUP(D$58,D$35:D$53,1))=Q34,1,0)</f>
        <v>#N/A</v>
      </c>
      <c r="N34" s="232" t="e">
        <f t="shared" ref="N34:N51" si="13">IF(M34&gt;0,1,IF(N33&gt;0,1,0))</f>
        <v>#N/A</v>
      </c>
      <c r="O34" s="232" t="str">
        <f t="shared" ref="O34:O51" si="14">IF(D35&lt;&gt;0,IF(N34&gt;0,O33+1,0),"")</f>
        <v/>
      </c>
      <c r="Q34" s="288" t="str">
        <f t="shared" ref="Q34:Q51" si="15">IF(D35&gt;0,D35,"")</f>
        <v/>
      </c>
      <c r="R34" s="288" t="str">
        <f t="shared" ref="R34:R51" si="16">IF(D36&gt;0,D36,"")</f>
        <v/>
      </c>
      <c r="S34" s="299" t="str">
        <f t="shared" ref="S34:S43" si="17">H36</f>
        <v/>
      </c>
      <c r="T34" s="224"/>
      <c r="U34" s="224"/>
      <c r="Z34" s="290"/>
      <c r="AA34" s="290"/>
      <c r="AB34" s="124">
        <f t="shared" si="11"/>
        <v>26</v>
      </c>
      <c r="AC34" s="125" t="e">
        <f t="shared" si="4"/>
        <v>#VALUE!</v>
      </c>
      <c r="AD34" s="123" t="e">
        <f t="shared" si="5"/>
        <v>#VALUE!</v>
      </c>
      <c r="AE34" s="126" t="e">
        <f t="shared" si="7"/>
        <v>#VALUE!</v>
      </c>
      <c r="AF34" s="123" t="e">
        <f t="shared" si="8"/>
        <v>#VALUE!</v>
      </c>
      <c r="AG34" s="126" t="e">
        <f t="shared" si="9"/>
        <v>#VALUE!</v>
      </c>
      <c r="AH34" s="302" t="e">
        <f t="shared" si="10"/>
        <v>#VALUE!</v>
      </c>
      <c r="AI34" s="302" t="e">
        <f t="shared" si="6"/>
        <v>#VALUE!</v>
      </c>
      <c r="AJ34" s="288" t="e">
        <f t="shared" si="0"/>
        <v>#VALUE!</v>
      </c>
      <c r="AK34" s="303" t="e">
        <f t="shared" si="1"/>
        <v>#VALUE!</v>
      </c>
      <c r="AL34" s="303" t="e">
        <f t="shared" si="2"/>
        <v>#VALUE!</v>
      </c>
      <c r="AM34" s="304" t="e">
        <f t="shared" si="3"/>
        <v>#VALUE!</v>
      </c>
    </row>
    <row r="35" spans="1:41" s="232" customFormat="1" ht="15" x14ac:dyDescent="0.25">
      <c r="A35" s="225"/>
      <c r="B35" s="248"/>
      <c r="C35" s="249" t="s">
        <v>184</v>
      </c>
      <c r="D35" s="355"/>
      <c r="E35" s="356"/>
      <c r="F35" s="297"/>
      <c r="G35" s="358"/>
      <c r="H35" s="95"/>
      <c r="I35" s="266"/>
      <c r="J35" s="224"/>
      <c r="L35" s="224"/>
      <c r="M35" s="240" t="e">
        <f t="shared" si="12"/>
        <v>#N/A</v>
      </c>
      <c r="N35" s="232" t="e">
        <f t="shared" si="13"/>
        <v>#N/A</v>
      </c>
      <c r="O35" s="232" t="str">
        <f t="shared" si="14"/>
        <v/>
      </c>
      <c r="P35" s="289" t="str">
        <f t="shared" ref="P35:P51" si="18">H36</f>
        <v/>
      </c>
      <c r="Q35" s="288" t="str">
        <f t="shared" si="15"/>
        <v/>
      </c>
      <c r="R35" s="288" t="str">
        <f t="shared" si="16"/>
        <v/>
      </c>
      <c r="S35" s="299" t="str">
        <f t="shared" si="17"/>
        <v/>
      </c>
      <c r="T35" s="224"/>
      <c r="U35" s="224"/>
      <c r="W35" s="240"/>
      <c r="X35" s="240"/>
      <c r="Y35" s="240"/>
      <c r="Z35" s="290"/>
      <c r="AA35" s="290"/>
      <c r="AB35" s="124">
        <f t="shared" si="11"/>
        <v>27</v>
      </c>
      <c r="AC35" s="125" t="e">
        <f t="shared" si="4"/>
        <v>#VALUE!</v>
      </c>
      <c r="AD35" s="123" t="e">
        <f t="shared" si="5"/>
        <v>#VALUE!</v>
      </c>
      <c r="AE35" s="126" t="e">
        <f t="shared" si="7"/>
        <v>#VALUE!</v>
      </c>
      <c r="AF35" s="123" t="e">
        <f t="shared" si="8"/>
        <v>#VALUE!</v>
      </c>
      <c r="AG35" s="126" t="e">
        <f t="shared" si="9"/>
        <v>#VALUE!</v>
      </c>
      <c r="AH35" s="302" t="e">
        <f t="shared" si="10"/>
        <v>#VALUE!</v>
      </c>
      <c r="AI35" s="302" t="e">
        <f t="shared" si="6"/>
        <v>#VALUE!</v>
      </c>
      <c r="AJ35" s="288" t="e">
        <f t="shared" si="0"/>
        <v>#VALUE!</v>
      </c>
      <c r="AK35" s="303" t="e">
        <f t="shared" si="1"/>
        <v>#VALUE!</v>
      </c>
      <c r="AL35" s="303" t="e">
        <f t="shared" si="2"/>
        <v>#VALUE!</v>
      </c>
      <c r="AM35" s="304" t="e">
        <f t="shared" si="3"/>
        <v>#VALUE!</v>
      </c>
    </row>
    <row r="36" spans="1:41" s="232" customFormat="1" ht="15" x14ac:dyDescent="0.25">
      <c r="A36" s="225"/>
      <c r="B36" s="248"/>
      <c r="C36" s="233"/>
      <c r="D36" s="355"/>
      <c r="E36" s="357"/>
      <c r="F36" s="297"/>
      <c r="G36" s="96" t="str">
        <f>IF(E36="","",(D36-D35)/3*((E36+E35+(E36*E35)^0.5)))</f>
        <v/>
      </c>
      <c r="H36" s="96" t="str">
        <f>IF(G36="","",H35+G36)</f>
        <v/>
      </c>
      <c r="I36" s="266"/>
      <c r="J36" s="224"/>
      <c r="K36" s="224"/>
      <c r="L36" s="224"/>
      <c r="M36" s="240" t="e">
        <f t="shared" si="12"/>
        <v>#N/A</v>
      </c>
      <c r="N36" s="232" t="e">
        <f t="shared" si="13"/>
        <v>#N/A</v>
      </c>
      <c r="O36" s="232" t="str">
        <f t="shared" si="14"/>
        <v/>
      </c>
      <c r="P36" s="289" t="str">
        <f t="shared" si="18"/>
        <v/>
      </c>
      <c r="Q36" s="288" t="str">
        <f t="shared" si="15"/>
        <v/>
      </c>
      <c r="R36" s="288" t="str">
        <f t="shared" si="16"/>
        <v/>
      </c>
      <c r="S36" s="299" t="str">
        <f t="shared" si="17"/>
        <v/>
      </c>
      <c r="T36" s="224"/>
      <c r="U36" s="224"/>
      <c r="W36" s="240"/>
      <c r="X36" s="240"/>
      <c r="Y36" s="240"/>
      <c r="Z36" s="290"/>
      <c r="AA36" s="290"/>
      <c r="AB36" s="124">
        <f t="shared" si="11"/>
        <v>28</v>
      </c>
      <c r="AC36" s="125" t="e">
        <f t="shared" si="4"/>
        <v>#VALUE!</v>
      </c>
      <c r="AD36" s="123" t="e">
        <f t="shared" si="5"/>
        <v>#VALUE!</v>
      </c>
      <c r="AE36" s="126" t="e">
        <f t="shared" si="7"/>
        <v>#VALUE!</v>
      </c>
      <c r="AF36" s="123" t="e">
        <f t="shared" si="8"/>
        <v>#VALUE!</v>
      </c>
      <c r="AG36" s="126" t="e">
        <f t="shared" si="9"/>
        <v>#VALUE!</v>
      </c>
      <c r="AH36" s="302" t="e">
        <f t="shared" si="10"/>
        <v>#VALUE!</v>
      </c>
      <c r="AI36" s="302" t="e">
        <f t="shared" si="6"/>
        <v>#VALUE!</v>
      </c>
      <c r="AJ36" s="288" t="e">
        <f t="shared" si="0"/>
        <v>#VALUE!</v>
      </c>
      <c r="AK36" s="303" t="e">
        <f t="shared" si="1"/>
        <v>#VALUE!</v>
      </c>
      <c r="AL36" s="303" t="e">
        <f t="shared" si="2"/>
        <v>#VALUE!</v>
      </c>
      <c r="AM36" s="304" t="e">
        <f t="shared" si="3"/>
        <v>#VALUE!</v>
      </c>
    </row>
    <row r="37" spans="1:41" s="232" customFormat="1" ht="15" x14ac:dyDescent="0.25">
      <c r="A37" s="225"/>
      <c r="B37" s="248"/>
      <c r="C37" s="233"/>
      <c r="D37" s="355"/>
      <c r="E37" s="356"/>
      <c r="F37" s="297"/>
      <c r="G37" s="96" t="str">
        <f t="shared" ref="G37:G52" si="19">IF(E37="","",(D37-D36)/3*((E37+E36+(E37*E36)^0.5)))</f>
        <v/>
      </c>
      <c r="H37" s="96" t="str">
        <f t="shared" ref="H37:H52" si="20">IF(G37="","",H36+G37)</f>
        <v/>
      </c>
      <c r="I37" s="252"/>
      <c r="J37" s="224"/>
      <c r="K37" s="224"/>
      <c r="L37" s="224"/>
      <c r="M37" s="240" t="e">
        <f t="shared" si="12"/>
        <v>#N/A</v>
      </c>
      <c r="N37" s="232" t="e">
        <f t="shared" si="13"/>
        <v>#N/A</v>
      </c>
      <c r="O37" s="232" t="str">
        <f t="shared" si="14"/>
        <v/>
      </c>
      <c r="P37" s="289" t="str">
        <f t="shared" si="18"/>
        <v/>
      </c>
      <c r="Q37" s="288" t="str">
        <f t="shared" si="15"/>
        <v/>
      </c>
      <c r="R37" s="288" t="str">
        <f t="shared" si="16"/>
        <v/>
      </c>
      <c r="S37" s="299" t="str">
        <f t="shared" si="17"/>
        <v/>
      </c>
      <c r="T37" s="224"/>
      <c r="U37" s="224"/>
      <c r="W37" s="240"/>
      <c r="X37" s="240"/>
      <c r="Y37" s="240"/>
      <c r="Z37" s="290"/>
      <c r="AA37" s="290"/>
      <c r="AB37" s="124">
        <f t="shared" si="11"/>
        <v>29</v>
      </c>
      <c r="AC37" s="125" t="e">
        <f t="shared" si="4"/>
        <v>#VALUE!</v>
      </c>
      <c r="AD37" s="123" t="e">
        <f t="shared" si="5"/>
        <v>#VALUE!</v>
      </c>
      <c r="AE37" s="126" t="e">
        <f t="shared" si="7"/>
        <v>#VALUE!</v>
      </c>
      <c r="AF37" s="123" t="e">
        <f t="shared" si="8"/>
        <v>#VALUE!</v>
      </c>
      <c r="AG37" s="126" t="e">
        <f t="shared" si="9"/>
        <v>#VALUE!</v>
      </c>
      <c r="AH37" s="302" t="e">
        <f t="shared" si="10"/>
        <v>#VALUE!</v>
      </c>
      <c r="AI37" s="302" t="e">
        <f t="shared" si="6"/>
        <v>#VALUE!</v>
      </c>
      <c r="AJ37" s="288" t="e">
        <f t="shared" si="0"/>
        <v>#VALUE!</v>
      </c>
      <c r="AK37" s="303" t="e">
        <f t="shared" si="1"/>
        <v>#VALUE!</v>
      </c>
      <c r="AL37" s="303" t="e">
        <f t="shared" si="2"/>
        <v>#VALUE!</v>
      </c>
      <c r="AM37" s="304" t="e">
        <f t="shared" si="3"/>
        <v>#VALUE!</v>
      </c>
    </row>
    <row r="38" spans="1:41" s="232" customFormat="1" ht="15" x14ac:dyDescent="0.25">
      <c r="A38" s="225"/>
      <c r="B38" s="248"/>
      <c r="C38" s="233"/>
      <c r="D38" s="355"/>
      <c r="E38" s="356"/>
      <c r="F38" s="297"/>
      <c r="G38" s="96" t="str">
        <f t="shared" si="19"/>
        <v/>
      </c>
      <c r="H38" s="96" t="str">
        <f t="shared" si="20"/>
        <v/>
      </c>
      <c r="I38" s="252"/>
      <c r="J38" s="224"/>
      <c r="K38" s="224"/>
      <c r="L38" s="224"/>
      <c r="M38" s="240" t="e">
        <f t="shared" si="12"/>
        <v>#N/A</v>
      </c>
      <c r="N38" s="232" t="e">
        <f t="shared" si="13"/>
        <v>#N/A</v>
      </c>
      <c r="O38" s="232" t="str">
        <f t="shared" si="14"/>
        <v/>
      </c>
      <c r="P38" s="289" t="str">
        <f t="shared" si="18"/>
        <v/>
      </c>
      <c r="Q38" s="288" t="str">
        <f t="shared" si="15"/>
        <v/>
      </c>
      <c r="R38" s="288" t="str">
        <f t="shared" si="16"/>
        <v/>
      </c>
      <c r="S38" s="299" t="str">
        <f t="shared" si="17"/>
        <v/>
      </c>
      <c r="T38" s="224"/>
      <c r="U38" s="224"/>
      <c r="W38" s="240"/>
      <c r="X38" s="240"/>
      <c r="Y38" s="240"/>
      <c r="Z38" s="290"/>
      <c r="AA38" s="290"/>
      <c r="AB38" s="124">
        <f t="shared" si="11"/>
        <v>30</v>
      </c>
      <c r="AC38" s="125" t="e">
        <f t="shared" si="4"/>
        <v>#VALUE!</v>
      </c>
      <c r="AD38" s="123" t="e">
        <f t="shared" si="5"/>
        <v>#VALUE!</v>
      </c>
      <c r="AE38" s="126" t="e">
        <f t="shared" si="7"/>
        <v>#VALUE!</v>
      </c>
      <c r="AF38" s="123" t="e">
        <f t="shared" si="8"/>
        <v>#VALUE!</v>
      </c>
      <c r="AG38" s="126" t="e">
        <f t="shared" si="9"/>
        <v>#VALUE!</v>
      </c>
      <c r="AH38" s="302" t="e">
        <f t="shared" si="10"/>
        <v>#VALUE!</v>
      </c>
      <c r="AI38" s="302" t="e">
        <f t="shared" si="6"/>
        <v>#VALUE!</v>
      </c>
      <c r="AJ38" s="288" t="e">
        <f t="shared" si="0"/>
        <v>#VALUE!</v>
      </c>
      <c r="AK38" s="303" t="e">
        <f t="shared" si="1"/>
        <v>#VALUE!</v>
      </c>
      <c r="AL38" s="303" t="e">
        <f t="shared" si="2"/>
        <v>#VALUE!</v>
      </c>
      <c r="AM38" s="304" t="e">
        <f t="shared" si="3"/>
        <v>#VALUE!</v>
      </c>
    </row>
    <row r="39" spans="1:41" s="232" customFormat="1" ht="15" x14ac:dyDescent="0.25">
      <c r="A39" s="225"/>
      <c r="B39" s="248"/>
      <c r="C39" s="233"/>
      <c r="D39" s="355"/>
      <c r="E39" s="356"/>
      <c r="F39" s="297"/>
      <c r="G39" s="96" t="str">
        <f t="shared" si="19"/>
        <v/>
      </c>
      <c r="H39" s="96" t="str">
        <f t="shared" si="20"/>
        <v/>
      </c>
      <c r="I39" s="252"/>
      <c r="J39" s="224"/>
      <c r="K39" s="224"/>
      <c r="L39" s="224"/>
      <c r="M39" s="240" t="e">
        <f t="shared" si="12"/>
        <v>#N/A</v>
      </c>
      <c r="N39" s="232" t="e">
        <f t="shared" si="13"/>
        <v>#N/A</v>
      </c>
      <c r="O39" s="232" t="str">
        <f t="shared" si="14"/>
        <v/>
      </c>
      <c r="P39" s="289" t="str">
        <f t="shared" si="18"/>
        <v/>
      </c>
      <c r="Q39" s="288" t="str">
        <f t="shared" si="15"/>
        <v/>
      </c>
      <c r="R39" s="288" t="str">
        <f t="shared" si="16"/>
        <v/>
      </c>
      <c r="S39" s="299" t="str">
        <f t="shared" si="17"/>
        <v/>
      </c>
      <c r="T39" s="224"/>
      <c r="U39" s="224"/>
      <c r="W39" s="240"/>
      <c r="X39" s="240"/>
      <c r="Y39" s="240"/>
      <c r="Z39" s="290"/>
      <c r="AA39" s="290"/>
      <c r="AB39" s="124">
        <f t="shared" si="11"/>
        <v>31</v>
      </c>
      <c r="AC39" s="125" t="e">
        <f t="shared" si="4"/>
        <v>#VALUE!</v>
      </c>
      <c r="AD39" s="123" t="e">
        <f t="shared" si="5"/>
        <v>#VALUE!</v>
      </c>
      <c r="AE39" s="126" t="e">
        <f t="shared" si="7"/>
        <v>#VALUE!</v>
      </c>
      <c r="AF39" s="123" t="e">
        <f t="shared" si="8"/>
        <v>#VALUE!</v>
      </c>
      <c r="AG39" s="126" t="e">
        <f t="shared" si="9"/>
        <v>#VALUE!</v>
      </c>
      <c r="AH39" s="302" t="e">
        <f t="shared" si="10"/>
        <v>#VALUE!</v>
      </c>
      <c r="AI39" s="302" t="e">
        <f t="shared" si="6"/>
        <v>#VALUE!</v>
      </c>
      <c r="AJ39" s="288" t="e">
        <f t="shared" si="0"/>
        <v>#VALUE!</v>
      </c>
      <c r="AK39" s="303" t="e">
        <f t="shared" si="1"/>
        <v>#VALUE!</v>
      </c>
      <c r="AL39" s="303" t="e">
        <f t="shared" si="2"/>
        <v>#VALUE!</v>
      </c>
      <c r="AM39" s="304" t="e">
        <f t="shared" si="3"/>
        <v>#VALUE!</v>
      </c>
    </row>
    <row r="40" spans="1:41" s="232" customFormat="1" ht="15" x14ac:dyDescent="0.25">
      <c r="A40" s="225"/>
      <c r="B40" s="248"/>
      <c r="C40" s="233"/>
      <c r="D40" s="355"/>
      <c r="E40" s="356"/>
      <c r="F40" s="297"/>
      <c r="G40" s="96" t="str">
        <f t="shared" si="19"/>
        <v/>
      </c>
      <c r="H40" s="96" t="str">
        <f t="shared" si="20"/>
        <v/>
      </c>
      <c r="I40" s="252"/>
      <c r="J40" s="224"/>
      <c r="K40" s="224"/>
      <c r="L40" s="224"/>
      <c r="M40" s="240" t="e">
        <f t="shared" si="12"/>
        <v>#N/A</v>
      </c>
      <c r="N40" s="232" t="e">
        <f t="shared" si="13"/>
        <v>#N/A</v>
      </c>
      <c r="O40" s="232" t="str">
        <f t="shared" si="14"/>
        <v/>
      </c>
      <c r="P40" s="289" t="str">
        <f t="shared" si="18"/>
        <v/>
      </c>
      <c r="Q40" s="288" t="str">
        <f t="shared" si="15"/>
        <v/>
      </c>
      <c r="R40" s="288" t="str">
        <f t="shared" si="16"/>
        <v/>
      </c>
      <c r="S40" s="299" t="str">
        <f t="shared" si="17"/>
        <v/>
      </c>
      <c r="T40" s="224"/>
      <c r="U40" s="224"/>
      <c r="W40" s="240"/>
      <c r="X40" s="240"/>
      <c r="Y40" s="240"/>
      <c r="Z40" s="290"/>
      <c r="AA40" s="290"/>
      <c r="AB40" s="124">
        <f t="shared" si="11"/>
        <v>32</v>
      </c>
      <c r="AC40" s="125" t="e">
        <f t="shared" si="4"/>
        <v>#VALUE!</v>
      </c>
      <c r="AD40" s="123" t="e">
        <f t="shared" si="5"/>
        <v>#VALUE!</v>
      </c>
      <c r="AE40" s="126" t="e">
        <f t="shared" si="7"/>
        <v>#VALUE!</v>
      </c>
      <c r="AF40" s="123" t="e">
        <f t="shared" si="8"/>
        <v>#VALUE!</v>
      </c>
      <c r="AG40" s="126" t="e">
        <f t="shared" si="9"/>
        <v>#VALUE!</v>
      </c>
      <c r="AH40" s="302" t="e">
        <f t="shared" si="10"/>
        <v>#VALUE!</v>
      </c>
      <c r="AI40" s="302" t="e">
        <f t="shared" si="6"/>
        <v>#VALUE!</v>
      </c>
      <c r="AJ40" s="288" t="e">
        <f t="shared" si="0"/>
        <v>#VALUE!</v>
      </c>
      <c r="AK40" s="303" t="e">
        <f t="shared" si="1"/>
        <v>#VALUE!</v>
      </c>
      <c r="AL40" s="303" t="e">
        <f t="shared" si="2"/>
        <v>#VALUE!</v>
      </c>
      <c r="AM40" s="304" t="e">
        <f t="shared" si="3"/>
        <v>#VALUE!</v>
      </c>
    </row>
    <row r="41" spans="1:41" s="232" customFormat="1" ht="15" x14ac:dyDescent="0.25">
      <c r="A41" s="225"/>
      <c r="B41" s="248"/>
      <c r="C41" s="233"/>
      <c r="D41" s="355"/>
      <c r="E41" s="356"/>
      <c r="F41" s="297"/>
      <c r="G41" s="96" t="str">
        <f t="shared" si="19"/>
        <v/>
      </c>
      <c r="H41" s="96" t="str">
        <f t="shared" si="20"/>
        <v/>
      </c>
      <c r="I41" s="252"/>
      <c r="J41" s="224"/>
      <c r="K41" s="224"/>
      <c r="L41" s="224"/>
      <c r="M41" s="240" t="e">
        <f t="shared" si="12"/>
        <v>#N/A</v>
      </c>
      <c r="N41" s="232" t="e">
        <f t="shared" si="13"/>
        <v>#N/A</v>
      </c>
      <c r="O41" s="232" t="str">
        <f t="shared" si="14"/>
        <v/>
      </c>
      <c r="P41" s="289" t="str">
        <f t="shared" si="18"/>
        <v/>
      </c>
      <c r="Q41" s="288" t="str">
        <f t="shared" si="15"/>
        <v/>
      </c>
      <c r="R41" s="288" t="str">
        <f t="shared" si="16"/>
        <v/>
      </c>
      <c r="S41" s="299" t="str">
        <f t="shared" si="17"/>
        <v/>
      </c>
      <c r="T41" s="224"/>
      <c r="U41" s="224"/>
      <c r="W41" s="240"/>
      <c r="X41" s="240"/>
      <c r="Y41" s="240"/>
      <c r="Z41" s="290"/>
      <c r="AA41" s="290"/>
      <c r="AB41" s="124">
        <f t="shared" si="11"/>
        <v>33</v>
      </c>
      <c r="AC41" s="125" t="e">
        <f t="shared" si="4"/>
        <v>#VALUE!</v>
      </c>
      <c r="AD41" s="123" t="e">
        <f t="shared" si="5"/>
        <v>#VALUE!</v>
      </c>
      <c r="AE41" s="126" t="e">
        <f t="shared" si="7"/>
        <v>#VALUE!</v>
      </c>
      <c r="AF41" s="123" t="e">
        <f t="shared" si="8"/>
        <v>#VALUE!</v>
      </c>
      <c r="AG41" s="126" t="e">
        <f t="shared" si="9"/>
        <v>#VALUE!</v>
      </c>
      <c r="AH41" s="302" t="e">
        <f t="shared" si="10"/>
        <v>#VALUE!</v>
      </c>
      <c r="AI41" s="302" t="e">
        <f t="shared" si="6"/>
        <v>#VALUE!</v>
      </c>
      <c r="AJ41" s="288" t="e">
        <f t="shared" si="0"/>
        <v>#VALUE!</v>
      </c>
      <c r="AK41" s="303" t="e">
        <f t="shared" si="1"/>
        <v>#VALUE!</v>
      </c>
      <c r="AL41" s="303" t="e">
        <f t="shared" si="2"/>
        <v>#VALUE!</v>
      </c>
      <c r="AM41" s="304" t="e">
        <f t="shared" si="3"/>
        <v>#VALUE!</v>
      </c>
    </row>
    <row r="42" spans="1:41" s="232" customFormat="1" ht="15" x14ac:dyDescent="0.25">
      <c r="A42" s="225"/>
      <c r="B42" s="248"/>
      <c r="C42" s="233"/>
      <c r="D42" s="355"/>
      <c r="E42" s="356"/>
      <c r="F42" s="297"/>
      <c r="G42" s="96" t="str">
        <f t="shared" si="19"/>
        <v/>
      </c>
      <c r="H42" s="96" t="str">
        <f t="shared" si="20"/>
        <v/>
      </c>
      <c r="I42" s="252"/>
      <c r="J42" s="224"/>
      <c r="K42" s="224"/>
      <c r="L42" s="224"/>
      <c r="M42" s="240" t="e">
        <f t="shared" si="12"/>
        <v>#N/A</v>
      </c>
      <c r="N42" s="232" t="e">
        <f t="shared" si="13"/>
        <v>#N/A</v>
      </c>
      <c r="O42" s="232" t="str">
        <f t="shared" si="14"/>
        <v/>
      </c>
      <c r="P42" s="289" t="str">
        <f t="shared" si="18"/>
        <v/>
      </c>
      <c r="Q42" s="288" t="str">
        <f t="shared" si="15"/>
        <v/>
      </c>
      <c r="R42" s="288" t="str">
        <f t="shared" si="16"/>
        <v/>
      </c>
      <c r="S42" s="299" t="str">
        <f t="shared" si="17"/>
        <v/>
      </c>
      <c r="T42" s="224"/>
      <c r="U42" s="224"/>
      <c r="W42" s="240"/>
      <c r="X42" s="240"/>
      <c r="Y42" s="240"/>
      <c r="Z42" s="290"/>
      <c r="AA42" s="290"/>
      <c r="AB42" s="124">
        <f t="shared" si="11"/>
        <v>34</v>
      </c>
      <c r="AC42" s="125" t="e">
        <f t="shared" si="4"/>
        <v>#VALUE!</v>
      </c>
      <c r="AD42" s="123" t="e">
        <f t="shared" si="5"/>
        <v>#VALUE!</v>
      </c>
      <c r="AE42" s="126" t="e">
        <f t="shared" si="7"/>
        <v>#VALUE!</v>
      </c>
      <c r="AF42" s="123" t="e">
        <f t="shared" si="8"/>
        <v>#VALUE!</v>
      </c>
      <c r="AG42" s="126" t="e">
        <f t="shared" si="9"/>
        <v>#VALUE!</v>
      </c>
      <c r="AH42" s="302" t="e">
        <f t="shared" si="10"/>
        <v>#VALUE!</v>
      </c>
      <c r="AI42" s="302" t="e">
        <f t="shared" si="6"/>
        <v>#VALUE!</v>
      </c>
      <c r="AJ42" s="288" t="e">
        <f t="shared" si="0"/>
        <v>#VALUE!</v>
      </c>
      <c r="AK42" s="303" t="e">
        <f t="shared" si="1"/>
        <v>#VALUE!</v>
      </c>
      <c r="AL42" s="303" t="e">
        <f t="shared" si="2"/>
        <v>#VALUE!</v>
      </c>
      <c r="AM42" s="304" t="e">
        <f t="shared" si="3"/>
        <v>#VALUE!</v>
      </c>
    </row>
    <row r="43" spans="1:41" s="232" customFormat="1" ht="15" x14ac:dyDescent="0.25">
      <c r="A43" s="225"/>
      <c r="B43" s="248"/>
      <c r="C43" s="233"/>
      <c r="D43" s="355"/>
      <c r="E43" s="356"/>
      <c r="F43" s="297"/>
      <c r="G43" s="96" t="str">
        <f t="shared" si="19"/>
        <v/>
      </c>
      <c r="H43" s="96" t="str">
        <f t="shared" si="20"/>
        <v/>
      </c>
      <c r="I43" s="252"/>
      <c r="J43" s="224"/>
      <c r="K43" s="224"/>
      <c r="L43" s="224"/>
      <c r="M43" s="240" t="e">
        <f t="shared" si="12"/>
        <v>#N/A</v>
      </c>
      <c r="N43" s="232" t="e">
        <f t="shared" si="13"/>
        <v>#N/A</v>
      </c>
      <c r="O43" s="232" t="str">
        <f t="shared" si="14"/>
        <v/>
      </c>
      <c r="P43" s="289" t="str">
        <f t="shared" si="18"/>
        <v/>
      </c>
      <c r="Q43" s="288" t="str">
        <f t="shared" si="15"/>
        <v/>
      </c>
      <c r="R43" s="288" t="str">
        <f t="shared" si="16"/>
        <v/>
      </c>
      <c r="S43" s="299" t="str">
        <f t="shared" si="17"/>
        <v/>
      </c>
      <c r="T43" s="224"/>
      <c r="U43" s="224"/>
      <c r="W43" s="240"/>
      <c r="X43" s="240"/>
      <c r="Y43" s="240"/>
      <c r="Z43" s="290"/>
      <c r="AA43" s="290"/>
      <c r="AB43" s="124">
        <f t="shared" si="11"/>
        <v>35</v>
      </c>
      <c r="AC43" s="125" t="e">
        <f t="shared" si="4"/>
        <v>#VALUE!</v>
      </c>
      <c r="AD43" s="123" t="e">
        <f t="shared" si="5"/>
        <v>#VALUE!</v>
      </c>
      <c r="AE43" s="126" t="e">
        <f t="shared" si="7"/>
        <v>#VALUE!</v>
      </c>
      <c r="AF43" s="123" t="e">
        <f t="shared" si="8"/>
        <v>#VALUE!</v>
      </c>
      <c r="AG43" s="126" t="e">
        <f t="shared" si="9"/>
        <v>#VALUE!</v>
      </c>
      <c r="AH43" s="302" t="e">
        <f t="shared" si="10"/>
        <v>#VALUE!</v>
      </c>
      <c r="AI43" s="302" t="e">
        <f t="shared" si="6"/>
        <v>#VALUE!</v>
      </c>
      <c r="AJ43" s="288" t="e">
        <f t="shared" si="0"/>
        <v>#VALUE!</v>
      </c>
      <c r="AK43" s="303" t="e">
        <f t="shared" si="1"/>
        <v>#VALUE!</v>
      </c>
      <c r="AL43" s="303" t="e">
        <f t="shared" si="2"/>
        <v>#VALUE!</v>
      </c>
      <c r="AM43" s="304" t="e">
        <f t="shared" si="3"/>
        <v>#VALUE!</v>
      </c>
    </row>
    <row r="44" spans="1:41" s="232" customFormat="1" ht="15" x14ac:dyDescent="0.25">
      <c r="A44" s="225"/>
      <c r="B44" s="248"/>
      <c r="C44" s="233"/>
      <c r="D44" s="355"/>
      <c r="E44" s="356"/>
      <c r="F44" s="297"/>
      <c r="G44" s="96" t="str">
        <f t="shared" si="19"/>
        <v/>
      </c>
      <c r="H44" s="96" t="str">
        <f t="shared" si="20"/>
        <v/>
      </c>
      <c r="I44" s="252"/>
      <c r="J44" s="224"/>
      <c r="K44" s="224"/>
      <c r="L44" s="224"/>
      <c r="M44" s="240" t="e">
        <f t="shared" si="12"/>
        <v>#N/A</v>
      </c>
      <c r="N44" s="232" t="e">
        <f t="shared" si="13"/>
        <v>#N/A</v>
      </c>
      <c r="O44" s="232" t="str">
        <f t="shared" si="14"/>
        <v/>
      </c>
      <c r="P44" s="289" t="str">
        <f t="shared" si="18"/>
        <v/>
      </c>
      <c r="Q44" s="288" t="str">
        <f t="shared" si="15"/>
        <v/>
      </c>
      <c r="R44" s="288" t="str">
        <f t="shared" si="16"/>
        <v/>
      </c>
      <c r="T44" s="224"/>
      <c r="U44" s="224"/>
      <c r="W44" s="240"/>
      <c r="X44" s="240"/>
      <c r="Y44" s="240"/>
      <c r="Z44" s="290"/>
      <c r="AA44" s="290"/>
      <c r="AB44" s="124">
        <f t="shared" si="11"/>
        <v>36</v>
      </c>
      <c r="AC44" s="125" t="e">
        <f t="shared" si="4"/>
        <v>#VALUE!</v>
      </c>
      <c r="AD44" s="123" t="e">
        <f t="shared" si="5"/>
        <v>#VALUE!</v>
      </c>
      <c r="AE44" s="126" t="e">
        <f t="shared" si="7"/>
        <v>#VALUE!</v>
      </c>
      <c r="AF44" s="123" t="e">
        <f t="shared" si="8"/>
        <v>#VALUE!</v>
      </c>
      <c r="AG44" s="126" t="e">
        <f t="shared" si="9"/>
        <v>#VALUE!</v>
      </c>
      <c r="AH44" s="302" t="e">
        <f t="shared" si="10"/>
        <v>#VALUE!</v>
      </c>
      <c r="AI44" s="302" t="e">
        <f t="shared" si="6"/>
        <v>#VALUE!</v>
      </c>
      <c r="AJ44" s="288" t="e">
        <f t="shared" si="0"/>
        <v>#VALUE!</v>
      </c>
      <c r="AK44" s="303" t="e">
        <f t="shared" si="1"/>
        <v>#VALUE!</v>
      </c>
      <c r="AL44" s="303" t="e">
        <f t="shared" si="2"/>
        <v>#VALUE!</v>
      </c>
      <c r="AM44" s="304" t="e">
        <f t="shared" si="3"/>
        <v>#VALUE!</v>
      </c>
    </row>
    <row r="45" spans="1:41" s="232" customFormat="1" ht="15" x14ac:dyDescent="0.25">
      <c r="A45" s="225"/>
      <c r="B45" s="248"/>
      <c r="C45" s="233"/>
      <c r="D45" s="355"/>
      <c r="E45" s="356"/>
      <c r="F45" s="297"/>
      <c r="G45" s="96" t="str">
        <f t="shared" si="19"/>
        <v/>
      </c>
      <c r="H45" s="96" t="str">
        <f t="shared" si="20"/>
        <v/>
      </c>
      <c r="I45" s="252"/>
      <c r="J45" s="224"/>
      <c r="K45" s="224"/>
      <c r="L45" s="224"/>
      <c r="M45" s="240" t="e">
        <f t="shared" si="12"/>
        <v>#N/A</v>
      </c>
      <c r="N45" s="232" t="e">
        <f t="shared" si="13"/>
        <v>#N/A</v>
      </c>
      <c r="O45" s="232" t="str">
        <f t="shared" si="14"/>
        <v/>
      </c>
      <c r="P45" s="289" t="str">
        <f t="shared" si="18"/>
        <v/>
      </c>
      <c r="Q45" s="288" t="str">
        <f t="shared" si="15"/>
        <v/>
      </c>
      <c r="R45" s="288" t="str">
        <f t="shared" si="16"/>
        <v/>
      </c>
      <c r="T45" s="224"/>
      <c r="U45" s="224"/>
      <c r="W45" s="240"/>
      <c r="X45" s="240"/>
      <c r="Y45" s="240"/>
      <c r="Z45" s="290"/>
      <c r="AA45" s="290"/>
      <c r="AB45" s="124">
        <f t="shared" si="11"/>
        <v>37</v>
      </c>
      <c r="AC45" s="125" t="e">
        <f t="shared" si="4"/>
        <v>#VALUE!</v>
      </c>
      <c r="AD45" s="123" t="e">
        <f t="shared" si="5"/>
        <v>#VALUE!</v>
      </c>
      <c r="AE45" s="126" t="e">
        <f t="shared" si="7"/>
        <v>#VALUE!</v>
      </c>
      <c r="AF45" s="123" t="e">
        <f t="shared" si="8"/>
        <v>#VALUE!</v>
      </c>
      <c r="AG45" s="126" t="e">
        <f t="shared" si="9"/>
        <v>#VALUE!</v>
      </c>
      <c r="AH45" s="302" t="e">
        <f t="shared" si="10"/>
        <v>#VALUE!</v>
      </c>
      <c r="AI45" s="302" t="e">
        <f t="shared" si="6"/>
        <v>#VALUE!</v>
      </c>
      <c r="AJ45" s="288" t="e">
        <f t="shared" si="0"/>
        <v>#VALUE!</v>
      </c>
      <c r="AK45" s="303" t="e">
        <f t="shared" si="1"/>
        <v>#VALUE!</v>
      </c>
      <c r="AL45" s="303" t="e">
        <f t="shared" si="2"/>
        <v>#VALUE!</v>
      </c>
      <c r="AM45" s="304" t="e">
        <f t="shared" si="3"/>
        <v>#VALUE!</v>
      </c>
    </row>
    <row r="46" spans="1:41" s="232" customFormat="1" ht="15" x14ac:dyDescent="0.25">
      <c r="A46" s="225"/>
      <c r="B46" s="248"/>
      <c r="C46" s="233"/>
      <c r="D46" s="355"/>
      <c r="E46" s="356"/>
      <c r="F46" s="297"/>
      <c r="G46" s="96" t="str">
        <f t="shared" si="19"/>
        <v/>
      </c>
      <c r="H46" s="96" t="str">
        <f t="shared" si="20"/>
        <v/>
      </c>
      <c r="I46" s="252"/>
      <c r="J46" s="224"/>
      <c r="K46" s="224"/>
      <c r="L46" s="224"/>
      <c r="M46" s="240" t="e">
        <f t="shared" si="12"/>
        <v>#N/A</v>
      </c>
      <c r="N46" s="232" t="e">
        <f t="shared" si="13"/>
        <v>#N/A</v>
      </c>
      <c r="O46" s="232" t="str">
        <f t="shared" si="14"/>
        <v/>
      </c>
      <c r="P46" s="289" t="str">
        <f t="shared" si="18"/>
        <v/>
      </c>
      <c r="Q46" s="288" t="str">
        <f t="shared" si="15"/>
        <v/>
      </c>
      <c r="R46" s="288" t="str">
        <f t="shared" si="16"/>
        <v/>
      </c>
      <c r="T46" s="224"/>
      <c r="U46" s="224"/>
      <c r="W46" s="240"/>
      <c r="X46" s="240"/>
      <c r="Y46" s="240"/>
      <c r="Z46" s="290"/>
      <c r="AA46" s="290"/>
      <c r="AB46" s="124">
        <f t="shared" si="11"/>
        <v>38</v>
      </c>
      <c r="AC46" s="125" t="e">
        <f t="shared" si="4"/>
        <v>#VALUE!</v>
      </c>
      <c r="AD46" s="123" t="e">
        <f t="shared" si="5"/>
        <v>#VALUE!</v>
      </c>
      <c r="AE46" s="126" t="e">
        <f t="shared" si="7"/>
        <v>#VALUE!</v>
      </c>
      <c r="AF46" s="123" t="e">
        <f t="shared" si="8"/>
        <v>#VALUE!</v>
      </c>
      <c r="AG46" s="126" t="e">
        <f t="shared" si="9"/>
        <v>#VALUE!</v>
      </c>
      <c r="AH46" s="302" t="e">
        <f t="shared" si="10"/>
        <v>#VALUE!</v>
      </c>
      <c r="AI46" s="302" t="e">
        <f t="shared" si="6"/>
        <v>#VALUE!</v>
      </c>
      <c r="AJ46" s="288" t="e">
        <f t="shared" si="0"/>
        <v>#VALUE!</v>
      </c>
      <c r="AK46" s="303" t="e">
        <f t="shared" si="1"/>
        <v>#VALUE!</v>
      </c>
      <c r="AL46" s="303" t="e">
        <f t="shared" si="2"/>
        <v>#VALUE!</v>
      </c>
      <c r="AM46" s="304" t="e">
        <f t="shared" si="3"/>
        <v>#VALUE!</v>
      </c>
    </row>
    <row r="47" spans="1:41" s="232" customFormat="1" ht="15" x14ac:dyDescent="0.25">
      <c r="A47" s="225"/>
      <c r="B47" s="248"/>
      <c r="C47" s="233"/>
      <c r="D47" s="355"/>
      <c r="E47" s="356"/>
      <c r="F47" s="297"/>
      <c r="G47" s="96" t="str">
        <f t="shared" si="19"/>
        <v/>
      </c>
      <c r="H47" s="96" t="str">
        <f t="shared" si="20"/>
        <v/>
      </c>
      <c r="I47" s="252"/>
      <c r="J47" s="224"/>
      <c r="K47" s="224"/>
      <c r="L47" s="224"/>
      <c r="M47" s="240" t="e">
        <f t="shared" si="12"/>
        <v>#N/A</v>
      </c>
      <c r="N47" s="232" t="e">
        <f t="shared" si="13"/>
        <v>#N/A</v>
      </c>
      <c r="O47" s="232" t="str">
        <f t="shared" si="14"/>
        <v/>
      </c>
      <c r="P47" s="289" t="str">
        <f t="shared" si="18"/>
        <v/>
      </c>
      <c r="Q47" s="288" t="str">
        <f t="shared" si="15"/>
        <v/>
      </c>
      <c r="R47" s="288" t="str">
        <f t="shared" si="16"/>
        <v/>
      </c>
      <c r="T47" s="224"/>
      <c r="U47" s="224"/>
      <c r="W47" s="240"/>
      <c r="X47" s="240"/>
      <c r="Y47" s="240"/>
      <c r="Z47" s="290"/>
      <c r="AA47" s="290"/>
      <c r="AB47" s="124">
        <f t="shared" si="11"/>
        <v>39</v>
      </c>
      <c r="AC47" s="125" t="e">
        <f t="shared" si="4"/>
        <v>#VALUE!</v>
      </c>
      <c r="AD47" s="123" t="e">
        <f t="shared" si="5"/>
        <v>#VALUE!</v>
      </c>
      <c r="AE47" s="126" t="e">
        <f t="shared" si="7"/>
        <v>#VALUE!</v>
      </c>
      <c r="AF47" s="123" t="e">
        <f t="shared" si="8"/>
        <v>#VALUE!</v>
      </c>
      <c r="AG47" s="126" t="e">
        <f t="shared" si="9"/>
        <v>#VALUE!</v>
      </c>
      <c r="AH47" s="302" t="e">
        <f t="shared" si="10"/>
        <v>#VALUE!</v>
      </c>
      <c r="AI47" s="302" t="e">
        <f t="shared" si="6"/>
        <v>#VALUE!</v>
      </c>
      <c r="AJ47" s="288" t="e">
        <f t="shared" si="0"/>
        <v>#VALUE!</v>
      </c>
      <c r="AK47" s="303" t="e">
        <f t="shared" si="1"/>
        <v>#VALUE!</v>
      </c>
      <c r="AL47" s="303" t="e">
        <f t="shared" si="2"/>
        <v>#VALUE!</v>
      </c>
      <c r="AM47" s="304" t="e">
        <f t="shared" si="3"/>
        <v>#VALUE!</v>
      </c>
    </row>
    <row r="48" spans="1:41" s="232" customFormat="1" ht="15" x14ac:dyDescent="0.25">
      <c r="A48" s="225"/>
      <c r="B48" s="248"/>
      <c r="C48" s="233"/>
      <c r="D48" s="355"/>
      <c r="E48" s="356"/>
      <c r="F48" s="297"/>
      <c r="G48" s="96" t="str">
        <f t="shared" si="19"/>
        <v/>
      </c>
      <c r="H48" s="96" t="str">
        <f t="shared" si="20"/>
        <v/>
      </c>
      <c r="I48" s="252"/>
      <c r="J48" s="224"/>
      <c r="K48" s="224"/>
      <c r="L48" s="224"/>
      <c r="M48" s="240" t="e">
        <f t="shared" si="12"/>
        <v>#N/A</v>
      </c>
      <c r="N48" s="232" t="e">
        <f t="shared" si="13"/>
        <v>#N/A</v>
      </c>
      <c r="O48" s="232" t="str">
        <f t="shared" si="14"/>
        <v/>
      </c>
      <c r="P48" s="289" t="str">
        <f t="shared" si="18"/>
        <v/>
      </c>
      <c r="Q48" s="288" t="str">
        <f t="shared" si="15"/>
        <v/>
      </c>
      <c r="R48" s="288" t="str">
        <f t="shared" si="16"/>
        <v/>
      </c>
      <c r="T48" s="224"/>
      <c r="U48" s="224"/>
      <c r="W48" s="240"/>
      <c r="X48" s="240"/>
      <c r="Y48" s="240"/>
      <c r="Z48" s="290"/>
      <c r="AA48" s="290"/>
      <c r="AB48" s="124">
        <f t="shared" si="11"/>
        <v>40</v>
      </c>
      <c r="AC48" s="125" t="e">
        <f t="shared" si="4"/>
        <v>#VALUE!</v>
      </c>
      <c r="AD48" s="123" t="e">
        <f t="shared" si="5"/>
        <v>#VALUE!</v>
      </c>
      <c r="AE48" s="126" t="e">
        <f t="shared" si="7"/>
        <v>#VALUE!</v>
      </c>
      <c r="AF48" s="123" t="e">
        <f t="shared" si="8"/>
        <v>#VALUE!</v>
      </c>
      <c r="AG48" s="126" t="e">
        <f t="shared" si="9"/>
        <v>#VALUE!</v>
      </c>
      <c r="AH48" s="302" t="e">
        <f t="shared" si="10"/>
        <v>#VALUE!</v>
      </c>
      <c r="AI48" s="302" t="e">
        <f t="shared" si="6"/>
        <v>#VALUE!</v>
      </c>
      <c r="AJ48" s="288" t="e">
        <f t="shared" si="0"/>
        <v>#VALUE!</v>
      </c>
      <c r="AK48" s="303" t="e">
        <f t="shared" si="1"/>
        <v>#VALUE!</v>
      </c>
      <c r="AL48" s="303" t="e">
        <f t="shared" si="2"/>
        <v>#VALUE!</v>
      </c>
      <c r="AM48" s="304" t="e">
        <f t="shared" si="3"/>
        <v>#VALUE!</v>
      </c>
    </row>
    <row r="49" spans="1:62" s="232" customFormat="1" ht="15" x14ac:dyDescent="0.25">
      <c r="A49" s="225"/>
      <c r="B49" s="248"/>
      <c r="C49" s="233"/>
      <c r="D49" s="355"/>
      <c r="E49" s="356"/>
      <c r="F49" s="297"/>
      <c r="G49" s="96" t="str">
        <f t="shared" si="19"/>
        <v/>
      </c>
      <c r="H49" s="96" t="str">
        <f t="shared" si="20"/>
        <v/>
      </c>
      <c r="I49" s="252"/>
      <c r="J49" s="224"/>
      <c r="K49" s="224"/>
      <c r="L49" s="224"/>
      <c r="M49" s="240" t="e">
        <f t="shared" si="12"/>
        <v>#N/A</v>
      </c>
      <c r="N49" s="232" t="e">
        <f t="shared" si="13"/>
        <v>#N/A</v>
      </c>
      <c r="O49" s="232" t="str">
        <f t="shared" si="14"/>
        <v/>
      </c>
      <c r="P49" s="289" t="str">
        <f t="shared" si="18"/>
        <v/>
      </c>
      <c r="Q49" s="288" t="str">
        <f t="shared" si="15"/>
        <v/>
      </c>
      <c r="R49" s="288" t="str">
        <f t="shared" si="16"/>
        <v/>
      </c>
      <c r="T49" s="224"/>
      <c r="U49" s="224"/>
      <c r="W49" s="240"/>
      <c r="X49" s="240"/>
      <c r="Y49" s="240"/>
      <c r="Z49" s="290"/>
      <c r="AA49" s="290"/>
      <c r="AB49" s="124">
        <f t="shared" si="11"/>
        <v>41</v>
      </c>
      <c r="AC49" s="125" t="e">
        <f t="shared" si="4"/>
        <v>#VALUE!</v>
      </c>
      <c r="AD49" s="123" t="e">
        <f t="shared" si="5"/>
        <v>#VALUE!</v>
      </c>
      <c r="AE49" s="126" t="e">
        <f t="shared" si="7"/>
        <v>#VALUE!</v>
      </c>
      <c r="AF49" s="123" t="e">
        <f t="shared" si="8"/>
        <v>#VALUE!</v>
      </c>
      <c r="AG49" s="126" t="e">
        <f t="shared" si="9"/>
        <v>#VALUE!</v>
      </c>
      <c r="AH49" s="302" t="e">
        <f t="shared" si="10"/>
        <v>#VALUE!</v>
      </c>
      <c r="AI49" s="302" t="e">
        <f t="shared" si="6"/>
        <v>#VALUE!</v>
      </c>
      <c r="AJ49" s="288" t="e">
        <f t="shared" si="0"/>
        <v>#VALUE!</v>
      </c>
      <c r="AK49" s="303" t="e">
        <f t="shared" si="1"/>
        <v>#VALUE!</v>
      </c>
      <c r="AL49" s="303" t="e">
        <f t="shared" si="2"/>
        <v>#VALUE!</v>
      </c>
      <c r="AM49" s="304" t="e">
        <f t="shared" si="3"/>
        <v>#VALUE!</v>
      </c>
    </row>
    <row r="50" spans="1:62" s="232" customFormat="1" ht="15" x14ac:dyDescent="0.25">
      <c r="A50" s="225"/>
      <c r="B50" s="248"/>
      <c r="C50" s="233"/>
      <c r="D50" s="355"/>
      <c r="E50" s="356"/>
      <c r="F50" s="297"/>
      <c r="G50" s="96" t="str">
        <f t="shared" si="19"/>
        <v/>
      </c>
      <c r="H50" s="96" t="str">
        <f t="shared" si="20"/>
        <v/>
      </c>
      <c r="I50" s="252"/>
      <c r="J50" s="224"/>
      <c r="K50" s="224"/>
      <c r="L50" s="224"/>
      <c r="M50" s="240" t="e">
        <f t="shared" si="12"/>
        <v>#N/A</v>
      </c>
      <c r="N50" s="232" t="e">
        <f t="shared" si="13"/>
        <v>#N/A</v>
      </c>
      <c r="O50" s="232" t="str">
        <f t="shared" si="14"/>
        <v/>
      </c>
      <c r="P50" s="289" t="str">
        <f t="shared" si="18"/>
        <v/>
      </c>
      <c r="Q50" s="288" t="str">
        <f t="shared" si="15"/>
        <v/>
      </c>
      <c r="R50" s="288" t="str">
        <f t="shared" si="16"/>
        <v/>
      </c>
      <c r="T50" s="224"/>
      <c r="U50" s="224"/>
      <c r="W50" s="240"/>
      <c r="X50" s="240"/>
      <c r="Y50" s="240"/>
      <c r="Z50" s="290"/>
      <c r="AA50" s="290"/>
      <c r="AB50" s="124">
        <f t="shared" si="11"/>
        <v>42</v>
      </c>
      <c r="AC50" s="125" t="e">
        <f t="shared" si="4"/>
        <v>#VALUE!</v>
      </c>
      <c r="AD50" s="123" t="e">
        <f t="shared" si="5"/>
        <v>#VALUE!</v>
      </c>
      <c r="AE50" s="126" t="e">
        <f t="shared" si="7"/>
        <v>#VALUE!</v>
      </c>
      <c r="AF50" s="123" t="e">
        <f t="shared" si="8"/>
        <v>#VALUE!</v>
      </c>
      <c r="AG50" s="126" t="e">
        <f t="shared" si="9"/>
        <v>#VALUE!</v>
      </c>
      <c r="AH50" s="302" t="e">
        <f t="shared" si="10"/>
        <v>#VALUE!</v>
      </c>
      <c r="AI50" s="302" t="e">
        <f t="shared" si="6"/>
        <v>#VALUE!</v>
      </c>
      <c r="AJ50" s="288" t="e">
        <f t="shared" si="0"/>
        <v>#VALUE!</v>
      </c>
      <c r="AK50" s="303" t="e">
        <f t="shared" si="1"/>
        <v>#VALUE!</v>
      </c>
      <c r="AL50" s="303" t="e">
        <f t="shared" si="2"/>
        <v>#VALUE!</v>
      </c>
      <c r="AM50" s="304" t="e">
        <f t="shared" si="3"/>
        <v>#VALUE!</v>
      </c>
    </row>
    <row r="51" spans="1:62" s="232" customFormat="1" ht="15" x14ac:dyDescent="0.25">
      <c r="A51" s="225"/>
      <c r="B51" s="248"/>
      <c r="C51" s="233"/>
      <c r="D51" s="355"/>
      <c r="E51" s="356"/>
      <c r="F51" s="297"/>
      <c r="G51" s="96" t="str">
        <f t="shared" si="19"/>
        <v/>
      </c>
      <c r="H51" s="96" t="str">
        <f t="shared" si="20"/>
        <v/>
      </c>
      <c r="I51" s="252"/>
      <c r="J51" s="224"/>
      <c r="K51" s="224"/>
      <c r="L51" s="224"/>
      <c r="M51" s="240" t="e">
        <f t="shared" si="12"/>
        <v>#N/A</v>
      </c>
      <c r="N51" s="232" t="e">
        <f t="shared" si="13"/>
        <v>#N/A</v>
      </c>
      <c r="O51" s="232" t="str">
        <f t="shared" si="14"/>
        <v/>
      </c>
      <c r="P51" s="289" t="str">
        <f t="shared" si="18"/>
        <v/>
      </c>
      <c r="Q51" s="288" t="str">
        <f t="shared" si="15"/>
        <v/>
      </c>
      <c r="R51" s="288" t="str">
        <f t="shared" si="16"/>
        <v/>
      </c>
      <c r="T51" s="224"/>
      <c r="U51" s="224"/>
      <c r="W51" s="240"/>
      <c r="X51" s="240"/>
      <c r="Y51" s="240"/>
      <c r="Z51" s="290"/>
      <c r="AA51" s="290"/>
      <c r="AB51" s="124">
        <f t="shared" si="11"/>
        <v>43</v>
      </c>
      <c r="AC51" s="125" t="e">
        <f t="shared" si="4"/>
        <v>#VALUE!</v>
      </c>
      <c r="AD51" s="123" t="e">
        <f t="shared" si="5"/>
        <v>#VALUE!</v>
      </c>
      <c r="AE51" s="126" t="e">
        <f t="shared" si="7"/>
        <v>#VALUE!</v>
      </c>
      <c r="AF51" s="123" t="e">
        <f t="shared" si="8"/>
        <v>#VALUE!</v>
      </c>
      <c r="AG51" s="126" t="e">
        <f t="shared" si="9"/>
        <v>#VALUE!</v>
      </c>
      <c r="AH51" s="302" t="e">
        <f t="shared" si="10"/>
        <v>#VALUE!</v>
      </c>
      <c r="AI51" s="302" t="e">
        <f t="shared" si="6"/>
        <v>#VALUE!</v>
      </c>
      <c r="AJ51" s="288" t="e">
        <f t="shared" si="0"/>
        <v>#VALUE!</v>
      </c>
      <c r="AK51" s="303" t="e">
        <f t="shared" si="1"/>
        <v>#VALUE!</v>
      </c>
      <c r="AL51" s="303" t="e">
        <f t="shared" si="2"/>
        <v>#VALUE!</v>
      </c>
      <c r="AM51" s="304" t="e">
        <f t="shared" si="3"/>
        <v>#VALUE!</v>
      </c>
    </row>
    <row r="52" spans="1:62" s="232" customFormat="1" ht="15" x14ac:dyDescent="0.25">
      <c r="A52" s="225"/>
      <c r="B52" s="248"/>
      <c r="C52" s="233"/>
      <c r="D52" s="355"/>
      <c r="E52" s="356"/>
      <c r="F52" s="297"/>
      <c r="G52" s="96" t="str">
        <f t="shared" si="19"/>
        <v/>
      </c>
      <c r="H52" s="96" t="str">
        <f t="shared" si="20"/>
        <v/>
      </c>
      <c r="I52" s="252"/>
      <c r="J52" s="224"/>
      <c r="K52" s="224"/>
      <c r="L52" s="224"/>
      <c r="M52" s="240"/>
      <c r="P52" s="289"/>
      <c r="Q52" s="288"/>
      <c r="R52" s="288"/>
      <c r="T52" s="224"/>
      <c r="U52" s="224"/>
      <c r="W52" s="240"/>
      <c r="X52" s="240"/>
      <c r="Y52" s="240"/>
      <c r="Z52" s="290"/>
      <c r="AA52" s="290"/>
      <c r="AB52" s="124">
        <f t="shared" si="11"/>
        <v>44</v>
      </c>
      <c r="AC52" s="125" t="e">
        <f t="shared" si="4"/>
        <v>#VALUE!</v>
      </c>
      <c r="AD52" s="123" t="e">
        <f t="shared" si="5"/>
        <v>#VALUE!</v>
      </c>
      <c r="AE52" s="126" t="e">
        <f t="shared" si="7"/>
        <v>#VALUE!</v>
      </c>
      <c r="AF52" s="123" t="e">
        <f t="shared" si="8"/>
        <v>#VALUE!</v>
      </c>
      <c r="AG52" s="126" t="e">
        <f t="shared" si="9"/>
        <v>#VALUE!</v>
      </c>
      <c r="AH52" s="302" t="e">
        <f t="shared" si="10"/>
        <v>#VALUE!</v>
      </c>
      <c r="AI52" s="302" t="e">
        <f t="shared" si="6"/>
        <v>#VALUE!</v>
      </c>
      <c r="AJ52" s="288" t="e">
        <f t="shared" si="0"/>
        <v>#VALUE!</v>
      </c>
      <c r="AK52" s="303" t="e">
        <f t="shared" si="1"/>
        <v>#VALUE!</v>
      </c>
      <c r="AL52" s="303" t="e">
        <f t="shared" si="2"/>
        <v>#VALUE!</v>
      </c>
      <c r="AM52" s="304" t="e">
        <f t="shared" si="3"/>
        <v>#VALUE!</v>
      </c>
    </row>
    <row r="53" spans="1:62" s="232" customFormat="1" ht="15" x14ac:dyDescent="0.25">
      <c r="B53" s="315"/>
      <c r="C53" s="312"/>
      <c r="D53" s="318"/>
      <c r="E53" s="208"/>
      <c r="F53" s="309"/>
      <c r="G53" s="314"/>
      <c r="H53" s="314"/>
      <c r="I53" s="273"/>
      <c r="J53" s="224"/>
      <c r="L53" s="224"/>
      <c r="M53" s="240"/>
      <c r="N53" s="233" t="s">
        <v>309</v>
      </c>
      <c r="O53" s="232">
        <f>MAX(O34:O51)</f>
        <v>0</v>
      </c>
      <c r="Q53" s="232" t="s">
        <v>310</v>
      </c>
      <c r="T53" s="224"/>
      <c r="U53" s="224"/>
      <c r="W53" s="240"/>
      <c r="X53" s="240"/>
      <c r="Y53" s="240"/>
      <c r="Z53" s="290"/>
      <c r="AA53" s="290"/>
      <c r="AB53" s="124">
        <f t="shared" si="11"/>
        <v>45</v>
      </c>
      <c r="AC53" s="125" t="e">
        <f t="shared" si="4"/>
        <v>#VALUE!</v>
      </c>
      <c r="AD53" s="123" t="e">
        <f t="shared" si="5"/>
        <v>#VALUE!</v>
      </c>
      <c r="AE53" s="126" t="e">
        <f t="shared" si="7"/>
        <v>#VALUE!</v>
      </c>
      <c r="AF53" s="123" t="e">
        <f t="shared" si="8"/>
        <v>#VALUE!</v>
      </c>
      <c r="AG53" s="126" t="e">
        <f t="shared" si="9"/>
        <v>#VALUE!</v>
      </c>
      <c r="AH53" s="302" t="e">
        <f t="shared" si="10"/>
        <v>#VALUE!</v>
      </c>
      <c r="AI53" s="302" t="e">
        <f t="shared" si="6"/>
        <v>#VALUE!</v>
      </c>
      <c r="AJ53" s="288" t="e">
        <f t="shared" si="0"/>
        <v>#VALUE!</v>
      </c>
      <c r="AK53" s="303" t="e">
        <f t="shared" si="1"/>
        <v>#VALUE!</v>
      </c>
      <c r="AL53" s="303" t="e">
        <f t="shared" si="2"/>
        <v>#VALUE!</v>
      </c>
      <c r="AM53" s="304" t="e">
        <f t="shared" si="3"/>
        <v>#VALUE!</v>
      </c>
    </row>
    <row r="54" spans="1:62" s="232" customFormat="1" ht="15" x14ac:dyDescent="0.25">
      <c r="L54" s="224"/>
      <c r="M54" s="224"/>
      <c r="N54" s="224"/>
      <c r="O54" s="224"/>
      <c r="P54" s="224"/>
      <c r="Q54" s="224"/>
      <c r="R54" s="224"/>
      <c r="S54" s="224"/>
      <c r="T54" s="224"/>
      <c r="U54" s="224"/>
      <c r="W54" s="240"/>
      <c r="X54" s="240"/>
      <c r="Y54" s="240"/>
      <c r="Z54" s="290"/>
      <c r="AA54" s="290"/>
      <c r="AB54" s="124">
        <f t="shared" si="11"/>
        <v>46</v>
      </c>
      <c r="AC54" s="125" t="e">
        <f t="shared" si="4"/>
        <v>#VALUE!</v>
      </c>
      <c r="AD54" s="123" t="e">
        <f t="shared" si="5"/>
        <v>#VALUE!</v>
      </c>
      <c r="AE54" s="126" t="e">
        <f t="shared" si="7"/>
        <v>#VALUE!</v>
      </c>
      <c r="AF54" s="123" t="e">
        <f t="shared" si="8"/>
        <v>#VALUE!</v>
      </c>
      <c r="AG54" s="126" t="e">
        <f t="shared" si="9"/>
        <v>#VALUE!</v>
      </c>
      <c r="AH54" s="302" t="e">
        <f t="shared" si="10"/>
        <v>#VALUE!</v>
      </c>
      <c r="AI54" s="302" t="e">
        <f t="shared" si="6"/>
        <v>#VALUE!</v>
      </c>
      <c r="AJ54" s="288" t="e">
        <f t="shared" si="0"/>
        <v>#VALUE!</v>
      </c>
      <c r="AK54" s="303" t="e">
        <f t="shared" si="1"/>
        <v>#VALUE!</v>
      </c>
      <c r="AL54" s="303" t="e">
        <f t="shared" si="2"/>
        <v>#VALUE!</v>
      </c>
      <c r="AM54" s="304" t="e">
        <f t="shared" si="3"/>
        <v>#VALUE!</v>
      </c>
    </row>
    <row r="55" spans="1:62" s="232" customFormat="1" ht="15" x14ac:dyDescent="0.25">
      <c r="A55" s="225"/>
      <c r="L55" s="224"/>
      <c r="W55" s="240"/>
      <c r="X55" s="240"/>
      <c r="Y55" s="240"/>
      <c r="Z55" s="290"/>
      <c r="AA55" s="290"/>
      <c r="AB55" s="124">
        <f t="shared" si="11"/>
        <v>47</v>
      </c>
      <c r="AC55" s="125" t="e">
        <f t="shared" si="4"/>
        <v>#VALUE!</v>
      </c>
      <c r="AD55" s="123" t="e">
        <f t="shared" si="5"/>
        <v>#VALUE!</v>
      </c>
      <c r="AE55" s="126" t="e">
        <f t="shared" si="7"/>
        <v>#VALUE!</v>
      </c>
      <c r="AF55" s="123" t="e">
        <f t="shared" si="8"/>
        <v>#VALUE!</v>
      </c>
      <c r="AG55" s="126" t="e">
        <f t="shared" si="9"/>
        <v>#VALUE!</v>
      </c>
      <c r="AH55" s="302" t="e">
        <f t="shared" si="10"/>
        <v>#VALUE!</v>
      </c>
      <c r="AI55" s="302" t="e">
        <f t="shared" si="6"/>
        <v>#VALUE!</v>
      </c>
      <c r="AJ55" s="288" t="e">
        <f t="shared" si="0"/>
        <v>#VALUE!</v>
      </c>
      <c r="AK55" s="303" t="e">
        <f t="shared" si="1"/>
        <v>#VALUE!</v>
      </c>
      <c r="AL55" s="303" t="e">
        <f t="shared" si="2"/>
        <v>#VALUE!</v>
      </c>
      <c r="AM55" s="304" t="e">
        <f t="shared" si="3"/>
        <v>#VALUE!</v>
      </c>
    </row>
    <row r="56" spans="1:62" s="232" customFormat="1" ht="12.75" customHeight="1" x14ac:dyDescent="0.25">
      <c r="A56" s="225"/>
      <c r="B56" s="259" t="s">
        <v>330</v>
      </c>
      <c r="C56" s="278"/>
      <c r="D56" s="262"/>
      <c r="E56" s="262"/>
      <c r="F56" s="262"/>
      <c r="G56" s="262"/>
      <c r="H56" s="262"/>
      <c r="I56" s="263"/>
      <c r="L56" s="224"/>
      <c r="W56" s="240"/>
      <c r="X56" s="240"/>
      <c r="Y56" s="240"/>
      <c r="Z56" s="290"/>
      <c r="AA56" s="290"/>
      <c r="AB56" s="124">
        <f t="shared" si="11"/>
        <v>48</v>
      </c>
      <c r="AC56" s="125" t="e">
        <f t="shared" si="4"/>
        <v>#VALUE!</v>
      </c>
      <c r="AD56" s="123" t="e">
        <f t="shared" si="5"/>
        <v>#VALUE!</v>
      </c>
      <c r="AE56" s="126" t="e">
        <f t="shared" si="7"/>
        <v>#VALUE!</v>
      </c>
      <c r="AF56" s="123" t="e">
        <f t="shared" si="8"/>
        <v>#VALUE!</v>
      </c>
      <c r="AG56" s="126" t="e">
        <f t="shared" si="9"/>
        <v>#VALUE!</v>
      </c>
      <c r="AH56" s="302" t="e">
        <f t="shared" si="10"/>
        <v>#VALUE!</v>
      </c>
      <c r="AI56" s="302" t="e">
        <f t="shared" si="6"/>
        <v>#VALUE!</v>
      </c>
      <c r="AJ56" s="288" t="e">
        <f t="shared" si="0"/>
        <v>#VALUE!</v>
      </c>
      <c r="AK56" s="303" t="e">
        <f t="shared" si="1"/>
        <v>#VALUE!</v>
      </c>
      <c r="AL56" s="303" t="e">
        <f t="shared" si="2"/>
        <v>#VALUE!</v>
      </c>
      <c r="AM56" s="304" t="e">
        <f t="shared" si="3"/>
        <v>#VALUE!</v>
      </c>
    </row>
    <row r="57" spans="1:62" s="232" customFormat="1" ht="15" x14ac:dyDescent="0.25">
      <c r="A57" s="225"/>
      <c r="B57" s="248"/>
      <c r="E57" s="250"/>
      <c r="F57" s="224"/>
      <c r="H57" s="265"/>
      <c r="I57" s="252"/>
      <c r="J57" s="224"/>
      <c r="L57" s="224"/>
      <c r="V57" s="224"/>
      <c r="W57" s="240"/>
      <c r="X57" s="240"/>
      <c r="Y57" s="240"/>
      <c r="Z57" s="290"/>
      <c r="AA57" s="290"/>
      <c r="AB57" s="124">
        <f t="shared" si="11"/>
        <v>49</v>
      </c>
      <c r="AC57" s="125" t="e">
        <f t="shared" si="4"/>
        <v>#VALUE!</v>
      </c>
      <c r="AD57" s="123" t="e">
        <f t="shared" si="5"/>
        <v>#VALUE!</v>
      </c>
      <c r="AE57" s="126" t="e">
        <f t="shared" si="7"/>
        <v>#VALUE!</v>
      </c>
      <c r="AF57" s="123" t="e">
        <f t="shared" si="8"/>
        <v>#VALUE!</v>
      </c>
      <c r="AG57" s="126" t="e">
        <f t="shared" si="9"/>
        <v>#VALUE!</v>
      </c>
      <c r="AH57" s="302" t="e">
        <f t="shared" si="10"/>
        <v>#VALUE!</v>
      </c>
      <c r="AI57" s="302" t="e">
        <f t="shared" si="6"/>
        <v>#VALUE!</v>
      </c>
      <c r="AJ57" s="288" t="e">
        <f t="shared" si="0"/>
        <v>#VALUE!</v>
      </c>
      <c r="AK57" s="303" t="e">
        <f t="shared" si="1"/>
        <v>#VALUE!</v>
      </c>
      <c r="AL57" s="303" t="e">
        <f t="shared" si="2"/>
        <v>#VALUE!</v>
      </c>
      <c r="AM57" s="304" t="e">
        <f t="shared" si="3"/>
        <v>#VALUE!</v>
      </c>
    </row>
    <row r="58" spans="1:62" s="232" customFormat="1" ht="15" x14ac:dyDescent="0.25">
      <c r="A58" s="225"/>
      <c r="B58" s="248"/>
      <c r="C58" s="230" t="s">
        <v>121</v>
      </c>
      <c r="D58" s="341"/>
      <c r="E58" s="250"/>
      <c r="F58" s="224"/>
      <c r="H58" s="265"/>
      <c r="I58" s="252"/>
      <c r="J58" s="224"/>
      <c r="K58" s="224" t="s">
        <v>128</v>
      </c>
      <c r="L58" s="224"/>
      <c r="M58" s="224"/>
      <c r="N58" s="224"/>
      <c r="O58" s="224"/>
      <c r="P58" s="224"/>
      <c r="Q58" s="224"/>
      <c r="R58" s="224"/>
      <c r="S58" s="224"/>
      <c r="T58" s="224"/>
      <c r="U58" s="224"/>
      <c r="W58" s="240"/>
      <c r="X58" s="240"/>
      <c r="Y58" s="240"/>
      <c r="Z58" s="290"/>
      <c r="AA58" s="290"/>
      <c r="AB58" s="124">
        <f t="shared" si="11"/>
        <v>50</v>
      </c>
      <c r="AC58" s="125" t="e">
        <f t="shared" si="4"/>
        <v>#VALUE!</v>
      </c>
      <c r="AD58" s="123" t="e">
        <f t="shared" si="5"/>
        <v>#VALUE!</v>
      </c>
      <c r="AE58" s="126" t="e">
        <f t="shared" si="7"/>
        <v>#VALUE!</v>
      </c>
      <c r="AF58" s="123" t="e">
        <f t="shared" si="8"/>
        <v>#VALUE!</v>
      </c>
      <c r="AG58" s="126" t="e">
        <f t="shared" si="9"/>
        <v>#VALUE!</v>
      </c>
      <c r="AH58" s="302" t="e">
        <f t="shared" si="10"/>
        <v>#VALUE!</v>
      </c>
      <c r="AI58" s="302" t="e">
        <f t="shared" si="6"/>
        <v>#VALUE!</v>
      </c>
      <c r="AJ58" s="288" t="e">
        <f t="shared" si="0"/>
        <v>#VALUE!</v>
      </c>
      <c r="AK58" s="303" t="e">
        <f t="shared" si="1"/>
        <v>#VALUE!</v>
      </c>
      <c r="AL58" s="303" t="e">
        <f t="shared" si="2"/>
        <v>#VALUE!</v>
      </c>
      <c r="AM58" s="304" t="e">
        <f t="shared" si="3"/>
        <v>#VALUE!</v>
      </c>
      <c r="AY58" s="224"/>
      <c r="AZ58" s="224"/>
    </row>
    <row r="59" spans="1:62" s="232" customFormat="1" ht="15" x14ac:dyDescent="0.25">
      <c r="A59" s="225"/>
      <c r="B59" s="248"/>
      <c r="C59" s="249" t="s">
        <v>126</v>
      </c>
      <c r="D59" s="91" t="str">
        <f>IF(OR(D24="",D58=""),"",VLOOKUP(D24,AI8:AJ1408,2)+0.01)</f>
        <v/>
      </c>
      <c r="E59" s="250"/>
      <c r="F59" s="224"/>
      <c r="H59" s="265"/>
      <c r="I59" s="252"/>
      <c r="J59" s="224"/>
      <c r="K59" s="224" t="s">
        <v>129</v>
      </c>
      <c r="L59" s="224"/>
      <c r="M59" s="224"/>
      <c r="N59" s="224"/>
      <c r="O59" s="224"/>
      <c r="P59" s="224"/>
      <c r="Q59" s="224"/>
      <c r="R59" s="224"/>
      <c r="S59" s="224"/>
      <c r="T59" s="224"/>
      <c r="U59" s="224"/>
      <c r="W59" s="240"/>
      <c r="X59" s="240"/>
      <c r="Y59" s="240"/>
      <c r="Z59" s="290"/>
      <c r="AA59" s="290"/>
      <c r="AB59" s="124">
        <f t="shared" si="11"/>
        <v>51</v>
      </c>
      <c r="AC59" s="125" t="e">
        <f t="shared" si="4"/>
        <v>#VALUE!</v>
      </c>
      <c r="AD59" s="123" t="e">
        <f t="shared" si="5"/>
        <v>#VALUE!</v>
      </c>
      <c r="AE59" s="126" t="e">
        <f t="shared" si="7"/>
        <v>#VALUE!</v>
      </c>
      <c r="AF59" s="123" t="e">
        <f t="shared" si="8"/>
        <v>#VALUE!</v>
      </c>
      <c r="AG59" s="126" t="e">
        <f t="shared" si="9"/>
        <v>#VALUE!</v>
      </c>
      <c r="AH59" s="302" t="e">
        <f t="shared" si="10"/>
        <v>#VALUE!</v>
      </c>
      <c r="AI59" s="302" t="e">
        <f t="shared" si="6"/>
        <v>#VALUE!</v>
      </c>
      <c r="AJ59" s="288" t="e">
        <f t="shared" si="0"/>
        <v>#VALUE!</v>
      </c>
      <c r="AK59" s="303" t="e">
        <f t="shared" si="1"/>
        <v>#VALUE!</v>
      </c>
      <c r="AL59" s="303" t="e">
        <f t="shared" si="2"/>
        <v>#VALUE!</v>
      </c>
      <c r="AM59" s="304" t="e">
        <f t="shared" si="3"/>
        <v>#VALUE!</v>
      </c>
      <c r="AY59" s="224"/>
      <c r="AZ59" s="224"/>
    </row>
    <row r="60" spans="1:62" s="232" customFormat="1" ht="15" x14ac:dyDescent="0.25">
      <c r="B60" s="248"/>
      <c r="C60" s="230" t="s">
        <v>130</v>
      </c>
      <c r="D60" s="341"/>
      <c r="H60" s="313" t="str">
        <f>IF(OR(D59="",D60=""),"",IF(D60&lt;D59,"NOT MET","OKAY"))</f>
        <v/>
      </c>
      <c r="I60" s="252"/>
      <c r="J60" s="224"/>
      <c r="K60" s="229" t="s">
        <v>131</v>
      </c>
      <c r="L60" s="224"/>
      <c r="M60" s="224"/>
      <c r="N60" s="224"/>
      <c r="O60" s="224"/>
      <c r="P60" s="224"/>
      <c r="Q60" s="224"/>
      <c r="R60" s="224"/>
      <c r="S60" s="224"/>
      <c r="T60" s="224"/>
      <c r="U60" s="224"/>
      <c r="W60" s="240"/>
      <c r="X60" s="240"/>
      <c r="Y60" s="240"/>
      <c r="Z60" s="290"/>
      <c r="AA60" s="290"/>
      <c r="AB60" s="124">
        <f t="shared" si="11"/>
        <v>52</v>
      </c>
      <c r="AC60" s="125" t="e">
        <f t="shared" si="4"/>
        <v>#VALUE!</v>
      </c>
      <c r="AD60" s="123" t="e">
        <f t="shared" si="5"/>
        <v>#VALUE!</v>
      </c>
      <c r="AE60" s="126" t="e">
        <f t="shared" si="7"/>
        <v>#VALUE!</v>
      </c>
      <c r="AF60" s="123" t="e">
        <f t="shared" si="8"/>
        <v>#VALUE!</v>
      </c>
      <c r="AG60" s="126" t="e">
        <f t="shared" si="9"/>
        <v>#VALUE!</v>
      </c>
      <c r="AH60" s="302" t="e">
        <f t="shared" si="10"/>
        <v>#VALUE!</v>
      </c>
      <c r="AI60" s="302" t="e">
        <f t="shared" si="6"/>
        <v>#VALUE!</v>
      </c>
      <c r="AJ60" s="288" t="e">
        <f t="shared" si="0"/>
        <v>#VALUE!</v>
      </c>
      <c r="AK60" s="303" t="e">
        <f t="shared" si="1"/>
        <v>#VALUE!</v>
      </c>
      <c r="AL60" s="303" t="e">
        <f t="shared" si="2"/>
        <v>#VALUE!</v>
      </c>
      <c r="AM60" s="304" t="e">
        <f t="shared" si="3"/>
        <v>#VALUE!</v>
      </c>
      <c r="AY60" s="224"/>
      <c r="AZ60" s="224"/>
    </row>
    <row r="61" spans="1:62" s="232" customFormat="1" ht="18.75" x14ac:dyDescent="0.35">
      <c r="B61" s="248"/>
      <c r="C61" s="227" t="s">
        <v>136</v>
      </c>
      <c r="D61" s="96" t="str">
        <f>IF(OR(D59="",D60=""),"",VLOOKUP(D60,AC8:AI1408,7))</f>
        <v/>
      </c>
      <c r="E61" s="224" t="s">
        <v>14</v>
      </c>
      <c r="F61" s="224"/>
      <c r="G61" s="282"/>
      <c r="H61" s="250"/>
      <c r="I61" s="252"/>
      <c r="J61" s="224"/>
      <c r="K61" s="224" t="s">
        <v>135</v>
      </c>
      <c r="L61" s="224"/>
      <c r="M61" s="224"/>
      <c r="N61" s="224"/>
      <c r="O61" s="224"/>
      <c r="P61" s="224"/>
      <c r="Q61" s="224"/>
      <c r="R61" s="224"/>
      <c r="S61" s="224"/>
      <c r="T61" s="224"/>
      <c r="U61" s="224"/>
      <c r="W61" s="240"/>
      <c r="X61" s="240"/>
      <c r="Y61" s="240"/>
      <c r="Z61" s="290"/>
      <c r="AA61" s="290"/>
      <c r="AB61" s="124">
        <f t="shared" si="11"/>
        <v>53</v>
      </c>
      <c r="AC61" s="125" t="e">
        <f t="shared" si="4"/>
        <v>#VALUE!</v>
      </c>
      <c r="AD61" s="123" t="e">
        <f t="shared" si="5"/>
        <v>#VALUE!</v>
      </c>
      <c r="AE61" s="126" t="e">
        <f t="shared" si="7"/>
        <v>#VALUE!</v>
      </c>
      <c r="AF61" s="123" t="e">
        <f t="shared" si="8"/>
        <v>#VALUE!</v>
      </c>
      <c r="AG61" s="126" t="e">
        <f t="shared" si="9"/>
        <v>#VALUE!</v>
      </c>
      <c r="AH61" s="302" t="e">
        <f t="shared" si="10"/>
        <v>#VALUE!</v>
      </c>
      <c r="AI61" s="302" t="e">
        <f t="shared" si="6"/>
        <v>#VALUE!</v>
      </c>
      <c r="AJ61" s="288" t="e">
        <f t="shared" si="0"/>
        <v>#VALUE!</v>
      </c>
      <c r="AK61" s="303" t="e">
        <f t="shared" si="1"/>
        <v>#VALUE!</v>
      </c>
      <c r="AL61" s="303" t="e">
        <f t="shared" si="2"/>
        <v>#VALUE!</v>
      </c>
      <c r="AM61" s="304" t="e">
        <f t="shared" si="3"/>
        <v>#VALUE!</v>
      </c>
      <c r="AY61" s="224"/>
      <c r="AZ61" s="224"/>
      <c r="BJ61" s="298" t="s">
        <v>137</v>
      </c>
    </row>
    <row r="62" spans="1:62" s="232" customFormat="1" ht="18" x14ac:dyDescent="0.35">
      <c r="B62" s="264"/>
      <c r="C62" s="230" t="s">
        <v>194</v>
      </c>
      <c r="D62" s="6" t="str">
        <f>IF(D61="","",D61/D24)</f>
        <v/>
      </c>
      <c r="E62" s="229"/>
      <c r="F62" s="225" t="s">
        <v>5</v>
      </c>
      <c r="G62" s="295" t="str">
        <f>D62</f>
        <v/>
      </c>
      <c r="H62" s="313" t="str">
        <f>IF(D62="","",IF(D62&lt;1,"NOT MET","OKAY"))</f>
        <v/>
      </c>
      <c r="I62" s="252"/>
      <c r="J62" s="224"/>
      <c r="K62" s="224" t="s">
        <v>134</v>
      </c>
      <c r="L62" s="224"/>
      <c r="M62" s="224"/>
      <c r="N62" s="224"/>
      <c r="O62" s="224"/>
      <c r="P62" s="224"/>
      <c r="Q62" s="224"/>
      <c r="R62" s="224"/>
      <c r="S62" s="224"/>
      <c r="T62" s="224"/>
      <c r="U62" s="224"/>
      <c r="W62" s="240"/>
      <c r="X62" s="240"/>
      <c r="Y62" s="240"/>
      <c r="Z62" s="290"/>
      <c r="AA62" s="290"/>
      <c r="AB62" s="124">
        <f t="shared" si="11"/>
        <v>54</v>
      </c>
      <c r="AC62" s="125" t="e">
        <f t="shared" si="4"/>
        <v>#VALUE!</v>
      </c>
      <c r="AD62" s="123" t="e">
        <f t="shared" si="5"/>
        <v>#VALUE!</v>
      </c>
      <c r="AE62" s="126" t="e">
        <f t="shared" si="7"/>
        <v>#VALUE!</v>
      </c>
      <c r="AF62" s="123" t="e">
        <f t="shared" si="8"/>
        <v>#VALUE!</v>
      </c>
      <c r="AG62" s="126" t="e">
        <f t="shared" si="9"/>
        <v>#VALUE!</v>
      </c>
      <c r="AH62" s="302" t="e">
        <f t="shared" si="10"/>
        <v>#VALUE!</v>
      </c>
      <c r="AI62" s="302" t="e">
        <f t="shared" si="6"/>
        <v>#VALUE!</v>
      </c>
      <c r="AJ62" s="288" t="e">
        <f t="shared" si="0"/>
        <v>#VALUE!</v>
      </c>
      <c r="AK62" s="303" t="e">
        <f t="shared" si="1"/>
        <v>#VALUE!</v>
      </c>
      <c r="AL62" s="303" t="e">
        <f t="shared" si="2"/>
        <v>#VALUE!</v>
      </c>
      <c r="AM62" s="304" t="e">
        <f t="shared" si="3"/>
        <v>#VALUE!</v>
      </c>
      <c r="AY62" s="224"/>
      <c r="AZ62" s="224"/>
    </row>
    <row r="63" spans="1:62" s="232" customFormat="1" ht="17.25" x14ac:dyDescent="0.25">
      <c r="A63" s="225"/>
      <c r="B63" s="264"/>
      <c r="C63" s="227" t="s">
        <v>195</v>
      </c>
      <c r="D63" s="96" t="str">
        <f>IF(OR(D58="",D59=""),"",VLOOKUP(D58,AC8:AH108,6))</f>
        <v/>
      </c>
      <c r="E63" s="224" t="s">
        <v>14</v>
      </c>
      <c r="F63" s="225"/>
      <c r="G63" s="282"/>
      <c r="H63" s="250"/>
      <c r="I63" s="252"/>
      <c r="J63" s="224"/>
      <c r="K63" s="224" t="s">
        <v>254</v>
      </c>
      <c r="L63" s="224"/>
      <c r="M63" s="224" t="s">
        <v>247</v>
      </c>
      <c r="N63" s="224"/>
      <c r="O63" s="224"/>
      <c r="P63" s="224"/>
      <c r="Q63" s="224"/>
      <c r="R63" s="224"/>
      <c r="S63" s="224"/>
      <c r="T63" s="224"/>
      <c r="U63" s="224"/>
      <c r="W63" s="240"/>
      <c r="X63" s="240"/>
      <c r="Y63" s="240"/>
      <c r="Z63" s="290"/>
      <c r="AA63" s="290"/>
      <c r="AB63" s="124">
        <f t="shared" si="11"/>
        <v>55</v>
      </c>
      <c r="AC63" s="125" t="e">
        <f t="shared" si="4"/>
        <v>#VALUE!</v>
      </c>
      <c r="AD63" s="123" t="e">
        <f t="shared" si="5"/>
        <v>#VALUE!</v>
      </c>
      <c r="AE63" s="126" t="e">
        <f t="shared" si="7"/>
        <v>#VALUE!</v>
      </c>
      <c r="AF63" s="123" t="e">
        <f t="shared" si="8"/>
        <v>#VALUE!</v>
      </c>
      <c r="AG63" s="126" t="e">
        <f t="shared" si="9"/>
        <v>#VALUE!</v>
      </c>
      <c r="AH63" s="302" t="e">
        <f t="shared" si="10"/>
        <v>#VALUE!</v>
      </c>
      <c r="AI63" s="302" t="e">
        <f t="shared" si="6"/>
        <v>#VALUE!</v>
      </c>
      <c r="AJ63" s="288" t="e">
        <f t="shared" si="0"/>
        <v>#VALUE!</v>
      </c>
      <c r="AK63" s="303" t="e">
        <f t="shared" si="1"/>
        <v>#VALUE!</v>
      </c>
      <c r="AL63" s="303" t="e">
        <f t="shared" si="2"/>
        <v>#VALUE!</v>
      </c>
      <c r="AM63" s="304" t="e">
        <f t="shared" si="3"/>
        <v>#VALUE!</v>
      </c>
      <c r="AY63" s="224"/>
      <c r="AZ63" s="224"/>
    </row>
    <row r="64" spans="1:62" s="232" customFormat="1" ht="17.25" customHeight="1" x14ac:dyDescent="0.25">
      <c r="A64" s="225"/>
      <c r="B64" s="264"/>
      <c r="C64" s="230" t="s">
        <v>362</v>
      </c>
      <c r="D64" s="6" t="str">
        <f>IF(D63="","",D63/D28)</f>
        <v/>
      </c>
      <c r="E64" s="229"/>
      <c r="F64" s="225" t="s">
        <v>5</v>
      </c>
      <c r="G64" s="295" t="str">
        <f>D64</f>
        <v/>
      </c>
      <c r="H64" s="313" t="str">
        <f>IF(D64="","",IF(D64&lt;1,"NOT MET","OKAY"))</f>
        <v/>
      </c>
      <c r="I64" s="252"/>
      <c r="J64" s="224"/>
      <c r="K64" s="224" t="s">
        <v>366</v>
      </c>
      <c r="L64" s="224"/>
      <c r="M64" s="224" t="s">
        <v>248</v>
      </c>
      <c r="N64" s="224"/>
      <c r="O64" s="224"/>
      <c r="P64" s="224"/>
      <c r="Q64" s="224"/>
      <c r="R64" s="224"/>
      <c r="S64" s="224"/>
      <c r="T64" s="224"/>
      <c r="U64" s="224"/>
      <c r="W64" s="240"/>
      <c r="X64" s="240"/>
      <c r="Y64" s="240"/>
      <c r="Z64" s="290"/>
      <c r="AA64" s="290"/>
      <c r="AB64" s="124">
        <f t="shared" si="11"/>
        <v>56</v>
      </c>
      <c r="AC64" s="125" t="e">
        <f t="shared" si="4"/>
        <v>#VALUE!</v>
      </c>
      <c r="AD64" s="123" t="e">
        <f t="shared" si="5"/>
        <v>#VALUE!</v>
      </c>
      <c r="AE64" s="126" t="e">
        <f t="shared" si="7"/>
        <v>#VALUE!</v>
      </c>
      <c r="AF64" s="123" t="e">
        <f t="shared" si="8"/>
        <v>#VALUE!</v>
      </c>
      <c r="AG64" s="126" t="e">
        <f t="shared" si="9"/>
        <v>#VALUE!</v>
      </c>
      <c r="AH64" s="302" t="e">
        <f t="shared" si="10"/>
        <v>#VALUE!</v>
      </c>
      <c r="AI64" s="302" t="e">
        <f t="shared" si="6"/>
        <v>#VALUE!</v>
      </c>
      <c r="AJ64" s="288" t="e">
        <f t="shared" si="0"/>
        <v>#VALUE!</v>
      </c>
      <c r="AK64" s="303" t="e">
        <f t="shared" si="1"/>
        <v>#VALUE!</v>
      </c>
      <c r="AL64" s="303" t="e">
        <f t="shared" si="2"/>
        <v>#VALUE!</v>
      </c>
      <c r="AM64" s="304" t="e">
        <f t="shared" si="3"/>
        <v>#VALUE!</v>
      </c>
      <c r="AY64" s="224"/>
      <c r="AZ64" s="224"/>
    </row>
    <row r="65" spans="1:54" ht="16.5" customHeight="1" x14ac:dyDescent="0.35">
      <c r="B65" s="328"/>
      <c r="C65" s="334" t="s">
        <v>193</v>
      </c>
      <c r="D65" s="402"/>
      <c r="E65" s="331" t="s">
        <v>14</v>
      </c>
      <c r="F65" s="329"/>
      <c r="G65" s="329"/>
      <c r="H65" s="329"/>
      <c r="I65" s="330"/>
      <c r="J65" s="224"/>
      <c r="K65" s="335" t="s">
        <v>265</v>
      </c>
      <c r="L65" s="224"/>
      <c r="M65" s="224"/>
      <c r="N65" s="224"/>
      <c r="O65" s="224"/>
      <c r="P65" s="224"/>
      <c r="Q65" s="224"/>
      <c r="R65" s="224"/>
      <c r="S65" s="224"/>
      <c r="T65" s="224"/>
      <c r="U65" s="224"/>
      <c r="Z65" s="290"/>
      <c r="AA65" s="290"/>
      <c r="AB65" s="124">
        <f t="shared" si="11"/>
        <v>57</v>
      </c>
      <c r="AC65" s="125" t="e">
        <f t="shared" si="4"/>
        <v>#VALUE!</v>
      </c>
      <c r="AD65" s="123" t="e">
        <f t="shared" si="5"/>
        <v>#VALUE!</v>
      </c>
      <c r="AE65" s="126" t="e">
        <f t="shared" si="7"/>
        <v>#VALUE!</v>
      </c>
      <c r="AF65" s="123" t="e">
        <f t="shared" si="8"/>
        <v>#VALUE!</v>
      </c>
      <c r="AG65" s="126" t="e">
        <f t="shared" si="9"/>
        <v>#VALUE!</v>
      </c>
      <c r="AH65" s="302" t="e">
        <f t="shared" si="10"/>
        <v>#VALUE!</v>
      </c>
      <c r="AI65" s="302" t="e">
        <f t="shared" si="6"/>
        <v>#VALUE!</v>
      </c>
      <c r="AJ65" s="288" t="e">
        <f t="shared" si="0"/>
        <v>#VALUE!</v>
      </c>
      <c r="AK65" s="303" t="e">
        <f t="shared" si="1"/>
        <v>#VALUE!</v>
      </c>
      <c r="AL65" s="303" t="e">
        <f t="shared" si="2"/>
        <v>#VALUE!</v>
      </c>
      <c r="AM65" s="304" t="e">
        <f t="shared" si="3"/>
        <v>#VALUE!</v>
      </c>
      <c r="AY65" s="224"/>
      <c r="AZ65" s="224"/>
    </row>
    <row r="66" spans="1:54" ht="16.5" customHeight="1" x14ac:dyDescent="0.35">
      <c r="B66" s="326"/>
      <c r="C66" s="334" t="s">
        <v>264</v>
      </c>
      <c r="D66" s="6" t="str">
        <f>IF(OR(D26="",D65=""),"",D65/D26)</f>
        <v/>
      </c>
      <c r="E66" s="324"/>
      <c r="F66" s="332" t="s">
        <v>5</v>
      </c>
      <c r="G66" s="348" t="str">
        <f>D66</f>
        <v/>
      </c>
      <c r="H66" s="336" t="str">
        <f>IF(D66="","",IF(D66&lt;1,"NOT MET","OKAY"))</f>
        <v/>
      </c>
      <c r="I66" s="325"/>
      <c r="K66" s="335" t="s">
        <v>256</v>
      </c>
      <c r="L66" s="224"/>
      <c r="N66" s="224"/>
      <c r="O66" s="224"/>
      <c r="P66" s="224"/>
      <c r="Q66" s="224"/>
      <c r="R66" s="224"/>
      <c r="S66" s="224"/>
      <c r="T66" s="224"/>
      <c r="U66" s="224"/>
      <c r="Z66" s="290"/>
      <c r="AA66" s="290"/>
      <c r="AB66" s="124">
        <f t="shared" si="11"/>
        <v>58</v>
      </c>
      <c r="AC66" s="125" t="e">
        <f t="shared" si="4"/>
        <v>#VALUE!</v>
      </c>
      <c r="AD66" s="123" t="e">
        <f t="shared" si="5"/>
        <v>#VALUE!</v>
      </c>
      <c r="AE66" s="126" t="e">
        <f t="shared" si="7"/>
        <v>#VALUE!</v>
      </c>
      <c r="AF66" s="123" t="e">
        <f t="shared" si="8"/>
        <v>#VALUE!</v>
      </c>
      <c r="AG66" s="126" t="e">
        <f t="shared" si="9"/>
        <v>#VALUE!</v>
      </c>
      <c r="AH66" s="302" t="e">
        <f t="shared" si="10"/>
        <v>#VALUE!</v>
      </c>
      <c r="AI66" s="302" t="e">
        <f t="shared" si="6"/>
        <v>#VALUE!</v>
      </c>
      <c r="AJ66" s="288" t="e">
        <f t="shared" si="0"/>
        <v>#VALUE!</v>
      </c>
      <c r="AK66" s="303" t="e">
        <f t="shared" si="1"/>
        <v>#VALUE!</v>
      </c>
      <c r="AL66" s="303" t="e">
        <f t="shared" si="2"/>
        <v>#VALUE!</v>
      </c>
      <c r="AM66" s="304" t="e">
        <f t="shared" si="3"/>
        <v>#VALUE!</v>
      </c>
      <c r="AY66" s="224"/>
      <c r="AZ66" s="224"/>
    </row>
    <row r="67" spans="1:54" ht="15.75" customHeight="1" x14ac:dyDescent="0.35">
      <c r="B67" s="326"/>
      <c r="C67" s="333" t="s">
        <v>185</v>
      </c>
      <c r="D67" s="402"/>
      <c r="E67" s="331" t="s">
        <v>14</v>
      </c>
      <c r="F67" s="324"/>
      <c r="G67" s="324"/>
      <c r="H67" s="324"/>
      <c r="I67" s="325"/>
      <c r="K67" s="335" t="s">
        <v>266</v>
      </c>
      <c r="L67" s="224"/>
      <c r="N67" s="224"/>
      <c r="O67" s="224"/>
      <c r="P67" s="224"/>
      <c r="Q67" s="224"/>
      <c r="R67" s="224"/>
      <c r="S67" s="224"/>
      <c r="T67" s="224"/>
      <c r="U67" s="224"/>
      <c r="Z67" s="290"/>
      <c r="AA67" s="290"/>
      <c r="AB67" s="124">
        <f t="shared" si="11"/>
        <v>59</v>
      </c>
      <c r="AC67" s="125" t="e">
        <f t="shared" si="4"/>
        <v>#VALUE!</v>
      </c>
      <c r="AD67" s="123" t="e">
        <f t="shared" si="5"/>
        <v>#VALUE!</v>
      </c>
      <c r="AE67" s="126" t="e">
        <f t="shared" si="7"/>
        <v>#VALUE!</v>
      </c>
      <c r="AF67" s="123" t="e">
        <f t="shared" si="8"/>
        <v>#VALUE!</v>
      </c>
      <c r="AG67" s="126" t="e">
        <f t="shared" si="9"/>
        <v>#VALUE!</v>
      </c>
      <c r="AH67" s="302" t="e">
        <f t="shared" si="10"/>
        <v>#VALUE!</v>
      </c>
      <c r="AI67" s="302" t="e">
        <f t="shared" si="6"/>
        <v>#VALUE!</v>
      </c>
      <c r="AJ67" s="288" t="e">
        <f t="shared" si="0"/>
        <v>#VALUE!</v>
      </c>
      <c r="AK67" s="303" t="e">
        <f t="shared" si="1"/>
        <v>#VALUE!</v>
      </c>
      <c r="AL67" s="303" t="e">
        <f t="shared" si="2"/>
        <v>#VALUE!</v>
      </c>
      <c r="AM67" s="304" t="e">
        <f t="shared" si="3"/>
        <v>#VALUE!</v>
      </c>
      <c r="AY67" s="224"/>
      <c r="AZ67" s="224"/>
    </row>
    <row r="68" spans="1:54" ht="18" x14ac:dyDescent="0.35">
      <c r="B68" s="326"/>
      <c r="C68" s="334" t="s">
        <v>186</v>
      </c>
      <c r="D68" s="6" t="str">
        <f>IF(OR(D27="",D67=""),"",D67/D27)</f>
        <v/>
      </c>
      <c r="E68" s="324"/>
      <c r="F68" s="332" t="s">
        <v>5</v>
      </c>
      <c r="G68" s="348" t="str">
        <f>D68</f>
        <v/>
      </c>
      <c r="H68" s="336" t="str">
        <f>IF(D68="","",IF(D68&lt;1,"NOT MET","OKAY"))</f>
        <v/>
      </c>
      <c r="I68" s="325"/>
      <c r="K68" s="335" t="s">
        <v>255</v>
      </c>
      <c r="L68" s="224"/>
      <c r="M68" s="224"/>
      <c r="N68" s="224"/>
      <c r="O68" s="224"/>
      <c r="P68" s="224"/>
      <c r="Q68" s="224"/>
      <c r="R68" s="224"/>
      <c r="S68" s="224"/>
      <c r="T68" s="224"/>
      <c r="U68" s="224"/>
      <c r="Z68" s="290"/>
      <c r="AA68" s="290"/>
      <c r="AB68" s="124">
        <f t="shared" si="11"/>
        <v>60</v>
      </c>
      <c r="AC68" s="125" t="e">
        <f t="shared" si="4"/>
        <v>#VALUE!</v>
      </c>
      <c r="AD68" s="123" t="e">
        <f t="shared" si="5"/>
        <v>#VALUE!</v>
      </c>
      <c r="AE68" s="126" t="e">
        <f t="shared" si="7"/>
        <v>#VALUE!</v>
      </c>
      <c r="AF68" s="123" t="e">
        <f t="shared" si="8"/>
        <v>#VALUE!</v>
      </c>
      <c r="AG68" s="126" t="e">
        <f t="shared" si="9"/>
        <v>#VALUE!</v>
      </c>
      <c r="AH68" s="302" t="e">
        <f t="shared" si="10"/>
        <v>#VALUE!</v>
      </c>
      <c r="AI68" s="302" t="e">
        <f t="shared" si="6"/>
        <v>#VALUE!</v>
      </c>
      <c r="AJ68" s="288" t="e">
        <f t="shared" si="0"/>
        <v>#VALUE!</v>
      </c>
      <c r="AK68" s="303" t="e">
        <f t="shared" si="1"/>
        <v>#VALUE!</v>
      </c>
      <c r="AL68" s="303" t="e">
        <f t="shared" si="2"/>
        <v>#VALUE!</v>
      </c>
      <c r="AM68" s="304" t="e">
        <f t="shared" si="3"/>
        <v>#VALUE!</v>
      </c>
      <c r="AY68" s="224"/>
      <c r="AZ68" s="224"/>
    </row>
    <row r="69" spans="1:54" ht="15" x14ac:dyDescent="0.25">
      <c r="B69" s="276"/>
      <c r="C69" s="272"/>
      <c r="D69" s="309"/>
      <c r="E69" s="271"/>
      <c r="F69" s="271"/>
      <c r="G69" s="271"/>
      <c r="H69" s="255"/>
      <c r="I69" s="273"/>
      <c r="L69" s="224"/>
      <c r="M69" s="224"/>
      <c r="N69" s="224"/>
      <c r="O69" s="224"/>
      <c r="P69" s="224"/>
      <c r="Q69" s="224"/>
      <c r="R69" s="224"/>
      <c r="S69" s="224"/>
      <c r="T69" s="224"/>
      <c r="U69" s="224"/>
      <c r="Z69" s="290"/>
      <c r="AA69" s="290"/>
      <c r="AB69" s="124">
        <f t="shared" si="11"/>
        <v>61</v>
      </c>
      <c r="AC69" s="125" t="e">
        <f t="shared" si="4"/>
        <v>#VALUE!</v>
      </c>
      <c r="AD69" s="123" t="e">
        <f t="shared" si="5"/>
        <v>#VALUE!</v>
      </c>
      <c r="AE69" s="126" t="e">
        <f t="shared" si="7"/>
        <v>#VALUE!</v>
      </c>
      <c r="AF69" s="123" t="e">
        <f t="shared" si="8"/>
        <v>#VALUE!</v>
      </c>
      <c r="AG69" s="126" t="e">
        <f t="shared" si="9"/>
        <v>#VALUE!</v>
      </c>
      <c r="AH69" s="302" t="e">
        <f t="shared" si="10"/>
        <v>#VALUE!</v>
      </c>
      <c r="AI69" s="302" t="e">
        <f t="shared" si="6"/>
        <v>#VALUE!</v>
      </c>
      <c r="AJ69" s="288" t="e">
        <f t="shared" si="0"/>
        <v>#VALUE!</v>
      </c>
      <c r="AK69" s="303" t="e">
        <f t="shared" si="1"/>
        <v>#VALUE!</v>
      </c>
      <c r="AL69" s="303" t="e">
        <f t="shared" si="2"/>
        <v>#VALUE!</v>
      </c>
      <c r="AM69" s="304" t="e">
        <f t="shared" si="3"/>
        <v>#VALUE!</v>
      </c>
      <c r="AY69" s="224"/>
      <c r="AZ69" s="224"/>
    </row>
    <row r="70" spans="1:54" ht="15" x14ac:dyDescent="0.25">
      <c r="L70" s="224"/>
      <c r="M70" s="224"/>
      <c r="N70" s="224"/>
      <c r="O70" s="224"/>
      <c r="P70" s="224"/>
      <c r="Q70" s="224"/>
      <c r="R70" s="224"/>
      <c r="S70" s="224"/>
      <c r="T70" s="224"/>
      <c r="U70" s="224"/>
      <c r="Z70" s="290"/>
      <c r="AA70" s="290"/>
      <c r="AB70" s="124">
        <f t="shared" si="11"/>
        <v>62</v>
      </c>
      <c r="AC70" s="125" t="e">
        <f t="shared" si="4"/>
        <v>#VALUE!</v>
      </c>
      <c r="AD70" s="123" t="e">
        <f t="shared" si="5"/>
        <v>#VALUE!</v>
      </c>
      <c r="AE70" s="126" t="e">
        <f t="shared" si="7"/>
        <v>#VALUE!</v>
      </c>
      <c r="AF70" s="123" t="e">
        <f t="shared" si="8"/>
        <v>#VALUE!</v>
      </c>
      <c r="AG70" s="126" t="e">
        <f t="shared" si="9"/>
        <v>#VALUE!</v>
      </c>
      <c r="AH70" s="302" t="e">
        <f t="shared" si="10"/>
        <v>#VALUE!</v>
      </c>
      <c r="AI70" s="302" t="e">
        <f t="shared" si="6"/>
        <v>#VALUE!</v>
      </c>
      <c r="AJ70" s="288" t="e">
        <f t="shared" si="0"/>
        <v>#VALUE!</v>
      </c>
      <c r="AK70" s="303" t="e">
        <f t="shared" si="1"/>
        <v>#VALUE!</v>
      </c>
      <c r="AL70" s="303" t="e">
        <f t="shared" si="2"/>
        <v>#VALUE!</v>
      </c>
      <c r="AM70" s="304" t="e">
        <f t="shared" si="3"/>
        <v>#VALUE!</v>
      </c>
      <c r="AY70" s="224"/>
      <c r="AZ70" s="224"/>
      <c r="BA70" s="285"/>
      <c r="BB70" s="244"/>
    </row>
    <row r="71" spans="1:54" ht="15.75" x14ac:dyDescent="0.25">
      <c r="B71" s="259" t="s">
        <v>329</v>
      </c>
      <c r="C71" s="278"/>
      <c r="D71" s="262"/>
      <c r="E71" s="262"/>
      <c r="F71" s="262"/>
      <c r="G71" s="274"/>
      <c r="H71" s="241"/>
      <c r="I71" s="275"/>
      <c r="K71" s="224" t="s">
        <v>123</v>
      </c>
      <c r="L71" s="224"/>
      <c r="M71" s="224"/>
      <c r="N71" s="224"/>
      <c r="O71" s="224"/>
      <c r="P71" s="224"/>
      <c r="Q71" s="224"/>
      <c r="R71" s="224"/>
      <c r="S71" s="224"/>
      <c r="T71" s="224"/>
      <c r="U71" s="224"/>
      <c r="Z71" s="290"/>
      <c r="AA71" s="290"/>
      <c r="AB71" s="124">
        <f t="shared" si="11"/>
        <v>63</v>
      </c>
      <c r="AC71" s="125" t="e">
        <f t="shared" si="4"/>
        <v>#VALUE!</v>
      </c>
      <c r="AD71" s="123" t="e">
        <f t="shared" si="5"/>
        <v>#VALUE!</v>
      </c>
      <c r="AE71" s="126" t="e">
        <f t="shared" si="7"/>
        <v>#VALUE!</v>
      </c>
      <c r="AF71" s="123" t="e">
        <f t="shared" si="8"/>
        <v>#VALUE!</v>
      </c>
      <c r="AG71" s="126" t="e">
        <f t="shared" si="9"/>
        <v>#VALUE!</v>
      </c>
      <c r="AH71" s="302" t="e">
        <f t="shared" si="10"/>
        <v>#VALUE!</v>
      </c>
      <c r="AI71" s="302" t="e">
        <f t="shared" si="6"/>
        <v>#VALUE!</v>
      </c>
      <c r="AJ71" s="288" t="e">
        <f t="shared" si="0"/>
        <v>#VALUE!</v>
      </c>
      <c r="AK71" s="303" t="e">
        <f t="shared" si="1"/>
        <v>#VALUE!</v>
      </c>
      <c r="AL71" s="303" t="e">
        <f t="shared" si="2"/>
        <v>#VALUE!</v>
      </c>
      <c r="AM71" s="304" t="e">
        <f t="shared" si="3"/>
        <v>#VALUE!</v>
      </c>
      <c r="AY71" s="224"/>
      <c r="AZ71" s="224"/>
    </row>
    <row r="72" spans="1:54" ht="15" x14ac:dyDescent="0.25">
      <c r="B72" s="248"/>
      <c r="C72" s="267"/>
      <c r="D72" s="265"/>
      <c r="E72" s="265"/>
      <c r="F72" s="265"/>
      <c r="G72" s="237"/>
      <c r="H72" s="237"/>
      <c r="I72" s="252"/>
      <c r="J72" s="224"/>
      <c r="K72" s="224" t="s">
        <v>132</v>
      </c>
      <c r="L72" s="224"/>
      <c r="M72" s="224"/>
      <c r="N72" s="224"/>
      <c r="O72" s="224"/>
      <c r="P72" s="224"/>
      <c r="Q72" s="224"/>
      <c r="R72" s="224"/>
      <c r="S72" s="224"/>
      <c r="T72" s="224"/>
      <c r="U72" s="224"/>
      <c r="Z72" s="290"/>
      <c r="AA72" s="290"/>
      <c r="AB72" s="124">
        <f t="shared" si="11"/>
        <v>64</v>
      </c>
      <c r="AC72" s="125" t="e">
        <f t="shared" si="4"/>
        <v>#VALUE!</v>
      </c>
      <c r="AD72" s="123" t="e">
        <f t="shared" si="5"/>
        <v>#VALUE!</v>
      </c>
      <c r="AE72" s="126" t="e">
        <f t="shared" si="7"/>
        <v>#VALUE!</v>
      </c>
      <c r="AF72" s="123" t="e">
        <f t="shared" si="8"/>
        <v>#VALUE!</v>
      </c>
      <c r="AG72" s="126" t="e">
        <f t="shared" si="9"/>
        <v>#VALUE!</v>
      </c>
      <c r="AH72" s="302" t="e">
        <f t="shared" si="10"/>
        <v>#VALUE!</v>
      </c>
      <c r="AI72" s="302" t="e">
        <f t="shared" si="6"/>
        <v>#VALUE!</v>
      </c>
      <c r="AJ72" s="288" t="e">
        <f t="shared" ref="AJ72:AJ135" si="21">AC72</f>
        <v>#VALUE!</v>
      </c>
      <c r="AK72" s="303" t="e">
        <f t="shared" ref="AK72:AK135" si="22">IF(AI72="","",AJ72-D$58)</f>
        <v>#VALUE!</v>
      </c>
      <c r="AL72" s="303" t="e">
        <f t="shared" ref="AL72:AL135" si="23">IF(AK72="","",IF(AK72&gt;G$80,AK72-G$80/2,AK72/2))</f>
        <v>#VALUE!</v>
      </c>
      <c r="AM72" s="304" t="e">
        <f t="shared" ref="AM72:AM135" si="24">IF(AL72="","",0.6*G$81*(2*32.2*AL72)^0.5)</f>
        <v>#VALUE!</v>
      </c>
      <c r="AY72" s="224"/>
      <c r="AZ72" s="224"/>
    </row>
    <row r="73" spans="1:54" ht="18" x14ac:dyDescent="0.35">
      <c r="B73" s="248"/>
      <c r="C73" s="238" t="s">
        <v>125</v>
      </c>
      <c r="D73" s="6" t="str">
        <f>IF(OR(D58="",D59=""),"",D59-D58)</f>
        <v/>
      </c>
      <c r="E73" s="236" t="s">
        <v>11</v>
      </c>
      <c r="F73" s="265"/>
      <c r="G73" s="237"/>
      <c r="H73" s="237"/>
      <c r="I73" s="252"/>
      <c r="J73" s="224"/>
      <c r="K73" s="224" t="s">
        <v>133</v>
      </c>
      <c r="L73" s="224"/>
      <c r="M73" s="224"/>
      <c r="N73" s="224"/>
      <c r="O73" s="224"/>
      <c r="P73" s="224"/>
      <c r="Q73" s="224"/>
      <c r="R73" s="224"/>
      <c r="S73" s="224"/>
      <c r="T73" s="224"/>
      <c r="U73" s="224"/>
      <c r="Z73" s="290"/>
      <c r="AA73" s="290"/>
      <c r="AB73" s="124">
        <f t="shared" si="11"/>
        <v>65</v>
      </c>
      <c r="AC73" s="125" t="e">
        <f t="shared" ref="AC73:AC108" si="25">AC$8+AB73*(X$9-X$8)/100</f>
        <v>#VALUE!</v>
      </c>
      <c r="AD73" s="123" t="e">
        <f t="shared" ref="AD73:AD108" si="26">AD$8+(2*(AC73-AC$8)*AA$9)</f>
        <v>#VALUE!</v>
      </c>
      <c r="AE73" s="126" t="e">
        <f t="shared" si="7"/>
        <v>#VALUE!</v>
      </c>
      <c r="AF73" s="123" t="e">
        <f t="shared" si="8"/>
        <v>#VALUE!</v>
      </c>
      <c r="AG73" s="126" t="e">
        <f t="shared" si="9"/>
        <v>#VALUE!</v>
      </c>
      <c r="AH73" s="302" t="e">
        <f t="shared" si="10"/>
        <v>#VALUE!</v>
      </c>
      <c r="AI73" s="302" t="e">
        <f t="shared" ref="AI73:AI136" si="27">IF(AC73="","",IF(AC73=D$58,0,IF(AC73&gt;D$58,AI72+AF73,"")))</f>
        <v>#VALUE!</v>
      </c>
      <c r="AJ73" s="288" t="e">
        <f t="shared" si="21"/>
        <v>#VALUE!</v>
      </c>
      <c r="AK73" s="303" t="e">
        <f t="shared" si="22"/>
        <v>#VALUE!</v>
      </c>
      <c r="AL73" s="303" t="e">
        <f t="shared" si="23"/>
        <v>#VALUE!</v>
      </c>
      <c r="AM73" s="304" t="e">
        <f t="shared" si="24"/>
        <v>#VALUE!</v>
      </c>
      <c r="AY73" s="224"/>
      <c r="AZ73" s="224"/>
    </row>
    <row r="74" spans="1:54" ht="15" x14ac:dyDescent="0.25">
      <c r="A74" s="225"/>
      <c r="B74" s="248"/>
      <c r="C74" s="238" t="s">
        <v>124</v>
      </c>
      <c r="D74" s="386">
        <v>0.6</v>
      </c>
      <c r="E74" s="236"/>
      <c r="F74" s="265"/>
      <c r="G74" s="237"/>
      <c r="H74" s="237"/>
      <c r="I74" s="252"/>
      <c r="J74" s="224"/>
      <c r="K74" s="224" t="s">
        <v>249</v>
      </c>
      <c r="L74" s="224"/>
      <c r="M74" s="224"/>
      <c r="N74" s="224"/>
      <c r="O74" s="224"/>
      <c r="P74" s="224"/>
      <c r="Q74" s="224"/>
      <c r="R74" s="224"/>
      <c r="S74" s="224"/>
      <c r="T74" s="224"/>
      <c r="U74" s="224"/>
      <c r="Z74" s="290"/>
      <c r="AA74" s="290"/>
      <c r="AB74" s="124">
        <f t="shared" si="11"/>
        <v>66</v>
      </c>
      <c r="AC74" s="125" t="e">
        <f t="shared" si="25"/>
        <v>#VALUE!</v>
      </c>
      <c r="AD74" s="123" t="e">
        <f t="shared" si="26"/>
        <v>#VALUE!</v>
      </c>
      <c r="AE74" s="126" t="e">
        <f t="shared" ref="AE74:AE108" si="28">(AD74/2)^2*3.1415</f>
        <v>#VALUE!</v>
      </c>
      <c r="AF74" s="123" t="e">
        <f t="shared" ref="AF74:AF108" si="29">(AC74-AC73)/3*(AE73+AE74+(AE74*AE73)^0.5)</f>
        <v>#VALUE!</v>
      </c>
      <c r="AG74" s="126" t="e">
        <f t="shared" ref="AG74:AG108" si="30">AG73+AF74</f>
        <v>#VALUE!</v>
      </c>
      <c r="AH74" s="302" t="e">
        <f t="shared" ref="AH74:AH137" si="31">IF(AC74="","",AH73+AF74)</f>
        <v>#VALUE!</v>
      </c>
      <c r="AI74" s="302" t="e">
        <f t="shared" si="27"/>
        <v>#VALUE!</v>
      </c>
      <c r="AJ74" s="288" t="e">
        <f t="shared" si="21"/>
        <v>#VALUE!</v>
      </c>
      <c r="AK74" s="303" t="e">
        <f t="shared" si="22"/>
        <v>#VALUE!</v>
      </c>
      <c r="AL74" s="303" t="e">
        <f t="shared" si="23"/>
        <v>#VALUE!</v>
      </c>
      <c r="AM74" s="304" t="e">
        <f t="shared" si="24"/>
        <v>#VALUE!</v>
      </c>
      <c r="AY74" s="224"/>
      <c r="AZ74" s="224"/>
    </row>
    <row r="75" spans="1:54" ht="18" x14ac:dyDescent="0.35">
      <c r="A75" s="232"/>
      <c r="B75" s="248"/>
      <c r="C75" s="238" t="s">
        <v>349</v>
      </c>
      <c r="D75" s="386">
        <v>24</v>
      </c>
      <c r="E75" s="236" t="s">
        <v>12</v>
      </c>
      <c r="F75" s="265"/>
      <c r="G75" s="237"/>
      <c r="H75" s="237"/>
      <c r="I75" s="252"/>
      <c r="K75" s="224" t="s">
        <v>144</v>
      </c>
      <c r="L75" s="224"/>
      <c r="M75" s="224"/>
      <c r="N75" s="224"/>
      <c r="O75" s="224"/>
      <c r="P75" s="224"/>
      <c r="Q75" s="224"/>
      <c r="R75" s="224"/>
      <c r="S75" s="224"/>
      <c r="T75" s="224"/>
      <c r="U75" s="224"/>
      <c r="Z75" s="290"/>
      <c r="AA75" s="290"/>
      <c r="AB75" s="124">
        <f t="shared" ref="AB75:AB108" si="32">AB74+1</f>
        <v>67</v>
      </c>
      <c r="AC75" s="125" t="e">
        <f t="shared" si="25"/>
        <v>#VALUE!</v>
      </c>
      <c r="AD75" s="123" t="e">
        <f t="shared" si="26"/>
        <v>#VALUE!</v>
      </c>
      <c r="AE75" s="126" t="e">
        <f t="shared" si="28"/>
        <v>#VALUE!</v>
      </c>
      <c r="AF75" s="123" t="e">
        <f t="shared" si="29"/>
        <v>#VALUE!</v>
      </c>
      <c r="AG75" s="126" t="e">
        <f t="shared" si="30"/>
        <v>#VALUE!</v>
      </c>
      <c r="AH75" s="302" t="e">
        <f t="shared" si="31"/>
        <v>#VALUE!</v>
      </c>
      <c r="AI75" s="302" t="e">
        <f t="shared" si="27"/>
        <v>#VALUE!</v>
      </c>
      <c r="AJ75" s="288" t="e">
        <f t="shared" si="21"/>
        <v>#VALUE!</v>
      </c>
      <c r="AK75" s="303" t="e">
        <f t="shared" si="22"/>
        <v>#VALUE!</v>
      </c>
      <c r="AL75" s="303" t="e">
        <f t="shared" si="23"/>
        <v>#VALUE!</v>
      </c>
      <c r="AM75" s="304" t="e">
        <f t="shared" si="24"/>
        <v>#VALUE!</v>
      </c>
      <c r="AY75" s="224"/>
      <c r="AZ75" s="224"/>
    </row>
    <row r="76" spans="1:54" ht="18" x14ac:dyDescent="0.35">
      <c r="A76" s="232"/>
      <c r="B76" s="248"/>
      <c r="C76" s="249" t="s">
        <v>350</v>
      </c>
      <c r="D76" s="91" t="str">
        <f>IF(D24="","",(D24/D75)/3600)</f>
        <v/>
      </c>
      <c r="E76" s="250" t="s">
        <v>145</v>
      </c>
      <c r="F76" s="250"/>
      <c r="I76" s="266"/>
      <c r="J76" s="224"/>
      <c r="K76" s="224" t="s">
        <v>218</v>
      </c>
      <c r="V76" s="234"/>
      <c r="Z76" s="290"/>
      <c r="AA76" s="290"/>
      <c r="AB76" s="124">
        <f t="shared" si="32"/>
        <v>68</v>
      </c>
      <c r="AC76" s="125" t="e">
        <f t="shared" si="25"/>
        <v>#VALUE!</v>
      </c>
      <c r="AD76" s="123" t="e">
        <f t="shared" si="26"/>
        <v>#VALUE!</v>
      </c>
      <c r="AE76" s="126" t="e">
        <f t="shared" si="28"/>
        <v>#VALUE!</v>
      </c>
      <c r="AF76" s="123" t="e">
        <f t="shared" si="29"/>
        <v>#VALUE!</v>
      </c>
      <c r="AG76" s="126" t="e">
        <f t="shared" si="30"/>
        <v>#VALUE!</v>
      </c>
      <c r="AH76" s="302" t="e">
        <f t="shared" si="31"/>
        <v>#VALUE!</v>
      </c>
      <c r="AI76" s="302" t="e">
        <f t="shared" si="27"/>
        <v>#VALUE!</v>
      </c>
      <c r="AJ76" s="288" t="e">
        <f t="shared" si="21"/>
        <v>#VALUE!</v>
      </c>
      <c r="AK76" s="303" t="e">
        <f t="shared" si="22"/>
        <v>#VALUE!</v>
      </c>
      <c r="AL76" s="303" t="e">
        <f t="shared" si="23"/>
        <v>#VALUE!</v>
      </c>
      <c r="AM76" s="304" t="e">
        <f t="shared" si="24"/>
        <v>#VALUE!</v>
      </c>
    </row>
    <row r="77" spans="1:54" ht="18" x14ac:dyDescent="0.35">
      <c r="A77" s="232"/>
      <c r="B77" s="264"/>
      <c r="C77" s="249" t="s">
        <v>143</v>
      </c>
      <c r="D77" s="91" t="str">
        <f>IF(D73="","",D73/2)</f>
        <v/>
      </c>
      <c r="E77" s="250" t="s">
        <v>11</v>
      </c>
      <c r="F77" s="250"/>
      <c r="I77" s="252"/>
      <c r="J77" s="224"/>
      <c r="K77" s="224" t="s">
        <v>213</v>
      </c>
      <c r="L77" s="224"/>
      <c r="M77" s="224"/>
      <c r="N77" s="224"/>
      <c r="O77" s="224"/>
      <c r="P77" s="224"/>
      <c r="Q77" s="224"/>
      <c r="R77" s="224"/>
      <c r="S77" s="224"/>
      <c r="T77" s="224"/>
      <c r="U77" s="224"/>
      <c r="Z77" s="290"/>
      <c r="AA77" s="290"/>
      <c r="AB77" s="124">
        <f t="shared" si="32"/>
        <v>69</v>
      </c>
      <c r="AC77" s="125" t="e">
        <f t="shared" si="25"/>
        <v>#VALUE!</v>
      </c>
      <c r="AD77" s="123" t="e">
        <f t="shared" si="26"/>
        <v>#VALUE!</v>
      </c>
      <c r="AE77" s="126" t="e">
        <f t="shared" si="28"/>
        <v>#VALUE!</v>
      </c>
      <c r="AF77" s="123" t="e">
        <f t="shared" si="29"/>
        <v>#VALUE!</v>
      </c>
      <c r="AG77" s="126" t="e">
        <f t="shared" si="30"/>
        <v>#VALUE!</v>
      </c>
      <c r="AH77" s="302" t="e">
        <f t="shared" si="31"/>
        <v>#VALUE!</v>
      </c>
      <c r="AI77" s="302" t="e">
        <f t="shared" si="27"/>
        <v>#VALUE!</v>
      </c>
      <c r="AJ77" s="288" t="e">
        <f t="shared" si="21"/>
        <v>#VALUE!</v>
      </c>
      <c r="AK77" s="303" t="e">
        <f t="shared" si="22"/>
        <v>#VALUE!</v>
      </c>
      <c r="AL77" s="303" t="e">
        <f t="shared" si="23"/>
        <v>#VALUE!</v>
      </c>
      <c r="AM77" s="304" t="e">
        <f t="shared" si="24"/>
        <v>#VALUE!</v>
      </c>
    </row>
    <row r="78" spans="1:54" ht="18.75" x14ac:dyDescent="0.35">
      <c r="B78" s="264"/>
      <c r="C78" s="249" t="s">
        <v>166</v>
      </c>
      <c r="D78" s="362" t="str">
        <f>IF(G78="","",G78*144)</f>
        <v/>
      </c>
      <c r="E78" s="301" t="s">
        <v>147</v>
      </c>
      <c r="F78" s="256" t="s">
        <v>5</v>
      </c>
      <c r="G78" s="363" t="str">
        <f>IF(OR(D77="",D76=""),"",D76/(D74*(2*32.2*D77)^0.5))</f>
        <v/>
      </c>
      <c r="H78" s="250" t="s">
        <v>13</v>
      </c>
      <c r="I78" s="252"/>
      <c r="J78" s="224"/>
      <c r="K78" s="224" t="s">
        <v>253</v>
      </c>
      <c r="L78" s="224"/>
      <c r="M78" s="224"/>
      <c r="N78" s="224"/>
      <c r="O78" s="224"/>
      <c r="P78" s="224"/>
      <c r="Q78" s="224"/>
      <c r="R78" s="224"/>
      <c r="S78" s="224"/>
      <c r="T78" s="224"/>
      <c r="U78" s="224"/>
      <c r="Z78" s="290"/>
      <c r="AA78" s="290"/>
      <c r="AB78" s="124">
        <f t="shared" si="32"/>
        <v>70</v>
      </c>
      <c r="AC78" s="125" t="e">
        <f t="shared" si="25"/>
        <v>#VALUE!</v>
      </c>
      <c r="AD78" s="123" t="e">
        <f t="shared" si="26"/>
        <v>#VALUE!</v>
      </c>
      <c r="AE78" s="126" t="e">
        <f t="shared" si="28"/>
        <v>#VALUE!</v>
      </c>
      <c r="AF78" s="123" t="e">
        <f t="shared" si="29"/>
        <v>#VALUE!</v>
      </c>
      <c r="AG78" s="126" t="e">
        <f t="shared" si="30"/>
        <v>#VALUE!</v>
      </c>
      <c r="AH78" s="302" t="e">
        <f t="shared" si="31"/>
        <v>#VALUE!</v>
      </c>
      <c r="AI78" s="302" t="e">
        <f t="shared" si="27"/>
        <v>#VALUE!</v>
      </c>
      <c r="AJ78" s="288" t="e">
        <f t="shared" si="21"/>
        <v>#VALUE!</v>
      </c>
      <c r="AK78" s="303" t="e">
        <f t="shared" si="22"/>
        <v>#VALUE!</v>
      </c>
      <c r="AL78" s="303" t="e">
        <f t="shared" si="23"/>
        <v>#VALUE!</v>
      </c>
      <c r="AM78" s="304" t="e">
        <f t="shared" si="24"/>
        <v>#VALUE!</v>
      </c>
    </row>
    <row r="79" spans="1:54" ht="18" x14ac:dyDescent="0.35">
      <c r="A79" s="232"/>
      <c r="B79" s="264"/>
      <c r="C79" s="249" t="s">
        <v>167</v>
      </c>
      <c r="D79" s="362" t="str">
        <f>IF(D78="","",(4*D78/3.1415)^0.5)</f>
        <v/>
      </c>
      <c r="E79" s="301" t="s">
        <v>6</v>
      </c>
      <c r="F79" s="256" t="s">
        <v>5</v>
      </c>
      <c r="G79" s="91" t="str">
        <f>IF(G78="","",(4*G78/3.1415)^0.5)</f>
        <v/>
      </c>
      <c r="H79" s="250" t="s">
        <v>11</v>
      </c>
      <c r="I79" s="252"/>
      <c r="J79" s="224"/>
      <c r="K79" s="224"/>
      <c r="L79" s="224"/>
      <c r="M79" s="224"/>
      <c r="N79" s="224"/>
      <c r="O79" s="224"/>
      <c r="P79" s="224"/>
      <c r="Q79" s="224"/>
      <c r="R79" s="224"/>
      <c r="S79" s="224"/>
      <c r="T79" s="224"/>
      <c r="U79" s="224"/>
      <c r="V79" s="224"/>
      <c r="Z79" s="290"/>
      <c r="AA79" s="290"/>
      <c r="AB79" s="124">
        <f t="shared" si="32"/>
        <v>71</v>
      </c>
      <c r="AC79" s="125" t="e">
        <f t="shared" si="25"/>
        <v>#VALUE!</v>
      </c>
      <c r="AD79" s="123" t="e">
        <f t="shared" si="26"/>
        <v>#VALUE!</v>
      </c>
      <c r="AE79" s="126" t="e">
        <f t="shared" si="28"/>
        <v>#VALUE!</v>
      </c>
      <c r="AF79" s="123" t="e">
        <f t="shared" si="29"/>
        <v>#VALUE!</v>
      </c>
      <c r="AG79" s="126" t="e">
        <f t="shared" si="30"/>
        <v>#VALUE!</v>
      </c>
      <c r="AH79" s="302" t="e">
        <f t="shared" si="31"/>
        <v>#VALUE!</v>
      </c>
      <c r="AI79" s="302" t="e">
        <f t="shared" si="27"/>
        <v>#VALUE!</v>
      </c>
      <c r="AJ79" s="288" t="e">
        <f t="shared" si="21"/>
        <v>#VALUE!</v>
      </c>
      <c r="AK79" s="303" t="e">
        <f t="shared" si="22"/>
        <v>#VALUE!</v>
      </c>
      <c r="AL79" s="303" t="e">
        <f t="shared" si="23"/>
        <v>#VALUE!</v>
      </c>
      <c r="AM79" s="304" t="e">
        <f t="shared" si="24"/>
        <v>#VALUE!</v>
      </c>
    </row>
    <row r="80" spans="1:54" ht="18" x14ac:dyDescent="0.35">
      <c r="A80" s="225"/>
      <c r="B80" s="247"/>
      <c r="C80" s="249" t="s">
        <v>164</v>
      </c>
      <c r="D80" s="340"/>
      <c r="E80" s="301" t="s">
        <v>6</v>
      </c>
      <c r="F80" s="256" t="s">
        <v>5</v>
      </c>
      <c r="G80" s="91" t="str">
        <f>IF(D80="","",D80/12)</f>
        <v/>
      </c>
      <c r="H80" s="250" t="s">
        <v>11</v>
      </c>
      <c r="I80" s="252"/>
      <c r="J80" s="224"/>
      <c r="K80" s="335" t="s">
        <v>457</v>
      </c>
      <c r="L80" s="285"/>
      <c r="M80" s="224"/>
      <c r="N80" s="224"/>
      <c r="O80" s="224"/>
      <c r="P80" s="224"/>
      <c r="Q80" s="224"/>
      <c r="R80" s="224"/>
      <c r="S80" s="224"/>
      <c r="T80" s="224"/>
      <c r="U80" s="224"/>
      <c r="V80" s="224"/>
      <c r="Z80" s="290"/>
      <c r="AA80" s="290"/>
      <c r="AB80" s="124">
        <f t="shared" si="32"/>
        <v>72</v>
      </c>
      <c r="AC80" s="125" t="e">
        <f t="shared" si="25"/>
        <v>#VALUE!</v>
      </c>
      <c r="AD80" s="123" t="e">
        <f t="shared" si="26"/>
        <v>#VALUE!</v>
      </c>
      <c r="AE80" s="126" t="e">
        <f t="shared" si="28"/>
        <v>#VALUE!</v>
      </c>
      <c r="AF80" s="123" t="e">
        <f t="shared" si="29"/>
        <v>#VALUE!</v>
      </c>
      <c r="AG80" s="126" t="e">
        <f t="shared" si="30"/>
        <v>#VALUE!</v>
      </c>
      <c r="AH80" s="302" t="e">
        <f t="shared" si="31"/>
        <v>#VALUE!</v>
      </c>
      <c r="AI80" s="302" t="e">
        <f t="shared" si="27"/>
        <v>#VALUE!</v>
      </c>
      <c r="AJ80" s="288" t="e">
        <f t="shared" si="21"/>
        <v>#VALUE!</v>
      </c>
      <c r="AK80" s="303" t="e">
        <f t="shared" si="22"/>
        <v>#VALUE!</v>
      </c>
      <c r="AL80" s="303" t="e">
        <f t="shared" si="23"/>
        <v>#VALUE!</v>
      </c>
      <c r="AM80" s="304" t="e">
        <f t="shared" si="24"/>
        <v>#VALUE!</v>
      </c>
    </row>
    <row r="81" spans="1:39" ht="18.75" x14ac:dyDescent="0.35">
      <c r="A81" s="232"/>
      <c r="B81" s="264"/>
      <c r="C81" s="249" t="s">
        <v>168</v>
      </c>
      <c r="D81" s="91" t="str">
        <f>IF(D80="","",3.1215*D80^2/4)</f>
        <v/>
      </c>
      <c r="E81" s="301" t="s">
        <v>147</v>
      </c>
      <c r="F81" s="256" t="s">
        <v>5</v>
      </c>
      <c r="G81" s="363" t="str">
        <f>IF(D81="","",D81/144)</f>
        <v/>
      </c>
      <c r="H81" s="250" t="s">
        <v>13</v>
      </c>
      <c r="I81" s="266"/>
      <c r="J81" s="224"/>
      <c r="L81" s="224"/>
      <c r="M81" s="224"/>
      <c r="N81" s="224"/>
      <c r="O81" s="224"/>
      <c r="P81" s="224"/>
      <c r="Q81" s="224"/>
      <c r="R81" s="224"/>
      <c r="S81" s="224"/>
      <c r="T81" s="224"/>
      <c r="U81" s="224"/>
      <c r="V81" s="224"/>
      <c r="Z81" s="290"/>
      <c r="AA81" s="290"/>
      <c r="AB81" s="124">
        <f t="shared" si="32"/>
        <v>73</v>
      </c>
      <c r="AC81" s="125" t="e">
        <f t="shared" si="25"/>
        <v>#VALUE!</v>
      </c>
      <c r="AD81" s="123" t="e">
        <f t="shared" si="26"/>
        <v>#VALUE!</v>
      </c>
      <c r="AE81" s="126" t="e">
        <f t="shared" si="28"/>
        <v>#VALUE!</v>
      </c>
      <c r="AF81" s="123" t="e">
        <f t="shared" si="29"/>
        <v>#VALUE!</v>
      </c>
      <c r="AG81" s="126" t="e">
        <f t="shared" si="30"/>
        <v>#VALUE!</v>
      </c>
      <c r="AH81" s="302" t="e">
        <f t="shared" si="31"/>
        <v>#VALUE!</v>
      </c>
      <c r="AI81" s="302" t="e">
        <f t="shared" si="27"/>
        <v>#VALUE!</v>
      </c>
      <c r="AJ81" s="288" t="e">
        <f t="shared" si="21"/>
        <v>#VALUE!</v>
      </c>
      <c r="AK81" s="303" t="e">
        <f t="shared" si="22"/>
        <v>#VALUE!</v>
      </c>
      <c r="AL81" s="303" t="e">
        <f t="shared" si="23"/>
        <v>#VALUE!</v>
      </c>
      <c r="AM81" s="304" t="e">
        <f t="shared" si="24"/>
        <v>#VALUE!</v>
      </c>
    </row>
    <row r="82" spans="1:39" ht="18" x14ac:dyDescent="0.35">
      <c r="A82" s="225"/>
      <c r="B82" s="248"/>
      <c r="C82" s="230" t="s">
        <v>190</v>
      </c>
      <c r="D82" s="364" t="str">
        <f>IF(OR(D24="",D80=""),"",IF(O183&gt;0,"&gt;72",VLOOKUP("Td",M111:N183,2)))</f>
        <v/>
      </c>
      <c r="E82" s="229" t="s">
        <v>12</v>
      </c>
      <c r="F82" s="316"/>
      <c r="G82" s="317" t="s">
        <v>364</v>
      </c>
      <c r="H82" s="313" t="str">
        <f>IF(D82="","",IF(D82&lt;24,"NOT MET","OKAY"))</f>
        <v/>
      </c>
      <c r="I82" s="235"/>
      <c r="K82" s="229" t="s">
        <v>369</v>
      </c>
      <c r="L82" s="224"/>
      <c r="M82" s="224"/>
      <c r="N82" s="224"/>
      <c r="O82" s="224"/>
      <c r="P82" s="224"/>
      <c r="Q82" s="224"/>
      <c r="R82" s="224"/>
      <c r="S82" s="224"/>
      <c r="T82" s="224"/>
      <c r="U82" s="224"/>
      <c r="Z82" s="290"/>
      <c r="AA82" s="290"/>
      <c r="AB82" s="124">
        <f t="shared" si="32"/>
        <v>74</v>
      </c>
      <c r="AC82" s="125" t="e">
        <f t="shared" si="25"/>
        <v>#VALUE!</v>
      </c>
      <c r="AD82" s="123" t="e">
        <f t="shared" si="26"/>
        <v>#VALUE!</v>
      </c>
      <c r="AE82" s="126" t="e">
        <f t="shared" si="28"/>
        <v>#VALUE!</v>
      </c>
      <c r="AF82" s="123" t="e">
        <f t="shared" si="29"/>
        <v>#VALUE!</v>
      </c>
      <c r="AG82" s="126" t="e">
        <f t="shared" si="30"/>
        <v>#VALUE!</v>
      </c>
      <c r="AH82" s="302" t="e">
        <f t="shared" si="31"/>
        <v>#VALUE!</v>
      </c>
      <c r="AI82" s="302" t="e">
        <f t="shared" si="27"/>
        <v>#VALUE!</v>
      </c>
      <c r="AJ82" s="288" t="e">
        <f t="shared" si="21"/>
        <v>#VALUE!</v>
      </c>
      <c r="AK82" s="303" t="e">
        <f t="shared" si="22"/>
        <v>#VALUE!</v>
      </c>
      <c r="AL82" s="303" t="e">
        <f t="shared" si="23"/>
        <v>#VALUE!</v>
      </c>
      <c r="AM82" s="304" t="e">
        <f t="shared" si="24"/>
        <v>#VALUE!</v>
      </c>
    </row>
    <row r="83" spans="1:39" ht="17.25" x14ac:dyDescent="0.25">
      <c r="B83" s="264"/>
      <c r="C83" s="230" t="s">
        <v>180</v>
      </c>
      <c r="D83" s="96" t="str">
        <f>IF(OR(D24="",D80=""),"",O111-O119)</f>
        <v/>
      </c>
      <c r="E83" s="224" t="s">
        <v>14</v>
      </c>
      <c r="F83" s="229"/>
      <c r="G83" s="231"/>
      <c r="H83" s="229"/>
      <c r="I83" s="245"/>
      <c r="L83" s="224"/>
      <c r="M83" s="224"/>
      <c r="N83" s="224"/>
      <c r="O83" s="224"/>
      <c r="P83" s="224"/>
      <c r="Q83" s="224"/>
      <c r="R83" s="224"/>
      <c r="S83" s="224"/>
      <c r="T83" s="224"/>
      <c r="U83" s="224"/>
      <c r="Z83" s="290"/>
      <c r="AA83" s="290"/>
      <c r="AB83" s="124">
        <f t="shared" si="32"/>
        <v>75</v>
      </c>
      <c r="AC83" s="125" t="e">
        <f t="shared" si="25"/>
        <v>#VALUE!</v>
      </c>
      <c r="AD83" s="123" t="e">
        <f t="shared" si="26"/>
        <v>#VALUE!</v>
      </c>
      <c r="AE83" s="126" t="e">
        <f t="shared" si="28"/>
        <v>#VALUE!</v>
      </c>
      <c r="AF83" s="123" t="e">
        <f t="shared" si="29"/>
        <v>#VALUE!</v>
      </c>
      <c r="AG83" s="126" t="e">
        <f t="shared" si="30"/>
        <v>#VALUE!</v>
      </c>
      <c r="AH83" s="302" t="e">
        <f t="shared" si="31"/>
        <v>#VALUE!</v>
      </c>
      <c r="AI83" s="302" t="e">
        <f t="shared" si="27"/>
        <v>#VALUE!</v>
      </c>
      <c r="AJ83" s="288" t="e">
        <f t="shared" si="21"/>
        <v>#VALUE!</v>
      </c>
      <c r="AK83" s="303" t="e">
        <f t="shared" si="22"/>
        <v>#VALUE!</v>
      </c>
      <c r="AL83" s="303" t="e">
        <f t="shared" si="23"/>
        <v>#VALUE!</v>
      </c>
      <c r="AM83" s="304" t="e">
        <f t="shared" si="24"/>
        <v>#VALUE!</v>
      </c>
    </row>
    <row r="84" spans="1:39" ht="18" x14ac:dyDescent="0.35">
      <c r="A84" s="225"/>
      <c r="B84" s="239"/>
      <c r="C84" s="230" t="s">
        <v>178</v>
      </c>
      <c r="D84" s="365" t="str">
        <f>IF(OR(D24="",D80=""),"",T119)</f>
        <v/>
      </c>
      <c r="E84" s="229" t="s">
        <v>8</v>
      </c>
      <c r="F84" s="229"/>
      <c r="G84" s="230" t="s">
        <v>332</v>
      </c>
      <c r="H84" s="313" t="str">
        <f>IF(D84="","",IF(D84&gt;50,"NOT MET","OKAY"))</f>
        <v/>
      </c>
      <c r="I84" s="245"/>
      <c r="K84" s="229" t="s">
        <v>365</v>
      </c>
      <c r="L84" s="224"/>
      <c r="M84" s="224"/>
      <c r="N84" s="224"/>
      <c r="O84" s="224"/>
      <c r="P84" s="224"/>
      <c r="Q84" s="224"/>
      <c r="R84" s="224"/>
      <c r="S84" s="224"/>
      <c r="T84" s="224"/>
      <c r="U84" s="224"/>
      <c r="Z84" s="290"/>
      <c r="AA84" s="290"/>
      <c r="AB84" s="124">
        <f t="shared" si="32"/>
        <v>76</v>
      </c>
      <c r="AC84" s="125" t="e">
        <f t="shared" si="25"/>
        <v>#VALUE!</v>
      </c>
      <c r="AD84" s="123" t="e">
        <f t="shared" si="26"/>
        <v>#VALUE!</v>
      </c>
      <c r="AE84" s="126" t="e">
        <f t="shared" si="28"/>
        <v>#VALUE!</v>
      </c>
      <c r="AF84" s="123" t="e">
        <f t="shared" si="29"/>
        <v>#VALUE!</v>
      </c>
      <c r="AG84" s="126" t="e">
        <f t="shared" si="30"/>
        <v>#VALUE!</v>
      </c>
      <c r="AH84" s="302" t="e">
        <f t="shared" si="31"/>
        <v>#VALUE!</v>
      </c>
      <c r="AI84" s="302" t="e">
        <f t="shared" si="27"/>
        <v>#VALUE!</v>
      </c>
      <c r="AJ84" s="288" t="e">
        <f t="shared" si="21"/>
        <v>#VALUE!</v>
      </c>
      <c r="AK84" s="303" t="e">
        <f t="shared" si="22"/>
        <v>#VALUE!</v>
      </c>
      <c r="AL84" s="303" t="e">
        <f t="shared" si="23"/>
        <v>#VALUE!</v>
      </c>
      <c r="AM84" s="304" t="e">
        <f t="shared" si="24"/>
        <v>#VALUE!</v>
      </c>
    </row>
    <row r="85" spans="1:39" ht="15" x14ac:dyDescent="0.25">
      <c r="A85" s="225"/>
      <c r="B85" s="253"/>
      <c r="C85" s="257"/>
      <c r="D85" s="279"/>
      <c r="E85" s="280"/>
      <c r="F85" s="277"/>
      <c r="G85" s="277"/>
      <c r="H85" s="277"/>
      <c r="I85" s="281"/>
      <c r="Z85" s="290"/>
      <c r="AA85" s="290"/>
      <c r="AB85" s="124">
        <f t="shared" si="32"/>
        <v>77</v>
      </c>
      <c r="AC85" s="125" t="e">
        <f t="shared" si="25"/>
        <v>#VALUE!</v>
      </c>
      <c r="AD85" s="123" t="e">
        <f t="shared" si="26"/>
        <v>#VALUE!</v>
      </c>
      <c r="AE85" s="126" t="e">
        <f t="shared" si="28"/>
        <v>#VALUE!</v>
      </c>
      <c r="AF85" s="123" t="e">
        <f t="shared" si="29"/>
        <v>#VALUE!</v>
      </c>
      <c r="AG85" s="126" t="e">
        <f t="shared" si="30"/>
        <v>#VALUE!</v>
      </c>
      <c r="AH85" s="302" t="e">
        <f t="shared" si="31"/>
        <v>#VALUE!</v>
      </c>
      <c r="AI85" s="302" t="e">
        <f t="shared" si="27"/>
        <v>#VALUE!</v>
      </c>
      <c r="AJ85" s="288" t="e">
        <f t="shared" si="21"/>
        <v>#VALUE!</v>
      </c>
      <c r="AK85" s="303" t="e">
        <f t="shared" si="22"/>
        <v>#VALUE!</v>
      </c>
      <c r="AL85" s="303" t="e">
        <f t="shared" si="23"/>
        <v>#VALUE!</v>
      </c>
      <c r="AM85" s="304" t="e">
        <f t="shared" si="24"/>
        <v>#VALUE!</v>
      </c>
    </row>
    <row r="86" spans="1:39" ht="15" x14ac:dyDescent="0.25">
      <c r="A86" s="225"/>
      <c r="Z86" s="290"/>
      <c r="AA86" s="290"/>
      <c r="AB86" s="124">
        <f t="shared" si="32"/>
        <v>78</v>
      </c>
      <c r="AC86" s="125" t="e">
        <f t="shared" si="25"/>
        <v>#VALUE!</v>
      </c>
      <c r="AD86" s="123" t="e">
        <f t="shared" si="26"/>
        <v>#VALUE!</v>
      </c>
      <c r="AE86" s="126" t="e">
        <f t="shared" si="28"/>
        <v>#VALUE!</v>
      </c>
      <c r="AF86" s="123" t="e">
        <f t="shared" si="29"/>
        <v>#VALUE!</v>
      </c>
      <c r="AG86" s="126" t="e">
        <f t="shared" si="30"/>
        <v>#VALUE!</v>
      </c>
      <c r="AH86" s="302" t="e">
        <f t="shared" si="31"/>
        <v>#VALUE!</v>
      </c>
      <c r="AI86" s="302" t="e">
        <f t="shared" si="27"/>
        <v>#VALUE!</v>
      </c>
      <c r="AJ86" s="288" t="e">
        <f t="shared" si="21"/>
        <v>#VALUE!</v>
      </c>
      <c r="AK86" s="303" t="e">
        <f t="shared" si="22"/>
        <v>#VALUE!</v>
      </c>
      <c r="AL86" s="303" t="e">
        <f t="shared" si="23"/>
        <v>#VALUE!</v>
      </c>
      <c r="AM86" s="304" t="e">
        <f t="shared" si="24"/>
        <v>#VALUE!</v>
      </c>
    </row>
    <row r="87" spans="1:39" ht="15" x14ac:dyDescent="0.25">
      <c r="A87" s="225"/>
      <c r="B87" s="243"/>
      <c r="Z87" s="290"/>
      <c r="AA87" s="290"/>
      <c r="AB87" s="124">
        <f t="shared" si="32"/>
        <v>79</v>
      </c>
      <c r="AC87" s="125" t="e">
        <f t="shared" si="25"/>
        <v>#VALUE!</v>
      </c>
      <c r="AD87" s="123" t="e">
        <f t="shared" si="26"/>
        <v>#VALUE!</v>
      </c>
      <c r="AE87" s="126" t="e">
        <f t="shared" si="28"/>
        <v>#VALUE!</v>
      </c>
      <c r="AF87" s="123" t="e">
        <f t="shared" si="29"/>
        <v>#VALUE!</v>
      </c>
      <c r="AG87" s="126" t="e">
        <f t="shared" si="30"/>
        <v>#VALUE!</v>
      </c>
      <c r="AH87" s="302" t="e">
        <f t="shared" si="31"/>
        <v>#VALUE!</v>
      </c>
      <c r="AI87" s="302" t="e">
        <f t="shared" si="27"/>
        <v>#VALUE!</v>
      </c>
      <c r="AJ87" s="288" t="e">
        <f t="shared" si="21"/>
        <v>#VALUE!</v>
      </c>
      <c r="AK87" s="303" t="e">
        <f t="shared" si="22"/>
        <v>#VALUE!</v>
      </c>
      <c r="AL87" s="303" t="e">
        <f t="shared" si="23"/>
        <v>#VALUE!</v>
      </c>
      <c r="AM87" s="304" t="e">
        <f t="shared" si="24"/>
        <v>#VALUE!</v>
      </c>
    </row>
    <row r="88" spans="1:39" ht="15" x14ac:dyDescent="0.25">
      <c r="A88" s="225"/>
      <c r="Z88" s="290"/>
      <c r="AA88" s="290"/>
      <c r="AB88" s="124">
        <f t="shared" si="32"/>
        <v>80</v>
      </c>
      <c r="AC88" s="125" t="e">
        <f t="shared" si="25"/>
        <v>#VALUE!</v>
      </c>
      <c r="AD88" s="123" t="e">
        <f t="shared" si="26"/>
        <v>#VALUE!</v>
      </c>
      <c r="AE88" s="126" t="e">
        <f t="shared" si="28"/>
        <v>#VALUE!</v>
      </c>
      <c r="AF88" s="123" t="e">
        <f t="shared" si="29"/>
        <v>#VALUE!</v>
      </c>
      <c r="AG88" s="126" t="e">
        <f t="shared" si="30"/>
        <v>#VALUE!</v>
      </c>
      <c r="AH88" s="302" t="e">
        <f t="shared" si="31"/>
        <v>#VALUE!</v>
      </c>
      <c r="AI88" s="302" t="e">
        <f t="shared" si="27"/>
        <v>#VALUE!</v>
      </c>
      <c r="AJ88" s="288" t="e">
        <f t="shared" si="21"/>
        <v>#VALUE!</v>
      </c>
      <c r="AK88" s="303" t="e">
        <f t="shared" si="22"/>
        <v>#VALUE!</v>
      </c>
      <c r="AL88" s="303" t="e">
        <f t="shared" si="23"/>
        <v>#VALUE!</v>
      </c>
      <c r="AM88" s="304" t="e">
        <f t="shared" si="24"/>
        <v>#VALUE!</v>
      </c>
    </row>
    <row r="89" spans="1:39" ht="15" x14ac:dyDescent="0.25">
      <c r="A89" s="225"/>
      <c r="Z89" s="290"/>
      <c r="AA89" s="290"/>
      <c r="AB89" s="124">
        <f t="shared" si="32"/>
        <v>81</v>
      </c>
      <c r="AC89" s="125" t="e">
        <f t="shared" si="25"/>
        <v>#VALUE!</v>
      </c>
      <c r="AD89" s="123" t="e">
        <f t="shared" si="26"/>
        <v>#VALUE!</v>
      </c>
      <c r="AE89" s="126" t="e">
        <f t="shared" si="28"/>
        <v>#VALUE!</v>
      </c>
      <c r="AF89" s="123" t="e">
        <f t="shared" si="29"/>
        <v>#VALUE!</v>
      </c>
      <c r="AG89" s="126" t="e">
        <f t="shared" si="30"/>
        <v>#VALUE!</v>
      </c>
      <c r="AH89" s="302" t="e">
        <f t="shared" si="31"/>
        <v>#VALUE!</v>
      </c>
      <c r="AI89" s="302" t="e">
        <f t="shared" si="27"/>
        <v>#VALUE!</v>
      </c>
      <c r="AJ89" s="288" t="e">
        <f t="shared" si="21"/>
        <v>#VALUE!</v>
      </c>
      <c r="AK89" s="303" t="e">
        <f t="shared" si="22"/>
        <v>#VALUE!</v>
      </c>
      <c r="AL89" s="303" t="e">
        <f t="shared" si="23"/>
        <v>#VALUE!</v>
      </c>
      <c r="AM89" s="304" t="e">
        <f t="shared" si="24"/>
        <v>#VALUE!</v>
      </c>
    </row>
    <row r="90" spans="1:39" ht="15" x14ac:dyDescent="0.25">
      <c r="A90" s="225"/>
      <c r="Z90" s="290"/>
      <c r="AA90" s="290"/>
      <c r="AB90" s="124">
        <f t="shared" si="32"/>
        <v>82</v>
      </c>
      <c r="AC90" s="125" t="e">
        <f t="shared" si="25"/>
        <v>#VALUE!</v>
      </c>
      <c r="AD90" s="123" t="e">
        <f t="shared" si="26"/>
        <v>#VALUE!</v>
      </c>
      <c r="AE90" s="126" t="e">
        <f t="shared" si="28"/>
        <v>#VALUE!</v>
      </c>
      <c r="AF90" s="123" t="e">
        <f t="shared" si="29"/>
        <v>#VALUE!</v>
      </c>
      <c r="AG90" s="126" t="e">
        <f t="shared" si="30"/>
        <v>#VALUE!</v>
      </c>
      <c r="AH90" s="302" t="e">
        <f t="shared" si="31"/>
        <v>#VALUE!</v>
      </c>
      <c r="AI90" s="302" t="e">
        <f t="shared" si="27"/>
        <v>#VALUE!</v>
      </c>
      <c r="AJ90" s="288" t="e">
        <f t="shared" si="21"/>
        <v>#VALUE!</v>
      </c>
      <c r="AK90" s="303" t="e">
        <f t="shared" si="22"/>
        <v>#VALUE!</v>
      </c>
      <c r="AL90" s="303" t="e">
        <f t="shared" si="23"/>
        <v>#VALUE!</v>
      </c>
      <c r="AM90" s="304" t="e">
        <f t="shared" si="24"/>
        <v>#VALUE!</v>
      </c>
    </row>
    <row r="91" spans="1:39" ht="15" x14ac:dyDescent="0.25">
      <c r="A91" s="225"/>
      <c r="B91" s="225"/>
      <c r="H91" s="224"/>
      <c r="K91" s="244"/>
      <c r="Z91" s="290"/>
      <c r="AA91" s="290"/>
      <c r="AB91" s="124">
        <f t="shared" si="32"/>
        <v>83</v>
      </c>
      <c r="AC91" s="125" t="e">
        <f t="shared" si="25"/>
        <v>#VALUE!</v>
      </c>
      <c r="AD91" s="123" t="e">
        <f t="shared" si="26"/>
        <v>#VALUE!</v>
      </c>
      <c r="AE91" s="126" t="e">
        <f t="shared" si="28"/>
        <v>#VALUE!</v>
      </c>
      <c r="AF91" s="123" t="e">
        <f t="shared" si="29"/>
        <v>#VALUE!</v>
      </c>
      <c r="AG91" s="126" t="e">
        <f t="shared" si="30"/>
        <v>#VALUE!</v>
      </c>
      <c r="AH91" s="302" t="e">
        <f t="shared" si="31"/>
        <v>#VALUE!</v>
      </c>
      <c r="AI91" s="302" t="e">
        <f t="shared" si="27"/>
        <v>#VALUE!</v>
      </c>
      <c r="AJ91" s="288" t="e">
        <f t="shared" si="21"/>
        <v>#VALUE!</v>
      </c>
      <c r="AK91" s="303" t="e">
        <f t="shared" si="22"/>
        <v>#VALUE!</v>
      </c>
      <c r="AL91" s="303" t="e">
        <f t="shared" si="23"/>
        <v>#VALUE!</v>
      </c>
      <c r="AM91" s="304" t="e">
        <f t="shared" si="24"/>
        <v>#VALUE!</v>
      </c>
    </row>
    <row r="92" spans="1:39" ht="15" x14ac:dyDescent="0.25">
      <c r="A92" s="225"/>
      <c r="Z92" s="290"/>
      <c r="AA92" s="290"/>
      <c r="AB92" s="124">
        <f t="shared" si="32"/>
        <v>84</v>
      </c>
      <c r="AC92" s="125" t="e">
        <f t="shared" si="25"/>
        <v>#VALUE!</v>
      </c>
      <c r="AD92" s="123" t="e">
        <f t="shared" si="26"/>
        <v>#VALUE!</v>
      </c>
      <c r="AE92" s="126" t="e">
        <f t="shared" si="28"/>
        <v>#VALUE!</v>
      </c>
      <c r="AF92" s="123" t="e">
        <f t="shared" si="29"/>
        <v>#VALUE!</v>
      </c>
      <c r="AG92" s="126" t="e">
        <f t="shared" si="30"/>
        <v>#VALUE!</v>
      </c>
      <c r="AH92" s="302" t="e">
        <f t="shared" si="31"/>
        <v>#VALUE!</v>
      </c>
      <c r="AI92" s="302" t="e">
        <f t="shared" si="27"/>
        <v>#VALUE!</v>
      </c>
      <c r="AJ92" s="288" t="e">
        <f t="shared" si="21"/>
        <v>#VALUE!</v>
      </c>
      <c r="AK92" s="303" t="e">
        <f t="shared" si="22"/>
        <v>#VALUE!</v>
      </c>
      <c r="AL92" s="303" t="e">
        <f t="shared" si="23"/>
        <v>#VALUE!</v>
      </c>
      <c r="AM92" s="304" t="e">
        <f t="shared" si="24"/>
        <v>#VALUE!</v>
      </c>
    </row>
    <row r="93" spans="1:39" ht="15" x14ac:dyDescent="0.25">
      <c r="B93" s="225"/>
      <c r="Z93" s="290"/>
      <c r="AA93" s="290"/>
      <c r="AB93" s="124">
        <f t="shared" si="32"/>
        <v>85</v>
      </c>
      <c r="AC93" s="125" t="e">
        <f t="shared" si="25"/>
        <v>#VALUE!</v>
      </c>
      <c r="AD93" s="123" t="e">
        <f t="shared" si="26"/>
        <v>#VALUE!</v>
      </c>
      <c r="AE93" s="126" t="e">
        <f t="shared" si="28"/>
        <v>#VALUE!</v>
      </c>
      <c r="AF93" s="123" t="e">
        <f t="shared" si="29"/>
        <v>#VALUE!</v>
      </c>
      <c r="AG93" s="126" t="e">
        <f t="shared" si="30"/>
        <v>#VALUE!</v>
      </c>
      <c r="AH93" s="302" t="e">
        <f t="shared" si="31"/>
        <v>#VALUE!</v>
      </c>
      <c r="AI93" s="302" t="e">
        <f t="shared" si="27"/>
        <v>#VALUE!</v>
      </c>
      <c r="AJ93" s="288" t="e">
        <f t="shared" si="21"/>
        <v>#VALUE!</v>
      </c>
      <c r="AK93" s="303" t="e">
        <f t="shared" si="22"/>
        <v>#VALUE!</v>
      </c>
      <c r="AL93" s="303" t="e">
        <f t="shared" si="23"/>
        <v>#VALUE!</v>
      </c>
      <c r="AM93" s="304" t="e">
        <f t="shared" si="24"/>
        <v>#VALUE!</v>
      </c>
    </row>
    <row r="94" spans="1:39" ht="15" x14ac:dyDescent="0.25">
      <c r="B94" s="225"/>
      <c r="Z94" s="290"/>
      <c r="AA94" s="290"/>
      <c r="AB94" s="124">
        <f t="shared" si="32"/>
        <v>86</v>
      </c>
      <c r="AC94" s="125" t="e">
        <f t="shared" si="25"/>
        <v>#VALUE!</v>
      </c>
      <c r="AD94" s="123" t="e">
        <f t="shared" si="26"/>
        <v>#VALUE!</v>
      </c>
      <c r="AE94" s="126" t="e">
        <f t="shared" si="28"/>
        <v>#VALUE!</v>
      </c>
      <c r="AF94" s="123" t="e">
        <f t="shared" si="29"/>
        <v>#VALUE!</v>
      </c>
      <c r="AG94" s="126" t="e">
        <f t="shared" si="30"/>
        <v>#VALUE!</v>
      </c>
      <c r="AH94" s="302" t="e">
        <f t="shared" si="31"/>
        <v>#VALUE!</v>
      </c>
      <c r="AI94" s="302" t="e">
        <f t="shared" si="27"/>
        <v>#VALUE!</v>
      </c>
      <c r="AJ94" s="288" t="e">
        <f t="shared" si="21"/>
        <v>#VALUE!</v>
      </c>
      <c r="AK94" s="303" t="e">
        <f t="shared" si="22"/>
        <v>#VALUE!</v>
      </c>
      <c r="AL94" s="303" t="e">
        <f t="shared" si="23"/>
        <v>#VALUE!</v>
      </c>
      <c r="AM94" s="304" t="e">
        <f t="shared" si="24"/>
        <v>#VALUE!</v>
      </c>
    </row>
    <row r="95" spans="1:39" ht="15" x14ac:dyDescent="0.25">
      <c r="B95" s="225"/>
      <c r="Z95" s="290"/>
      <c r="AA95" s="290"/>
      <c r="AB95" s="124">
        <f t="shared" si="32"/>
        <v>87</v>
      </c>
      <c r="AC95" s="125" t="e">
        <f t="shared" si="25"/>
        <v>#VALUE!</v>
      </c>
      <c r="AD95" s="123" t="e">
        <f t="shared" si="26"/>
        <v>#VALUE!</v>
      </c>
      <c r="AE95" s="126" t="e">
        <f t="shared" si="28"/>
        <v>#VALUE!</v>
      </c>
      <c r="AF95" s="123" t="e">
        <f t="shared" si="29"/>
        <v>#VALUE!</v>
      </c>
      <c r="AG95" s="126" t="e">
        <f t="shared" si="30"/>
        <v>#VALUE!</v>
      </c>
      <c r="AH95" s="302" t="e">
        <f t="shared" si="31"/>
        <v>#VALUE!</v>
      </c>
      <c r="AI95" s="302" t="e">
        <f t="shared" si="27"/>
        <v>#VALUE!</v>
      </c>
      <c r="AJ95" s="288" t="e">
        <f t="shared" si="21"/>
        <v>#VALUE!</v>
      </c>
      <c r="AK95" s="303" t="e">
        <f t="shared" si="22"/>
        <v>#VALUE!</v>
      </c>
      <c r="AL95" s="303" t="e">
        <f t="shared" si="23"/>
        <v>#VALUE!</v>
      </c>
      <c r="AM95" s="304" t="e">
        <f t="shared" si="24"/>
        <v>#VALUE!</v>
      </c>
    </row>
    <row r="96" spans="1:39" ht="15" x14ac:dyDescent="0.25">
      <c r="B96" s="225"/>
      <c r="Z96" s="290"/>
      <c r="AA96" s="290"/>
      <c r="AB96" s="124">
        <f t="shared" si="32"/>
        <v>88</v>
      </c>
      <c r="AC96" s="125" t="e">
        <f t="shared" si="25"/>
        <v>#VALUE!</v>
      </c>
      <c r="AD96" s="123" t="e">
        <f t="shared" si="26"/>
        <v>#VALUE!</v>
      </c>
      <c r="AE96" s="126" t="e">
        <f t="shared" si="28"/>
        <v>#VALUE!</v>
      </c>
      <c r="AF96" s="123" t="e">
        <f t="shared" si="29"/>
        <v>#VALUE!</v>
      </c>
      <c r="AG96" s="126" t="e">
        <f t="shared" si="30"/>
        <v>#VALUE!</v>
      </c>
      <c r="AH96" s="302" t="e">
        <f t="shared" si="31"/>
        <v>#VALUE!</v>
      </c>
      <c r="AI96" s="302" t="e">
        <f t="shared" si="27"/>
        <v>#VALUE!</v>
      </c>
      <c r="AJ96" s="288" t="e">
        <f t="shared" si="21"/>
        <v>#VALUE!</v>
      </c>
      <c r="AK96" s="303" t="e">
        <f t="shared" si="22"/>
        <v>#VALUE!</v>
      </c>
      <c r="AL96" s="303" t="e">
        <f t="shared" si="23"/>
        <v>#VALUE!</v>
      </c>
      <c r="AM96" s="304" t="e">
        <f t="shared" si="24"/>
        <v>#VALUE!</v>
      </c>
    </row>
    <row r="97" spans="2:39" ht="15" x14ac:dyDescent="0.25">
      <c r="B97" s="225"/>
      <c r="C97" s="227"/>
      <c r="D97" s="226"/>
      <c r="E97" s="224"/>
      <c r="F97" s="224"/>
      <c r="Z97" s="290"/>
      <c r="AA97" s="290"/>
      <c r="AB97" s="124">
        <f t="shared" si="32"/>
        <v>89</v>
      </c>
      <c r="AC97" s="125" t="e">
        <f t="shared" si="25"/>
        <v>#VALUE!</v>
      </c>
      <c r="AD97" s="123" t="e">
        <f t="shared" si="26"/>
        <v>#VALUE!</v>
      </c>
      <c r="AE97" s="126" t="e">
        <f t="shared" si="28"/>
        <v>#VALUE!</v>
      </c>
      <c r="AF97" s="123" t="e">
        <f t="shared" si="29"/>
        <v>#VALUE!</v>
      </c>
      <c r="AG97" s="126" t="e">
        <f t="shared" si="30"/>
        <v>#VALUE!</v>
      </c>
      <c r="AH97" s="302" t="e">
        <f t="shared" si="31"/>
        <v>#VALUE!</v>
      </c>
      <c r="AI97" s="302" t="e">
        <f t="shared" si="27"/>
        <v>#VALUE!</v>
      </c>
      <c r="AJ97" s="288" t="e">
        <f t="shared" si="21"/>
        <v>#VALUE!</v>
      </c>
      <c r="AK97" s="303" t="e">
        <f t="shared" si="22"/>
        <v>#VALUE!</v>
      </c>
      <c r="AL97" s="303" t="e">
        <f t="shared" si="23"/>
        <v>#VALUE!</v>
      </c>
      <c r="AM97" s="304" t="e">
        <f t="shared" si="24"/>
        <v>#VALUE!</v>
      </c>
    </row>
    <row r="98" spans="2:39" ht="15" x14ac:dyDescent="0.25">
      <c r="K98" s="229" t="s">
        <v>250</v>
      </c>
      <c r="Z98" s="290"/>
      <c r="AA98" s="290"/>
      <c r="AB98" s="124">
        <f t="shared" si="32"/>
        <v>90</v>
      </c>
      <c r="AC98" s="125" t="e">
        <f t="shared" si="25"/>
        <v>#VALUE!</v>
      </c>
      <c r="AD98" s="123" t="e">
        <f t="shared" si="26"/>
        <v>#VALUE!</v>
      </c>
      <c r="AE98" s="126" t="e">
        <f t="shared" si="28"/>
        <v>#VALUE!</v>
      </c>
      <c r="AF98" s="123" t="e">
        <f t="shared" si="29"/>
        <v>#VALUE!</v>
      </c>
      <c r="AG98" s="126" t="e">
        <f t="shared" si="30"/>
        <v>#VALUE!</v>
      </c>
      <c r="AH98" s="302" t="e">
        <f t="shared" si="31"/>
        <v>#VALUE!</v>
      </c>
      <c r="AI98" s="302" t="e">
        <f t="shared" si="27"/>
        <v>#VALUE!</v>
      </c>
      <c r="AJ98" s="288" t="e">
        <f t="shared" si="21"/>
        <v>#VALUE!</v>
      </c>
      <c r="AK98" s="303" t="e">
        <f t="shared" si="22"/>
        <v>#VALUE!</v>
      </c>
      <c r="AL98" s="303" t="e">
        <f t="shared" si="23"/>
        <v>#VALUE!</v>
      </c>
      <c r="AM98" s="304" t="e">
        <f t="shared" si="24"/>
        <v>#VALUE!</v>
      </c>
    </row>
    <row r="99" spans="2:39" ht="15" x14ac:dyDescent="0.25">
      <c r="K99" s="229" t="s">
        <v>221</v>
      </c>
      <c r="Z99" s="290"/>
      <c r="AA99" s="290"/>
      <c r="AB99" s="124">
        <f t="shared" si="32"/>
        <v>91</v>
      </c>
      <c r="AC99" s="125" t="e">
        <f t="shared" si="25"/>
        <v>#VALUE!</v>
      </c>
      <c r="AD99" s="123" t="e">
        <f t="shared" si="26"/>
        <v>#VALUE!</v>
      </c>
      <c r="AE99" s="126" t="e">
        <f t="shared" si="28"/>
        <v>#VALUE!</v>
      </c>
      <c r="AF99" s="123" t="e">
        <f t="shared" si="29"/>
        <v>#VALUE!</v>
      </c>
      <c r="AG99" s="126" t="e">
        <f t="shared" si="30"/>
        <v>#VALUE!</v>
      </c>
      <c r="AH99" s="302" t="e">
        <f t="shared" si="31"/>
        <v>#VALUE!</v>
      </c>
      <c r="AI99" s="302" t="e">
        <f t="shared" si="27"/>
        <v>#VALUE!</v>
      </c>
      <c r="AJ99" s="288" t="e">
        <f t="shared" si="21"/>
        <v>#VALUE!</v>
      </c>
      <c r="AK99" s="303" t="e">
        <f t="shared" si="22"/>
        <v>#VALUE!</v>
      </c>
      <c r="AL99" s="303" t="e">
        <f t="shared" si="23"/>
        <v>#VALUE!</v>
      </c>
      <c r="AM99" s="304" t="e">
        <f t="shared" si="24"/>
        <v>#VALUE!</v>
      </c>
    </row>
    <row r="100" spans="2:39" ht="15" x14ac:dyDescent="0.25">
      <c r="K100" s="229" t="s">
        <v>220</v>
      </c>
      <c r="Z100" s="290"/>
      <c r="AA100" s="290"/>
      <c r="AB100" s="124">
        <f t="shared" si="32"/>
        <v>92</v>
      </c>
      <c r="AC100" s="125" t="e">
        <f t="shared" si="25"/>
        <v>#VALUE!</v>
      </c>
      <c r="AD100" s="123" t="e">
        <f t="shared" si="26"/>
        <v>#VALUE!</v>
      </c>
      <c r="AE100" s="126" t="e">
        <f t="shared" si="28"/>
        <v>#VALUE!</v>
      </c>
      <c r="AF100" s="123" t="e">
        <f t="shared" si="29"/>
        <v>#VALUE!</v>
      </c>
      <c r="AG100" s="126" t="e">
        <f t="shared" si="30"/>
        <v>#VALUE!</v>
      </c>
      <c r="AH100" s="302" t="e">
        <f t="shared" si="31"/>
        <v>#VALUE!</v>
      </c>
      <c r="AI100" s="302" t="e">
        <f t="shared" si="27"/>
        <v>#VALUE!</v>
      </c>
      <c r="AJ100" s="288" t="e">
        <f t="shared" si="21"/>
        <v>#VALUE!</v>
      </c>
      <c r="AK100" s="303" t="e">
        <f t="shared" si="22"/>
        <v>#VALUE!</v>
      </c>
      <c r="AL100" s="303" t="e">
        <f t="shared" si="23"/>
        <v>#VALUE!</v>
      </c>
      <c r="AM100" s="304" t="e">
        <f t="shared" si="24"/>
        <v>#VALUE!</v>
      </c>
    </row>
    <row r="101" spans="2:39" ht="15" x14ac:dyDescent="0.25">
      <c r="Z101" s="290"/>
      <c r="AA101" s="290"/>
      <c r="AB101" s="124">
        <f t="shared" si="32"/>
        <v>93</v>
      </c>
      <c r="AC101" s="125" t="e">
        <f t="shared" si="25"/>
        <v>#VALUE!</v>
      </c>
      <c r="AD101" s="123" t="e">
        <f t="shared" si="26"/>
        <v>#VALUE!</v>
      </c>
      <c r="AE101" s="126" t="e">
        <f t="shared" si="28"/>
        <v>#VALUE!</v>
      </c>
      <c r="AF101" s="123" t="e">
        <f t="shared" si="29"/>
        <v>#VALUE!</v>
      </c>
      <c r="AG101" s="126" t="e">
        <f t="shared" si="30"/>
        <v>#VALUE!</v>
      </c>
      <c r="AH101" s="302" t="e">
        <f t="shared" si="31"/>
        <v>#VALUE!</v>
      </c>
      <c r="AI101" s="302" t="e">
        <f t="shared" si="27"/>
        <v>#VALUE!</v>
      </c>
      <c r="AJ101" s="288" t="e">
        <f t="shared" si="21"/>
        <v>#VALUE!</v>
      </c>
      <c r="AK101" s="303" t="e">
        <f t="shared" si="22"/>
        <v>#VALUE!</v>
      </c>
      <c r="AL101" s="303" t="e">
        <f t="shared" si="23"/>
        <v>#VALUE!</v>
      </c>
      <c r="AM101" s="304" t="e">
        <f t="shared" si="24"/>
        <v>#VALUE!</v>
      </c>
    </row>
    <row r="102" spans="2:39" ht="15" x14ac:dyDescent="0.25">
      <c r="Z102" s="290"/>
      <c r="AA102" s="290"/>
      <c r="AB102" s="124">
        <f t="shared" si="32"/>
        <v>94</v>
      </c>
      <c r="AC102" s="125" t="e">
        <f t="shared" si="25"/>
        <v>#VALUE!</v>
      </c>
      <c r="AD102" s="123" t="e">
        <f t="shared" si="26"/>
        <v>#VALUE!</v>
      </c>
      <c r="AE102" s="126" t="e">
        <f t="shared" si="28"/>
        <v>#VALUE!</v>
      </c>
      <c r="AF102" s="123" t="e">
        <f t="shared" si="29"/>
        <v>#VALUE!</v>
      </c>
      <c r="AG102" s="126" t="e">
        <f t="shared" si="30"/>
        <v>#VALUE!</v>
      </c>
      <c r="AH102" s="302" t="e">
        <f t="shared" si="31"/>
        <v>#VALUE!</v>
      </c>
      <c r="AI102" s="302" t="e">
        <f t="shared" si="27"/>
        <v>#VALUE!</v>
      </c>
      <c r="AJ102" s="288" t="e">
        <f t="shared" si="21"/>
        <v>#VALUE!</v>
      </c>
      <c r="AK102" s="303" t="e">
        <f t="shared" si="22"/>
        <v>#VALUE!</v>
      </c>
      <c r="AL102" s="303" t="e">
        <f t="shared" si="23"/>
        <v>#VALUE!</v>
      </c>
      <c r="AM102" s="304" t="e">
        <f t="shared" si="24"/>
        <v>#VALUE!</v>
      </c>
    </row>
    <row r="103" spans="2:39" ht="15" x14ac:dyDescent="0.25">
      <c r="Z103" s="290"/>
      <c r="AA103" s="290"/>
      <c r="AB103" s="124">
        <f t="shared" si="32"/>
        <v>95</v>
      </c>
      <c r="AC103" s="125" t="e">
        <f t="shared" si="25"/>
        <v>#VALUE!</v>
      </c>
      <c r="AD103" s="123" t="e">
        <f t="shared" si="26"/>
        <v>#VALUE!</v>
      </c>
      <c r="AE103" s="126" t="e">
        <f t="shared" si="28"/>
        <v>#VALUE!</v>
      </c>
      <c r="AF103" s="123" t="e">
        <f t="shared" si="29"/>
        <v>#VALUE!</v>
      </c>
      <c r="AG103" s="126" t="e">
        <f t="shared" si="30"/>
        <v>#VALUE!</v>
      </c>
      <c r="AH103" s="302" t="e">
        <f t="shared" si="31"/>
        <v>#VALUE!</v>
      </c>
      <c r="AI103" s="302" t="e">
        <f t="shared" si="27"/>
        <v>#VALUE!</v>
      </c>
      <c r="AJ103" s="288" t="e">
        <f t="shared" si="21"/>
        <v>#VALUE!</v>
      </c>
      <c r="AK103" s="303" t="e">
        <f t="shared" si="22"/>
        <v>#VALUE!</v>
      </c>
      <c r="AL103" s="303" t="e">
        <f t="shared" si="23"/>
        <v>#VALUE!</v>
      </c>
      <c r="AM103" s="304" t="e">
        <f t="shared" si="24"/>
        <v>#VALUE!</v>
      </c>
    </row>
    <row r="104" spans="2:39" ht="15" x14ac:dyDescent="0.25">
      <c r="Z104" s="290"/>
      <c r="AA104" s="290"/>
      <c r="AB104" s="124">
        <f t="shared" si="32"/>
        <v>96</v>
      </c>
      <c r="AC104" s="125" t="e">
        <f t="shared" si="25"/>
        <v>#VALUE!</v>
      </c>
      <c r="AD104" s="123" t="e">
        <f t="shared" si="26"/>
        <v>#VALUE!</v>
      </c>
      <c r="AE104" s="126" t="e">
        <f t="shared" si="28"/>
        <v>#VALUE!</v>
      </c>
      <c r="AF104" s="123" t="e">
        <f t="shared" si="29"/>
        <v>#VALUE!</v>
      </c>
      <c r="AG104" s="126" t="e">
        <f t="shared" si="30"/>
        <v>#VALUE!</v>
      </c>
      <c r="AH104" s="302" t="e">
        <f t="shared" si="31"/>
        <v>#VALUE!</v>
      </c>
      <c r="AI104" s="302" t="e">
        <f t="shared" si="27"/>
        <v>#VALUE!</v>
      </c>
      <c r="AJ104" s="288" t="e">
        <f t="shared" si="21"/>
        <v>#VALUE!</v>
      </c>
      <c r="AK104" s="303" t="e">
        <f t="shared" si="22"/>
        <v>#VALUE!</v>
      </c>
      <c r="AL104" s="303" t="e">
        <f t="shared" si="23"/>
        <v>#VALUE!</v>
      </c>
      <c r="AM104" s="304" t="e">
        <f t="shared" si="24"/>
        <v>#VALUE!</v>
      </c>
    </row>
    <row r="105" spans="2:39" ht="15" x14ac:dyDescent="0.25">
      <c r="Z105" s="290"/>
      <c r="AA105" s="290"/>
      <c r="AB105" s="124">
        <f t="shared" si="32"/>
        <v>97</v>
      </c>
      <c r="AC105" s="125" t="e">
        <f t="shared" si="25"/>
        <v>#VALUE!</v>
      </c>
      <c r="AD105" s="123" t="e">
        <f t="shared" si="26"/>
        <v>#VALUE!</v>
      </c>
      <c r="AE105" s="126" t="e">
        <f t="shared" si="28"/>
        <v>#VALUE!</v>
      </c>
      <c r="AF105" s="123" t="e">
        <f t="shared" si="29"/>
        <v>#VALUE!</v>
      </c>
      <c r="AG105" s="126" t="e">
        <f t="shared" si="30"/>
        <v>#VALUE!</v>
      </c>
      <c r="AH105" s="302" t="e">
        <f t="shared" si="31"/>
        <v>#VALUE!</v>
      </c>
      <c r="AI105" s="302" t="e">
        <f t="shared" si="27"/>
        <v>#VALUE!</v>
      </c>
      <c r="AJ105" s="288" t="e">
        <f t="shared" si="21"/>
        <v>#VALUE!</v>
      </c>
      <c r="AK105" s="303" t="e">
        <f t="shared" si="22"/>
        <v>#VALUE!</v>
      </c>
      <c r="AL105" s="303" t="e">
        <f t="shared" si="23"/>
        <v>#VALUE!</v>
      </c>
      <c r="AM105" s="304" t="e">
        <f t="shared" si="24"/>
        <v>#VALUE!</v>
      </c>
    </row>
    <row r="106" spans="2:39" ht="15" x14ac:dyDescent="0.25">
      <c r="Z106" s="290"/>
      <c r="AA106" s="290"/>
      <c r="AB106" s="124">
        <f t="shared" si="32"/>
        <v>98</v>
      </c>
      <c r="AC106" s="125" t="e">
        <f t="shared" si="25"/>
        <v>#VALUE!</v>
      </c>
      <c r="AD106" s="123" t="e">
        <f t="shared" si="26"/>
        <v>#VALUE!</v>
      </c>
      <c r="AE106" s="126" t="e">
        <f t="shared" si="28"/>
        <v>#VALUE!</v>
      </c>
      <c r="AF106" s="123" t="e">
        <f t="shared" si="29"/>
        <v>#VALUE!</v>
      </c>
      <c r="AG106" s="126" t="e">
        <f t="shared" si="30"/>
        <v>#VALUE!</v>
      </c>
      <c r="AH106" s="302" t="e">
        <f t="shared" si="31"/>
        <v>#VALUE!</v>
      </c>
      <c r="AI106" s="302" t="e">
        <f t="shared" si="27"/>
        <v>#VALUE!</v>
      </c>
      <c r="AJ106" s="288" t="e">
        <f t="shared" si="21"/>
        <v>#VALUE!</v>
      </c>
      <c r="AK106" s="303" t="e">
        <f t="shared" si="22"/>
        <v>#VALUE!</v>
      </c>
      <c r="AL106" s="303" t="e">
        <f t="shared" si="23"/>
        <v>#VALUE!</v>
      </c>
      <c r="AM106" s="304" t="e">
        <f t="shared" si="24"/>
        <v>#VALUE!</v>
      </c>
    </row>
    <row r="107" spans="2:39" ht="15" x14ac:dyDescent="0.25">
      <c r="N107" s="240" t="s">
        <v>177</v>
      </c>
      <c r="AB107" s="124">
        <f t="shared" si="32"/>
        <v>99</v>
      </c>
      <c r="AC107" s="125" t="e">
        <f t="shared" si="25"/>
        <v>#VALUE!</v>
      </c>
      <c r="AD107" s="123" t="e">
        <f t="shared" si="26"/>
        <v>#VALUE!</v>
      </c>
      <c r="AE107" s="126" t="e">
        <f t="shared" si="28"/>
        <v>#VALUE!</v>
      </c>
      <c r="AF107" s="123" t="e">
        <f t="shared" si="29"/>
        <v>#VALUE!</v>
      </c>
      <c r="AG107" s="126" t="e">
        <f t="shared" si="30"/>
        <v>#VALUE!</v>
      </c>
      <c r="AH107" s="302" t="e">
        <f t="shared" si="31"/>
        <v>#VALUE!</v>
      </c>
      <c r="AI107" s="302" t="e">
        <f t="shared" si="27"/>
        <v>#VALUE!</v>
      </c>
      <c r="AJ107" s="288" t="e">
        <f t="shared" si="21"/>
        <v>#VALUE!</v>
      </c>
      <c r="AK107" s="303" t="e">
        <f t="shared" si="22"/>
        <v>#VALUE!</v>
      </c>
      <c r="AL107" s="303" t="e">
        <f t="shared" si="23"/>
        <v>#VALUE!</v>
      </c>
      <c r="AM107" s="304" t="e">
        <f t="shared" si="24"/>
        <v>#VALUE!</v>
      </c>
    </row>
    <row r="108" spans="2:39" ht="15" x14ac:dyDescent="0.25">
      <c r="AB108" s="124">
        <f t="shared" si="32"/>
        <v>100</v>
      </c>
      <c r="AC108" s="125" t="e">
        <f t="shared" si="25"/>
        <v>#VALUE!</v>
      </c>
      <c r="AD108" s="123" t="e">
        <f t="shared" si="26"/>
        <v>#VALUE!</v>
      </c>
      <c r="AE108" s="126" t="e">
        <f t="shared" si="28"/>
        <v>#VALUE!</v>
      </c>
      <c r="AF108" s="123" t="e">
        <f t="shared" si="29"/>
        <v>#VALUE!</v>
      </c>
      <c r="AG108" s="126" t="e">
        <f t="shared" si="30"/>
        <v>#VALUE!</v>
      </c>
      <c r="AH108" s="302" t="e">
        <f t="shared" si="31"/>
        <v>#VALUE!</v>
      </c>
      <c r="AI108" s="302" t="e">
        <f t="shared" si="27"/>
        <v>#VALUE!</v>
      </c>
      <c r="AJ108" s="288" t="e">
        <f t="shared" si="21"/>
        <v>#VALUE!</v>
      </c>
      <c r="AK108" s="303" t="e">
        <f t="shared" si="22"/>
        <v>#VALUE!</v>
      </c>
      <c r="AL108" s="303" t="e">
        <f t="shared" si="23"/>
        <v>#VALUE!</v>
      </c>
      <c r="AM108" s="304" t="e">
        <f t="shared" si="24"/>
        <v>#VALUE!</v>
      </c>
    </row>
    <row r="109" spans="2:39" ht="15" x14ac:dyDescent="0.25">
      <c r="M109" s="291" t="s">
        <v>154</v>
      </c>
      <c r="N109" s="291" t="s">
        <v>170</v>
      </c>
      <c r="O109" s="291" t="s">
        <v>171</v>
      </c>
      <c r="P109" s="291" t="s">
        <v>174</v>
      </c>
      <c r="Q109" s="221" t="s">
        <v>169</v>
      </c>
      <c r="R109" s="291" t="s">
        <v>165</v>
      </c>
      <c r="S109" s="291" t="s">
        <v>175</v>
      </c>
      <c r="T109" s="291" t="s">
        <v>176</v>
      </c>
      <c r="W109" s="232" t="s">
        <v>154</v>
      </c>
      <c r="X109" s="291" t="s">
        <v>105</v>
      </c>
      <c r="Y109" s="291" t="s">
        <v>100</v>
      </c>
      <c r="Z109" s="293" t="s">
        <v>155</v>
      </c>
      <c r="AA109" s="293" t="s">
        <v>156</v>
      </c>
      <c r="AB109" s="124">
        <v>1</v>
      </c>
      <c r="AC109" s="125" t="str">
        <f t="shared" ref="AC109:AC172" si="33">IF(AA$111="","",AC$108+AB109*(X$111-X$110)/100)</f>
        <v/>
      </c>
      <c r="AD109" s="123" t="str">
        <f t="shared" ref="AD109:AD172" si="34">IF(AC109="","",AD$108+(2*(AC109-AC$108)*AA$111))</f>
        <v/>
      </c>
      <c r="AE109" s="126" t="str">
        <f>IF(AC109="","",(AD109/2)^2*3.1415)</f>
        <v/>
      </c>
      <c r="AF109" s="123" t="str">
        <f>IF(AC109="","",(AC109-AC108)/3*(AE108+AE109+(AE109*AE108)^0.5))</f>
        <v/>
      </c>
      <c r="AG109" s="126" t="str">
        <f>IF(AC109="","",AG108+AF109)</f>
        <v/>
      </c>
      <c r="AH109" s="302" t="str">
        <f t="shared" si="31"/>
        <v/>
      </c>
      <c r="AI109" s="302" t="str">
        <f t="shared" si="27"/>
        <v/>
      </c>
      <c r="AJ109" s="288" t="str">
        <f t="shared" si="21"/>
        <v/>
      </c>
      <c r="AK109" s="303" t="str">
        <f t="shared" si="22"/>
        <v/>
      </c>
      <c r="AL109" s="303" t="str">
        <f t="shared" si="23"/>
        <v/>
      </c>
      <c r="AM109" s="304" t="str">
        <f t="shared" si="24"/>
        <v/>
      </c>
    </row>
    <row r="110" spans="2:39" ht="17.25" hidden="1" x14ac:dyDescent="0.25">
      <c r="M110" s="291"/>
      <c r="N110" s="291" t="s">
        <v>12</v>
      </c>
      <c r="O110" s="222" t="s">
        <v>173</v>
      </c>
      <c r="P110" s="291" t="s">
        <v>11</v>
      </c>
      <c r="Q110" s="221" t="s">
        <v>11</v>
      </c>
      <c r="R110" s="291" t="s">
        <v>145</v>
      </c>
      <c r="S110" s="222" t="s">
        <v>173</v>
      </c>
      <c r="T110" s="291" t="s">
        <v>8</v>
      </c>
      <c r="W110" s="240">
        <v>2</v>
      </c>
      <c r="X110" s="288" t="str">
        <f>IF(W110&gt;O$53,"",IF(VLOOKUP(W110,O$34:Q$53,3)=0,"",VLOOKUP(W110,O$34:Q$53,3)))</f>
        <v/>
      </c>
      <c r="Y110" s="240" t="str">
        <f>IF(X110="","",VLOOKUP(X110,D$35:H$53,2))</f>
        <v/>
      </c>
      <c r="Z110" s="123" t="str">
        <f>IF(Y110="","",2*(Y110/3.1415)^0.5)</f>
        <v/>
      </c>
      <c r="AA110" s="290"/>
      <c r="AB110" s="124">
        <f>AB109+1</f>
        <v>2</v>
      </c>
      <c r="AC110" s="125" t="str">
        <f t="shared" si="33"/>
        <v/>
      </c>
      <c r="AD110" s="123" t="str">
        <f t="shared" si="34"/>
        <v/>
      </c>
      <c r="AE110" s="126" t="str">
        <f t="shared" ref="AE110:AE173" si="35">IF(AC110="","",(AD110/2)^2*3.1415)</f>
        <v/>
      </c>
      <c r="AF110" s="123" t="str">
        <f t="shared" ref="AF110:AF173" si="36">IF(AC110="","",(AC110-AC109)/3*(AE109+AE110+(AE110*AE109)^0.5))</f>
        <v/>
      </c>
      <c r="AG110" s="126" t="str">
        <f t="shared" ref="AG110:AG173" si="37">IF(AC110="","",AG109+AF110)</f>
        <v/>
      </c>
      <c r="AH110" s="302" t="str">
        <f t="shared" si="31"/>
        <v/>
      </c>
      <c r="AI110" s="302" t="str">
        <f t="shared" si="27"/>
        <v/>
      </c>
      <c r="AJ110" s="288" t="str">
        <f t="shared" si="21"/>
        <v/>
      </c>
      <c r="AK110" s="303" t="str">
        <f t="shared" si="22"/>
        <v/>
      </c>
      <c r="AL110" s="303" t="str">
        <f t="shared" si="23"/>
        <v/>
      </c>
      <c r="AM110" s="304" t="str">
        <f t="shared" si="24"/>
        <v/>
      </c>
    </row>
    <row r="111" spans="2:39" ht="15" hidden="1" x14ac:dyDescent="0.25">
      <c r="L111" s="246" t="s">
        <v>172</v>
      </c>
      <c r="N111" s="240">
        <v>0</v>
      </c>
      <c r="O111" s="132" t="str">
        <f>D24</f>
        <v/>
      </c>
      <c r="P111" s="240" t="str">
        <f>IF(VLOOKUP(O111,AI$8:AM$1408,3)&gt;=0.01,VLOOKUP(O111,AI$8:AM$1408,3),0.01)</f>
        <v/>
      </c>
      <c r="Q111" s="133" t="str">
        <f>VLOOKUP(P111,AK$8:AM$1408,2)</f>
        <v/>
      </c>
      <c r="R111" s="296" t="str">
        <f t="shared" ref="R111:R174" si="38">VLOOKUP(P111,AK$8:AM$1408,3)</f>
        <v/>
      </c>
      <c r="S111" s="299" t="e">
        <f>R111*3600</f>
        <v>#VALUE!</v>
      </c>
      <c r="W111" s="240">
        <v>3</v>
      </c>
      <c r="X111" s="288" t="str">
        <f>IF(W111&gt;O$53,"",IF(VLOOKUP(W111,O$34:Q$53,3)=0,"",VLOOKUP(W111,O$34:Q$53,3)))</f>
        <v/>
      </c>
      <c r="Y111" s="240" t="str">
        <f>IF(X111="","",VLOOKUP(X111,D$35:H$53,2))</f>
        <v/>
      </c>
      <c r="Z111" s="123" t="str">
        <f>IF(Y111="","",2*(Y111/3.1415)^0.5)</f>
        <v/>
      </c>
      <c r="AA111" s="290" t="str">
        <f>IF(Z111="","",(Z111-Z110)/(2*(X111-X110)))</f>
        <v/>
      </c>
      <c r="AB111" s="124">
        <f t="shared" ref="AB111:AB174" si="39">AB110+1</f>
        <v>3</v>
      </c>
      <c r="AC111" s="125" t="str">
        <f t="shared" si="33"/>
        <v/>
      </c>
      <c r="AD111" s="123" t="str">
        <f t="shared" si="34"/>
        <v/>
      </c>
      <c r="AE111" s="126" t="str">
        <f t="shared" si="35"/>
        <v/>
      </c>
      <c r="AF111" s="123" t="str">
        <f t="shared" si="36"/>
        <v/>
      </c>
      <c r="AG111" s="126" t="str">
        <f t="shared" si="37"/>
        <v/>
      </c>
      <c r="AH111" s="302" t="str">
        <f t="shared" si="31"/>
        <v/>
      </c>
      <c r="AI111" s="302" t="str">
        <f t="shared" si="27"/>
        <v/>
      </c>
      <c r="AJ111" s="288" t="str">
        <f t="shared" si="21"/>
        <v/>
      </c>
      <c r="AK111" s="303" t="str">
        <f t="shared" si="22"/>
        <v/>
      </c>
      <c r="AL111" s="303" t="str">
        <f t="shared" si="23"/>
        <v/>
      </c>
      <c r="AM111" s="304" t="str">
        <f t="shared" si="24"/>
        <v/>
      </c>
    </row>
    <row r="112" spans="2:39" ht="15" hidden="1" x14ac:dyDescent="0.25">
      <c r="N112" s="240">
        <f>N111+1</f>
        <v>1</v>
      </c>
      <c r="O112" s="299" t="e">
        <f>O111-S111</f>
        <v>#VALUE!</v>
      </c>
      <c r="P112" s="240" t="e">
        <f t="shared" ref="P112:P175" si="40">IF(VLOOKUP(O112,AI$8:AM$1408,3)&gt;=0.01,VLOOKUP(O112,AI$8:AM$1408,3),0.01)</f>
        <v>#VALUE!</v>
      </c>
      <c r="Q112" s="133" t="e">
        <f t="shared" ref="Q112:Q175" si="41">VLOOKUP(P112,AK$8:AM$1408,2)</f>
        <v>#VALUE!</v>
      </c>
      <c r="R112" s="296" t="e">
        <f t="shared" si="38"/>
        <v>#VALUE!</v>
      </c>
      <c r="S112" s="299" t="e">
        <f>R112*3600</f>
        <v>#VALUE!</v>
      </c>
      <c r="T112" s="290" t="e">
        <f t="shared" ref="T112:T175" si="42">(O$111-O112)/O$111*100</f>
        <v>#VALUE!</v>
      </c>
      <c r="Z112" s="290"/>
      <c r="AA112" s="290"/>
      <c r="AB112" s="124">
        <f t="shared" si="39"/>
        <v>4</v>
      </c>
      <c r="AC112" s="125" t="str">
        <f t="shared" si="33"/>
        <v/>
      </c>
      <c r="AD112" s="123" t="str">
        <f t="shared" si="34"/>
        <v/>
      </c>
      <c r="AE112" s="126" t="str">
        <f t="shared" si="35"/>
        <v/>
      </c>
      <c r="AF112" s="123" t="str">
        <f t="shared" si="36"/>
        <v/>
      </c>
      <c r="AG112" s="126" t="str">
        <f t="shared" si="37"/>
        <v/>
      </c>
      <c r="AH112" s="302" t="str">
        <f t="shared" si="31"/>
        <v/>
      </c>
      <c r="AI112" s="302" t="str">
        <f t="shared" si="27"/>
        <v/>
      </c>
      <c r="AJ112" s="288" t="str">
        <f t="shared" si="21"/>
        <v/>
      </c>
      <c r="AK112" s="303" t="str">
        <f t="shared" si="22"/>
        <v/>
      </c>
      <c r="AL112" s="303" t="str">
        <f t="shared" si="23"/>
        <v/>
      </c>
      <c r="AM112" s="304" t="str">
        <f t="shared" si="24"/>
        <v/>
      </c>
    </row>
    <row r="113" spans="4:39" ht="15" hidden="1" x14ac:dyDescent="0.25">
      <c r="L113" s="305" t="s">
        <v>197</v>
      </c>
      <c r="N113" s="240">
        <f t="shared" ref="N113:N176" si="43">N112+1</f>
        <v>2</v>
      </c>
      <c r="O113" s="299" t="e">
        <f>O112-S112</f>
        <v>#VALUE!</v>
      </c>
      <c r="P113" s="240" t="e">
        <f t="shared" si="40"/>
        <v>#VALUE!</v>
      </c>
      <c r="Q113" s="133" t="e">
        <f t="shared" si="41"/>
        <v>#VALUE!</v>
      </c>
      <c r="R113" s="296" t="e">
        <f t="shared" si="38"/>
        <v>#VALUE!</v>
      </c>
      <c r="S113" s="299" t="e">
        <f t="shared" ref="S113:S176" si="44">R113*3600</f>
        <v>#VALUE!</v>
      </c>
      <c r="T113" s="290" t="e">
        <f t="shared" si="42"/>
        <v>#VALUE!</v>
      </c>
      <c r="Z113" s="290"/>
      <c r="AA113" s="290"/>
      <c r="AB113" s="124">
        <f t="shared" si="39"/>
        <v>5</v>
      </c>
      <c r="AC113" s="125" t="str">
        <f t="shared" si="33"/>
        <v/>
      </c>
      <c r="AD113" s="123" t="str">
        <f t="shared" si="34"/>
        <v/>
      </c>
      <c r="AE113" s="126" t="str">
        <f t="shared" si="35"/>
        <v/>
      </c>
      <c r="AF113" s="123" t="str">
        <f t="shared" si="36"/>
        <v/>
      </c>
      <c r="AG113" s="126" t="str">
        <f t="shared" si="37"/>
        <v/>
      </c>
      <c r="AH113" s="302" t="str">
        <f t="shared" si="31"/>
        <v/>
      </c>
      <c r="AI113" s="302" t="str">
        <f t="shared" si="27"/>
        <v/>
      </c>
      <c r="AJ113" s="288" t="str">
        <f t="shared" si="21"/>
        <v/>
      </c>
      <c r="AK113" s="303" t="str">
        <f t="shared" si="22"/>
        <v/>
      </c>
      <c r="AL113" s="303" t="str">
        <f t="shared" si="23"/>
        <v/>
      </c>
      <c r="AM113" s="304" t="str">
        <f t="shared" si="24"/>
        <v/>
      </c>
    </row>
    <row r="114" spans="4:39" ht="15" hidden="1" x14ac:dyDescent="0.25">
      <c r="M114" s="240" t="e">
        <f>IF(O114=0,IF(O113&gt;0,"Td",0),0)</f>
        <v>#VALUE!</v>
      </c>
      <c r="N114" s="240">
        <f t="shared" si="43"/>
        <v>3</v>
      </c>
      <c r="O114" s="299" t="e">
        <f>IF(T113&gt;99.5,0,IF(O113-S113&lt;0,0,O113-S113))</f>
        <v>#VALUE!</v>
      </c>
      <c r="P114" s="240" t="e">
        <f t="shared" si="40"/>
        <v>#VALUE!</v>
      </c>
      <c r="Q114" s="133" t="e">
        <f t="shared" si="41"/>
        <v>#VALUE!</v>
      </c>
      <c r="R114" s="296" t="e">
        <f t="shared" si="38"/>
        <v>#VALUE!</v>
      </c>
      <c r="S114" s="299" t="e">
        <f t="shared" si="44"/>
        <v>#VALUE!</v>
      </c>
      <c r="T114" s="290" t="e">
        <f t="shared" si="42"/>
        <v>#VALUE!</v>
      </c>
      <c r="Z114" s="290"/>
      <c r="AA114" s="290"/>
      <c r="AB114" s="124">
        <f t="shared" si="39"/>
        <v>6</v>
      </c>
      <c r="AC114" s="125" t="str">
        <f t="shared" si="33"/>
        <v/>
      </c>
      <c r="AD114" s="123" t="str">
        <f t="shared" si="34"/>
        <v/>
      </c>
      <c r="AE114" s="126" t="str">
        <f t="shared" si="35"/>
        <v/>
      </c>
      <c r="AF114" s="123" t="str">
        <f t="shared" si="36"/>
        <v/>
      </c>
      <c r="AG114" s="126" t="str">
        <f t="shared" si="37"/>
        <v/>
      </c>
      <c r="AH114" s="302" t="str">
        <f t="shared" si="31"/>
        <v/>
      </c>
      <c r="AI114" s="302" t="str">
        <f t="shared" si="27"/>
        <v/>
      </c>
      <c r="AJ114" s="288" t="str">
        <f t="shared" si="21"/>
        <v/>
      </c>
      <c r="AK114" s="303" t="str">
        <f t="shared" si="22"/>
        <v/>
      </c>
      <c r="AL114" s="303" t="str">
        <f t="shared" si="23"/>
        <v/>
      </c>
      <c r="AM114" s="304" t="str">
        <f t="shared" si="24"/>
        <v/>
      </c>
    </row>
    <row r="115" spans="4:39" ht="15" hidden="1" x14ac:dyDescent="0.25">
      <c r="L115" s="306" t="s">
        <v>204</v>
      </c>
      <c r="M115" s="240" t="e">
        <f t="shared" ref="M115:M178" si="45">IF(O115=0,IF(O114&gt;0,"Td",0),0)</f>
        <v>#VALUE!</v>
      </c>
      <c r="N115" s="240">
        <f t="shared" si="43"/>
        <v>4</v>
      </c>
      <c r="O115" s="299" t="e">
        <f t="shared" ref="O115:O178" si="46">IF(T114&gt;99.5,0,IF(O114-S114&lt;0,0,O114-S114))</f>
        <v>#VALUE!</v>
      </c>
      <c r="P115" s="240" t="e">
        <f t="shared" si="40"/>
        <v>#VALUE!</v>
      </c>
      <c r="Q115" s="133" t="e">
        <f t="shared" si="41"/>
        <v>#VALUE!</v>
      </c>
      <c r="R115" s="296" t="e">
        <f t="shared" si="38"/>
        <v>#VALUE!</v>
      </c>
      <c r="S115" s="299" t="e">
        <f t="shared" si="44"/>
        <v>#VALUE!</v>
      </c>
      <c r="T115" s="290" t="e">
        <f t="shared" si="42"/>
        <v>#VALUE!</v>
      </c>
      <c r="Z115" s="290"/>
      <c r="AA115" s="290"/>
      <c r="AB115" s="124">
        <f t="shared" si="39"/>
        <v>7</v>
      </c>
      <c r="AC115" s="125" t="str">
        <f t="shared" si="33"/>
        <v/>
      </c>
      <c r="AD115" s="123" t="str">
        <f t="shared" si="34"/>
        <v/>
      </c>
      <c r="AE115" s="126" t="str">
        <f t="shared" si="35"/>
        <v/>
      </c>
      <c r="AF115" s="123" t="str">
        <f t="shared" si="36"/>
        <v/>
      </c>
      <c r="AG115" s="126" t="str">
        <f t="shared" si="37"/>
        <v/>
      </c>
      <c r="AH115" s="302" t="str">
        <f t="shared" si="31"/>
        <v/>
      </c>
      <c r="AI115" s="302" t="str">
        <f t="shared" si="27"/>
        <v/>
      </c>
      <c r="AJ115" s="288" t="str">
        <f t="shared" si="21"/>
        <v/>
      </c>
      <c r="AK115" s="303" t="str">
        <f t="shared" si="22"/>
        <v/>
      </c>
      <c r="AL115" s="303" t="str">
        <f t="shared" si="23"/>
        <v/>
      </c>
      <c r="AM115" s="304" t="str">
        <f t="shared" si="24"/>
        <v/>
      </c>
    </row>
    <row r="116" spans="4:39" ht="15" hidden="1" x14ac:dyDescent="0.25">
      <c r="L116" s="306" t="s">
        <v>198</v>
      </c>
      <c r="M116" s="240" t="e">
        <f t="shared" si="45"/>
        <v>#VALUE!</v>
      </c>
      <c r="N116" s="240">
        <f t="shared" si="43"/>
        <v>5</v>
      </c>
      <c r="O116" s="299" t="e">
        <f t="shared" si="46"/>
        <v>#VALUE!</v>
      </c>
      <c r="P116" s="240" t="e">
        <f t="shared" si="40"/>
        <v>#VALUE!</v>
      </c>
      <c r="Q116" s="133" t="e">
        <f t="shared" si="41"/>
        <v>#VALUE!</v>
      </c>
      <c r="R116" s="296" t="e">
        <f t="shared" si="38"/>
        <v>#VALUE!</v>
      </c>
      <c r="S116" s="299" t="e">
        <f t="shared" si="44"/>
        <v>#VALUE!</v>
      </c>
      <c r="T116" s="290" t="e">
        <f t="shared" si="42"/>
        <v>#VALUE!</v>
      </c>
      <c r="Z116" s="290"/>
      <c r="AA116" s="290"/>
      <c r="AB116" s="124">
        <f t="shared" si="39"/>
        <v>8</v>
      </c>
      <c r="AC116" s="125" t="str">
        <f t="shared" si="33"/>
        <v/>
      </c>
      <c r="AD116" s="123" t="str">
        <f t="shared" si="34"/>
        <v/>
      </c>
      <c r="AE116" s="126" t="str">
        <f t="shared" si="35"/>
        <v/>
      </c>
      <c r="AF116" s="123" t="str">
        <f t="shared" si="36"/>
        <v/>
      </c>
      <c r="AG116" s="126" t="str">
        <f t="shared" si="37"/>
        <v/>
      </c>
      <c r="AH116" s="302" t="str">
        <f t="shared" si="31"/>
        <v/>
      </c>
      <c r="AI116" s="302" t="str">
        <f t="shared" si="27"/>
        <v/>
      </c>
      <c r="AJ116" s="288" t="str">
        <f t="shared" si="21"/>
        <v/>
      </c>
      <c r="AK116" s="303" t="str">
        <f t="shared" si="22"/>
        <v/>
      </c>
      <c r="AL116" s="303" t="str">
        <f t="shared" si="23"/>
        <v/>
      </c>
      <c r="AM116" s="304" t="str">
        <f t="shared" si="24"/>
        <v/>
      </c>
    </row>
    <row r="117" spans="4:39" ht="15" hidden="1" x14ac:dyDescent="0.25">
      <c r="L117" s="306" t="s">
        <v>199</v>
      </c>
      <c r="M117" s="240" t="e">
        <f t="shared" si="45"/>
        <v>#VALUE!</v>
      </c>
      <c r="N117" s="240">
        <f t="shared" si="43"/>
        <v>6</v>
      </c>
      <c r="O117" s="299" t="e">
        <f t="shared" si="46"/>
        <v>#VALUE!</v>
      </c>
      <c r="P117" s="240" t="e">
        <f t="shared" si="40"/>
        <v>#VALUE!</v>
      </c>
      <c r="Q117" s="133" t="e">
        <f t="shared" si="41"/>
        <v>#VALUE!</v>
      </c>
      <c r="R117" s="296" t="e">
        <f t="shared" si="38"/>
        <v>#VALUE!</v>
      </c>
      <c r="S117" s="299" t="e">
        <f t="shared" si="44"/>
        <v>#VALUE!</v>
      </c>
      <c r="T117" s="290" t="e">
        <f t="shared" si="42"/>
        <v>#VALUE!</v>
      </c>
      <c r="Z117" s="290"/>
      <c r="AA117" s="290"/>
      <c r="AB117" s="124">
        <f t="shared" si="39"/>
        <v>9</v>
      </c>
      <c r="AC117" s="125" t="str">
        <f t="shared" si="33"/>
        <v/>
      </c>
      <c r="AD117" s="123" t="str">
        <f t="shared" si="34"/>
        <v/>
      </c>
      <c r="AE117" s="126" t="str">
        <f t="shared" si="35"/>
        <v/>
      </c>
      <c r="AF117" s="123" t="str">
        <f t="shared" si="36"/>
        <v/>
      </c>
      <c r="AG117" s="126" t="str">
        <f t="shared" si="37"/>
        <v/>
      </c>
      <c r="AH117" s="302" t="str">
        <f t="shared" si="31"/>
        <v/>
      </c>
      <c r="AI117" s="302" t="str">
        <f t="shared" si="27"/>
        <v/>
      </c>
      <c r="AJ117" s="288" t="str">
        <f t="shared" si="21"/>
        <v/>
      </c>
      <c r="AK117" s="303" t="str">
        <f t="shared" si="22"/>
        <v/>
      </c>
      <c r="AL117" s="303" t="str">
        <f t="shared" si="23"/>
        <v/>
      </c>
      <c r="AM117" s="304" t="str">
        <f t="shared" si="24"/>
        <v/>
      </c>
    </row>
    <row r="118" spans="4:39" ht="15" hidden="1" x14ac:dyDescent="0.25">
      <c r="L118" s="306" t="s">
        <v>200</v>
      </c>
      <c r="M118" s="240" t="e">
        <f t="shared" si="45"/>
        <v>#VALUE!</v>
      </c>
      <c r="N118" s="240">
        <f t="shared" si="43"/>
        <v>7</v>
      </c>
      <c r="O118" s="299" t="e">
        <f t="shared" si="46"/>
        <v>#VALUE!</v>
      </c>
      <c r="P118" s="240" t="e">
        <f t="shared" si="40"/>
        <v>#VALUE!</v>
      </c>
      <c r="Q118" s="133" t="e">
        <f t="shared" si="41"/>
        <v>#VALUE!</v>
      </c>
      <c r="R118" s="296" t="e">
        <f t="shared" si="38"/>
        <v>#VALUE!</v>
      </c>
      <c r="S118" s="299" t="e">
        <f t="shared" si="44"/>
        <v>#VALUE!</v>
      </c>
      <c r="T118" s="290" t="e">
        <f t="shared" si="42"/>
        <v>#VALUE!</v>
      </c>
      <c r="Z118" s="290"/>
      <c r="AA118" s="290"/>
      <c r="AB118" s="124">
        <f t="shared" si="39"/>
        <v>10</v>
      </c>
      <c r="AC118" s="125" t="str">
        <f t="shared" si="33"/>
        <v/>
      </c>
      <c r="AD118" s="123" t="str">
        <f t="shared" si="34"/>
        <v/>
      </c>
      <c r="AE118" s="126" t="str">
        <f t="shared" si="35"/>
        <v/>
      </c>
      <c r="AF118" s="123" t="str">
        <f t="shared" si="36"/>
        <v/>
      </c>
      <c r="AG118" s="126" t="str">
        <f t="shared" si="37"/>
        <v/>
      </c>
      <c r="AH118" s="302" t="str">
        <f t="shared" si="31"/>
        <v/>
      </c>
      <c r="AI118" s="302" t="str">
        <f t="shared" si="27"/>
        <v/>
      </c>
      <c r="AJ118" s="288" t="str">
        <f t="shared" si="21"/>
        <v/>
      </c>
      <c r="AK118" s="303" t="str">
        <f t="shared" si="22"/>
        <v/>
      </c>
      <c r="AL118" s="303" t="str">
        <f t="shared" si="23"/>
        <v/>
      </c>
      <c r="AM118" s="304" t="str">
        <f t="shared" si="24"/>
        <v/>
      </c>
    </row>
    <row r="119" spans="4:39" ht="15" hidden="1" x14ac:dyDescent="0.25">
      <c r="L119" s="306" t="s">
        <v>201</v>
      </c>
      <c r="M119" s="240" t="e">
        <f t="shared" si="45"/>
        <v>#VALUE!</v>
      </c>
      <c r="N119" s="240">
        <f t="shared" si="43"/>
        <v>8</v>
      </c>
      <c r="O119" s="299" t="e">
        <f t="shared" si="46"/>
        <v>#VALUE!</v>
      </c>
      <c r="P119" s="240" t="e">
        <f t="shared" si="40"/>
        <v>#VALUE!</v>
      </c>
      <c r="Q119" s="133" t="e">
        <f t="shared" si="41"/>
        <v>#VALUE!</v>
      </c>
      <c r="R119" s="296" t="e">
        <f t="shared" si="38"/>
        <v>#VALUE!</v>
      </c>
      <c r="S119" s="299" t="e">
        <f t="shared" si="44"/>
        <v>#VALUE!</v>
      </c>
      <c r="T119" s="290" t="e">
        <f t="shared" si="42"/>
        <v>#VALUE!</v>
      </c>
      <c r="Z119" s="290"/>
      <c r="AA119" s="290"/>
      <c r="AB119" s="124">
        <f t="shared" si="39"/>
        <v>11</v>
      </c>
      <c r="AC119" s="125" t="str">
        <f t="shared" si="33"/>
        <v/>
      </c>
      <c r="AD119" s="123" t="str">
        <f t="shared" si="34"/>
        <v/>
      </c>
      <c r="AE119" s="126" t="str">
        <f t="shared" si="35"/>
        <v/>
      </c>
      <c r="AF119" s="123" t="str">
        <f t="shared" si="36"/>
        <v/>
      </c>
      <c r="AG119" s="126" t="str">
        <f t="shared" si="37"/>
        <v/>
      </c>
      <c r="AH119" s="302" t="str">
        <f t="shared" si="31"/>
        <v/>
      </c>
      <c r="AI119" s="302" t="str">
        <f t="shared" si="27"/>
        <v/>
      </c>
      <c r="AJ119" s="288" t="str">
        <f t="shared" si="21"/>
        <v/>
      </c>
      <c r="AK119" s="303" t="str">
        <f t="shared" si="22"/>
        <v/>
      </c>
      <c r="AL119" s="303" t="str">
        <f t="shared" si="23"/>
        <v/>
      </c>
      <c r="AM119" s="304" t="str">
        <f t="shared" si="24"/>
        <v/>
      </c>
    </row>
    <row r="120" spans="4:39" ht="15" hidden="1" x14ac:dyDescent="0.25">
      <c r="L120" s="306" t="s">
        <v>203</v>
      </c>
      <c r="M120" s="240" t="e">
        <f t="shared" si="45"/>
        <v>#VALUE!</v>
      </c>
      <c r="N120" s="240">
        <f t="shared" si="43"/>
        <v>9</v>
      </c>
      <c r="O120" s="299" t="e">
        <f t="shared" si="46"/>
        <v>#VALUE!</v>
      </c>
      <c r="P120" s="240" t="e">
        <f t="shared" si="40"/>
        <v>#VALUE!</v>
      </c>
      <c r="Q120" s="133" t="e">
        <f t="shared" si="41"/>
        <v>#VALUE!</v>
      </c>
      <c r="R120" s="296" t="e">
        <f t="shared" si="38"/>
        <v>#VALUE!</v>
      </c>
      <c r="S120" s="299" t="e">
        <f t="shared" si="44"/>
        <v>#VALUE!</v>
      </c>
      <c r="T120" s="290" t="e">
        <f t="shared" si="42"/>
        <v>#VALUE!</v>
      </c>
      <c r="Z120" s="290"/>
      <c r="AA120" s="290"/>
      <c r="AB120" s="124">
        <f t="shared" si="39"/>
        <v>12</v>
      </c>
      <c r="AC120" s="125" t="str">
        <f t="shared" si="33"/>
        <v/>
      </c>
      <c r="AD120" s="123" t="str">
        <f t="shared" si="34"/>
        <v/>
      </c>
      <c r="AE120" s="126" t="str">
        <f t="shared" si="35"/>
        <v/>
      </c>
      <c r="AF120" s="123" t="str">
        <f t="shared" si="36"/>
        <v/>
      </c>
      <c r="AG120" s="126" t="str">
        <f t="shared" si="37"/>
        <v/>
      </c>
      <c r="AH120" s="302" t="str">
        <f t="shared" si="31"/>
        <v/>
      </c>
      <c r="AI120" s="302" t="str">
        <f t="shared" si="27"/>
        <v/>
      </c>
      <c r="AJ120" s="288" t="str">
        <f t="shared" si="21"/>
        <v/>
      </c>
      <c r="AK120" s="303" t="str">
        <f t="shared" si="22"/>
        <v/>
      </c>
      <c r="AL120" s="303" t="str">
        <f t="shared" si="23"/>
        <v/>
      </c>
      <c r="AM120" s="304" t="str">
        <f t="shared" si="24"/>
        <v/>
      </c>
    </row>
    <row r="121" spans="4:39" ht="15" hidden="1" x14ac:dyDescent="0.25">
      <c r="L121" s="306" t="s">
        <v>202</v>
      </c>
      <c r="M121" s="240" t="e">
        <f t="shared" si="45"/>
        <v>#VALUE!</v>
      </c>
      <c r="N121" s="240">
        <f t="shared" si="43"/>
        <v>10</v>
      </c>
      <c r="O121" s="299" t="e">
        <f t="shared" si="46"/>
        <v>#VALUE!</v>
      </c>
      <c r="P121" s="240" t="e">
        <f t="shared" si="40"/>
        <v>#VALUE!</v>
      </c>
      <c r="Q121" s="133" t="e">
        <f t="shared" si="41"/>
        <v>#VALUE!</v>
      </c>
      <c r="R121" s="296" t="e">
        <f t="shared" si="38"/>
        <v>#VALUE!</v>
      </c>
      <c r="S121" s="299" t="e">
        <f t="shared" si="44"/>
        <v>#VALUE!</v>
      </c>
      <c r="T121" s="290" t="e">
        <f t="shared" si="42"/>
        <v>#VALUE!</v>
      </c>
      <c r="Z121" s="290"/>
      <c r="AA121" s="290"/>
      <c r="AB121" s="124">
        <f t="shared" si="39"/>
        <v>13</v>
      </c>
      <c r="AC121" s="125" t="str">
        <f t="shared" si="33"/>
        <v/>
      </c>
      <c r="AD121" s="123" t="str">
        <f t="shared" si="34"/>
        <v/>
      </c>
      <c r="AE121" s="126" t="str">
        <f t="shared" si="35"/>
        <v/>
      </c>
      <c r="AF121" s="123" t="str">
        <f t="shared" si="36"/>
        <v/>
      </c>
      <c r="AG121" s="126" t="str">
        <f t="shared" si="37"/>
        <v/>
      </c>
      <c r="AH121" s="302" t="str">
        <f t="shared" si="31"/>
        <v/>
      </c>
      <c r="AI121" s="302" t="str">
        <f t="shared" si="27"/>
        <v/>
      </c>
      <c r="AJ121" s="288" t="str">
        <f t="shared" si="21"/>
        <v/>
      </c>
      <c r="AK121" s="303" t="str">
        <f t="shared" si="22"/>
        <v/>
      </c>
      <c r="AL121" s="303" t="str">
        <f t="shared" si="23"/>
        <v/>
      </c>
      <c r="AM121" s="304" t="str">
        <f t="shared" si="24"/>
        <v/>
      </c>
    </row>
    <row r="122" spans="4:39" ht="15" hidden="1" x14ac:dyDescent="0.25">
      <c r="D122" s="240" t="s">
        <v>181</v>
      </c>
      <c r="L122" s="306" t="s">
        <v>258</v>
      </c>
      <c r="M122" s="240" t="e">
        <f t="shared" si="45"/>
        <v>#VALUE!</v>
      </c>
      <c r="N122" s="240">
        <f t="shared" si="43"/>
        <v>11</v>
      </c>
      <c r="O122" s="299" t="e">
        <f t="shared" si="46"/>
        <v>#VALUE!</v>
      </c>
      <c r="P122" s="240" t="e">
        <f t="shared" si="40"/>
        <v>#VALUE!</v>
      </c>
      <c r="Q122" s="133" t="e">
        <f t="shared" si="41"/>
        <v>#VALUE!</v>
      </c>
      <c r="R122" s="296" t="e">
        <f t="shared" si="38"/>
        <v>#VALUE!</v>
      </c>
      <c r="S122" s="299" t="e">
        <f t="shared" si="44"/>
        <v>#VALUE!</v>
      </c>
      <c r="T122" s="290" t="e">
        <f t="shared" si="42"/>
        <v>#VALUE!</v>
      </c>
      <c r="Z122" s="290"/>
      <c r="AA122" s="290"/>
      <c r="AB122" s="124">
        <f t="shared" si="39"/>
        <v>14</v>
      </c>
      <c r="AC122" s="125" t="str">
        <f t="shared" si="33"/>
        <v/>
      </c>
      <c r="AD122" s="123" t="str">
        <f t="shared" si="34"/>
        <v/>
      </c>
      <c r="AE122" s="126" t="str">
        <f t="shared" si="35"/>
        <v/>
      </c>
      <c r="AF122" s="123" t="str">
        <f t="shared" si="36"/>
        <v/>
      </c>
      <c r="AG122" s="126" t="str">
        <f t="shared" si="37"/>
        <v/>
      </c>
      <c r="AH122" s="302" t="str">
        <f t="shared" si="31"/>
        <v/>
      </c>
      <c r="AI122" s="302" t="str">
        <f t="shared" si="27"/>
        <v/>
      </c>
      <c r="AJ122" s="288" t="str">
        <f t="shared" si="21"/>
        <v/>
      </c>
      <c r="AK122" s="303" t="str">
        <f t="shared" si="22"/>
        <v/>
      </c>
      <c r="AL122" s="303" t="str">
        <f t="shared" si="23"/>
        <v/>
      </c>
      <c r="AM122" s="304" t="str">
        <f t="shared" si="24"/>
        <v/>
      </c>
    </row>
    <row r="123" spans="4:39" ht="17.25" hidden="1" x14ac:dyDescent="0.25">
      <c r="D123" s="240" t="s">
        <v>188</v>
      </c>
      <c r="E123" s="134" t="s">
        <v>189</v>
      </c>
      <c r="L123" s="306" t="s">
        <v>205</v>
      </c>
      <c r="M123" s="240" t="e">
        <f t="shared" si="45"/>
        <v>#VALUE!</v>
      </c>
      <c r="N123" s="240">
        <f t="shared" si="43"/>
        <v>12</v>
      </c>
      <c r="O123" s="299" t="e">
        <f t="shared" si="46"/>
        <v>#VALUE!</v>
      </c>
      <c r="P123" s="240" t="e">
        <f t="shared" si="40"/>
        <v>#VALUE!</v>
      </c>
      <c r="Q123" s="133" t="e">
        <f t="shared" si="41"/>
        <v>#VALUE!</v>
      </c>
      <c r="R123" s="296" t="e">
        <f t="shared" si="38"/>
        <v>#VALUE!</v>
      </c>
      <c r="S123" s="299" t="e">
        <f t="shared" si="44"/>
        <v>#VALUE!</v>
      </c>
      <c r="T123" s="290" t="e">
        <f t="shared" si="42"/>
        <v>#VALUE!</v>
      </c>
      <c r="Z123" s="290"/>
      <c r="AA123" s="290"/>
      <c r="AB123" s="124">
        <f t="shared" si="39"/>
        <v>15</v>
      </c>
      <c r="AC123" s="125" t="str">
        <f t="shared" si="33"/>
        <v/>
      </c>
      <c r="AD123" s="123" t="str">
        <f t="shared" si="34"/>
        <v/>
      </c>
      <c r="AE123" s="126" t="str">
        <f t="shared" si="35"/>
        <v/>
      </c>
      <c r="AF123" s="123" t="str">
        <f t="shared" si="36"/>
        <v/>
      </c>
      <c r="AG123" s="126" t="str">
        <f t="shared" si="37"/>
        <v/>
      </c>
      <c r="AH123" s="302" t="str">
        <f t="shared" si="31"/>
        <v/>
      </c>
      <c r="AI123" s="302" t="str">
        <f t="shared" si="27"/>
        <v/>
      </c>
      <c r="AJ123" s="288" t="str">
        <f t="shared" si="21"/>
        <v/>
      </c>
      <c r="AK123" s="303" t="str">
        <f t="shared" si="22"/>
        <v/>
      </c>
      <c r="AL123" s="303" t="str">
        <f t="shared" si="23"/>
        <v/>
      </c>
      <c r="AM123" s="304" t="str">
        <f t="shared" si="24"/>
        <v/>
      </c>
    </row>
    <row r="124" spans="4:39" ht="15" hidden="1" x14ac:dyDescent="0.25">
      <c r="D124" s="240">
        <v>8</v>
      </c>
      <c r="E124" s="299" t="e">
        <f>D24/2</f>
        <v>#VALUE!</v>
      </c>
      <c r="M124" s="240" t="e">
        <f t="shared" si="45"/>
        <v>#VALUE!</v>
      </c>
      <c r="N124" s="240">
        <f t="shared" si="43"/>
        <v>13</v>
      </c>
      <c r="O124" s="299" t="e">
        <f t="shared" si="46"/>
        <v>#VALUE!</v>
      </c>
      <c r="P124" s="240" t="e">
        <f t="shared" si="40"/>
        <v>#VALUE!</v>
      </c>
      <c r="Q124" s="133" t="e">
        <f t="shared" si="41"/>
        <v>#VALUE!</v>
      </c>
      <c r="R124" s="296" t="e">
        <f t="shared" si="38"/>
        <v>#VALUE!</v>
      </c>
      <c r="S124" s="299" t="e">
        <f t="shared" si="44"/>
        <v>#VALUE!</v>
      </c>
      <c r="T124" s="290" t="e">
        <f t="shared" si="42"/>
        <v>#VALUE!</v>
      </c>
      <c r="Z124" s="290"/>
      <c r="AA124" s="290"/>
      <c r="AB124" s="124">
        <f t="shared" si="39"/>
        <v>16</v>
      </c>
      <c r="AC124" s="125" t="str">
        <f t="shared" si="33"/>
        <v/>
      </c>
      <c r="AD124" s="123" t="str">
        <f t="shared" si="34"/>
        <v/>
      </c>
      <c r="AE124" s="126" t="str">
        <f t="shared" si="35"/>
        <v/>
      </c>
      <c r="AF124" s="123" t="str">
        <f t="shared" si="36"/>
        <v/>
      </c>
      <c r="AG124" s="126" t="str">
        <f t="shared" si="37"/>
        <v/>
      </c>
      <c r="AH124" s="302" t="str">
        <f t="shared" si="31"/>
        <v/>
      </c>
      <c r="AI124" s="302" t="str">
        <f t="shared" si="27"/>
        <v/>
      </c>
      <c r="AJ124" s="288" t="str">
        <f t="shared" si="21"/>
        <v/>
      </c>
      <c r="AK124" s="303" t="str">
        <f t="shared" si="22"/>
        <v/>
      </c>
      <c r="AL124" s="303" t="str">
        <f t="shared" si="23"/>
        <v/>
      </c>
      <c r="AM124" s="304" t="str">
        <f t="shared" si="24"/>
        <v/>
      </c>
    </row>
    <row r="125" spans="4:39" ht="15" hidden="1" x14ac:dyDescent="0.25">
      <c r="D125" s="240">
        <v>24</v>
      </c>
      <c r="E125" s="240">
        <v>0</v>
      </c>
      <c r="L125" s="305" t="s">
        <v>206</v>
      </c>
      <c r="M125" s="240" t="e">
        <f t="shared" si="45"/>
        <v>#VALUE!</v>
      </c>
      <c r="N125" s="240">
        <f t="shared" si="43"/>
        <v>14</v>
      </c>
      <c r="O125" s="299" t="e">
        <f t="shared" si="46"/>
        <v>#VALUE!</v>
      </c>
      <c r="P125" s="240" t="e">
        <f t="shared" si="40"/>
        <v>#VALUE!</v>
      </c>
      <c r="Q125" s="133" t="e">
        <f t="shared" si="41"/>
        <v>#VALUE!</v>
      </c>
      <c r="R125" s="296" t="e">
        <f t="shared" si="38"/>
        <v>#VALUE!</v>
      </c>
      <c r="S125" s="299" t="e">
        <f t="shared" si="44"/>
        <v>#VALUE!</v>
      </c>
      <c r="T125" s="290" t="e">
        <f t="shared" si="42"/>
        <v>#VALUE!</v>
      </c>
      <c r="Z125" s="290"/>
      <c r="AA125" s="290"/>
      <c r="AB125" s="124">
        <f t="shared" si="39"/>
        <v>17</v>
      </c>
      <c r="AC125" s="125" t="str">
        <f t="shared" si="33"/>
        <v/>
      </c>
      <c r="AD125" s="123" t="str">
        <f t="shared" si="34"/>
        <v/>
      </c>
      <c r="AE125" s="126" t="str">
        <f t="shared" si="35"/>
        <v/>
      </c>
      <c r="AF125" s="123" t="str">
        <f t="shared" si="36"/>
        <v/>
      </c>
      <c r="AG125" s="126" t="str">
        <f t="shared" si="37"/>
        <v/>
      </c>
      <c r="AH125" s="302" t="str">
        <f t="shared" si="31"/>
        <v/>
      </c>
      <c r="AI125" s="302" t="str">
        <f t="shared" si="27"/>
        <v/>
      </c>
      <c r="AJ125" s="288" t="str">
        <f t="shared" si="21"/>
        <v/>
      </c>
      <c r="AK125" s="303" t="str">
        <f t="shared" si="22"/>
        <v/>
      </c>
      <c r="AL125" s="303" t="str">
        <f t="shared" si="23"/>
        <v/>
      </c>
      <c r="AM125" s="304" t="str">
        <f t="shared" si="24"/>
        <v/>
      </c>
    </row>
    <row r="126" spans="4:39" ht="15" hidden="1" x14ac:dyDescent="0.25">
      <c r="L126" s="240" t="s">
        <v>207</v>
      </c>
      <c r="M126" s="240" t="e">
        <f t="shared" si="45"/>
        <v>#VALUE!</v>
      </c>
      <c r="N126" s="240">
        <f t="shared" si="43"/>
        <v>15</v>
      </c>
      <c r="O126" s="299" t="e">
        <f t="shared" si="46"/>
        <v>#VALUE!</v>
      </c>
      <c r="P126" s="240" t="e">
        <f t="shared" si="40"/>
        <v>#VALUE!</v>
      </c>
      <c r="Q126" s="133" t="e">
        <f t="shared" si="41"/>
        <v>#VALUE!</v>
      </c>
      <c r="R126" s="296" t="e">
        <f t="shared" si="38"/>
        <v>#VALUE!</v>
      </c>
      <c r="S126" s="299" t="e">
        <f t="shared" si="44"/>
        <v>#VALUE!</v>
      </c>
      <c r="T126" s="290" t="e">
        <f t="shared" si="42"/>
        <v>#VALUE!</v>
      </c>
      <c r="Z126" s="290"/>
      <c r="AA126" s="290"/>
      <c r="AB126" s="124">
        <f t="shared" si="39"/>
        <v>18</v>
      </c>
      <c r="AC126" s="125" t="str">
        <f t="shared" si="33"/>
        <v/>
      </c>
      <c r="AD126" s="123" t="str">
        <f t="shared" si="34"/>
        <v/>
      </c>
      <c r="AE126" s="126" t="str">
        <f t="shared" si="35"/>
        <v/>
      </c>
      <c r="AF126" s="123" t="str">
        <f t="shared" si="36"/>
        <v/>
      </c>
      <c r="AG126" s="126" t="str">
        <f t="shared" si="37"/>
        <v/>
      </c>
      <c r="AH126" s="302" t="str">
        <f t="shared" si="31"/>
        <v/>
      </c>
      <c r="AI126" s="302" t="str">
        <f t="shared" si="27"/>
        <v/>
      </c>
      <c r="AJ126" s="288" t="str">
        <f t="shared" si="21"/>
        <v/>
      </c>
      <c r="AK126" s="303" t="str">
        <f t="shared" si="22"/>
        <v/>
      </c>
      <c r="AL126" s="303" t="str">
        <f t="shared" si="23"/>
        <v/>
      </c>
      <c r="AM126" s="304" t="str">
        <f t="shared" si="24"/>
        <v/>
      </c>
    </row>
    <row r="127" spans="4:39" ht="15" hidden="1" x14ac:dyDescent="0.25">
      <c r="L127" s="240" t="s">
        <v>209</v>
      </c>
      <c r="M127" s="240" t="e">
        <f t="shared" si="45"/>
        <v>#VALUE!</v>
      </c>
      <c r="N127" s="240">
        <f t="shared" si="43"/>
        <v>16</v>
      </c>
      <c r="O127" s="299" t="e">
        <f t="shared" si="46"/>
        <v>#VALUE!</v>
      </c>
      <c r="P127" s="240" t="e">
        <f t="shared" si="40"/>
        <v>#VALUE!</v>
      </c>
      <c r="Q127" s="133" t="e">
        <f t="shared" si="41"/>
        <v>#VALUE!</v>
      </c>
      <c r="R127" s="296" t="e">
        <f t="shared" si="38"/>
        <v>#VALUE!</v>
      </c>
      <c r="S127" s="299" t="e">
        <f t="shared" si="44"/>
        <v>#VALUE!</v>
      </c>
      <c r="T127" s="290" t="e">
        <f t="shared" si="42"/>
        <v>#VALUE!</v>
      </c>
      <c r="Z127" s="290"/>
      <c r="AA127" s="290"/>
      <c r="AB127" s="124">
        <f t="shared" si="39"/>
        <v>19</v>
      </c>
      <c r="AC127" s="125" t="str">
        <f t="shared" si="33"/>
        <v/>
      </c>
      <c r="AD127" s="123" t="str">
        <f t="shared" si="34"/>
        <v/>
      </c>
      <c r="AE127" s="126" t="str">
        <f t="shared" si="35"/>
        <v/>
      </c>
      <c r="AF127" s="123" t="str">
        <f t="shared" si="36"/>
        <v/>
      </c>
      <c r="AG127" s="126" t="str">
        <f t="shared" si="37"/>
        <v/>
      </c>
      <c r="AH127" s="302" t="str">
        <f t="shared" si="31"/>
        <v/>
      </c>
      <c r="AI127" s="302" t="str">
        <f t="shared" si="27"/>
        <v/>
      </c>
      <c r="AJ127" s="288" t="str">
        <f t="shared" si="21"/>
        <v/>
      </c>
      <c r="AK127" s="303" t="str">
        <f t="shared" si="22"/>
        <v/>
      </c>
      <c r="AL127" s="303" t="str">
        <f t="shared" si="23"/>
        <v/>
      </c>
      <c r="AM127" s="304" t="str">
        <f t="shared" si="24"/>
        <v/>
      </c>
    </row>
    <row r="128" spans="4:39" ht="15" hidden="1" x14ac:dyDescent="0.25">
      <c r="L128" s="240" t="s">
        <v>208</v>
      </c>
      <c r="M128" s="240" t="e">
        <f t="shared" si="45"/>
        <v>#VALUE!</v>
      </c>
      <c r="N128" s="240">
        <f t="shared" si="43"/>
        <v>17</v>
      </c>
      <c r="O128" s="299" t="e">
        <f t="shared" si="46"/>
        <v>#VALUE!</v>
      </c>
      <c r="P128" s="240" t="e">
        <f t="shared" si="40"/>
        <v>#VALUE!</v>
      </c>
      <c r="Q128" s="133" t="e">
        <f t="shared" si="41"/>
        <v>#VALUE!</v>
      </c>
      <c r="R128" s="296" t="e">
        <f t="shared" si="38"/>
        <v>#VALUE!</v>
      </c>
      <c r="S128" s="299" t="e">
        <f t="shared" si="44"/>
        <v>#VALUE!</v>
      </c>
      <c r="T128" s="290" t="e">
        <f t="shared" si="42"/>
        <v>#VALUE!</v>
      </c>
      <c r="Z128" s="290"/>
      <c r="AA128" s="290"/>
      <c r="AB128" s="124">
        <f t="shared" si="39"/>
        <v>20</v>
      </c>
      <c r="AC128" s="125" t="str">
        <f t="shared" si="33"/>
        <v/>
      </c>
      <c r="AD128" s="123" t="str">
        <f t="shared" si="34"/>
        <v/>
      </c>
      <c r="AE128" s="126" t="str">
        <f t="shared" si="35"/>
        <v/>
      </c>
      <c r="AF128" s="123" t="str">
        <f t="shared" si="36"/>
        <v/>
      </c>
      <c r="AG128" s="126" t="str">
        <f t="shared" si="37"/>
        <v/>
      </c>
      <c r="AH128" s="302" t="str">
        <f t="shared" si="31"/>
        <v/>
      </c>
      <c r="AI128" s="302" t="str">
        <f t="shared" si="27"/>
        <v/>
      </c>
      <c r="AJ128" s="288" t="str">
        <f t="shared" si="21"/>
        <v/>
      </c>
      <c r="AK128" s="303" t="str">
        <f t="shared" si="22"/>
        <v/>
      </c>
      <c r="AL128" s="303" t="str">
        <f t="shared" si="23"/>
        <v/>
      </c>
      <c r="AM128" s="304" t="str">
        <f t="shared" si="24"/>
        <v/>
      </c>
    </row>
    <row r="129" spans="12:39" ht="15" hidden="1" x14ac:dyDescent="0.25">
      <c r="L129" s="240" t="s">
        <v>210</v>
      </c>
      <c r="M129" s="240" t="e">
        <f t="shared" si="45"/>
        <v>#VALUE!</v>
      </c>
      <c r="N129" s="240">
        <f t="shared" si="43"/>
        <v>18</v>
      </c>
      <c r="O129" s="299" t="e">
        <f t="shared" si="46"/>
        <v>#VALUE!</v>
      </c>
      <c r="P129" s="240" t="e">
        <f t="shared" si="40"/>
        <v>#VALUE!</v>
      </c>
      <c r="Q129" s="133" t="e">
        <f t="shared" si="41"/>
        <v>#VALUE!</v>
      </c>
      <c r="R129" s="296" t="e">
        <f t="shared" si="38"/>
        <v>#VALUE!</v>
      </c>
      <c r="S129" s="299" t="e">
        <f t="shared" si="44"/>
        <v>#VALUE!</v>
      </c>
      <c r="T129" s="290" t="e">
        <f t="shared" si="42"/>
        <v>#VALUE!</v>
      </c>
      <c r="Z129" s="290"/>
      <c r="AA129" s="290"/>
      <c r="AB129" s="124">
        <f t="shared" si="39"/>
        <v>21</v>
      </c>
      <c r="AC129" s="125" t="str">
        <f t="shared" si="33"/>
        <v/>
      </c>
      <c r="AD129" s="123" t="str">
        <f t="shared" si="34"/>
        <v/>
      </c>
      <c r="AE129" s="126" t="str">
        <f t="shared" si="35"/>
        <v/>
      </c>
      <c r="AF129" s="123" t="str">
        <f t="shared" si="36"/>
        <v/>
      </c>
      <c r="AG129" s="126" t="str">
        <f t="shared" si="37"/>
        <v/>
      </c>
      <c r="AH129" s="302" t="str">
        <f t="shared" si="31"/>
        <v/>
      </c>
      <c r="AI129" s="302" t="str">
        <f t="shared" si="27"/>
        <v/>
      </c>
      <c r="AJ129" s="288" t="str">
        <f t="shared" si="21"/>
        <v/>
      </c>
      <c r="AK129" s="303" t="str">
        <f t="shared" si="22"/>
        <v/>
      </c>
      <c r="AL129" s="303" t="str">
        <f t="shared" si="23"/>
        <v/>
      </c>
      <c r="AM129" s="304" t="str">
        <f t="shared" si="24"/>
        <v/>
      </c>
    </row>
    <row r="130" spans="12:39" ht="15" hidden="1" x14ac:dyDescent="0.25">
      <c r="L130" s="240" t="s">
        <v>267</v>
      </c>
      <c r="M130" s="240" t="e">
        <f t="shared" si="45"/>
        <v>#VALUE!</v>
      </c>
      <c r="N130" s="240">
        <f t="shared" si="43"/>
        <v>19</v>
      </c>
      <c r="O130" s="299" t="e">
        <f t="shared" si="46"/>
        <v>#VALUE!</v>
      </c>
      <c r="P130" s="240" t="e">
        <f t="shared" si="40"/>
        <v>#VALUE!</v>
      </c>
      <c r="Q130" s="133" t="e">
        <f t="shared" si="41"/>
        <v>#VALUE!</v>
      </c>
      <c r="R130" s="296" t="e">
        <f t="shared" si="38"/>
        <v>#VALUE!</v>
      </c>
      <c r="S130" s="299" t="e">
        <f t="shared" si="44"/>
        <v>#VALUE!</v>
      </c>
      <c r="T130" s="290" t="e">
        <f t="shared" si="42"/>
        <v>#VALUE!</v>
      </c>
      <c r="Z130" s="290"/>
      <c r="AA130" s="290"/>
      <c r="AB130" s="124">
        <f t="shared" si="39"/>
        <v>22</v>
      </c>
      <c r="AC130" s="125" t="str">
        <f t="shared" si="33"/>
        <v/>
      </c>
      <c r="AD130" s="123" t="str">
        <f t="shared" si="34"/>
        <v/>
      </c>
      <c r="AE130" s="126" t="str">
        <f t="shared" si="35"/>
        <v/>
      </c>
      <c r="AF130" s="123" t="str">
        <f t="shared" si="36"/>
        <v/>
      </c>
      <c r="AG130" s="126" t="str">
        <f t="shared" si="37"/>
        <v/>
      </c>
      <c r="AH130" s="302" t="str">
        <f t="shared" si="31"/>
        <v/>
      </c>
      <c r="AI130" s="302" t="str">
        <f t="shared" si="27"/>
        <v/>
      </c>
      <c r="AJ130" s="288" t="str">
        <f t="shared" si="21"/>
        <v/>
      </c>
      <c r="AK130" s="303" t="str">
        <f t="shared" si="22"/>
        <v/>
      </c>
      <c r="AL130" s="303" t="str">
        <f t="shared" si="23"/>
        <v/>
      </c>
      <c r="AM130" s="304" t="str">
        <f t="shared" si="24"/>
        <v/>
      </c>
    </row>
    <row r="131" spans="12:39" ht="15" hidden="1" x14ac:dyDescent="0.25">
      <c r="M131" s="240" t="e">
        <f t="shared" si="45"/>
        <v>#VALUE!</v>
      </c>
      <c r="N131" s="240">
        <f t="shared" si="43"/>
        <v>20</v>
      </c>
      <c r="O131" s="299" t="e">
        <f t="shared" si="46"/>
        <v>#VALUE!</v>
      </c>
      <c r="P131" s="240" t="e">
        <f t="shared" si="40"/>
        <v>#VALUE!</v>
      </c>
      <c r="Q131" s="133" t="e">
        <f t="shared" si="41"/>
        <v>#VALUE!</v>
      </c>
      <c r="R131" s="296" t="e">
        <f t="shared" si="38"/>
        <v>#VALUE!</v>
      </c>
      <c r="S131" s="299" t="e">
        <f t="shared" si="44"/>
        <v>#VALUE!</v>
      </c>
      <c r="T131" s="290" t="e">
        <f t="shared" si="42"/>
        <v>#VALUE!</v>
      </c>
      <c r="Z131" s="290"/>
      <c r="AA131" s="290"/>
      <c r="AB131" s="124">
        <f t="shared" si="39"/>
        <v>23</v>
      </c>
      <c r="AC131" s="125" t="str">
        <f t="shared" si="33"/>
        <v/>
      </c>
      <c r="AD131" s="123" t="str">
        <f t="shared" si="34"/>
        <v/>
      </c>
      <c r="AE131" s="126" t="str">
        <f t="shared" si="35"/>
        <v/>
      </c>
      <c r="AF131" s="123" t="str">
        <f t="shared" si="36"/>
        <v/>
      </c>
      <c r="AG131" s="126" t="str">
        <f t="shared" si="37"/>
        <v/>
      </c>
      <c r="AH131" s="302" t="str">
        <f t="shared" si="31"/>
        <v/>
      </c>
      <c r="AI131" s="302" t="str">
        <f t="shared" si="27"/>
        <v/>
      </c>
      <c r="AJ131" s="288" t="str">
        <f t="shared" si="21"/>
        <v/>
      </c>
      <c r="AK131" s="303" t="str">
        <f t="shared" si="22"/>
        <v/>
      </c>
      <c r="AL131" s="303" t="str">
        <f t="shared" si="23"/>
        <v/>
      </c>
      <c r="AM131" s="304" t="str">
        <f t="shared" si="24"/>
        <v/>
      </c>
    </row>
    <row r="132" spans="12:39" ht="15" hidden="1" x14ac:dyDescent="0.25">
      <c r="M132" s="240" t="e">
        <f t="shared" si="45"/>
        <v>#VALUE!</v>
      </c>
      <c r="N132" s="240">
        <f t="shared" si="43"/>
        <v>21</v>
      </c>
      <c r="O132" s="299" t="e">
        <f t="shared" si="46"/>
        <v>#VALUE!</v>
      </c>
      <c r="P132" s="240" t="e">
        <f t="shared" si="40"/>
        <v>#VALUE!</v>
      </c>
      <c r="Q132" s="133" t="e">
        <f t="shared" si="41"/>
        <v>#VALUE!</v>
      </c>
      <c r="R132" s="296" t="e">
        <f t="shared" si="38"/>
        <v>#VALUE!</v>
      </c>
      <c r="S132" s="299" t="e">
        <f t="shared" si="44"/>
        <v>#VALUE!</v>
      </c>
      <c r="T132" s="290" t="e">
        <f t="shared" si="42"/>
        <v>#VALUE!</v>
      </c>
      <c r="Z132" s="290"/>
      <c r="AA132" s="290"/>
      <c r="AB132" s="124">
        <f t="shared" si="39"/>
        <v>24</v>
      </c>
      <c r="AC132" s="125" t="str">
        <f t="shared" si="33"/>
        <v/>
      </c>
      <c r="AD132" s="123" t="str">
        <f t="shared" si="34"/>
        <v/>
      </c>
      <c r="AE132" s="126" t="str">
        <f t="shared" si="35"/>
        <v/>
      </c>
      <c r="AF132" s="123" t="str">
        <f t="shared" si="36"/>
        <v/>
      </c>
      <c r="AG132" s="126" t="str">
        <f t="shared" si="37"/>
        <v/>
      </c>
      <c r="AH132" s="302" t="str">
        <f t="shared" si="31"/>
        <v/>
      </c>
      <c r="AI132" s="302" t="str">
        <f t="shared" si="27"/>
        <v/>
      </c>
      <c r="AJ132" s="288" t="str">
        <f t="shared" si="21"/>
        <v/>
      </c>
      <c r="AK132" s="303" t="str">
        <f t="shared" si="22"/>
        <v/>
      </c>
      <c r="AL132" s="303" t="str">
        <f t="shared" si="23"/>
        <v/>
      </c>
      <c r="AM132" s="304" t="str">
        <f t="shared" si="24"/>
        <v/>
      </c>
    </row>
    <row r="133" spans="12:39" ht="15" hidden="1" x14ac:dyDescent="0.25">
      <c r="M133" s="240" t="e">
        <f t="shared" si="45"/>
        <v>#VALUE!</v>
      </c>
      <c r="N133" s="240">
        <f t="shared" si="43"/>
        <v>22</v>
      </c>
      <c r="O133" s="299" t="e">
        <f t="shared" si="46"/>
        <v>#VALUE!</v>
      </c>
      <c r="P133" s="240" t="e">
        <f t="shared" si="40"/>
        <v>#VALUE!</v>
      </c>
      <c r="Q133" s="133" t="e">
        <f t="shared" si="41"/>
        <v>#VALUE!</v>
      </c>
      <c r="R133" s="296" t="e">
        <f t="shared" si="38"/>
        <v>#VALUE!</v>
      </c>
      <c r="S133" s="299" t="e">
        <f t="shared" si="44"/>
        <v>#VALUE!</v>
      </c>
      <c r="T133" s="290" t="e">
        <f t="shared" si="42"/>
        <v>#VALUE!</v>
      </c>
      <c r="Z133" s="290"/>
      <c r="AA133" s="290"/>
      <c r="AB133" s="124">
        <f t="shared" si="39"/>
        <v>25</v>
      </c>
      <c r="AC133" s="125" t="str">
        <f t="shared" si="33"/>
        <v/>
      </c>
      <c r="AD133" s="123" t="str">
        <f t="shared" si="34"/>
        <v/>
      </c>
      <c r="AE133" s="126" t="str">
        <f t="shared" si="35"/>
        <v/>
      </c>
      <c r="AF133" s="123" t="str">
        <f t="shared" si="36"/>
        <v/>
      </c>
      <c r="AG133" s="126" t="str">
        <f t="shared" si="37"/>
        <v/>
      </c>
      <c r="AH133" s="302" t="str">
        <f t="shared" si="31"/>
        <v/>
      </c>
      <c r="AI133" s="302" t="str">
        <f t="shared" si="27"/>
        <v/>
      </c>
      <c r="AJ133" s="288" t="str">
        <f t="shared" si="21"/>
        <v/>
      </c>
      <c r="AK133" s="303" t="str">
        <f t="shared" si="22"/>
        <v/>
      </c>
      <c r="AL133" s="303" t="str">
        <f t="shared" si="23"/>
        <v/>
      </c>
      <c r="AM133" s="304" t="str">
        <f t="shared" si="24"/>
        <v/>
      </c>
    </row>
    <row r="134" spans="12:39" ht="15" hidden="1" x14ac:dyDescent="0.25">
      <c r="M134" s="240" t="e">
        <f t="shared" si="45"/>
        <v>#VALUE!</v>
      </c>
      <c r="N134" s="240">
        <f t="shared" si="43"/>
        <v>23</v>
      </c>
      <c r="O134" s="299" t="e">
        <f t="shared" si="46"/>
        <v>#VALUE!</v>
      </c>
      <c r="P134" s="240" t="e">
        <f t="shared" si="40"/>
        <v>#VALUE!</v>
      </c>
      <c r="Q134" s="133" t="e">
        <f t="shared" si="41"/>
        <v>#VALUE!</v>
      </c>
      <c r="R134" s="296" t="e">
        <f t="shared" si="38"/>
        <v>#VALUE!</v>
      </c>
      <c r="S134" s="299" t="e">
        <f t="shared" si="44"/>
        <v>#VALUE!</v>
      </c>
      <c r="T134" s="290" t="e">
        <f t="shared" si="42"/>
        <v>#VALUE!</v>
      </c>
      <c r="Z134" s="290"/>
      <c r="AA134" s="290"/>
      <c r="AB134" s="124">
        <f t="shared" si="39"/>
        <v>26</v>
      </c>
      <c r="AC134" s="125" t="str">
        <f t="shared" si="33"/>
        <v/>
      </c>
      <c r="AD134" s="123" t="str">
        <f t="shared" si="34"/>
        <v/>
      </c>
      <c r="AE134" s="126" t="str">
        <f t="shared" si="35"/>
        <v/>
      </c>
      <c r="AF134" s="123" t="str">
        <f t="shared" si="36"/>
        <v/>
      </c>
      <c r="AG134" s="126" t="str">
        <f t="shared" si="37"/>
        <v/>
      </c>
      <c r="AH134" s="302" t="str">
        <f t="shared" si="31"/>
        <v/>
      </c>
      <c r="AI134" s="302" t="str">
        <f t="shared" si="27"/>
        <v/>
      </c>
      <c r="AJ134" s="288" t="str">
        <f t="shared" si="21"/>
        <v/>
      </c>
      <c r="AK134" s="303" t="str">
        <f t="shared" si="22"/>
        <v/>
      </c>
      <c r="AL134" s="303" t="str">
        <f t="shared" si="23"/>
        <v/>
      </c>
      <c r="AM134" s="304" t="str">
        <f t="shared" si="24"/>
        <v/>
      </c>
    </row>
    <row r="135" spans="12:39" ht="15" hidden="1" x14ac:dyDescent="0.25">
      <c r="M135" s="240" t="e">
        <f t="shared" si="45"/>
        <v>#VALUE!</v>
      </c>
      <c r="N135" s="240">
        <f t="shared" si="43"/>
        <v>24</v>
      </c>
      <c r="O135" s="299" t="e">
        <f t="shared" si="46"/>
        <v>#VALUE!</v>
      </c>
      <c r="P135" s="240" t="e">
        <f t="shared" si="40"/>
        <v>#VALUE!</v>
      </c>
      <c r="Q135" s="133" t="e">
        <f t="shared" si="41"/>
        <v>#VALUE!</v>
      </c>
      <c r="R135" s="296" t="e">
        <f t="shared" si="38"/>
        <v>#VALUE!</v>
      </c>
      <c r="S135" s="299" t="e">
        <f t="shared" si="44"/>
        <v>#VALUE!</v>
      </c>
      <c r="T135" s="290" t="e">
        <f t="shared" si="42"/>
        <v>#VALUE!</v>
      </c>
      <c r="Z135" s="290"/>
      <c r="AA135" s="290"/>
      <c r="AB135" s="124">
        <f t="shared" si="39"/>
        <v>27</v>
      </c>
      <c r="AC135" s="125" t="str">
        <f t="shared" si="33"/>
        <v/>
      </c>
      <c r="AD135" s="123" t="str">
        <f t="shared" si="34"/>
        <v/>
      </c>
      <c r="AE135" s="126" t="str">
        <f t="shared" si="35"/>
        <v/>
      </c>
      <c r="AF135" s="123" t="str">
        <f t="shared" si="36"/>
        <v/>
      </c>
      <c r="AG135" s="126" t="str">
        <f t="shared" si="37"/>
        <v/>
      </c>
      <c r="AH135" s="302" t="str">
        <f t="shared" si="31"/>
        <v/>
      </c>
      <c r="AI135" s="302" t="str">
        <f t="shared" si="27"/>
        <v/>
      </c>
      <c r="AJ135" s="288" t="str">
        <f t="shared" si="21"/>
        <v/>
      </c>
      <c r="AK135" s="303" t="str">
        <f t="shared" si="22"/>
        <v/>
      </c>
      <c r="AL135" s="303" t="str">
        <f t="shared" si="23"/>
        <v/>
      </c>
      <c r="AM135" s="304" t="str">
        <f t="shared" si="24"/>
        <v/>
      </c>
    </row>
    <row r="136" spans="12:39" ht="15" hidden="1" x14ac:dyDescent="0.25">
      <c r="M136" s="240" t="e">
        <f t="shared" si="45"/>
        <v>#VALUE!</v>
      </c>
      <c r="N136" s="240">
        <f t="shared" si="43"/>
        <v>25</v>
      </c>
      <c r="O136" s="299" t="e">
        <f t="shared" si="46"/>
        <v>#VALUE!</v>
      </c>
      <c r="P136" s="240" t="e">
        <f t="shared" si="40"/>
        <v>#VALUE!</v>
      </c>
      <c r="Q136" s="133" t="e">
        <f t="shared" si="41"/>
        <v>#VALUE!</v>
      </c>
      <c r="R136" s="296" t="e">
        <f t="shared" si="38"/>
        <v>#VALUE!</v>
      </c>
      <c r="S136" s="299" t="e">
        <f t="shared" si="44"/>
        <v>#VALUE!</v>
      </c>
      <c r="T136" s="290" t="e">
        <f t="shared" si="42"/>
        <v>#VALUE!</v>
      </c>
      <c r="Z136" s="290"/>
      <c r="AA136" s="290"/>
      <c r="AB136" s="124">
        <f t="shared" si="39"/>
        <v>28</v>
      </c>
      <c r="AC136" s="125" t="str">
        <f t="shared" si="33"/>
        <v/>
      </c>
      <c r="AD136" s="123" t="str">
        <f t="shared" si="34"/>
        <v/>
      </c>
      <c r="AE136" s="126" t="str">
        <f t="shared" si="35"/>
        <v/>
      </c>
      <c r="AF136" s="123" t="str">
        <f t="shared" si="36"/>
        <v/>
      </c>
      <c r="AG136" s="126" t="str">
        <f t="shared" si="37"/>
        <v/>
      </c>
      <c r="AH136" s="302" t="str">
        <f t="shared" si="31"/>
        <v/>
      </c>
      <c r="AI136" s="302" t="str">
        <f t="shared" si="27"/>
        <v/>
      </c>
      <c r="AJ136" s="288" t="str">
        <f t="shared" ref="AJ136:AJ199" si="47">AC136</f>
        <v/>
      </c>
      <c r="AK136" s="303" t="str">
        <f t="shared" ref="AK136:AK199" si="48">IF(AI136="","",AJ136-D$58)</f>
        <v/>
      </c>
      <c r="AL136" s="303" t="str">
        <f t="shared" ref="AL136:AL199" si="49">IF(AK136="","",IF(AK136&gt;G$80,AK136-G$80/2,AK136/2))</f>
        <v/>
      </c>
      <c r="AM136" s="304" t="str">
        <f t="shared" ref="AM136:AM199" si="50">IF(AL136="","",0.6*G$81*(2*32.2*AL136)^0.5)</f>
        <v/>
      </c>
    </row>
    <row r="137" spans="12:39" ht="15" hidden="1" x14ac:dyDescent="0.25">
      <c r="M137" s="240" t="e">
        <f t="shared" si="45"/>
        <v>#VALUE!</v>
      </c>
      <c r="N137" s="240">
        <f t="shared" si="43"/>
        <v>26</v>
      </c>
      <c r="O137" s="299" t="e">
        <f t="shared" si="46"/>
        <v>#VALUE!</v>
      </c>
      <c r="P137" s="240" t="e">
        <f t="shared" si="40"/>
        <v>#VALUE!</v>
      </c>
      <c r="Q137" s="133" t="e">
        <f t="shared" si="41"/>
        <v>#VALUE!</v>
      </c>
      <c r="R137" s="296" t="e">
        <f t="shared" si="38"/>
        <v>#VALUE!</v>
      </c>
      <c r="S137" s="299" t="e">
        <f t="shared" si="44"/>
        <v>#VALUE!</v>
      </c>
      <c r="T137" s="290" t="e">
        <f t="shared" si="42"/>
        <v>#VALUE!</v>
      </c>
      <c r="Z137" s="290"/>
      <c r="AA137" s="290"/>
      <c r="AB137" s="124">
        <f t="shared" si="39"/>
        <v>29</v>
      </c>
      <c r="AC137" s="125" t="str">
        <f t="shared" si="33"/>
        <v/>
      </c>
      <c r="AD137" s="123" t="str">
        <f t="shared" si="34"/>
        <v/>
      </c>
      <c r="AE137" s="126" t="str">
        <f t="shared" si="35"/>
        <v/>
      </c>
      <c r="AF137" s="123" t="str">
        <f t="shared" si="36"/>
        <v/>
      </c>
      <c r="AG137" s="126" t="str">
        <f t="shared" si="37"/>
        <v/>
      </c>
      <c r="AH137" s="302" t="str">
        <f t="shared" si="31"/>
        <v/>
      </c>
      <c r="AI137" s="302" t="str">
        <f t="shared" ref="AI137:AI200" si="51">IF(AC137="","",IF(AC137=D$58,0,IF(AC137&gt;D$58,AI136+AF137,"")))</f>
        <v/>
      </c>
      <c r="AJ137" s="288" t="str">
        <f t="shared" si="47"/>
        <v/>
      </c>
      <c r="AK137" s="303" t="str">
        <f t="shared" si="48"/>
        <v/>
      </c>
      <c r="AL137" s="303" t="str">
        <f t="shared" si="49"/>
        <v/>
      </c>
      <c r="AM137" s="304" t="str">
        <f t="shared" si="50"/>
        <v/>
      </c>
    </row>
    <row r="138" spans="12:39" ht="15" hidden="1" x14ac:dyDescent="0.25">
      <c r="M138" s="240" t="e">
        <f t="shared" si="45"/>
        <v>#VALUE!</v>
      </c>
      <c r="N138" s="240">
        <f t="shared" si="43"/>
        <v>27</v>
      </c>
      <c r="O138" s="299" t="e">
        <f t="shared" si="46"/>
        <v>#VALUE!</v>
      </c>
      <c r="P138" s="240" t="e">
        <f t="shared" si="40"/>
        <v>#VALUE!</v>
      </c>
      <c r="Q138" s="133" t="e">
        <f t="shared" si="41"/>
        <v>#VALUE!</v>
      </c>
      <c r="R138" s="296" t="e">
        <f t="shared" si="38"/>
        <v>#VALUE!</v>
      </c>
      <c r="S138" s="299" t="e">
        <f t="shared" si="44"/>
        <v>#VALUE!</v>
      </c>
      <c r="T138" s="290" t="e">
        <f t="shared" si="42"/>
        <v>#VALUE!</v>
      </c>
      <c r="Z138" s="290"/>
      <c r="AA138" s="290"/>
      <c r="AB138" s="124">
        <f t="shared" si="39"/>
        <v>30</v>
      </c>
      <c r="AC138" s="125" t="str">
        <f t="shared" si="33"/>
        <v/>
      </c>
      <c r="AD138" s="123" t="str">
        <f t="shared" si="34"/>
        <v/>
      </c>
      <c r="AE138" s="126" t="str">
        <f t="shared" si="35"/>
        <v/>
      </c>
      <c r="AF138" s="123" t="str">
        <f t="shared" si="36"/>
        <v/>
      </c>
      <c r="AG138" s="126" t="str">
        <f t="shared" si="37"/>
        <v/>
      </c>
      <c r="AH138" s="302" t="str">
        <f t="shared" ref="AH138:AH201" si="52">IF(AC138="","",AH137+AF138)</f>
        <v/>
      </c>
      <c r="AI138" s="302" t="str">
        <f t="shared" si="51"/>
        <v/>
      </c>
      <c r="AJ138" s="288" t="str">
        <f t="shared" si="47"/>
        <v/>
      </c>
      <c r="AK138" s="303" t="str">
        <f t="shared" si="48"/>
        <v/>
      </c>
      <c r="AL138" s="303" t="str">
        <f t="shared" si="49"/>
        <v/>
      </c>
      <c r="AM138" s="304" t="str">
        <f t="shared" si="50"/>
        <v/>
      </c>
    </row>
    <row r="139" spans="12:39" ht="15" hidden="1" x14ac:dyDescent="0.25">
      <c r="M139" s="240" t="e">
        <f t="shared" si="45"/>
        <v>#VALUE!</v>
      </c>
      <c r="N139" s="240">
        <f t="shared" si="43"/>
        <v>28</v>
      </c>
      <c r="O139" s="299" t="e">
        <f t="shared" si="46"/>
        <v>#VALUE!</v>
      </c>
      <c r="P139" s="240" t="e">
        <f t="shared" si="40"/>
        <v>#VALUE!</v>
      </c>
      <c r="Q139" s="133" t="e">
        <f t="shared" si="41"/>
        <v>#VALUE!</v>
      </c>
      <c r="R139" s="296" t="e">
        <f t="shared" si="38"/>
        <v>#VALUE!</v>
      </c>
      <c r="S139" s="299" t="e">
        <f t="shared" si="44"/>
        <v>#VALUE!</v>
      </c>
      <c r="T139" s="290" t="e">
        <f t="shared" si="42"/>
        <v>#VALUE!</v>
      </c>
      <c r="Z139" s="290"/>
      <c r="AA139" s="290"/>
      <c r="AB139" s="124">
        <f t="shared" si="39"/>
        <v>31</v>
      </c>
      <c r="AC139" s="125" t="str">
        <f t="shared" si="33"/>
        <v/>
      </c>
      <c r="AD139" s="123" t="str">
        <f t="shared" si="34"/>
        <v/>
      </c>
      <c r="AE139" s="126" t="str">
        <f t="shared" si="35"/>
        <v/>
      </c>
      <c r="AF139" s="123" t="str">
        <f t="shared" si="36"/>
        <v/>
      </c>
      <c r="AG139" s="126" t="str">
        <f t="shared" si="37"/>
        <v/>
      </c>
      <c r="AH139" s="302" t="str">
        <f t="shared" si="52"/>
        <v/>
      </c>
      <c r="AI139" s="302" t="str">
        <f t="shared" si="51"/>
        <v/>
      </c>
      <c r="AJ139" s="288" t="str">
        <f t="shared" si="47"/>
        <v/>
      </c>
      <c r="AK139" s="303" t="str">
        <f t="shared" si="48"/>
        <v/>
      </c>
      <c r="AL139" s="303" t="str">
        <f t="shared" si="49"/>
        <v/>
      </c>
      <c r="AM139" s="304" t="str">
        <f t="shared" si="50"/>
        <v/>
      </c>
    </row>
    <row r="140" spans="12:39" ht="15" hidden="1" x14ac:dyDescent="0.25">
      <c r="M140" s="240" t="e">
        <f t="shared" si="45"/>
        <v>#VALUE!</v>
      </c>
      <c r="N140" s="240">
        <f t="shared" si="43"/>
        <v>29</v>
      </c>
      <c r="O140" s="299" t="e">
        <f t="shared" si="46"/>
        <v>#VALUE!</v>
      </c>
      <c r="P140" s="240" t="e">
        <f t="shared" si="40"/>
        <v>#VALUE!</v>
      </c>
      <c r="Q140" s="133" t="e">
        <f t="shared" si="41"/>
        <v>#VALUE!</v>
      </c>
      <c r="R140" s="296" t="e">
        <f t="shared" si="38"/>
        <v>#VALUE!</v>
      </c>
      <c r="S140" s="299" t="e">
        <f t="shared" si="44"/>
        <v>#VALUE!</v>
      </c>
      <c r="T140" s="290" t="e">
        <f t="shared" si="42"/>
        <v>#VALUE!</v>
      </c>
      <c r="Z140" s="290"/>
      <c r="AA140" s="290"/>
      <c r="AB140" s="124">
        <f t="shared" si="39"/>
        <v>32</v>
      </c>
      <c r="AC140" s="125" t="str">
        <f t="shared" si="33"/>
        <v/>
      </c>
      <c r="AD140" s="123" t="str">
        <f t="shared" si="34"/>
        <v/>
      </c>
      <c r="AE140" s="126" t="str">
        <f t="shared" si="35"/>
        <v/>
      </c>
      <c r="AF140" s="123" t="str">
        <f t="shared" si="36"/>
        <v/>
      </c>
      <c r="AG140" s="126" t="str">
        <f t="shared" si="37"/>
        <v/>
      </c>
      <c r="AH140" s="302" t="str">
        <f t="shared" si="52"/>
        <v/>
      </c>
      <c r="AI140" s="302" t="str">
        <f t="shared" si="51"/>
        <v/>
      </c>
      <c r="AJ140" s="288" t="str">
        <f t="shared" si="47"/>
        <v/>
      </c>
      <c r="AK140" s="303" t="str">
        <f t="shared" si="48"/>
        <v/>
      </c>
      <c r="AL140" s="303" t="str">
        <f t="shared" si="49"/>
        <v/>
      </c>
      <c r="AM140" s="304" t="str">
        <f t="shared" si="50"/>
        <v/>
      </c>
    </row>
    <row r="141" spans="12:39" ht="15" hidden="1" x14ac:dyDescent="0.25">
      <c r="M141" s="240" t="e">
        <f t="shared" si="45"/>
        <v>#VALUE!</v>
      </c>
      <c r="N141" s="240">
        <f t="shared" si="43"/>
        <v>30</v>
      </c>
      <c r="O141" s="299" t="e">
        <f t="shared" si="46"/>
        <v>#VALUE!</v>
      </c>
      <c r="P141" s="240" t="e">
        <f t="shared" si="40"/>
        <v>#VALUE!</v>
      </c>
      <c r="Q141" s="133" t="e">
        <f t="shared" si="41"/>
        <v>#VALUE!</v>
      </c>
      <c r="R141" s="296" t="e">
        <f t="shared" si="38"/>
        <v>#VALUE!</v>
      </c>
      <c r="S141" s="299" t="e">
        <f t="shared" si="44"/>
        <v>#VALUE!</v>
      </c>
      <c r="T141" s="290" t="e">
        <f t="shared" si="42"/>
        <v>#VALUE!</v>
      </c>
      <c r="Z141" s="290"/>
      <c r="AA141" s="290"/>
      <c r="AB141" s="124">
        <f t="shared" si="39"/>
        <v>33</v>
      </c>
      <c r="AC141" s="125" t="str">
        <f t="shared" si="33"/>
        <v/>
      </c>
      <c r="AD141" s="123" t="str">
        <f t="shared" si="34"/>
        <v/>
      </c>
      <c r="AE141" s="126" t="str">
        <f t="shared" si="35"/>
        <v/>
      </c>
      <c r="AF141" s="123" t="str">
        <f t="shared" si="36"/>
        <v/>
      </c>
      <c r="AG141" s="126" t="str">
        <f t="shared" si="37"/>
        <v/>
      </c>
      <c r="AH141" s="302" t="str">
        <f t="shared" si="52"/>
        <v/>
      </c>
      <c r="AI141" s="302" t="str">
        <f t="shared" si="51"/>
        <v/>
      </c>
      <c r="AJ141" s="288" t="str">
        <f t="shared" si="47"/>
        <v/>
      </c>
      <c r="AK141" s="303" t="str">
        <f t="shared" si="48"/>
        <v/>
      </c>
      <c r="AL141" s="303" t="str">
        <f t="shared" si="49"/>
        <v/>
      </c>
      <c r="AM141" s="304" t="str">
        <f t="shared" si="50"/>
        <v/>
      </c>
    </row>
    <row r="142" spans="12:39" ht="15" hidden="1" x14ac:dyDescent="0.25">
      <c r="M142" s="240" t="e">
        <f t="shared" si="45"/>
        <v>#VALUE!</v>
      </c>
      <c r="N142" s="240">
        <f t="shared" si="43"/>
        <v>31</v>
      </c>
      <c r="O142" s="299" t="e">
        <f t="shared" si="46"/>
        <v>#VALUE!</v>
      </c>
      <c r="P142" s="240" t="e">
        <f t="shared" si="40"/>
        <v>#VALUE!</v>
      </c>
      <c r="Q142" s="133" t="e">
        <f t="shared" si="41"/>
        <v>#VALUE!</v>
      </c>
      <c r="R142" s="296" t="e">
        <f t="shared" si="38"/>
        <v>#VALUE!</v>
      </c>
      <c r="S142" s="299" t="e">
        <f t="shared" si="44"/>
        <v>#VALUE!</v>
      </c>
      <c r="T142" s="290" t="e">
        <f t="shared" si="42"/>
        <v>#VALUE!</v>
      </c>
      <c r="Z142" s="290"/>
      <c r="AA142" s="290"/>
      <c r="AB142" s="124">
        <f t="shared" si="39"/>
        <v>34</v>
      </c>
      <c r="AC142" s="125" t="str">
        <f t="shared" si="33"/>
        <v/>
      </c>
      <c r="AD142" s="123" t="str">
        <f t="shared" si="34"/>
        <v/>
      </c>
      <c r="AE142" s="126" t="str">
        <f t="shared" si="35"/>
        <v/>
      </c>
      <c r="AF142" s="123" t="str">
        <f t="shared" si="36"/>
        <v/>
      </c>
      <c r="AG142" s="126" t="str">
        <f t="shared" si="37"/>
        <v/>
      </c>
      <c r="AH142" s="302" t="str">
        <f t="shared" si="52"/>
        <v/>
      </c>
      <c r="AI142" s="302" t="str">
        <f t="shared" si="51"/>
        <v/>
      </c>
      <c r="AJ142" s="288" t="str">
        <f t="shared" si="47"/>
        <v/>
      </c>
      <c r="AK142" s="303" t="str">
        <f t="shared" si="48"/>
        <v/>
      </c>
      <c r="AL142" s="303" t="str">
        <f t="shared" si="49"/>
        <v/>
      </c>
      <c r="AM142" s="304" t="str">
        <f t="shared" si="50"/>
        <v/>
      </c>
    </row>
    <row r="143" spans="12:39" ht="15" hidden="1" x14ac:dyDescent="0.25">
      <c r="M143" s="240" t="e">
        <f t="shared" si="45"/>
        <v>#VALUE!</v>
      </c>
      <c r="N143" s="240">
        <f t="shared" si="43"/>
        <v>32</v>
      </c>
      <c r="O143" s="299" t="e">
        <f t="shared" si="46"/>
        <v>#VALUE!</v>
      </c>
      <c r="P143" s="240" t="e">
        <f t="shared" si="40"/>
        <v>#VALUE!</v>
      </c>
      <c r="Q143" s="133" t="e">
        <f t="shared" si="41"/>
        <v>#VALUE!</v>
      </c>
      <c r="R143" s="296" t="e">
        <f t="shared" si="38"/>
        <v>#VALUE!</v>
      </c>
      <c r="S143" s="299" t="e">
        <f t="shared" si="44"/>
        <v>#VALUE!</v>
      </c>
      <c r="T143" s="290" t="e">
        <f t="shared" si="42"/>
        <v>#VALUE!</v>
      </c>
      <c r="Z143" s="290"/>
      <c r="AA143" s="290"/>
      <c r="AB143" s="124">
        <f t="shared" si="39"/>
        <v>35</v>
      </c>
      <c r="AC143" s="125" t="str">
        <f t="shared" si="33"/>
        <v/>
      </c>
      <c r="AD143" s="123" t="str">
        <f t="shared" si="34"/>
        <v/>
      </c>
      <c r="AE143" s="126" t="str">
        <f t="shared" si="35"/>
        <v/>
      </c>
      <c r="AF143" s="123" t="str">
        <f t="shared" si="36"/>
        <v/>
      </c>
      <c r="AG143" s="126" t="str">
        <f t="shared" si="37"/>
        <v/>
      </c>
      <c r="AH143" s="302" t="str">
        <f t="shared" si="52"/>
        <v/>
      </c>
      <c r="AI143" s="302" t="str">
        <f t="shared" si="51"/>
        <v/>
      </c>
      <c r="AJ143" s="288" t="str">
        <f t="shared" si="47"/>
        <v/>
      </c>
      <c r="AK143" s="303" t="str">
        <f t="shared" si="48"/>
        <v/>
      </c>
      <c r="AL143" s="303" t="str">
        <f t="shared" si="49"/>
        <v/>
      </c>
      <c r="AM143" s="304" t="str">
        <f t="shared" si="50"/>
        <v/>
      </c>
    </row>
    <row r="144" spans="12:39" ht="15" hidden="1" x14ac:dyDescent="0.25">
      <c r="M144" s="240" t="e">
        <f t="shared" si="45"/>
        <v>#VALUE!</v>
      </c>
      <c r="N144" s="240">
        <f t="shared" si="43"/>
        <v>33</v>
      </c>
      <c r="O144" s="299" t="e">
        <f t="shared" si="46"/>
        <v>#VALUE!</v>
      </c>
      <c r="P144" s="240" t="e">
        <f t="shared" si="40"/>
        <v>#VALUE!</v>
      </c>
      <c r="Q144" s="133" t="e">
        <f t="shared" si="41"/>
        <v>#VALUE!</v>
      </c>
      <c r="R144" s="296" t="e">
        <f t="shared" si="38"/>
        <v>#VALUE!</v>
      </c>
      <c r="S144" s="299" t="e">
        <f t="shared" si="44"/>
        <v>#VALUE!</v>
      </c>
      <c r="T144" s="290" t="e">
        <f t="shared" si="42"/>
        <v>#VALUE!</v>
      </c>
      <c r="Z144" s="290"/>
      <c r="AA144" s="290"/>
      <c r="AB144" s="124">
        <f t="shared" si="39"/>
        <v>36</v>
      </c>
      <c r="AC144" s="125" t="str">
        <f t="shared" si="33"/>
        <v/>
      </c>
      <c r="AD144" s="123" t="str">
        <f t="shared" si="34"/>
        <v/>
      </c>
      <c r="AE144" s="126" t="str">
        <f t="shared" si="35"/>
        <v/>
      </c>
      <c r="AF144" s="123" t="str">
        <f t="shared" si="36"/>
        <v/>
      </c>
      <c r="AG144" s="126" t="str">
        <f t="shared" si="37"/>
        <v/>
      </c>
      <c r="AH144" s="302" t="str">
        <f t="shared" si="52"/>
        <v/>
      </c>
      <c r="AI144" s="302" t="str">
        <f t="shared" si="51"/>
        <v/>
      </c>
      <c r="AJ144" s="288" t="str">
        <f t="shared" si="47"/>
        <v/>
      </c>
      <c r="AK144" s="303" t="str">
        <f t="shared" si="48"/>
        <v/>
      </c>
      <c r="AL144" s="303" t="str">
        <f t="shared" si="49"/>
        <v/>
      </c>
      <c r="AM144" s="304" t="str">
        <f t="shared" si="50"/>
        <v/>
      </c>
    </row>
    <row r="145" spans="13:39" ht="15" hidden="1" x14ac:dyDescent="0.25">
      <c r="M145" s="240" t="e">
        <f t="shared" si="45"/>
        <v>#VALUE!</v>
      </c>
      <c r="N145" s="240">
        <f t="shared" si="43"/>
        <v>34</v>
      </c>
      <c r="O145" s="299" t="e">
        <f t="shared" si="46"/>
        <v>#VALUE!</v>
      </c>
      <c r="P145" s="240" t="e">
        <f t="shared" si="40"/>
        <v>#VALUE!</v>
      </c>
      <c r="Q145" s="133" t="e">
        <f t="shared" si="41"/>
        <v>#VALUE!</v>
      </c>
      <c r="R145" s="296" t="e">
        <f t="shared" si="38"/>
        <v>#VALUE!</v>
      </c>
      <c r="S145" s="299" t="e">
        <f t="shared" si="44"/>
        <v>#VALUE!</v>
      </c>
      <c r="T145" s="290" t="e">
        <f t="shared" si="42"/>
        <v>#VALUE!</v>
      </c>
      <c r="Z145" s="290"/>
      <c r="AA145" s="290"/>
      <c r="AB145" s="124">
        <f t="shared" si="39"/>
        <v>37</v>
      </c>
      <c r="AC145" s="125" t="str">
        <f t="shared" si="33"/>
        <v/>
      </c>
      <c r="AD145" s="123" t="str">
        <f t="shared" si="34"/>
        <v/>
      </c>
      <c r="AE145" s="126" t="str">
        <f t="shared" si="35"/>
        <v/>
      </c>
      <c r="AF145" s="123" t="str">
        <f t="shared" si="36"/>
        <v/>
      </c>
      <c r="AG145" s="126" t="str">
        <f t="shared" si="37"/>
        <v/>
      </c>
      <c r="AH145" s="302" t="str">
        <f t="shared" si="52"/>
        <v/>
      </c>
      <c r="AI145" s="302" t="str">
        <f t="shared" si="51"/>
        <v/>
      </c>
      <c r="AJ145" s="288" t="str">
        <f t="shared" si="47"/>
        <v/>
      </c>
      <c r="AK145" s="303" t="str">
        <f t="shared" si="48"/>
        <v/>
      </c>
      <c r="AL145" s="303" t="str">
        <f t="shared" si="49"/>
        <v/>
      </c>
      <c r="AM145" s="304" t="str">
        <f t="shared" si="50"/>
        <v/>
      </c>
    </row>
    <row r="146" spans="13:39" ht="15" hidden="1" x14ac:dyDescent="0.25">
      <c r="M146" s="240" t="e">
        <f t="shared" si="45"/>
        <v>#VALUE!</v>
      </c>
      <c r="N146" s="240">
        <f t="shared" si="43"/>
        <v>35</v>
      </c>
      <c r="O146" s="299" t="e">
        <f t="shared" si="46"/>
        <v>#VALUE!</v>
      </c>
      <c r="P146" s="240" t="e">
        <f t="shared" si="40"/>
        <v>#VALUE!</v>
      </c>
      <c r="Q146" s="133" t="e">
        <f t="shared" si="41"/>
        <v>#VALUE!</v>
      </c>
      <c r="R146" s="296" t="e">
        <f t="shared" si="38"/>
        <v>#VALUE!</v>
      </c>
      <c r="S146" s="299" t="e">
        <f t="shared" si="44"/>
        <v>#VALUE!</v>
      </c>
      <c r="T146" s="290" t="e">
        <f t="shared" si="42"/>
        <v>#VALUE!</v>
      </c>
      <c r="Z146" s="290"/>
      <c r="AA146" s="290"/>
      <c r="AB146" s="124">
        <f t="shared" si="39"/>
        <v>38</v>
      </c>
      <c r="AC146" s="125" t="str">
        <f t="shared" si="33"/>
        <v/>
      </c>
      <c r="AD146" s="123" t="str">
        <f t="shared" si="34"/>
        <v/>
      </c>
      <c r="AE146" s="126" t="str">
        <f t="shared" si="35"/>
        <v/>
      </c>
      <c r="AF146" s="123" t="str">
        <f t="shared" si="36"/>
        <v/>
      </c>
      <c r="AG146" s="126" t="str">
        <f t="shared" si="37"/>
        <v/>
      </c>
      <c r="AH146" s="302" t="str">
        <f t="shared" si="52"/>
        <v/>
      </c>
      <c r="AI146" s="302" t="str">
        <f t="shared" si="51"/>
        <v/>
      </c>
      <c r="AJ146" s="288" t="str">
        <f t="shared" si="47"/>
        <v/>
      </c>
      <c r="AK146" s="303" t="str">
        <f t="shared" si="48"/>
        <v/>
      </c>
      <c r="AL146" s="303" t="str">
        <f t="shared" si="49"/>
        <v/>
      </c>
      <c r="AM146" s="304" t="str">
        <f t="shared" si="50"/>
        <v/>
      </c>
    </row>
    <row r="147" spans="13:39" ht="15" hidden="1" x14ac:dyDescent="0.25">
      <c r="M147" s="240" t="e">
        <f t="shared" si="45"/>
        <v>#VALUE!</v>
      </c>
      <c r="N147" s="240">
        <f t="shared" si="43"/>
        <v>36</v>
      </c>
      <c r="O147" s="299" t="e">
        <f t="shared" si="46"/>
        <v>#VALUE!</v>
      </c>
      <c r="P147" s="240" t="e">
        <f t="shared" si="40"/>
        <v>#VALUE!</v>
      </c>
      <c r="Q147" s="133" t="e">
        <f t="shared" si="41"/>
        <v>#VALUE!</v>
      </c>
      <c r="R147" s="296" t="e">
        <f t="shared" si="38"/>
        <v>#VALUE!</v>
      </c>
      <c r="S147" s="299" t="e">
        <f t="shared" si="44"/>
        <v>#VALUE!</v>
      </c>
      <c r="T147" s="290" t="e">
        <f t="shared" si="42"/>
        <v>#VALUE!</v>
      </c>
      <c r="Z147" s="290"/>
      <c r="AA147" s="290"/>
      <c r="AB147" s="124">
        <f t="shared" si="39"/>
        <v>39</v>
      </c>
      <c r="AC147" s="125" t="str">
        <f t="shared" si="33"/>
        <v/>
      </c>
      <c r="AD147" s="123" t="str">
        <f t="shared" si="34"/>
        <v/>
      </c>
      <c r="AE147" s="126" t="str">
        <f t="shared" si="35"/>
        <v/>
      </c>
      <c r="AF147" s="123" t="str">
        <f t="shared" si="36"/>
        <v/>
      </c>
      <c r="AG147" s="126" t="str">
        <f t="shared" si="37"/>
        <v/>
      </c>
      <c r="AH147" s="302" t="str">
        <f t="shared" si="52"/>
        <v/>
      </c>
      <c r="AI147" s="302" t="str">
        <f t="shared" si="51"/>
        <v/>
      </c>
      <c r="AJ147" s="288" t="str">
        <f t="shared" si="47"/>
        <v/>
      </c>
      <c r="AK147" s="303" t="str">
        <f t="shared" si="48"/>
        <v/>
      </c>
      <c r="AL147" s="303" t="str">
        <f t="shared" si="49"/>
        <v/>
      </c>
      <c r="AM147" s="304" t="str">
        <f t="shared" si="50"/>
        <v/>
      </c>
    </row>
    <row r="148" spans="13:39" ht="15" hidden="1" x14ac:dyDescent="0.25">
      <c r="M148" s="240" t="e">
        <f t="shared" si="45"/>
        <v>#VALUE!</v>
      </c>
      <c r="N148" s="240">
        <f t="shared" si="43"/>
        <v>37</v>
      </c>
      <c r="O148" s="299" t="e">
        <f t="shared" si="46"/>
        <v>#VALUE!</v>
      </c>
      <c r="P148" s="240" t="e">
        <f t="shared" si="40"/>
        <v>#VALUE!</v>
      </c>
      <c r="Q148" s="133" t="e">
        <f t="shared" si="41"/>
        <v>#VALUE!</v>
      </c>
      <c r="R148" s="296" t="e">
        <f t="shared" si="38"/>
        <v>#VALUE!</v>
      </c>
      <c r="S148" s="299" t="e">
        <f t="shared" si="44"/>
        <v>#VALUE!</v>
      </c>
      <c r="T148" s="290" t="e">
        <f t="shared" si="42"/>
        <v>#VALUE!</v>
      </c>
      <c r="Z148" s="290"/>
      <c r="AA148" s="290"/>
      <c r="AB148" s="124">
        <f t="shared" si="39"/>
        <v>40</v>
      </c>
      <c r="AC148" s="125" t="str">
        <f t="shared" si="33"/>
        <v/>
      </c>
      <c r="AD148" s="123" t="str">
        <f t="shared" si="34"/>
        <v/>
      </c>
      <c r="AE148" s="126" t="str">
        <f t="shared" si="35"/>
        <v/>
      </c>
      <c r="AF148" s="123" t="str">
        <f t="shared" si="36"/>
        <v/>
      </c>
      <c r="AG148" s="126" t="str">
        <f t="shared" si="37"/>
        <v/>
      </c>
      <c r="AH148" s="302" t="str">
        <f t="shared" si="52"/>
        <v/>
      </c>
      <c r="AI148" s="302" t="str">
        <f t="shared" si="51"/>
        <v/>
      </c>
      <c r="AJ148" s="288" t="str">
        <f t="shared" si="47"/>
        <v/>
      </c>
      <c r="AK148" s="303" t="str">
        <f t="shared" si="48"/>
        <v/>
      </c>
      <c r="AL148" s="303" t="str">
        <f t="shared" si="49"/>
        <v/>
      </c>
      <c r="AM148" s="304" t="str">
        <f t="shared" si="50"/>
        <v/>
      </c>
    </row>
    <row r="149" spans="13:39" ht="15" hidden="1" x14ac:dyDescent="0.25">
      <c r="M149" s="240" t="e">
        <f t="shared" si="45"/>
        <v>#VALUE!</v>
      </c>
      <c r="N149" s="240">
        <f t="shared" si="43"/>
        <v>38</v>
      </c>
      <c r="O149" s="299" t="e">
        <f t="shared" si="46"/>
        <v>#VALUE!</v>
      </c>
      <c r="P149" s="240" t="e">
        <f t="shared" si="40"/>
        <v>#VALUE!</v>
      </c>
      <c r="Q149" s="133" t="e">
        <f t="shared" si="41"/>
        <v>#VALUE!</v>
      </c>
      <c r="R149" s="296" t="e">
        <f t="shared" si="38"/>
        <v>#VALUE!</v>
      </c>
      <c r="S149" s="299" t="e">
        <f t="shared" si="44"/>
        <v>#VALUE!</v>
      </c>
      <c r="T149" s="290" t="e">
        <f t="shared" si="42"/>
        <v>#VALUE!</v>
      </c>
      <c r="Z149" s="290"/>
      <c r="AA149" s="290"/>
      <c r="AB149" s="124">
        <f t="shared" si="39"/>
        <v>41</v>
      </c>
      <c r="AC149" s="125" t="str">
        <f t="shared" si="33"/>
        <v/>
      </c>
      <c r="AD149" s="123" t="str">
        <f t="shared" si="34"/>
        <v/>
      </c>
      <c r="AE149" s="126" t="str">
        <f t="shared" si="35"/>
        <v/>
      </c>
      <c r="AF149" s="123" t="str">
        <f t="shared" si="36"/>
        <v/>
      </c>
      <c r="AG149" s="126" t="str">
        <f t="shared" si="37"/>
        <v/>
      </c>
      <c r="AH149" s="302" t="str">
        <f t="shared" si="52"/>
        <v/>
      </c>
      <c r="AI149" s="302" t="str">
        <f t="shared" si="51"/>
        <v/>
      </c>
      <c r="AJ149" s="288" t="str">
        <f t="shared" si="47"/>
        <v/>
      </c>
      <c r="AK149" s="303" t="str">
        <f t="shared" si="48"/>
        <v/>
      </c>
      <c r="AL149" s="303" t="str">
        <f t="shared" si="49"/>
        <v/>
      </c>
      <c r="AM149" s="304" t="str">
        <f t="shared" si="50"/>
        <v/>
      </c>
    </row>
    <row r="150" spans="13:39" ht="15" hidden="1" x14ac:dyDescent="0.25">
      <c r="M150" s="240" t="e">
        <f t="shared" si="45"/>
        <v>#VALUE!</v>
      </c>
      <c r="N150" s="240">
        <f t="shared" si="43"/>
        <v>39</v>
      </c>
      <c r="O150" s="299" t="e">
        <f t="shared" si="46"/>
        <v>#VALUE!</v>
      </c>
      <c r="P150" s="240" t="e">
        <f t="shared" si="40"/>
        <v>#VALUE!</v>
      </c>
      <c r="Q150" s="133" t="e">
        <f t="shared" si="41"/>
        <v>#VALUE!</v>
      </c>
      <c r="R150" s="296" t="e">
        <f t="shared" si="38"/>
        <v>#VALUE!</v>
      </c>
      <c r="S150" s="299" t="e">
        <f t="shared" si="44"/>
        <v>#VALUE!</v>
      </c>
      <c r="T150" s="290" t="e">
        <f t="shared" si="42"/>
        <v>#VALUE!</v>
      </c>
      <c r="Z150" s="290"/>
      <c r="AA150" s="290"/>
      <c r="AB150" s="124">
        <f t="shared" si="39"/>
        <v>42</v>
      </c>
      <c r="AC150" s="125" t="str">
        <f t="shared" si="33"/>
        <v/>
      </c>
      <c r="AD150" s="123" t="str">
        <f t="shared" si="34"/>
        <v/>
      </c>
      <c r="AE150" s="126" t="str">
        <f t="shared" si="35"/>
        <v/>
      </c>
      <c r="AF150" s="123" t="str">
        <f t="shared" si="36"/>
        <v/>
      </c>
      <c r="AG150" s="126" t="str">
        <f t="shared" si="37"/>
        <v/>
      </c>
      <c r="AH150" s="302" t="str">
        <f t="shared" si="52"/>
        <v/>
      </c>
      <c r="AI150" s="302" t="str">
        <f t="shared" si="51"/>
        <v/>
      </c>
      <c r="AJ150" s="288" t="str">
        <f t="shared" si="47"/>
        <v/>
      </c>
      <c r="AK150" s="303" t="str">
        <f t="shared" si="48"/>
        <v/>
      </c>
      <c r="AL150" s="303" t="str">
        <f t="shared" si="49"/>
        <v/>
      </c>
      <c r="AM150" s="304" t="str">
        <f t="shared" si="50"/>
        <v/>
      </c>
    </row>
    <row r="151" spans="13:39" ht="15" hidden="1" x14ac:dyDescent="0.25">
      <c r="M151" s="240" t="e">
        <f t="shared" si="45"/>
        <v>#VALUE!</v>
      </c>
      <c r="N151" s="240">
        <f t="shared" si="43"/>
        <v>40</v>
      </c>
      <c r="O151" s="299" t="e">
        <f t="shared" si="46"/>
        <v>#VALUE!</v>
      </c>
      <c r="P151" s="240" t="e">
        <f t="shared" si="40"/>
        <v>#VALUE!</v>
      </c>
      <c r="Q151" s="133" t="e">
        <f t="shared" si="41"/>
        <v>#VALUE!</v>
      </c>
      <c r="R151" s="296" t="e">
        <f t="shared" si="38"/>
        <v>#VALUE!</v>
      </c>
      <c r="S151" s="299" t="e">
        <f t="shared" si="44"/>
        <v>#VALUE!</v>
      </c>
      <c r="T151" s="290" t="e">
        <f t="shared" si="42"/>
        <v>#VALUE!</v>
      </c>
      <c r="Z151" s="290"/>
      <c r="AA151" s="290"/>
      <c r="AB151" s="124">
        <f t="shared" si="39"/>
        <v>43</v>
      </c>
      <c r="AC151" s="125" t="str">
        <f t="shared" si="33"/>
        <v/>
      </c>
      <c r="AD151" s="123" t="str">
        <f t="shared" si="34"/>
        <v/>
      </c>
      <c r="AE151" s="126" t="str">
        <f t="shared" si="35"/>
        <v/>
      </c>
      <c r="AF151" s="123" t="str">
        <f t="shared" si="36"/>
        <v/>
      </c>
      <c r="AG151" s="126" t="str">
        <f t="shared" si="37"/>
        <v/>
      </c>
      <c r="AH151" s="302" t="str">
        <f t="shared" si="52"/>
        <v/>
      </c>
      <c r="AI151" s="302" t="str">
        <f t="shared" si="51"/>
        <v/>
      </c>
      <c r="AJ151" s="288" t="str">
        <f t="shared" si="47"/>
        <v/>
      </c>
      <c r="AK151" s="303" t="str">
        <f t="shared" si="48"/>
        <v/>
      </c>
      <c r="AL151" s="303" t="str">
        <f t="shared" si="49"/>
        <v/>
      </c>
      <c r="AM151" s="304" t="str">
        <f t="shared" si="50"/>
        <v/>
      </c>
    </row>
    <row r="152" spans="13:39" ht="15" hidden="1" x14ac:dyDescent="0.25">
      <c r="M152" s="240" t="e">
        <f t="shared" si="45"/>
        <v>#VALUE!</v>
      </c>
      <c r="N152" s="240">
        <f t="shared" si="43"/>
        <v>41</v>
      </c>
      <c r="O152" s="299" t="e">
        <f t="shared" si="46"/>
        <v>#VALUE!</v>
      </c>
      <c r="P152" s="240" t="e">
        <f t="shared" si="40"/>
        <v>#VALUE!</v>
      </c>
      <c r="Q152" s="133" t="e">
        <f t="shared" si="41"/>
        <v>#VALUE!</v>
      </c>
      <c r="R152" s="296" t="e">
        <f t="shared" si="38"/>
        <v>#VALUE!</v>
      </c>
      <c r="S152" s="299" t="e">
        <f t="shared" si="44"/>
        <v>#VALUE!</v>
      </c>
      <c r="T152" s="290" t="e">
        <f t="shared" si="42"/>
        <v>#VALUE!</v>
      </c>
      <c r="Z152" s="290"/>
      <c r="AA152" s="290"/>
      <c r="AB152" s="124">
        <f t="shared" si="39"/>
        <v>44</v>
      </c>
      <c r="AC152" s="125" t="str">
        <f t="shared" si="33"/>
        <v/>
      </c>
      <c r="AD152" s="123" t="str">
        <f t="shared" si="34"/>
        <v/>
      </c>
      <c r="AE152" s="126" t="str">
        <f t="shared" si="35"/>
        <v/>
      </c>
      <c r="AF152" s="123" t="str">
        <f t="shared" si="36"/>
        <v/>
      </c>
      <c r="AG152" s="126" t="str">
        <f t="shared" si="37"/>
        <v/>
      </c>
      <c r="AH152" s="302" t="str">
        <f t="shared" si="52"/>
        <v/>
      </c>
      <c r="AI152" s="302" t="str">
        <f t="shared" si="51"/>
        <v/>
      </c>
      <c r="AJ152" s="288" t="str">
        <f t="shared" si="47"/>
        <v/>
      </c>
      <c r="AK152" s="303" t="str">
        <f t="shared" si="48"/>
        <v/>
      </c>
      <c r="AL152" s="303" t="str">
        <f t="shared" si="49"/>
        <v/>
      </c>
      <c r="AM152" s="304" t="str">
        <f t="shared" si="50"/>
        <v/>
      </c>
    </row>
    <row r="153" spans="13:39" ht="15" hidden="1" x14ac:dyDescent="0.25">
      <c r="M153" s="240" t="e">
        <f t="shared" si="45"/>
        <v>#VALUE!</v>
      </c>
      <c r="N153" s="240">
        <f t="shared" si="43"/>
        <v>42</v>
      </c>
      <c r="O153" s="299" t="e">
        <f t="shared" si="46"/>
        <v>#VALUE!</v>
      </c>
      <c r="P153" s="240" t="e">
        <f t="shared" si="40"/>
        <v>#VALUE!</v>
      </c>
      <c r="Q153" s="133" t="e">
        <f t="shared" si="41"/>
        <v>#VALUE!</v>
      </c>
      <c r="R153" s="296" t="e">
        <f t="shared" si="38"/>
        <v>#VALUE!</v>
      </c>
      <c r="S153" s="299" t="e">
        <f t="shared" si="44"/>
        <v>#VALUE!</v>
      </c>
      <c r="T153" s="290" t="e">
        <f t="shared" si="42"/>
        <v>#VALUE!</v>
      </c>
      <c r="Z153" s="290"/>
      <c r="AA153" s="290"/>
      <c r="AB153" s="124">
        <f t="shared" si="39"/>
        <v>45</v>
      </c>
      <c r="AC153" s="125" t="str">
        <f t="shared" si="33"/>
        <v/>
      </c>
      <c r="AD153" s="123" t="str">
        <f t="shared" si="34"/>
        <v/>
      </c>
      <c r="AE153" s="126" t="str">
        <f t="shared" si="35"/>
        <v/>
      </c>
      <c r="AF153" s="123" t="str">
        <f t="shared" si="36"/>
        <v/>
      </c>
      <c r="AG153" s="126" t="str">
        <f t="shared" si="37"/>
        <v/>
      </c>
      <c r="AH153" s="302" t="str">
        <f t="shared" si="52"/>
        <v/>
      </c>
      <c r="AI153" s="302" t="str">
        <f t="shared" si="51"/>
        <v/>
      </c>
      <c r="AJ153" s="288" t="str">
        <f t="shared" si="47"/>
        <v/>
      </c>
      <c r="AK153" s="303" t="str">
        <f t="shared" si="48"/>
        <v/>
      </c>
      <c r="AL153" s="303" t="str">
        <f t="shared" si="49"/>
        <v/>
      </c>
      <c r="AM153" s="304" t="str">
        <f t="shared" si="50"/>
        <v/>
      </c>
    </row>
    <row r="154" spans="13:39" ht="15" hidden="1" x14ac:dyDescent="0.25">
      <c r="M154" s="240" t="e">
        <f t="shared" si="45"/>
        <v>#VALUE!</v>
      </c>
      <c r="N154" s="240">
        <f t="shared" si="43"/>
        <v>43</v>
      </c>
      <c r="O154" s="299" t="e">
        <f t="shared" si="46"/>
        <v>#VALUE!</v>
      </c>
      <c r="P154" s="240" t="e">
        <f t="shared" si="40"/>
        <v>#VALUE!</v>
      </c>
      <c r="Q154" s="133" t="e">
        <f t="shared" si="41"/>
        <v>#VALUE!</v>
      </c>
      <c r="R154" s="296" t="e">
        <f t="shared" si="38"/>
        <v>#VALUE!</v>
      </c>
      <c r="S154" s="299" t="e">
        <f t="shared" si="44"/>
        <v>#VALUE!</v>
      </c>
      <c r="T154" s="290" t="e">
        <f t="shared" si="42"/>
        <v>#VALUE!</v>
      </c>
      <c r="Z154" s="290"/>
      <c r="AA154" s="290"/>
      <c r="AB154" s="124">
        <f t="shared" si="39"/>
        <v>46</v>
      </c>
      <c r="AC154" s="125" t="str">
        <f t="shared" si="33"/>
        <v/>
      </c>
      <c r="AD154" s="123" t="str">
        <f t="shared" si="34"/>
        <v/>
      </c>
      <c r="AE154" s="126" t="str">
        <f t="shared" si="35"/>
        <v/>
      </c>
      <c r="AF154" s="123" t="str">
        <f t="shared" si="36"/>
        <v/>
      </c>
      <c r="AG154" s="126" t="str">
        <f t="shared" si="37"/>
        <v/>
      </c>
      <c r="AH154" s="302" t="str">
        <f t="shared" si="52"/>
        <v/>
      </c>
      <c r="AI154" s="302" t="str">
        <f t="shared" si="51"/>
        <v/>
      </c>
      <c r="AJ154" s="288" t="str">
        <f t="shared" si="47"/>
        <v/>
      </c>
      <c r="AK154" s="303" t="str">
        <f t="shared" si="48"/>
        <v/>
      </c>
      <c r="AL154" s="303" t="str">
        <f t="shared" si="49"/>
        <v/>
      </c>
      <c r="AM154" s="304" t="str">
        <f t="shared" si="50"/>
        <v/>
      </c>
    </row>
    <row r="155" spans="13:39" ht="15" hidden="1" x14ac:dyDescent="0.25">
      <c r="M155" s="240" t="e">
        <f t="shared" si="45"/>
        <v>#VALUE!</v>
      </c>
      <c r="N155" s="240">
        <f t="shared" si="43"/>
        <v>44</v>
      </c>
      <c r="O155" s="299" t="e">
        <f t="shared" si="46"/>
        <v>#VALUE!</v>
      </c>
      <c r="P155" s="240" t="e">
        <f t="shared" si="40"/>
        <v>#VALUE!</v>
      </c>
      <c r="Q155" s="133" t="e">
        <f t="shared" si="41"/>
        <v>#VALUE!</v>
      </c>
      <c r="R155" s="296" t="e">
        <f t="shared" si="38"/>
        <v>#VALUE!</v>
      </c>
      <c r="S155" s="299" t="e">
        <f t="shared" si="44"/>
        <v>#VALUE!</v>
      </c>
      <c r="T155" s="290" t="e">
        <f t="shared" si="42"/>
        <v>#VALUE!</v>
      </c>
      <c r="Z155" s="290"/>
      <c r="AA155" s="290"/>
      <c r="AB155" s="124">
        <f t="shared" si="39"/>
        <v>47</v>
      </c>
      <c r="AC155" s="125" t="str">
        <f t="shared" si="33"/>
        <v/>
      </c>
      <c r="AD155" s="123" t="str">
        <f t="shared" si="34"/>
        <v/>
      </c>
      <c r="AE155" s="126" t="str">
        <f t="shared" si="35"/>
        <v/>
      </c>
      <c r="AF155" s="123" t="str">
        <f t="shared" si="36"/>
        <v/>
      </c>
      <c r="AG155" s="126" t="str">
        <f t="shared" si="37"/>
        <v/>
      </c>
      <c r="AH155" s="302" t="str">
        <f t="shared" si="52"/>
        <v/>
      </c>
      <c r="AI155" s="302" t="str">
        <f t="shared" si="51"/>
        <v/>
      </c>
      <c r="AJ155" s="288" t="str">
        <f t="shared" si="47"/>
        <v/>
      </c>
      <c r="AK155" s="303" t="str">
        <f t="shared" si="48"/>
        <v/>
      </c>
      <c r="AL155" s="303" t="str">
        <f t="shared" si="49"/>
        <v/>
      </c>
      <c r="AM155" s="304" t="str">
        <f t="shared" si="50"/>
        <v/>
      </c>
    </row>
    <row r="156" spans="13:39" ht="15" hidden="1" x14ac:dyDescent="0.25">
      <c r="M156" s="240" t="e">
        <f t="shared" si="45"/>
        <v>#VALUE!</v>
      </c>
      <c r="N156" s="240">
        <f t="shared" si="43"/>
        <v>45</v>
      </c>
      <c r="O156" s="299" t="e">
        <f t="shared" si="46"/>
        <v>#VALUE!</v>
      </c>
      <c r="P156" s="240" t="e">
        <f t="shared" si="40"/>
        <v>#VALUE!</v>
      </c>
      <c r="Q156" s="133" t="e">
        <f t="shared" si="41"/>
        <v>#VALUE!</v>
      </c>
      <c r="R156" s="296" t="e">
        <f t="shared" si="38"/>
        <v>#VALUE!</v>
      </c>
      <c r="S156" s="299" t="e">
        <f t="shared" si="44"/>
        <v>#VALUE!</v>
      </c>
      <c r="T156" s="290" t="e">
        <f t="shared" si="42"/>
        <v>#VALUE!</v>
      </c>
      <c r="Z156" s="290"/>
      <c r="AA156" s="290"/>
      <c r="AB156" s="124">
        <f t="shared" si="39"/>
        <v>48</v>
      </c>
      <c r="AC156" s="125" t="str">
        <f t="shared" si="33"/>
        <v/>
      </c>
      <c r="AD156" s="123" t="str">
        <f t="shared" si="34"/>
        <v/>
      </c>
      <c r="AE156" s="126" t="str">
        <f t="shared" si="35"/>
        <v/>
      </c>
      <c r="AF156" s="123" t="str">
        <f t="shared" si="36"/>
        <v/>
      </c>
      <c r="AG156" s="126" t="str">
        <f t="shared" si="37"/>
        <v/>
      </c>
      <c r="AH156" s="302" t="str">
        <f t="shared" si="52"/>
        <v/>
      </c>
      <c r="AI156" s="302" t="str">
        <f t="shared" si="51"/>
        <v/>
      </c>
      <c r="AJ156" s="288" t="str">
        <f t="shared" si="47"/>
        <v/>
      </c>
      <c r="AK156" s="303" t="str">
        <f t="shared" si="48"/>
        <v/>
      </c>
      <c r="AL156" s="303" t="str">
        <f t="shared" si="49"/>
        <v/>
      </c>
      <c r="AM156" s="304" t="str">
        <f t="shared" si="50"/>
        <v/>
      </c>
    </row>
    <row r="157" spans="13:39" ht="15" hidden="1" x14ac:dyDescent="0.25">
      <c r="M157" s="240" t="e">
        <f t="shared" si="45"/>
        <v>#VALUE!</v>
      </c>
      <c r="N157" s="240">
        <f t="shared" si="43"/>
        <v>46</v>
      </c>
      <c r="O157" s="299" t="e">
        <f t="shared" si="46"/>
        <v>#VALUE!</v>
      </c>
      <c r="P157" s="240" t="e">
        <f t="shared" si="40"/>
        <v>#VALUE!</v>
      </c>
      <c r="Q157" s="133" t="e">
        <f t="shared" si="41"/>
        <v>#VALUE!</v>
      </c>
      <c r="R157" s="296" t="e">
        <f t="shared" si="38"/>
        <v>#VALUE!</v>
      </c>
      <c r="S157" s="299" t="e">
        <f t="shared" si="44"/>
        <v>#VALUE!</v>
      </c>
      <c r="T157" s="290" t="e">
        <f t="shared" si="42"/>
        <v>#VALUE!</v>
      </c>
      <c r="Z157" s="290"/>
      <c r="AA157" s="290"/>
      <c r="AB157" s="124">
        <f t="shared" si="39"/>
        <v>49</v>
      </c>
      <c r="AC157" s="125" t="str">
        <f t="shared" si="33"/>
        <v/>
      </c>
      <c r="AD157" s="123" t="str">
        <f t="shared" si="34"/>
        <v/>
      </c>
      <c r="AE157" s="126" t="str">
        <f t="shared" si="35"/>
        <v/>
      </c>
      <c r="AF157" s="123" t="str">
        <f t="shared" si="36"/>
        <v/>
      </c>
      <c r="AG157" s="126" t="str">
        <f t="shared" si="37"/>
        <v/>
      </c>
      <c r="AH157" s="302" t="str">
        <f t="shared" si="52"/>
        <v/>
      </c>
      <c r="AI157" s="302" t="str">
        <f t="shared" si="51"/>
        <v/>
      </c>
      <c r="AJ157" s="288" t="str">
        <f t="shared" si="47"/>
        <v/>
      </c>
      <c r="AK157" s="303" t="str">
        <f t="shared" si="48"/>
        <v/>
      </c>
      <c r="AL157" s="303" t="str">
        <f t="shared" si="49"/>
        <v/>
      </c>
      <c r="AM157" s="304" t="str">
        <f t="shared" si="50"/>
        <v/>
      </c>
    </row>
    <row r="158" spans="13:39" ht="15" hidden="1" x14ac:dyDescent="0.25">
      <c r="M158" s="240" t="e">
        <f t="shared" si="45"/>
        <v>#VALUE!</v>
      </c>
      <c r="N158" s="240">
        <f t="shared" si="43"/>
        <v>47</v>
      </c>
      <c r="O158" s="299" t="e">
        <f t="shared" si="46"/>
        <v>#VALUE!</v>
      </c>
      <c r="P158" s="240" t="e">
        <f t="shared" si="40"/>
        <v>#VALUE!</v>
      </c>
      <c r="Q158" s="133" t="e">
        <f t="shared" si="41"/>
        <v>#VALUE!</v>
      </c>
      <c r="R158" s="296" t="e">
        <f t="shared" si="38"/>
        <v>#VALUE!</v>
      </c>
      <c r="S158" s="299" t="e">
        <f t="shared" si="44"/>
        <v>#VALUE!</v>
      </c>
      <c r="T158" s="290" t="e">
        <f t="shared" si="42"/>
        <v>#VALUE!</v>
      </c>
      <c r="Z158" s="290"/>
      <c r="AA158" s="290"/>
      <c r="AB158" s="124">
        <f t="shared" si="39"/>
        <v>50</v>
      </c>
      <c r="AC158" s="125" t="str">
        <f t="shared" si="33"/>
        <v/>
      </c>
      <c r="AD158" s="123" t="str">
        <f t="shared" si="34"/>
        <v/>
      </c>
      <c r="AE158" s="126" t="str">
        <f t="shared" si="35"/>
        <v/>
      </c>
      <c r="AF158" s="123" t="str">
        <f t="shared" si="36"/>
        <v/>
      </c>
      <c r="AG158" s="126" t="str">
        <f t="shared" si="37"/>
        <v/>
      </c>
      <c r="AH158" s="302" t="str">
        <f t="shared" si="52"/>
        <v/>
      </c>
      <c r="AI158" s="302" t="str">
        <f t="shared" si="51"/>
        <v/>
      </c>
      <c r="AJ158" s="288" t="str">
        <f t="shared" si="47"/>
        <v/>
      </c>
      <c r="AK158" s="303" t="str">
        <f t="shared" si="48"/>
        <v/>
      </c>
      <c r="AL158" s="303" t="str">
        <f t="shared" si="49"/>
        <v/>
      </c>
      <c r="AM158" s="304" t="str">
        <f t="shared" si="50"/>
        <v/>
      </c>
    </row>
    <row r="159" spans="13:39" ht="15" hidden="1" x14ac:dyDescent="0.25">
      <c r="M159" s="240" t="e">
        <f t="shared" si="45"/>
        <v>#VALUE!</v>
      </c>
      <c r="N159" s="240">
        <f t="shared" si="43"/>
        <v>48</v>
      </c>
      <c r="O159" s="299" t="e">
        <f t="shared" si="46"/>
        <v>#VALUE!</v>
      </c>
      <c r="P159" s="240" t="e">
        <f t="shared" si="40"/>
        <v>#VALUE!</v>
      </c>
      <c r="Q159" s="133" t="e">
        <f t="shared" si="41"/>
        <v>#VALUE!</v>
      </c>
      <c r="R159" s="296" t="e">
        <f t="shared" si="38"/>
        <v>#VALUE!</v>
      </c>
      <c r="S159" s="299" t="e">
        <f t="shared" si="44"/>
        <v>#VALUE!</v>
      </c>
      <c r="T159" s="290" t="e">
        <f t="shared" si="42"/>
        <v>#VALUE!</v>
      </c>
      <c r="Z159" s="290"/>
      <c r="AA159" s="290"/>
      <c r="AB159" s="124">
        <f t="shared" si="39"/>
        <v>51</v>
      </c>
      <c r="AC159" s="125" t="str">
        <f t="shared" si="33"/>
        <v/>
      </c>
      <c r="AD159" s="123" t="str">
        <f t="shared" si="34"/>
        <v/>
      </c>
      <c r="AE159" s="126" t="str">
        <f t="shared" si="35"/>
        <v/>
      </c>
      <c r="AF159" s="123" t="str">
        <f t="shared" si="36"/>
        <v/>
      </c>
      <c r="AG159" s="126" t="str">
        <f t="shared" si="37"/>
        <v/>
      </c>
      <c r="AH159" s="302" t="str">
        <f t="shared" si="52"/>
        <v/>
      </c>
      <c r="AI159" s="302" t="str">
        <f t="shared" si="51"/>
        <v/>
      </c>
      <c r="AJ159" s="288" t="str">
        <f t="shared" si="47"/>
        <v/>
      </c>
      <c r="AK159" s="303" t="str">
        <f t="shared" si="48"/>
        <v/>
      </c>
      <c r="AL159" s="303" t="str">
        <f t="shared" si="49"/>
        <v/>
      </c>
      <c r="AM159" s="304" t="str">
        <f t="shared" si="50"/>
        <v/>
      </c>
    </row>
    <row r="160" spans="13:39" ht="15" hidden="1" x14ac:dyDescent="0.25">
      <c r="M160" s="240" t="e">
        <f t="shared" si="45"/>
        <v>#VALUE!</v>
      </c>
      <c r="N160" s="240">
        <f t="shared" si="43"/>
        <v>49</v>
      </c>
      <c r="O160" s="299" t="e">
        <f t="shared" si="46"/>
        <v>#VALUE!</v>
      </c>
      <c r="P160" s="240" t="e">
        <f t="shared" si="40"/>
        <v>#VALUE!</v>
      </c>
      <c r="Q160" s="133" t="e">
        <f t="shared" si="41"/>
        <v>#VALUE!</v>
      </c>
      <c r="R160" s="296" t="e">
        <f t="shared" si="38"/>
        <v>#VALUE!</v>
      </c>
      <c r="S160" s="299" t="e">
        <f t="shared" si="44"/>
        <v>#VALUE!</v>
      </c>
      <c r="T160" s="290" t="e">
        <f t="shared" si="42"/>
        <v>#VALUE!</v>
      </c>
      <c r="Z160" s="290"/>
      <c r="AA160" s="290"/>
      <c r="AB160" s="124">
        <f t="shared" si="39"/>
        <v>52</v>
      </c>
      <c r="AC160" s="125" t="str">
        <f t="shared" si="33"/>
        <v/>
      </c>
      <c r="AD160" s="123" t="str">
        <f t="shared" si="34"/>
        <v/>
      </c>
      <c r="AE160" s="126" t="str">
        <f t="shared" si="35"/>
        <v/>
      </c>
      <c r="AF160" s="123" t="str">
        <f t="shared" si="36"/>
        <v/>
      </c>
      <c r="AG160" s="126" t="str">
        <f t="shared" si="37"/>
        <v/>
      </c>
      <c r="AH160" s="302" t="str">
        <f t="shared" si="52"/>
        <v/>
      </c>
      <c r="AI160" s="302" t="str">
        <f t="shared" si="51"/>
        <v/>
      </c>
      <c r="AJ160" s="288" t="str">
        <f t="shared" si="47"/>
        <v/>
      </c>
      <c r="AK160" s="303" t="str">
        <f t="shared" si="48"/>
        <v/>
      </c>
      <c r="AL160" s="303" t="str">
        <f t="shared" si="49"/>
        <v/>
      </c>
      <c r="AM160" s="304" t="str">
        <f t="shared" si="50"/>
        <v/>
      </c>
    </row>
    <row r="161" spans="10:39" ht="15" hidden="1" x14ac:dyDescent="0.25">
      <c r="M161" s="240" t="e">
        <f t="shared" si="45"/>
        <v>#VALUE!</v>
      </c>
      <c r="N161" s="240">
        <f t="shared" si="43"/>
        <v>50</v>
      </c>
      <c r="O161" s="299" t="e">
        <f t="shared" si="46"/>
        <v>#VALUE!</v>
      </c>
      <c r="P161" s="240" t="e">
        <f t="shared" si="40"/>
        <v>#VALUE!</v>
      </c>
      <c r="Q161" s="133" t="e">
        <f t="shared" si="41"/>
        <v>#VALUE!</v>
      </c>
      <c r="R161" s="296" t="e">
        <f t="shared" si="38"/>
        <v>#VALUE!</v>
      </c>
      <c r="S161" s="299" t="e">
        <f t="shared" si="44"/>
        <v>#VALUE!</v>
      </c>
      <c r="T161" s="290" t="e">
        <f t="shared" si="42"/>
        <v>#VALUE!</v>
      </c>
      <c r="Z161" s="290"/>
      <c r="AA161" s="290"/>
      <c r="AB161" s="124">
        <f t="shared" si="39"/>
        <v>53</v>
      </c>
      <c r="AC161" s="125" t="str">
        <f t="shared" si="33"/>
        <v/>
      </c>
      <c r="AD161" s="123" t="str">
        <f t="shared" si="34"/>
        <v/>
      </c>
      <c r="AE161" s="126" t="str">
        <f t="shared" si="35"/>
        <v/>
      </c>
      <c r="AF161" s="123" t="str">
        <f t="shared" si="36"/>
        <v/>
      </c>
      <c r="AG161" s="126" t="str">
        <f t="shared" si="37"/>
        <v/>
      </c>
      <c r="AH161" s="302" t="str">
        <f t="shared" si="52"/>
        <v/>
      </c>
      <c r="AI161" s="302" t="str">
        <f t="shared" si="51"/>
        <v/>
      </c>
      <c r="AJ161" s="288" t="str">
        <f t="shared" si="47"/>
        <v/>
      </c>
      <c r="AK161" s="303" t="str">
        <f t="shared" si="48"/>
        <v/>
      </c>
      <c r="AL161" s="303" t="str">
        <f t="shared" si="49"/>
        <v/>
      </c>
      <c r="AM161" s="304" t="str">
        <f t="shared" si="50"/>
        <v/>
      </c>
    </row>
    <row r="162" spans="10:39" ht="15" hidden="1" x14ac:dyDescent="0.25">
      <c r="M162" s="240" t="e">
        <f t="shared" si="45"/>
        <v>#VALUE!</v>
      </c>
      <c r="N162" s="240">
        <f t="shared" si="43"/>
        <v>51</v>
      </c>
      <c r="O162" s="299" t="e">
        <f t="shared" si="46"/>
        <v>#VALUE!</v>
      </c>
      <c r="P162" s="240" t="e">
        <f t="shared" si="40"/>
        <v>#VALUE!</v>
      </c>
      <c r="Q162" s="133" t="e">
        <f t="shared" si="41"/>
        <v>#VALUE!</v>
      </c>
      <c r="R162" s="296" t="e">
        <f t="shared" si="38"/>
        <v>#VALUE!</v>
      </c>
      <c r="S162" s="299" t="e">
        <f t="shared" si="44"/>
        <v>#VALUE!</v>
      </c>
      <c r="T162" s="290" t="e">
        <f t="shared" si="42"/>
        <v>#VALUE!</v>
      </c>
      <c r="Z162" s="290"/>
      <c r="AA162" s="290"/>
      <c r="AB162" s="124">
        <f t="shared" si="39"/>
        <v>54</v>
      </c>
      <c r="AC162" s="125" t="str">
        <f t="shared" si="33"/>
        <v/>
      </c>
      <c r="AD162" s="123" t="str">
        <f t="shared" si="34"/>
        <v/>
      </c>
      <c r="AE162" s="126" t="str">
        <f t="shared" si="35"/>
        <v/>
      </c>
      <c r="AF162" s="123" t="str">
        <f t="shared" si="36"/>
        <v/>
      </c>
      <c r="AG162" s="126" t="str">
        <f t="shared" si="37"/>
        <v/>
      </c>
      <c r="AH162" s="302" t="str">
        <f t="shared" si="52"/>
        <v/>
      </c>
      <c r="AI162" s="302" t="str">
        <f t="shared" si="51"/>
        <v/>
      </c>
      <c r="AJ162" s="288" t="str">
        <f t="shared" si="47"/>
        <v/>
      </c>
      <c r="AK162" s="303" t="str">
        <f t="shared" si="48"/>
        <v/>
      </c>
      <c r="AL162" s="303" t="str">
        <f t="shared" si="49"/>
        <v/>
      </c>
      <c r="AM162" s="304" t="str">
        <f t="shared" si="50"/>
        <v/>
      </c>
    </row>
    <row r="163" spans="10:39" ht="15" hidden="1" x14ac:dyDescent="0.25">
      <c r="M163" s="240" t="e">
        <f t="shared" si="45"/>
        <v>#VALUE!</v>
      </c>
      <c r="N163" s="240">
        <f t="shared" si="43"/>
        <v>52</v>
      </c>
      <c r="O163" s="299" t="e">
        <f t="shared" si="46"/>
        <v>#VALUE!</v>
      </c>
      <c r="P163" s="240" t="e">
        <f t="shared" si="40"/>
        <v>#VALUE!</v>
      </c>
      <c r="Q163" s="133" t="e">
        <f t="shared" si="41"/>
        <v>#VALUE!</v>
      </c>
      <c r="R163" s="296" t="e">
        <f t="shared" si="38"/>
        <v>#VALUE!</v>
      </c>
      <c r="S163" s="299" t="e">
        <f t="shared" si="44"/>
        <v>#VALUE!</v>
      </c>
      <c r="T163" s="290" t="e">
        <f t="shared" si="42"/>
        <v>#VALUE!</v>
      </c>
      <c r="Z163" s="290"/>
      <c r="AA163" s="290"/>
      <c r="AB163" s="124">
        <f t="shared" si="39"/>
        <v>55</v>
      </c>
      <c r="AC163" s="125" t="str">
        <f t="shared" si="33"/>
        <v/>
      </c>
      <c r="AD163" s="123" t="str">
        <f t="shared" si="34"/>
        <v/>
      </c>
      <c r="AE163" s="126" t="str">
        <f t="shared" si="35"/>
        <v/>
      </c>
      <c r="AF163" s="123" t="str">
        <f t="shared" si="36"/>
        <v/>
      </c>
      <c r="AG163" s="126" t="str">
        <f t="shared" si="37"/>
        <v/>
      </c>
      <c r="AH163" s="302" t="str">
        <f t="shared" si="52"/>
        <v/>
      </c>
      <c r="AI163" s="302" t="str">
        <f t="shared" si="51"/>
        <v/>
      </c>
      <c r="AJ163" s="288" t="str">
        <f t="shared" si="47"/>
        <v/>
      </c>
      <c r="AK163" s="303" t="str">
        <f t="shared" si="48"/>
        <v/>
      </c>
      <c r="AL163" s="303" t="str">
        <f t="shared" si="49"/>
        <v/>
      </c>
      <c r="AM163" s="304" t="str">
        <f t="shared" si="50"/>
        <v/>
      </c>
    </row>
    <row r="164" spans="10:39" ht="15" hidden="1" x14ac:dyDescent="0.25">
      <c r="M164" s="240" t="e">
        <f t="shared" si="45"/>
        <v>#VALUE!</v>
      </c>
      <c r="N164" s="240">
        <f t="shared" si="43"/>
        <v>53</v>
      </c>
      <c r="O164" s="299" t="e">
        <f t="shared" si="46"/>
        <v>#VALUE!</v>
      </c>
      <c r="P164" s="240" t="e">
        <f t="shared" si="40"/>
        <v>#VALUE!</v>
      </c>
      <c r="Q164" s="133" t="e">
        <f t="shared" si="41"/>
        <v>#VALUE!</v>
      </c>
      <c r="R164" s="296" t="e">
        <f t="shared" si="38"/>
        <v>#VALUE!</v>
      </c>
      <c r="S164" s="299" t="e">
        <f t="shared" si="44"/>
        <v>#VALUE!</v>
      </c>
      <c r="T164" s="290" t="e">
        <f t="shared" si="42"/>
        <v>#VALUE!</v>
      </c>
      <c r="Z164" s="290"/>
      <c r="AA164" s="290"/>
      <c r="AB164" s="124">
        <f t="shared" si="39"/>
        <v>56</v>
      </c>
      <c r="AC164" s="125" t="str">
        <f t="shared" si="33"/>
        <v/>
      </c>
      <c r="AD164" s="123" t="str">
        <f t="shared" si="34"/>
        <v/>
      </c>
      <c r="AE164" s="126" t="str">
        <f t="shared" si="35"/>
        <v/>
      </c>
      <c r="AF164" s="123" t="str">
        <f t="shared" si="36"/>
        <v/>
      </c>
      <c r="AG164" s="126" t="str">
        <f t="shared" si="37"/>
        <v/>
      </c>
      <c r="AH164" s="302" t="str">
        <f t="shared" si="52"/>
        <v/>
      </c>
      <c r="AI164" s="302" t="str">
        <f t="shared" si="51"/>
        <v/>
      </c>
      <c r="AJ164" s="288" t="str">
        <f t="shared" si="47"/>
        <v/>
      </c>
      <c r="AK164" s="303" t="str">
        <f t="shared" si="48"/>
        <v/>
      </c>
      <c r="AL164" s="303" t="str">
        <f t="shared" si="49"/>
        <v/>
      </c>
      <c r="AM164" s="304" t="str">
        <f t="shared" si="50"/>
        <v/>
      </c>
    </row>
    <row r="165" spans="10:39" ht="15" hidden="1" x14ac:dyDescent="0.25">
      <c r="M165" s="240" t="e">
        <f t="shared" si="45"/>
        <v>#VALUE!</v>
      </c>
      <c r="N165" s="240">
        <f t="shared" si="43"/>
        <v>54</v>
      </c>
      <c r="O165" s="299" t="e">
        <f t="shared" si="46"/>
        <v>#VALUE!</v>
      </c>
      <c r="P165" s="240" t="e">
        <f t="shared" si="40"/>
        <v>#VALUE!</v>
      </c>
      <c r="Q165" s="133" t="e">
        <f t="shared" si="41"/>
        <v>#VALUE!</v>
      </c>
      <c r="R165" s="296" t="e">
        <f t="shared" si="38"/>
        <v>#VALUE!</v>
      </c>
      <c r="S165" s="299" t="e">
        <f t="shared" si="44"/>
        <v>#VALUE!</v>
      </c>
      <c r="T165" s="290" t="e">
        <f t="shared" si="42"/>
        <v>#VALUE!</v>
      </c>
      <c r="Z165" s="290"/>
      <c r="AA165" s="290"/>
      <c r="AB165" s="124">
        <f t="shared" si="39"/>
        <v>57</v>
      </c>
      <c r="AC165" s="125" t="str">
        <f t="shared" si="33"/>
        <v/>
      </c>
      <c r="AD165" s="123" t="str">
        <f t="shared" si="34"/>
        <v/>
      </c>
      <c r="AE165" s="126" t="str">
        <f t="shared" si="35"/>
        <v/>
      </c>
      <c r="AF165" s="123" t="str">
        <f t="shared" si="36"/>
        <v/>
      </c>
      <c r="AG165" s="126" t="str">
        <f t="shared" si="37"/>
        <v/>
      </c>
      <c r="AH165" s="302" t="str">
        <f t="shared" si="52"/>
        <v/>
      </c>
      <c r="AI165" s="302" t="str">
        <f t="shared" si="51"/>
        <v/>
      </c>
      <c r="AJ165" s="288" t="str">
        <f t="shared" si="47"/>
        <v/>
      </c>
      <c r="AK165" s="303" t="str">
        <f t="shared" si="48"/>
        <v/>
      </c>
      <c r="AL165" s="303" t="str">
        <f t="shared" si="49"/>
        <v/>
      </c>
      <c r="AM165" s="304" t="str">
        <f t="shared" si="50"/>
        <v/>
      </c>
    </row>
    <row r="166" spans="10:39" ht="15" hidden="1" x14ac:dyDescent="0.25">
      <c r="M166" s="240" t="e">
        <f t="shared" si="45"/>
        <v>#VALUE!</v>
      </c>
      <c r="N166" s="240">
        <f t="shared" si="43"/>
        <v>55</v>
      </c>
      <c r="O166" s="299" t="e">
        <f t="shared" si="46"/>
        <v>#VALUE!</v>
      </c>
      <c r="P166" s="240" t="e">
        <f t="shared" si="40"/>
        <v>#VALUE!</v>
      </c>
      <c r="Q166" s="133" t="e">
        <f t="shared" si="41"/>
        <v>#VALUE!</v>
      </c>
      <c r="R166" s="296" t="e">
        <f t="shared" si="38"/>
        <v>#VALUE!</v>
      </c>
      <c r="S166" s="299" t="e">
        <f t="shared" si="44"/>
        <v>#VALUE!</v>
      </c>
      <c r="T166" s="290" t="e">
        <f t="shared" si="42"/>
        <v>#VALUE!</v>
      </c>
      <c r="Z166" s="290"/>
      <c r="AA166" s="290"/>
      <c r="AB166" s="124">
        <f t="shared" si="39"/>
        <v>58</v>
      </c>
      <c r="AC166" s="125" t="str">
        <f t="shared" si="33"/>
        <v/>
      </c>
      <c r="AD166" s="123" t="str">
        <f t="shared" si="34"/>
        <v/>
      </c>
      <c r="AE166" s="126" t="str">
        <f t="shared" si="35"/>
        <v/>
      </c>
      <c r="AF166" s="123" t="str">
        <f t="shared" si="36"/>
        <v/>
      </c>
      <c r="AG166" s="126" t="str">
        <f t="shared" si="37"/>
        <v/>
      </c>
      <c r="AH166" s="302" t="str">
        <f t="shared" si="52"/>
        <v/>
      </c>
      <c r="AI166" s="302" t="str">
        <f t="shared" si="51"/>
        <v/>
      </c>
      <c r="AJ166" s="288" t="str">
        <f t="shared" si="47"/>
        <v/>
      </c>
      <c r="AK166" s="303" t="str">
        <f t="shared" si="48"/>
        <v/>
      </c>
      <c r="AL166" s="303" t="str">
        <f t="shared" si="49"/>
        <v/>
      </c>
      <c r="AM166" s="304" t="str">
        <f t="shared" si="50"/>
        <v/>
      </c>
    </row>
    <row r="167" spans="10:39" ht="15" hidden="1" x14ac:dyDescent="0.25">
      <c r="M167" s="240" t="e">
        <f t="shared" si="45"/>
        <v>#VALUE!</v>
      </c>
      <c r="N167" s="240">
        <f t="shared" si="43"/>
        <v>56</v>
      </c>
      <c r="O167" s="299" t="e">
        <f t="shared" si="46"/>
        <v>#VALUE!</v>
      </c>
      <c r="P167" s="240" t="e">
        <f t="shared" si="40"/>
        <v>#VALUE!</v>
      </c>
      <c r="Q167" s="133" t="e">
        <f t="shared" si="41"/>
        <v>#VALUE!</v>
      </c>
      <c r="R167" s="296" t="e">
        <f t="shared" si="38"/>
        <v>#VALUE!</v>
      </c>
      <c r="S167" s="299" t="e">
        <f t="shared" si="44"/>
        <v>#VALUE!</v>
      </c>
      <c r="T167" s="290" t="e">
        <f t="shared" si="42"/>
        <v>#VALUE!</v>
      </c>
      <c r="Z167" s="290"/>
      <c r="AA167" s="290"/>
      <c r="AB167" s="124">
        <f t="shared" si="39"/>
        <v>59</v>
      </c>
      <c r="AC167" s="125" t="str">
        <f t="shared" si="33"/>
        <v/>
      </c>
      <c r="AD167" s="123" t="str">
        <f t="shared" si="34"/>
        <v/>
      </c>
      <c r="AE167" s="126" t="str">
        <f t="shared" si="35"/>
        <v/>
      </c>
      <c r="AF167" s="123" t="str">
        <f t="shared" si="36"/>
        <v/>
      </c>
      <c r="AG167" s="126" t="str">
        <f t="shared" si="37"/>
        <v/>
      </c>
      <c r="AH167" s="302" t="str">
        <f t="shared" si="52"/>
        <v/>
      </c>
      <c r="AI167" s="302" t="str">
        <f t="shared" si="51"/>
        <v/>
      </c>
      <c r="AJ167" s="288" t="str">
        <f t="shared" si="47"/>
        <v/>
      </c>
      <c r="AK167" s="303" t="str">
        <f t="shared" si="48"/>
        <v/>
      </c>
      <c r="AL167" s="303" t="str">
        <f t="shared" si="49"/>
        <v/>
      </c>
      <c r="AM167" s="304" t="str">
        <f t="shared" si="50"/>
        <v/>
      </c>
    </row>
    <row r="168" spans="10:39" ht="15" hidden="1" x14ac:dyDescent="0.25">
      <c r="M168" s="240" t="e">
        <f t="shared" si="45"/>
        <v>#VALUE!</v>
      </c>
      <c r="N168" s="240">
        <f t="shared" si="43"/>
        <v>57</v>
      </c>
      <c r="O168" s="299" t="e">
        <f t="shared" si="46"/>
        <v>#VALUE!</v>
      </c>
      <c r="P168" s="240" t="e">
        <f t="shared" si="40"/>
        <v>#VALUE!</v>
      </c>
      <c r="Q168" s="133" t="e">
        <f t="shared" si="41"/>
        <v>#VALUE!</v>
      </c>
      <c r="R168" s="296" t="e">
        <f t="shared" si="38"/>
        <v>#VALUE!</v>
      </c>
      <c r="S168" s="299" t="e">
        <f t="shared" si="44"/>
        <v>#VALUE!</v>
      </c>
      <c r="T168" s="290" t="e">
        <f t="shared" si="42"/>
        <v>#VALUE!</v>
      </c>
      <c r="Z168" s="290"/>
      <c r="AA168" s="290"/>
      <c r="AB168" s="124">
        <f t="shared" si="39"/>
        <v>60</v>
      </c>
      <c r="AC168" s="125" t="str">
        <f t="shared" si="33"/>
        <v/>
      </c>
      <c r="AD168" s="123" t="str">
        <f t="shared" si="34"/>
        <v/>
      </c>
      <c r="AE168" s="126" t="str">
        <f t="shared" si="35"/>
        <v/>
      </c>
      <c r="AF168" s="123" t="str">
        <f t="shared" si="36"/>
        <v/>
      </c>
      <c r="AG168" s="126" t="str">
        <f t="shared" si="37"/>
        <v/>
      </c>
      <c r="AH168" s="302" t="str">
        <f t="shared" si="52"/>
        <v/>
      </c>
      <c r="AI168" s="302" t="str">
        <f t="shared" si="51"/>
        <v/>
      </c>
      <c r="AJ168" s="288" t="str">
        <f t="shared" si="47"/>
        <v/>
      </c>
      <c r="AK168" s="303" t="str">
        <f t="shared" si="48"/>
        <v/>
      </c>
      <c r="AL168" s="303" t="str">
        <f t="shared" si="49"/>
        <v/>
      </c>
      <c r="AM168" s="304" t="str">
        <f t="shared" si="50"/>
        <v/>
      </c>
    </row>
    <row r="169" spans="10:39" ht="15" hidden="1" x14ac:dyDescent="0.25">
      <c r="J169" s="246"/>
      <c r="M169" s="240" t="e">
        <f t="shared" si="45"/>
        <v>#VALUE!</v>
      </c>
      <c r="N169" s="240">
        <f t="shared" si="43"/>
        <v>58</v>
      </c>
      <c r="O169" s="299" t="e">
        <f t="shared" si="46"/>
        <v>#VALUE!</v>
      </c>
      <c r="P169" s="240" t="e">
        <f t="shared" si="40"/>
        <v>#VALUE!</v>
      </c>
      <c r="Q169" s="133" t="e">
        <f t="shared" si="41"/>
        <v>#VALUE!</v>
      </c>
      <c r="R169" s="296" t="e">
        <f t="shared" si="38"/>
        <v>#VALUE!</v>
      </c>
      <c r="S169" s="299" t="e">
        <f t="shared" si="44"/>
        <v>#VALUE!</v>
      </c>
      <c r="T169" s="290" t="e">
        <f t="shared" si="42"/>
        <v>#VALUE!</v>
      </c>
      <c r="Z169" s="290"/>
      <c r="AA169" s="290"/>
      <c r="AB169" s="124">
        <f t="shared" si="39"/>
        <v>61</v>
      </c>
      <c r="AC169" s="125" t="str">
        <f t="shared" si="33"/>
        <v/>
      </c>
      <c r="AD169" s="123" t="str">
        <f t="shared" si="34"/>
        <v/>
      </c>
      <c r="AE169" s="126" t="str">
        <f t="shared" si="35"/>
        <v/>
      </c>
      <c r="AF169" s="123" t="str">
        <f t="shared" si="36"/>
        <v/>
      </c>
      <c r="AG169" s="126" t="str">
        <f t="shared" si="37"/>
        <v/>
      </c>
      <c r="AH169" s="302" t="str">
        <f t="shared" si="52"/>
        <v/>
      </c>
      <c r="AI169" s="302" t="str">
        <f t="shared" si="51"/>
        <v/>
      </c>
      <c r="AJ169" s="288" t="str">
        <f t="shared" si="47"/>
        <v/>
      </c>
      <c r="AK169" s="303" t="str">
        <f t="shared" si="48"/>
        <v/>
      </c>
      <c r="AL169" s="303" t="str">
        <f t="shared" si="49"/>
        <v/>
      </c>
      <c r="AM169" s="304" t="str">
        <f t="shared" si="50"/>
        <v/>
      </c>
    </row>
    <row r="170" spans="10:39" ht="15" hidden="1" x14ac:dyDescent="0.25">
      <c r="J170" s="246"/>
      <c r="M170" s="240" t="e">
        <f t="shared" si="45"/>
        <v>#VALUE!</v>
      </c>
      <c r="N170" s="240">
        <f t="shared" si="43"/>
        <v>59</v>
      </c>
      <c r="O170" s="299" t="e">
        <f t="shared" si="46"/>
        <v>#VALUE!</v>
      </c>
      <c r="P170" s="240" t="e">
        <f t="shared" si="40"/>
        <v>#VALUE!</v>
      </c>
      <c r="Q170" s="133" t="e">
        <f t="shared" si="41"/>
        <v>#VALUE!</v>
      </c>
      <c r="R170" s="296" t="e">
        <f t="shared" si="38"/>
        <v>#VALUE!</v>
      </c>
      <c r="S170" s="299" t="e">
        <f t="shared" si="44"/>
        <v>#VALUE!</v>
      </c>
      <c r="T170" s="290" t="e">
        <f t="shared" si="42"/>
        <v>#VALUE!</v>
      </c>
      <c r="Z170" s="290"/>
      <c r="AA170" s="290"/>
      <c r="AB170" s="124">
        <f t="shared" si="39"/>
        <v>62</v>
      </c>
      <c r="AC170" s="125" t="str">
        <f t="shared" si="33"/>
        <v/>
      </c>
      <c r="AD170" s="123" t="str">
        <f t="shared" si="34"/>
        <v/>
      </c>
      <c r="AE170" s="126" t="str">
        <f t="shared" si="35"/>
        <v/>
      </c>
      <c r="AF170" s="123" t="str">
        <f t="shared" si="36"/>
        <v/>
      </c>
      <c r="AG170" s="126" t="str">
        <f t="shared" si="37"/>
        <v/>
      </c>
      <c r="AH170" s="302" t="str">
        <f t="shared" si="52"/>
        <v/>
      </c>
      <c r="AI170" s="302" t="str">
        <f t="shared" si="51"/>
        <v/>
      </c>
      <c r="AJ170" s="288" t="str">
        <f t="shared" si="47"/>
        <v/>
      </c>
      <c r="AK170" s="303" t="str">
        <f t="shared" si="48"/>
        <v/>
      </c>
      <c r="AL170" s="303" t="str">
        <f t="shared" si="49"/>
        <v/>
      </c>
      <c r="AM170" s="304" t="str">
        <f t="shared" si="50"/>
        <v/>
      </c>
    </row>
    <row r="171" spans="10:39" ht="15" hidden="1" x14ac:dyDescent="0.25">
      <c r="J171" s="246"/>
      <c r="M171" s="240" t="e">
        <f t="shared" si="45"/>
        <v>#VALUE!</v>
      </c>
      <c r="N171" s="240">
        <f t="shared" si="43"/>
        <v>60</v>
      </c>
      <c r="O171" s="299" t="e">
        <f t="shared" si="46"/>
        <v>#VALUE!</v>
      </c>
      <c r="P171" s="240" t="e">
        <f t="shared" si="40"/>
        <v>#VALUE!</v>
      </c>
      <c r="Q171" s="133" t="e">
        <f t="shared" si="41"/>
        <v>#VALUE!</v>
      </c>
      <c r="R171" s="296" t="e">
        <f t="shared" si="38"/>
        <v>#VALUE!</v>
      </c>
      <c r="S171" s="299" t="e">
        <f t="shared" si="44"/>
        <v>#VALUE!</v>
      </c>
      <c r="T171" s="290" t="e">
        <f t="shared" si="42"/>
        <v>#VALUE!</v>
      </c>
      <c r="Z171" s="290"/>
      <c r="AA171" s="290"/>
      <c r="AB171" s="124">
        <f t="shared" si="39"/>
        <v>63</v>
      </c>
      <c r="AC171" s="125" t="str">
        <f t="shared" si="33"/>
        <v/>
      </c>
      <c r="AD171" s="123" t="str">
        <f t="shared" si="34"/>
        <v/>
      </c>
      <c r="AE171" s="126" t="str">
        <f t="shared" si="35"/>
        <v/>
      </c>
      <c r="AF171" s="123" t="str">
        <f t="shared" si="36"/>
        <v/>
      </c>
      <c r="AG171" s="126" t="str">
        <f t="shared" si="37"/>
        <v/>
      </c>
      <c r="AH171" s="302" t="str">
        <f t="shared" si="52"/>
        <v/>
      </c>
      <c r="AI171" s="302" t="str">
        <f t="shared" si="51"/>
        <v/>
      </c>
      <c r="AJ171" s="288" t="str">
        <f t="shared" si="47"/>
        <v/>
      </c>
      <c r="AK171" s="303" t="str">
        <f t="shared" si="48"/>
        <v/>
      </c>
      <c r="AL171" s="303" t="str">
        <f t="shared" si="49"/>
        <v/>
      </c>
      <c r="AM171" s="304" t="str">
        <f t="shared" si="50"/>
        <v/>
      </c>
    </row>
    <row r="172" spans="10:39" ht="15" hidden="1" x14ac:dyDescent="0.25">
      <c r="J172" s="246"/>
      <c r="M172" s="240" t="e">
        <f t="shared" si="45"/>
        <v>#VALUE!</v>
      </c>
      <c r="N172" s="240">
        <f t="shared" si="43"/>
        <v>61</v>
      </c>
      <c r="O172" s="299" t="e">
        <f t="shared" si="46"/>
        <v>#VALUE!</v>
      </c>
      <c r="P172" s="240" t="e">
        <f t="shared" si="40"/>
        <v>#VALUE!</v>
      </c>
      <c r="Q172" s="133" t="e">
        <f t="shared" si="41"/>
        <v>#VALUE!</v>
      </c>
      <c r="R172" s="296" t="e">
        <f t="shared" si="38"/>
        <v>#VALUE!</v>
      </c>
      <c r="S172" s="299" t="e">
        <f t="shared" si="44"/>
        <v>#VALUE!</v>
      </c>
      <c r="T172" s="290" t="e">
        <f t="shared" si="42"/>
        <v>#VALUE!</v>
      </c>
      <c r="Z172" s="290"/>
      <c r="AA172" s="290"/>
      <c r="AB172" s="124">
        <f t="shared" si="39"/>
        <v>64</v>
      </c>
      <c r="AC172" s="125" t="str">
        <f t="shared" si="33"/>
        <v/>
      </c>
      <c r="AD172" s="123" t="str">
        <f t="shared" si="34"/>
        <v/>
      </c>
      <c r="AE172" s="126" t="str">
        <f t="shared" si="35"/>
        <v/>
      </c>
      <c r="AF172" s="123" t="str">
        <f t="shared" si="36"/>
        <v/>
      </c>
      <c r="AG172" s="126" t="str">
        <f t="shared" si="37"/>
        <v/>
      </c>
      <c r="AH172" s="302" t="str">
        <f t="shared" si="52"/>
        <v/>
      </c>
      <c r="AI172" s="302" t="str">
        <f t="shared" si="51"/>
        <v/>
      </c>
      <c r="AJ172" s="288" t="str">
        <f t="shared" si="47"/>
        <v/>
      </c>
      <c r="AK172" s="303" t="str">
        <f t="shared" si="48"/>
        <v/>
      </c>
      <c r="AL172" s="303" t="str">
        <f t="shared" si="49"/>
        <v/>
      </c>
      <c r="AM172" s="304" t="str">
        <f t="shared" si="50"/>
        <v/>
      </c>
    </row>
    <row r="173" spans="10:39" ht="15" hidden="1" x14ac:dyDescent="0.25">
      <c r="M173" s="240" t="e">
        <f t="shared" si="45"/>
        <v>#VALUE!</v>
      </c>
      <c r="N173" s="240">
        <f t="shared" si="43"/>
        <v>62</v>
      </c>
      <c r="O173" s="299" t="e">
        <f t="shared" si="46"/>
        <v>#VALUE!</v>
      </c>
      <c r="P173" s="240" t="e">
        <f t="shared" si="40"/>
        <v>#VALUE!</v>
      </c>
      <c r="Q173" s="133" t="e">
        <f t="shared" si="41"/>
        <v>#VALUE!</v>
      </c>
      <c r="R173" s="296" t="e">
        <f t="shared" si="38"/>
        <v>#VALUE!</v>
      </c>
      <c r="S173" s="299" t="e">
        <f t="shared" si="44"/>
        <v>#VALUE!</v>
      </c>
      <c r="T173" s="290" t="e">
        <f t="shared" si="42"/>
        <v>#VALUE!</v>
      </c>
      <c r="Z173" s="290"/>
      <c r="AA173" s="290"/>
      <c r="AB173" s="124">
        <f t="shared" si="39"/>
        <v>65</v>
      </c>
      <c r="AC173" s="125" t="str">
        <f t="shared" ref="AC173:AC208" si="53">IF(AA$111="","",AC$108+AB173*(X$111-X$110)/100)</f>
        <v/>
      </c>
      <c r="AD173" s="123" t="str">
        <f t="shared" ref="AD173:AD208" si="54">IF(AC173="","",AD$108+(2*(AC173-AC$108)*AA$111))</f>
        <v/>
      </c>
      <c r="AE173" s="126" t="str">
        <f t="shared" si="35"/>
        <v/>
      </c>
      <c r="AF173" s="123" t="str">
        <f t="shared" si="36"/>
        <v/>
      </c>
      <c r="AG173" s="126" t="str">
        <f t="shared" si="37"/>
        <v/>
      </c>
      <c r="AH173" s="302" t="str">
        <f t="shared" si="52"/>
        <v/>
      </c>
      <c r="AI173" s="302" t="str">
        <f t="shared" si="51"/>
        <v/>
      </c>
      <c r="AJ173" s="288" t="str">
        <f t="shared" si="47"/>
        <v/>
      </c>
      <c r="AK173" s="303" t="str">
        <f t="shared" si="48"/>
        <v/>
      </c>
      <c r="AL173" s="303" t="str">
        <f t="shared" si="49"/>
        <v/>
      </c>
      <c r="AM173" s="304" t="str">
        <f t="shared" si="50"/>
        <v/>
      </c>
    </row>
    <row r="174" spans="10:39" ht="15" hidden="1" x14ac:dyDescent="0.25">
      <c r="J174" s="246"/>
      <c r="M174" s="240" t="e">
        <f t="shared" si="45"/>
        <v>#VALUE!</v>
      </c>
      <c r="N174" s="240">
        <f t="shared" si="43"/>
        <v>63</v>
      </c>
      <c r="O174" s="299" t="e">
        <f t="shared" si="46"/>
        <v>#VALUE!</v>
      </c>
      <c r="P174" s="240" t="e">
        <f t="shared" si="40"/>
        <v>#VALUE!</v>
      </c>
      <c r="Q174" s="133" t="e">
        <f t="shared" si="41"/>
        <v>#VALUE!</v>
      </c>
      <c r="R174" s="296" t="e">
        <f t="shared" si="38"/>
        <v>#VALUE!</v>
      </c>
      <c r="S174" s="299" t="e">
        <f t="shared" si="44"/>
        <v>#VALUE!</v>
      </c>
      <c r="T174" s="290" t="e">
        <f t="shared" si="42"/>
        <v>#VALUE!</v>
      </c>
      <c r="Z174" s="290"/>
      <c r="AA174" s="290"/>
      <c r="AB174" s="124">
        <f t="shared" si="39"/>
        <v>66</v>
      </c>
      <c r="AC174" s="125" t="str">
        <f t="shared" si="53"/>
        <v/>
      </c>
      <c r="AD174" s="123" t="str">
        <f t="shared" si="54"/>
        <v/>
      </c>
      <c r="AE174" s="126" t="str">
        <f t="shared" ref="AE174:AE208" si="55">IF(AC174="","",(AD174/2)^2*3.1415)</f>
        <v/>
      </c>
      <c r="AF174" s="123" t="str">
        <f t="shared" ref="AF174:AF208" si="56">IF(AC174="","",(AC174-AC173)/3*(AE173+AE174+(AE174*AE173)^0.5))</f>
        <v/>
      </c>
      <c r="AG174" s="126" t="str">
        <f t="shared" ref="AG174:AG208" si="57">IF(AC174="","",AG173+AF174)</f>
        <v/>
      </c>
      <c r="AH174" s="302" t="str">
        <f t="shared" si="52"/>
        <v/>
      </c>
      <c r="AI174" s="302" t="str">
        <f t="shared" si="51"/>
        <v/>
      </c>
      <c r="AJ174" s="288" t="str">
        <f t="shared" si="47"/>
        <v/>
      </c>
      <c r="AK174" s="303" t="str">
        <f t="shared" si="48"/>
        <v/>
      </c>
      <c r="AL174" s="303" t="str">
        <f t="shared" si="49"/>
        <v/>
      </c>
      <c r="AM174" s="304" t="str">
        <f t="shared" si="50"/>
        <v/>
      </c>
    </row>
    <row r="175" spans="10:39" ht="15" hidden="1" x14ac:dyDescent="0.25">
      <c r="J175" s="246"/>
      <c r="M175" s="240" t="e">
        <f t="shared" si="45"/>
        <v>#VALUE!</v>
      </c>
      <c r="N175" s="240">
        <f t="shared" si="43"/>
        <v>64</v>
      </c>
      <c r="O175" s="299" t="e">
        <f t="shared" si="46"/>
        <v>#VALUE!</v>
      </c>
      <c r="P175" s="240" t="e">
        <f t="shared" si="40"/>
        <v>#VALUE!</v>
      </c>
      <c r="Q175" s="133" t="e">
        <f t="shared" si="41"/>
        <v>#VALUE!</v>
      </c>
      <c r="R175" s="296" t="e">
        <f t="shared" ref="R175:R182" si="58">VLOOKUP(P175,AK$8:AM$1408,3)</f>
        <v>#VALUE!</v>
      </c>
      <c r="S175" s="299" t="e">
        <f t="shared" si="44"/>
        <v>#VALUE!</v>
      </c>
      <c r="T175" s="290" t="e">
        <f t="shared" si="42"/>
        <v>#VALUE!</v>
      </c>
      <c r="Z175" s="290"/>
      <c r="AA175" s="290"/>
      <c r="AB175" s="124">
        <f t="shared" ref="AB175:AB208" si="59">AB174+1</f>
        <v>67</v>
      </c>
      <c r="AC175" s="125" t="str">
        <f t="shared" si="53"/>
        <v/>
      </c>
      <c r="AD175" s="123" t="str">
        <f t="shared" si="54"/>
        <v/>
      </c>
      <c r="AE175" s="126" t="str">
        <f t="shared" si="55"/>
        <v/>
      </c>
      <c r="AF175" s="123" t="str">
        <f t="shared" si="56"/>
        <v/>
      </c>
      <c r="AG175" s="126" t="str">
        <f t="shared" si="57"/>
        <v/>
      </c>
      <c r="AH175" s="302" t="str">
        <f t="shared" si="52"/>
        <v/>
      </c>
      <c r="AI175" s="302" t="str">
        <f t="shared" si="51"/>
        <v/>
      </c>
      <c r="AJ175" s="288" t="str">
        <f t="shared" si="47"/>
        <v/>
      </c>
      <c r="AK175" s="303" t="str">
        <f t="shared" si="48"/>
        <v/>
      </c>
      <c r="AL175" s="303" t="str">
        <f t="shared" si="49"/>
        <v/>
      </c>
      <c r="AM175" s="304" t="str">
        <f t="shared" si="50"/>
        <v/>
      </c>
    </row>
    <row r="176" spans="10:39" ht="15" hidden="1" x14ac:dyDescent="0.25">
      <c r="J176" s="246"/>
      <c r="M176" s="240" t="e">
        <f t="shared" si="45"/>
        <v>#VALUE!</v>
      </c>
      <c r="N176" s="240">
        <f t="shared" si="43"/>
        <v>65</v>
      </c>
      <c r="O176" s="299" t="e">
        <f t="shared" si="46"/>
        <v>#VALUE!</v>
      </c>
      <c r="P176" s="240" t="e">
        <f t="shared" ref="P176:P183" si="60">IF(VLOOKUP(O176,AI$8:AM$1408,3)&gt;=0.01,VLOOKUP(O176,AI$8:AM$1408,3),0.01)</f>
        <v>#VALUE!</v>
      </c>
      <c r="Q176" s="133" t="e">
        <f t="shared" ref="Q176:Q183" si="61">VLOOKUP(P176,AK$8:AM$1408,2)</f>
        <v>#VALUE!</v>
      </c>
      <c r="R176" s="296" t="e">
        <f t="shared" si="58"/>
        <v>#VALUE!</v>
      </c>
      <c r="S176" s="299" t="e">
        <f t="shared" si="44"/>
        <v>#VALUE!</v>
      </c>
      <c r="T176" s="290" t="e">
        <f t="shared" ref="T176:T183" si="62">(O$111-O176)/O$111*100</f>
        <v>#VALUE!</v>
      </c>
      <c r="Z176" s="290"/>
      <c r="AA176" s="290"/>
      <c r="AB176" s="124">
        <f t="shared" si="59"/>
        <v>68</v>
      </c>
      <c r="AC176" s="125" t="str">
        <f t="shared" si="53"/>
        <v/>
      </c>
      <c r="AD176" s="123" t="str">
        <f t="shared" si="54"/>
        <v/>
      </c>
      <c r="AE176" s="126" t="str">
        <f t="shared" si="55"/>
        <v/>
      </c>
      <c r="AF176" s="123" t="str">
        <f t="shared" si="56"/>
        <v/>
      </c>
      <c r="AG176" s="126" t="str">
        <f t="shared" si="57"/>
        <v/>
      </c>
      <c r="AH176" s="302" t="str">
        <f t="shared" si="52"/>
        <v/>
      </c>
      <c r="AI176" s="302" t="str">
        <f t="shared" si="51"/>
        <v/>
      </c>
      <c r="AJ176" s="288" t="str">
        <f t="shared" si="47"/>
        <v/>
      </c>
      <c r="AK176" s="303" t="str">
        <f t="shared" si="48"/>
        <v/>
      </c>
      <c r="AL176" s="303" t="str">
        <f t="shared" si="49"/>
        <v/>
      </c>
      <c r="AM176" s="304" t="str">
        <f t="shared" si="50"/>
        <v/>
      </c>
    </row>
    <row r="177" spans="10:39" ht="15" hidden="1" x14ac:dyDescent="0.25">
      <c r="J177" s="246"/>
      <c r="M177" s="240" t="e">
        <f t="shared" si="45"/>
        <v>#VALUE!</v>
      </c>
      <c r="N177" s="240">
        <f t="shared" ref="N177:N183" si="63">N176+1</f>
        <v>66</v>
      </c>
      <c r="O177" s="299" t="e">
        <f t="shared" si="46"/>
        <v>#VALUE!</v>
      </c>
      <c r="P177" s="240" t="e">
        <f t="shared" si="60"/>
        <v>#VALUE!</v>
      </c>
      <c r="Q177" s="133" t="e">
        <f t="shared" si="61"/>
        <v>#VALUE!</v>
      </c>
      <c r="R177" s="296" t="e">
        <f t="shared" si="58"/>
        <v>#VALUE!</v>
      </c>
      <c r="S177" s="299" t="e">
        <f t="shared" ref="S177:S183" si="64">R177*3600</f>
        <v>#VALUE!</v>
      </c>
      <c r="T177" s="290" t="e">
        <f t="shared" si="62"/>
        <v>#VALUE!</v>
      </c>
      <c r="Z177" s="290"/>
      <c r="AA177" s="290"/>
      <c r="AB177" s="124">
        <f t="shared" si="59"/>
        <v>69</v>
      </c>
      <c r="AC177" s="125" t="str">
        <f t="shared" si="53"/>
        <v/>
      </c>
      <c r="AD177" s="123" t="str">
        <f t="shared" si="54"/>
        <v/>
      </c>
      <c r="AE177" s="126" t="str">
        <f t="shared" si="55"/>
        <v/>
      </c>
      <c r="AF177" s="123" t="str">
        <f t="shared" si="56"/>
        <v/>
      </c>
      <c r="AG177" s="126" t="str">
        <f t="shared" si="57"/>
        <v/>
      </c>
      <c r="AH177" s="302" t="str">
        <f t="shared" si="52"/>
        <v/>
      </c>
      <c r="AI177" s="302" t="str">
        <f t="shared" si="51"/>
        <v/>
      </c>
      <c r="AJ177" s="288" t="str">
        <f t="shared" si="47"/>
        <v/>
      </c>
      <c r="AK177" s="303" t="str">
        <f t="shared" si="48"/>
        <v/>
      </c>
      <c r="AL177" s="303" t="str">
        <f t="shared" si="49"/>
        <v/>
      </c>
      <c r="AM177" s="304" t="str">
        <f t="shared" si="50"/>
        <v/>
      </c>
    </row>
    <row r="178" spans="10:39" ht="15" hidden="1" x14ac:dyDescent="0.25">
      <c r="J178" s="246"/>
      <c r="M178" s="240" t="e">
        <f t="shared" si="45"/>
        <v>#VALUE!</v>
      </c>
      <c r="N178" s="240">
        <f t="shared" si="63"/>
        <v>67</v>
      </c>
      <c r="O178" s="299" t="e">
        <f t="shared" si="46"/>
        <v>#VALUE!</v>
      </c>
      <c r="P178" s="240" t="e">
        <f t="shared" si="60"/>
        <v>#VALUE!</v>
      </c>
      <c r="Q178" s="133" t="e">
        <f t="shared" si="61"/>
        <v>#VALUE!</v>
      </c>
      <c r="R178" s="296" t="e">
        <f t="shared" si="58"/>
        <v>#VALUE!</v>
      </c>
      <c r="S178" s="299" t="e">
        <f t="shared" si="64"/>
        <v>#VALUE!</v>
      </c>
      <c r="T178" s="290" t="e">
        <f t="shared" si="62"/>
        <v>#VALUE!</v>
      </c>
      <c r="Z178" s="290"/>
      <c r="AA178" s="290"/>
      <c r="AB178" s="124">
        <f t="shared" si="59"/>
        <v>70</v>
      </c>
      <c r="AC178" s="125" t="str">
        <f t="shared" si="53"/>
        <v/>
      </c>
      <c r="AD178" s="123" t="str">
        <f t="shared" si="54"/>
        <v/>
      </c>
      <c r="AE178" s="126" t="str">
        <f t="shared" si="55"/>
        <v/>
      </c>
      <c r="AF178" s="123" t="str">
        <f t="shared" si="56"/>
        <v/>
      </c>
      <c r="AG178" s="126" t="str">
        <f t="shared" si="57"/>
        <v/>
      </c>
      <c r="AH178" s="302" t="str">
        <f t="shared" si="52"/>
        <v/>
      </c>
      <c r="AI178" s="302" t="str">
        <f t="shared" si="51"/>
        <v/>
      </c>
      <c r="AJ178" s="288" t="str">
        <f t="shared" si="47"/>
        <v/>
      </c>
      <c r="AK178" s="303" t="str">
        <f t="shared" si="48"/>
        <v/>
      </c>
      <c r="AL178" s="303" t="str">
        <f t="shared" si="49"/>
        <v/>
      </c>
      <c r="AM178" s="304" t="str">
        <f t="shared" si="50"/>
        <v/>
      </c>
    </row>
    <row r="179" spans="10:39" ht="15" hidden="1" x14ac:dyDescent="0.25">
      <c r="J179" s="246"/>
      <c r="M179" s="240" t="e">
        <f t="shared" ref="M179:M183" si="65">IF(O179=0,IF(O178&gt;0,"Td",0),0)</f>
        <v>#VALUE!</v>
      </c>
      <c r="N179" s="240">
        <f t="shared" si="63"/>
        <v>68</v>
      </c>
      <c r="O179" s="299" t="e">
        <f t="shared" ref="O179:O183" si="66">IF(T178&gt;99.5,0,IF(O178-S178&lt;0,0,O178-S178))</f>
        <v>#VALUE!</v>
      </c>
      <c r="P179" s="240" t="e">
        <f t="shared" si="60"/>
        <v>#VALUE!</v>
      </c>
      <c r="Q179" s="133" t="e">
        <f t="shared" si="61"/>
        <v>#VALUE!</v>
      </c>
      <c r="R179" s="296" t="e">
        <f t="shared" si="58"/>
        <v>#VALUE!</v>
      </c>
      <c r="S179" s="299" t="e">
        <f t="shared" si="64"/>
        <v>#VALUE!</v>
      </c>
      <c r="T179" s="290" t="e">
        <f t="shared" si="62"/>
        <v>#VALUE!</v>
      </c>
      <c r="Z179" s="290"/>
      <c r="AA179" s="290"/>
      <c r="AB179" s="124">
        <f t="shared" si="59"/>
        <v>71</v>
      </c>
      <c r="AC179" s="125" t="str">
        <f t="shared" si="53"/>
        <v/>
      </c>
      <c r="AD179" s="123" t="str">
        <f t="shared" si="54"/>
        <v/>
      </c>
      <c r="AE179" s="126" t="str">
        <f t="shared" si="55"/>
        <v/>
      </c>
      <c r="AF179" s="123" t="str">
        <f t="shared" si="56"/>
        <v/>
      </c>
      <c r="AG179" s="126" t="str">
        <f t="shared" si="57"/>
        <v/>
      </c>
      <c r="AH179" s="302" t="str">
        <f t="shared" si="52"/>
        <v/>
      </c>
      <c r="AI179" s="302" t="str">
        <f t="shared" si="51"/>
        <v/>
      </c>
      <c r="AJ179" s="288" t="str">
        <f t="shared" si="47"/>
        <v/>
      </c>
      <c r="AK179" s="303" t="str">
        <f t="shared" si="48"/>
        <v/>
      </c>
      <c r="AL179" s="303" t="str">
        <f t="shared" si="49"/>
        <v/>
      </c>
      <c r="AM179" s="304" t="str">
        <f t="shared" si="50"/>
        <v/>
      </c>
    </row>
    <row r="180" spans="10:39" ht="15" hidden="1" x14ac:dyDescent="0.25">
      <c r="J180" s="246"/>
      <c r="M180" s="240" t="e">
        <f t="shared" si="65"/>
        <v>#VALUE!</v>
      </c>
      <c r="N180" s="240">
        <f t="shared" si="63"/>
        <v>69</v>
      </c>
      <c r="O180" s="299" t="e">
        <f t="shared" si="66"/>
        <v>#VALUE!</v>
      </c>
      <c r="P180" s="240" t="e">
        <f t="shared" si="60"/>
        <v>#VALUE!</v>
      </c>
      <c r="Q180" s="133" t="e">
        <f t="shared" si="61"/>
        <v>#VALUE!</v>
      </c>
      <c r="R180" s="296" t="e">
        <f t="shared" si="58"/>
        <v>#VALUE!</v>
      </c>
      <c r="S180" s="299" t="e">
        <f t="shared" si="64"/>
        <v>#VALUE!</v>
      </c>
      <c r="T180" s="290" t="e">
        <f t="shared" si="62"/>
        <v>#VALUE!</v>
      </c>
      <c r="Z180" s="290"/>
      <c r="AA180" s="290"/>
      <c r="AB180" s="124">
        <f t="shared" si="59"/>
        <v>72</v>
      </c>
      <c r="AC180" s="125" t="str">
        <f t="shared" si="53"/>
        <v/>
      </c>
      <c r="AD180" s="123" t="str">
        <f t="shared" si="54"/>
        <v/>
      </c>
      <c r="AE180" s="126" t="str">
        <f t="shared" si="55"/>
        <v/>
      </c>
      <c r="AF180" s="123" t="str">
        <f t="shared" si="56"/>
        <v/>
      </c>
      <c r="AG180" s="126" t="str">
        <f t="shared" si="57"/>
        <v/>
      </c>
      <c r="AH180" s="302" t="str">
        <f t="shared" si="52"/>
        <v/>
      </c>
      <c r="AI180" s="302" t="str">
        <f t="shared" si="51"/>
        <v/>
      </c>
      <c r="AJ180" s="288" t="str">
        <f t="shared" si="47"/>
        <v/>
      </c>
      <c r="AK180" s="303" t="str">
        <f t="shared" si="48"/>
        <v/>
      </c>
      <c r="AL180" s="303" t="str">
        <f t="shared" si="49"/>
        <v/>
      </c>
      <c r="AM180" s="304" t="str">
        <f t="shared" si="50"/>
        <v/>
      </c>
    </row>
    <row r="181" spans="10:39" ht="15" hidden="1" x14ac:dyDescent="0.25">
      <c r="J181" s="246"/>
      <c r="M181" s="240" t="e">
        <f t="shared" si="65"/>
        <v>#VALUE!</v>
      </c>
      <c r="N181" s="240">
        <f t="shared" si="63"/>
        <v>70</v>
      </c>
      <c r="O181" s="299" t="e">
        <f t="shared" si="66"/>
        <v>#VALUE!</v>
      </c>
      <c r="P181" s="240" t="e">
        <f t="shared" si="60"/>
        <v>#VALUE!</v>
      </c>
      <c r="Q181" s="133" t="e">
        <f t="shared" si="61"/>
        <v>#VALUE!</v>
      </c>
      <c r="R181" s="296" t="e">
        <f t="shared" si="58"/>
        <v>#VALUE!</v>
      </c>
      <c r="S181" s="299" t="e">
        <f t="shared" si="64"/>
        <v>#VALUE!</v>
      </c>
      <c r="T181" s="290" t="e">
        <f t="shared" si="62"/>
        <v>#VALUE!</v>
      </c>
      <c r="Z181" s="290"/>
      <c r="AA181" s="290"/>
      <c r="AB181" s="124">
        <f t="shared" si="59"/>
        <v>73</v>
      </c>
      <c r="AC181" s="125" t="str">
        <f t="shared" si="53"/>
        <v/>
      </c>
      <c r="AD181" s="123" t="str">
        <f t="shared" si="54"/>
        <v/>
      </c>
      <c r="AE181" s="126" t="str">
        <f t="shared" si="55"/>
        <v/>
      </c>
      <c r="AF181" s="123" t="str">
        <f t="shared" si="56"/>
        <v/>
      </c>
      <c r="AG181" s="126" t="str">
        <f t="shared" si="57"/>
        <v/>
      </c>
      <c r="AH181" s="302" t="str">
        <f t="shared" si="52"/>
        <v/>
      </c>
      <c r="AI181" s="302" t="str">
        <f t="shared" si="51"/>
        <v/>
      </c>
      <c r="AJ181" s="288" t="str">
        <f t="shared" si="47"/>
        <v/>
      </c>
      <c r="AK181" s="303" t="str">
        <f t="shared" si="48"/>
        <v/>
      </c>
      <c r="AL181" s="303" t="str">
        <f t="shared" si="49"/>
        <v/>
      </c>
      <c r="AM181" s="304" t="str">
        <f t="shared" si="50"/>
        <v/>
      </c>
    </row>
    <row r="182" spans="10:39" ht="15" hidden="1" x14ac:dyDescent="0.25">
      <c r="J182" s="246"/>
      <c r="M182" s="240" t="e">
        <f t="shared" si="65"/>
        <v>#VALUE!</v>
      </c>
      <c r="N182" s="240">
        <f t="shared" si="63"/>
        <v>71</v>
      </c>
      <c r="O182" s="299" t="e">
        <f t="shared" si="66"/>
        <v>#VALUE!</v>
      </c>
      <c r="P182" s="240" t="e">
        <f t="shared" si="60"/>
        <v>#VALUE!</v>
      </c>
      <c r="Q182" s="133" t="e">
        <f t="shared" si="61"/>
        <v>#VALUE!</v>
      </c>
      <c r="R182" s="296" t="e">
        <f t="shared" si="58"/>
        <v>#VALUE!</v>
      </c>
      <c r="S182" s="299" t="e">
        <f t="shared" si="64"/>
        <v>#VALUE!</v>
      </c>
      <c r="T182" s="290" t="e">
        <f t="shared" si="62"/>
        <v>#VALUE!</v>
      </c>
      <c r="Z182" s="290"/>
      <c r="AA182" s="290"/>
      <c r="AB182" s="124">
        <f t="shared" si="59"/>
        <v>74</v>
      </c>
      <c r="AC182" s="125" t="str">
        <f t="shared" si="53"/>
        <v/>
      </c>
      <c r="AD182" s="123" t="str">
        <f t="shared" si="54"/>
        <v/>
      </c>
      <c r="AE182" s="126" t="str">
        <f t="shared" si="55"/>
        <v/>
      </c>
      <c r="AF182" s="123" t="str">
        <f t="shared" si="56"/>
        <v/>
      </c>
      <c r="AG182" s="126" t="str">
        <f t="shared" si="57"/>
        <v/>
      </c>
      <c r="AH182" s="302" t="str">
        <f t="shared" si="52"/>
        <v/>
      </c>
      <c r="AI182" s="302" t="str">
        <f t="shared" si="51"/>
        <v/>
      </c>
      <c r="AJ182" s="288" t="str">
        <f t="shared" si="47"/>
        <v/>
      </c>
      <c r="AK182" s="303" t="str">
        <f t="shared" si="48"/>
        <v/>
      </c>
      <c r="AL182" s="303" t="str">
        <f t="shared" si="49"/>
        <v/>
      </c>
      <c r="AM182" s="304" t="str">
        <f t="shared" si="50"/>
        <v/>
      </c>
    </row>
    <row r="183" spans="10:39" ht="15" hidden="1" x14ac:dyDescent="0.25">
      <c r="J183" s="246"/>
      <c r="M183" s="240" t="e">
        <f t="shared" si="65"/>
        <v>#VALUE!</v>
      </c>
      <c r="N183" s="240">
        <f t="shared" si="63"/>
        <v>72</v>
      </c>
      <c r="O183" s="299" t="e">
        <f t="shared" si="66"/>
        <v>#VALUE!</v>
      </c>
      <c r="P183" s="240" t="e">
        <f t="shared" si="60"/>
        <v>#VALUE!</v>
      </c>
      <c r="Q183" s="133" t="e">
        <f t="shared" si="61"/>
        <v>#VALUE!</v>
      </c>
      <c r="R183" s="296" t="e">
        <f>VLOOKUP(P183,AK$8:AM$1408,3)</f>
        <v>#VALUE!</v>
      </c>
      <c r="S183" s="299" t="e">
        <f t="shared" si="64"/>
        <v>#VALUE!</v>
      </c>
      <c r="T183" s="290" t="e">
        <f t="shared" si="62"/>
        <v>#VALUE!</v>
      </c>
      <c r="Z183" s="290"/>
      <c r="AA183" s="290"/>
      <c r="AB183" s="124">
        <f t="shared" si="59"/>
        <v>75</v>
      </c>
      <c r="AC183" s="125" t="str">
        <f t="shared" si="53"/>
        <v/>
      </c>
      <c r="AD183" s="123" t="str">
        <f t="shared" si="54"/>
        <v/>
      </c>
      <c r="AE183" s="126" t="str">
        <f t="shared" si="55"/>
        <v/>
      </c>
      <c r="AF183" s="123" t="str">
        <f t="shared" si="56"/>
        <v/>
      </c>
      <c r="AG183" s="126" t="str">
        <f t="shared" si="57"/>
        <v/>
      </c>
      <c r="AH183" s="302" t="str">
        <f t="shared" si="52"/>
        <v/>
      </c>
      <c r="AI183" s="302" t="str">
        <f t="shared" si="51"/>
        <v/>
      </c>
      <c r="AJ183" s="288" t="str">
        <f t="shared" si="47"/>
        <v/>
      </c>
      <c r="AK183" s="303" t="str">
        <f t="shared" si="48"/>
        <v/>
      </c>
      <c r="AL183" s="303" t="str">
        <f t="shared" si="49"/>
        <v/>
      </c>
      <c r="AM183" s="304" t="str">
        <f t="shared" si="50"/>
        <v/>
      </c>
    </row>
    <row r="184" spans="10:39" ht="15" hidden="1" x14ac:dyDescent="0.25">
      <c r="J184" s="246"/>
      <c r="Z184" s="290"/>
      <c r="AA184" s="290"/>
      <c r="AB184" s="124">
        <f t="shared" si="59"/>
        <v>76</v>
      </c>
      <c r="AC184" s="125" t="str">
        <f t="shared" si="53"/>
        <v/>
      </c>
      <c r="AD184" s="123" t="str">
        <f t="shared" si="54"/>
        <v/>
      </c>
      <c r="AE184" s="126" t="str">
        <f t="shared" si="55"/>
        <v/>
      </c>
      <c r="AF184" s="123" t="str">
        <f t="shared" si="56"/>
        <v/>
      </c>
      <c r="AG184" s="126" t="str">
        <f t="shared" si="57"/>
        <v/>
      </c>
      <c r="AH184" s="302" t="str">
        <f t="shared" si="52"/>
        <v/>
      </c>
      <c r="AI184" s="302" t="str">
        <f t="shared" si="51"/>
        <v/>
      </c>
      <c r="AJ184" s="288" t="str">
        <f t="shared" si="47"/>
        <v/>
      </c>
      <c r="AK184" s="303" t="str">
        <f t="shared" si="48"/>
        <v/>
      </c>
      <c r="AL184" s="303" t="str">
        <f t="shared" si="49"/>
        <v/>
      </c>
      <c r="AM184" s="304" t="str">
        <f t="shared" si="50"/>
        <v/>
      </c>
    </row>
    <row r="185" spans="10:39" ht="15" hidden="1" x14ac:dyDescent="0.25">
      <c r="J185" s="246"/>
      <c r="Z185" s="290"/>
      <c r="AA185" s="290"/>
      <c r="AB185" s="124">
        <f t="shared" si="59"/>
        <v>77</v>
      </c>
      <c r="AC185" s="125" t="str">
        <f t="shared" si="53"/>
        <v/>
      </c>
      <c r="AD185" s="123" t="str">
        <f t="shared" si="54"/>
        <v/>
      </c>
      <c r="AE185" s="126" t="str">
        <f t="shared" si="55"/>
        <v/>
      </c>
      <c r="AF185" s="123" t="str">
        <f t="shared" si="56"/>
        <v/>
      </c>
      <c r="AG185" s="126" t="str">
        <f t="shared" si="57"/>
        <v/>
      </c>
      <c r="AH185" s="302" t="str">
        <f t="shared" si="52"/>
        <v/>
      </c>
      <c r="AI185" s="302" t="str">
        <f t="shared" si="51"/>
        <v/>
      </c>
      <c r="AJ185" s="288" t="str">
        <f t="shared" si="47"/>
        <v/>
      </c>
      <c r="AK185" s="303" t="str">
        <f t="shared" si="48"/>
        <v/>
      </c>
      <c r="AL185" s="303" t="str">
        <f t="shared" si="49"/>
        <v/>
      </c>
      <c r="AM185" s="304" t="str">
        <f t="shared" si="50"/>
        <v/>
      </c>
    </row>
    <row r="186" spans="10:39" ht="15" hidden="1" x14ac:dyDescent="0.25">
      <c r="J186" s="246"/>
      <c r="Z186" s="290"/>
      <c r="AA186" s="290"/>
      <c r="AB186" s="124">
        <f t="shared" si="59"/>
        <v>78</v>
      </c>
      <c r="AC186" s="125" t="str">
        <f t="shared" si="53"/>
        <v/>
      </c>
      <c r="AD186" s="123" t="str">
        <f t="shared" si="54"/>
        <v/>
      </c>
      <c r="AE186" s="126" t="str">
        <f t="shared" si="55"/>
        <v/>
      </c>
      <c r="AF186" s="123" t="str">
        <f t="shared" si="56"/>
        <v/>
      </c>
      <c r="AG186" s="126" t="str">
        <f t="shared" si="57"/>
        <v/>
      </c>
      <c r="AH186" s="302" t="str">
        <f t="shared" si="52"/>
        <v/>
      </c>
      <c r="AI186" s="302" t="str">
        <f t="shared" si="51"/>
        <v/>
      </c>
      <c r="AJ186" s="288" t="str">
        <f t="shared" si="47"/>
        <v/>
      </c>
      <c r="AK186" s="303" t="str">
        <f t="shared" si="48"/>
        <v/>
      </c>
      <c r="AL186" s="303" t="str">
        <f t="shared" si="49"/>
        <v/>
      </c>
      <c r="AM186" s="304" t="str">
        <f t="shared" si="50"/>
        <v/>
      </c>
    </row>
    <row r="187" spans="10:39" ht="15" hidden="1" x14ac:dyDescent="0.25">
      <c r="J187" s="246"/>
      <c r="Z187" s="290"/>
      <c r="AA187" s="290"/>
      <c r="AB187" s="124">
        <f t="shared" si="59"/>
        <v>79</v>
      </c>
      <c r="AC187" s="125" t="str">
        <f t="shared" si="53"/>
        <v/>
      </c>
      <c r="AD187" s="123" t="str">
        <f t="shared" si="54"/>
        <v/>
      </c>
      <c r="AE187" s="126" t="str">
        <f t="shared" si="55"/>
        <v/>
      </c>
      <c r="AF187" s="123" t="str">
        <f t="shared" si="56"/>
        <v/>
      </c>
      <c r="AG187" s="126" t="str">
        <f t="shared" si="57"/>
        <v/>
      </c>
      <c r="AH187" s="302" t="str">
        <f t="shared" si="52"/>
        <v/>
      </c>
      <c r="AI187" s="302" t="str">
        <f t="shared" si="51"/>
        <v/>
      </c>
      <c r="AJ187" s="288" t="str">
        <f t="shared" si="47"/>
        <v/>
      </c>
      <c r="AK187" s="303" t="str">
        <f t="shared" si="48"/>
        <v/>
      </c>
      <c r="AL187" s="303" t="str">
        <f t="shared" si="49"/>
        <v/>
      </c>
      <c r="AM187" s="304" t="str">
        <f t="shared" si="50"/>
        <v/>
      </c>
    </row>
    <row r="188" spans="10:39" ht="15" hidden="1" x14ac:dyDescent="0.25">
      <c r="J188" s="246"/>
      <c r="Z188" s="290"/>
      <c r="AA188" s="290"/>
      <c r="AB188" s="124">
        <f t="shared" si="59"/>
        <v>80</v>
      </c>
      <c r="AC188" s="125" t="str">
        <f t="shared" si="53"/>
        <v/>
      </c>
      <c r="AD188" s="123" t="str">
        <f t="shared" si="54"/>
        <v/>
      </c>
      <c r="AE188" s="126" t="str">
        <f t="shared" si="55"/>
        <v/>
      </c>
      <c r="AF188" s="123" t="str">
        <f t="shared" si="56"/>
        <v/>
      </c>
      <c r="AG188" s="126" t="str">
        <f t="shared" si="57"/>
        <v/>
      </c>
      <c r="AH188" s="302" t="str">
        <f t="shared" si="52"/>
        <v/>
      </c>
      <c r="AI188" s="302" t="str">
        <f t="shared" si="51"/>
        <v/>
      </c>
      <c r="AJ188" s="288" t="str">
        <f t="shared" si="47"/>
        <v/>
      </c>
      <c r="AK188" s="303" t="str">
        <f t="shared" si="48"/>
        <v/>
      </c>
      <c r="AL188" s="303" t="str">
        <f t="shared" si="49"/>
        <v/>
      </c>
      <c r="AM188" s="304" t="str">
        <f t="shared" si="50"/>
        <v/>
      </c>
    </row>
    <row r="189" spans="10:39" ht="15" hidden="1" x14ac:dyDescent="0.25">
      <c r="J189" s="246"/>
      <c r="Z189" s="290"/>
      <c r="AA189" s="290"/>
      <c r="AB189" s="124">
        <f t="shared" si="59"/>
        <v>81</v>
      </c>
      <c r="AC189" s="125" t="str">
        <f t="shared" si="53"/>
        <v/>
      </c>
      <c r="AD189" s="123" t="str">
        <f t="shared" si="54"/>
        <v/>
      </c>
      <c r="AE189" s="126" t="str">
        <f t="shared" si="55"/>
        <v/>
      </c>
      <c r="AF189" s="123" t="str">
        <f t="shared" si="56"/>
        <v/>
      </c>
      <c r="AG189" s="126" t="str">
        <f t="shared" si="57"/>
        <v/>
      </c>
      <c r="AH189" s="302" t="str">
        <f t="shared" si="52"/>
        <v/>
      </c>
      <c r="AI189" s="302" t="str">
        <f t="shared" si="51"/>
        <v/>
      </c>
      <c r="AJ189" s="288" t="str">
        <f t="shared" si="47"/>
        <v/>
      </c>
      <c r="AK189" s="303" t="str">
        <f t="shared" si="48"/>
        <v/>
      </c>
      <c r="AL189" s="303" t="str">
        <f t="shared" si="49"/>
        <v/>
      </c>
      <c r="AM189" s="304" t="str">
        <f t="shared" si="50"/>
        <v/>
      </c>
    </row>
    <row r="190" spans="10:39" ht="15" hidden="1" x14ac:dyDescent="0.25">
      <c r="J190" s="246"/>
      <c r="Z190" s="290"/>
      <c r="AA190" s="290"/>
      <c r="AB190" s="124">
        <f t="shared" si="59"/>
        <v>82</v>
      </c>
      <c r="AC190" s="125" t="str">
        <f t="shared" si="53"/>
        <v/>
      </c>
      <c r="AD190" s="123" t="str">
        <f t="shared" si="54"/>
        <v/>
      </c>
      <c r="AE190" s="126" t="str">
        <f t="shared" si="55"/>
        <v/>
      </c>
      <c r="AF190" s="123" t="str">
        <f t="shared" si="56"/>
        <v/>
      </c>
      <c r="AG190" s="126" t="str">
        <f t="shared" si="57"/>
        <v/>
      </c>
      <c r="AH190" s="302" t="str">
        <f t="shared" si="52"/>
        <v/>
      </c>
      <c r="AI190" s="302" t="str">
        <f t="shared" si="51"/>
        <v/>
      </c>
      <c r="AJ190" s="288" t="str">
        <f t="shared" si="47"/>
        <v/>
      </c>
      <c r="AK190" s="303" t="str">
        <f t="shared" si="48"/>
        <v/>
      </c>
      <c r="AL190" s="303" t="str">
        <f t="shared" si="49"/>
        <v/>
      </c>
      <c r="AM190" s="304" t="str">
        <f t="shared" si="50"/>
        <v/>
      </c>
    </row>
    <row r="191" spans="10:39" ht="15" hidden="1" x14ac:dyDescent="0.25">
      <c r="J191" s="246"/>
      <c r="Z191" s="290"/>
      <c r="AA191" s="290"/>
      <c r="AB191" s="124">
        <f t="shared" si="59"/>
        <v>83</v>
      </c>
      <c r="AC191" s="125" t="str">
        <f t="shared" si="53"/>
        <v/>
      </c>
      <c r="AD191" s="123" t="str">
        <f t="shared" si="54"/>
        <v/>
      </c>
      <c r="AE191" s="126" t="str">
        <f t="shared" si="55"/>
        <v/>
      </c>
      <c r="AF191" s="123" t="str">
        <f t="shared" si="56"/>
        <v/>
      </c>
      <c r="AG191" s="126" t="str">
        <f t="shared" si="57"/>
        <v/>
      </c>
      <c r="AH191" s="302" t="str">
        <f t="shared" si="52"/>
        <v/>
      </c>
      <c r="AI191" s="302" t="str">
        <f t="shared" si="51"/>
        <v/>
      </c>
      <c r="AJ191" s="288" t="str">
        <f t="shared" si="47"/>
        <v/>
      </c>
      <c r="AK191" s="303" t="str">
        <f t="shared" si="48"/>
        <v/>
      </c>
      <c r="AL191" s="303" t="str">
        <f t="shared" si="49"/>
        <v/>
      </c>
      <c r="AM191" s="304" t="str">
        <f t="shared" si="50"/>
        <v/>
      </c>
    </row>
    <row r="192" spans="10:39" ht="15" hidden="1" x14ac:dyDescent="0.25">
      <c r="J192" s="246"/>
      <c r="Z192" s="290"/>
      <c r="AA192" s="290"/>
      <c r="AB192" s="124">
        <f t="shared" si="59"/>
        <v>84</v>
      </c>
      <c r="AC192" s="125" t="str">
        <f t="shared" si="53"/>
        <v/>
      </c>
      <c r="AD192" s="123" t="str">
        <f t="shared" si="54"/>
        <v/>
      </c>
      <c r="AE192" s="126" t="str">
        <f t="shared" si="55"/>
        <v/>
      </c>
      <c r="AF192" s="123" t="str">
        <f t="shared" si="56"/>
        <v/>
      </c>
      <c r="AG192" s="126" t="str">
        <f t="shared" si="57"/>
        <v/>
      </c>
      <c r="AH192" s="302" t="str">
        <f t="shared" si="52"/>
        <v/>
      </c>
      <c r="AI192" s="302" t="str">
        <f t="shared" si="51"/>
        <v/>
      </c>
      <c r="AJ192" s="288" t="str">
        <f t="shared" si="47"/>
        <v/>
      </c>
      <c r="AK192" s="303" t="str">
        <f t="shared" si="48"/>
        <v/>
      </c>
      <c r="AL192" s="303" t="str">
        <f t="shared" si="49"/>
        <v/>
      </c>
      <c r="AM192" s="304" t="str">
        <f t="shared" si="50"/>
        <v/>
      </c>
    </row>
    <row r="193" spans="10:39" ht="15" hidden="1" x14ac:dyDescent="0.25">
      <c r="J193" s="246"/>
      <c r="Z193" s="290"/>
      <c r="AA193" s="290"/>
      <c r="AB193" s="124">
        <f t="shared" si="59"/>
        <v>85</v>
      </c>
      <c r="AC193" s="125" t="str">
        <f t="shared" si="53"/>
        <v/>
      </c>
      <c r="AD193" s="123" t="str">
        <f t="shared" si="54"/>
        <v/>
      </c>
      <c r="AE193" s="126" t="str">
        <f t="shared" si="55"/>
        <v/>
      </c>
      <c r="AF193" s="123" t="str">
        <f t="shared" si="56"/>
        <v/>
      </c>
      <c r="AG193" s="126" t="str">
        <f t="shared" si="57"/>
        <v/>
      </c>
      <c r="AH193" s="302" t="str">
        <f t="shared" si="52"/>
        <v/>
      </c>
      <c r="AI193" s="302" t="str">
        <f t="shared" si="51"/>
        <v/>
      </c>
      <c r="AJ193" s="288" t="str">
        <f t="shared" si="47"/>
        <v/>
      </c>
      <c r="AK193" s="303" t="str">
        <f t="shared" si="48"/>
        <v/>
      </c>
      <c r="AL193" s="303" t="str">
        <f t="shared" si="49"/>
        <v/>
      </c>
      <c r="AM193" s="304" t="str">
        <f t="shared" si="50"/>
        <v/>
      </c>
    </row>
    <row r="194" spans="10:39" ht="15" hidden="1" x14ac:dyDescent="0.25">
      <c r="J194" s="246"/>
      <c r="Z194" s="290"/>
      <c r="AA194" s="290"/>
      <c r="AB194" s="124">
        <f t="shared" si="59"/>
        <v>86</v>
      </c>
      <c r="AC194" s="125" t="str">
        <f t="shared" si="53"/>
        <v/>
      </c>
      <c r="AD194" s="123" t="str">
        <f t="shared" si="54"/>
        <v/>
      </c>
      <c r="AE194" s="126" t="str">
        <f t="shared" si="55"/>
        <v/>
      </c>
      <c r="AF194" s="123" t="str">
        <f t="shared" si="56"/>
        <v/>
      </c>
      <c r="AG194" s="126" t="str">
        <f t="shared" si="57"/>
        <v/>
      </c>
      <c r="AH194" s="302" t="str">
        <f t="shared" si="52"/>
        <v/>
      </c>
      <c r="AI194" s="302" t="str">
        <f t="shared" si="51"/>
        <v/>
      </c>
      <c r="AJ194" s="288" t="str">
        <f t="shared" si="47"/>
        <v/>
      </c>
      <c r="AK194" s="303" t="str">
        <f t="shared" si="48"/>
        <v/>
      </c>
      <c r="AL194" s="303" t="str">
        <f t="shared" si="49"/>
        <v/>
      </c>
      <c r="AM194" s="304" t="str">
        <f t="shared" si="50"/>
        <v/>
      </c>
    </row>
    <row r="195" spans="10:39" ht="15" hidden="1" x14ac:dyDescent="0.25">
      <c r="J195" s="246"/>
      <c r="Z195" s="290"/>
      <c r="AA195" s="290"/>
      <c r="AB195" s="124">
        <f t="shared" si="59"/>
        <v>87</v>
      </c>
      <c r="AC195" s="125" t="str">
        <f t="shared" si="53"/>
        <v/>
      </c>
      <c r="AD195" s="123" t="str">
        <f t="shared" si="54"/>
        <v/>
      </c>
      <c r="AE195" s="126" t="str">
        <f t="shared" si="55"/>
        <v/>
      </c>
      <c r="AF195" s="123" t="str">
        <f t="shared" si="56"/>
        <v/>
      </c>
      <c r="AG195" s="126" t="str">
        <f t="shared" si="57"/>
        <v/>
      </c>
      <c r="AH195" s="302" t="str">
        <f t="shared" si="52"/>
        <v/>
      </c>
      <c r="AI195" s="302" t="str">
        <f t="shared" si="51"/>
        <v/>
      </c>
      <c r="AJ195" s="288" t="str">
        <f t="shared" si="47"/>
        <v/>
      </c>
      <c r="AK195" s="303" t="str">
        <f t="shared" si="48"/>
        <v/>
      </c>
      <c r="AL195" s="303" t="str">
        <f t="shared" si="49"/>
        <v/>
      </c>
      <c r="AM195" s="304" t="str">
        <f t="shared" si="50"/>
        <v/>
      </c>
    </row>
    <row r="196" spans="10:39" ht="15" hidden="1" x14ac:dyDescent="0.25">
      <c r="J196" s="246"/>
      <c r="Z196" s="290"/>
      <c r="AA196" s="290"/>
      <c r="AB196" s="124">
        <f t="shared" si="59"/>
        <v>88</v>
      </c>
      <c r="AC196" s="125" t="str">
        <f t="shared" si="53"/>
        <v/>
      </c>
      <c r="AD196" s="123" t="str">
        <f t="shared" si="54"/>
        <v/>
      </c>
      <c r="AE196" s="126" t="str">
        <f t="shared" si="55"/>
        <v/>
      </c>
      <c r="AF196" s="123" t="str">
        <f t="shared" si="56"/>
        <v/>
      </c>
      <c r="AG196" s="126" t="str">
        <f t="shared" si="57"/>
        <v/>
      </c>
      <c r="AH196" s="302" t="str">
        <f t="shared" si="52"/>
        <v/>
      </c>
      <c r="AI196" s="302" t="str">
        <f t="shared" si="51"/>
        <v/>
      </c>
      <c r="AJ196" s="288" t="str">
        <f t="shared" si="47"/>
        <v/>
      </c>
      <c r="AK196" s="303" t="str">
        <f t="shared" si="48"/>
        <v/>
      </c>
      <c r="AL196" s="303" t="str">
        <f t="shared" si="49"/>
        <v/>
      </c>
      <c r="AM196" s="304" t="str">
        <f t="shared" si="50"/>
        <v/>
      </c>
    </row>
    <row r="197" spans="10:39" ht="15" hidden="1" x14ac:dyDescent="0.25">
      <c r="J197" s="246"/>
      <c r="Z197" s="290"/>
      <c r="AA197" s="290"/>
      <c r="AB197" s="124">
        <f t="shared" si="59"/>
        <v>89</v>
      </c>
      <c r="AC197" s="125" t="str">
        <f t="shared" si="53"/>
        <v/>
      </c>
      <c r="AD197" s="123" t="str">
        <f t="shared" si="54"/>
        <v/>
      </c>
      <c r="AE197" s="126" t="str">
        <f t="shared" si="55"/>
        <v/>
      </c>
      <c r="AF197" s="123" t="str">
        <f t="shared" si="56"/>
        <v/>
      </c>
      <c r="AG197" s="126" t="str">
        <f t="shared" si="57"/>
        <v/>
      </c>
      <c r="AH197" s="302" t="str">
        <f t="shared" si="52"/>
        <v/>
      </c>
      <c r="AI197" s="302" t="str">
        <f t="shared" si="51"/>
        <v/>
      </c>
      <c r="AJ197" s="288" t="str">
        <f t="shared" si="47"/>
        <v/>
      </c>
      <c r="AK197" s="303" t="str">
        <f t="shared" si="48"/>
        <v/>
      </c>
      <c r="AL197" s="303" t="str">
        <f t="shared" si="49"/>
        <v/>
      </c>
      <c r="AM197" s="304" t="str">
        <f t="shared" si="50"/>
        <v/>
      </c>
    </row>
    <row r="198" spans="10:39" ht="15" hidden="1" x14ac:dyDescent="0.25">
      <c r="J198" s="246"/>
      <c r="Z198" s="290"/>
      <c r="AA198" s="290"/>
      <c r="AB198" s="124">
        <f t="shared" si="59"/>
        <v>90</v>
      </c>
      <c r="AC198" s="125" t="str">
        <f t="shared" si="53"/>
        <v/>
      </c>
      <c r="AD198" s="123" t="str">
        <f t="shared" si="54"/>
        <v/>
      </c>
      <c r="AE198" s="126" t="str">
        <f t="shared" si="55"/>
        <v/>
      </c>
      <c r="AF198" s="123" t="str">
        <f t="shared" si="56"/>
        <v/>
      </c>
      <c r="AG198" s="126" t="str">
        <f t="shared" si="57"/>
        <v/>
      </c>
      <c r="AH198" s="302" t="str">
        <f t="shared" si="52"/>
        <v/>
      </c>
      <c r="AI198" s="302" t="str">
        <f t="shared" si="51"/>
        <v/>
      </c>
      <c r="AJ198" s="288" t="str">
        <f t="shared" si="47"/>
        <v/>
      </c>
      <c r="AK198" s="303" t="str">
        <f t="shared" si="48"/>
        <v/>
      </c>
      <c r="AL198" s="303" t="str">
        <f t="shared" si="49"/>
        <v/>
      </c>
      <c r="AM198" s="304" t="str">
        <f t="shared" si="50"/>
        <v/>
      </c>
    </row>
    <row r="199" spans="10:39" ht="15" hidden="1" x14ac:dyDescent="0.25">
      <c r="J199" s="246"/>
      <c r="Z199" s="290"/>
      <c r="AA199" s="290"/>
      <c r="AB199" s="124">
        <f t="shared" si="59"/>
        <v>91</v>
      </c>
      <c r="AC199" s="125" t="str">
        <f t="shared" si="53"/>
        <v/>
      </c>
      <c r="AD199" s="123" t="str">
        <f t="shared" si="54"/>
        <v/>
      </c>
      <c r="AE199" s="126" t="str">
        <f t="shared" si="55"/>
        <v/>
      </c>
      <c r="AF199" s="123" t="str">
        <f t="shared" si="56"/>
        <v/>
      </c>
      <c r="AG199" s="126" t="str">
        <f t="shared" si="57"/>
        <v/>
      </c>
      <c r="AH199" s="302" t="str">
        <f t="shared" si="52"/>
        <v/>
      </c>
      <c r="AI199" s="302" t="str">
        <f t="shared" si="51"/>
        <v/>
      </c>
      <c r="AJ199" s="288" t="str">
        <f t="shared" si="47"/>
        <v/>
      </c>
      <c r="AK199" s="303" t="str">
        <f t="shared" si="48"/>
        <v/>
      </c>
      <c r="AL199" s="303" t="str">
        <f t="shared" si="49"/>
        <v/>
      </c>
      <c r="AM199" s="304" t="str">
        <f t="shared" si="50"/>
        <v/>
      </c>
    </row>
    <row r="200" spans="10:39" ht="15" hidden="1" x14ac:dyDescent="0.25">
      <c r="J200" s="246"/>
      <c r="Z200" s="290"/>
      <c r="AA200" s="290"/>
      <c r="AB200" s="124">
        <f t="shared" si="59"/>
        <v>92</v>
      </c>
      <c r="AC200" s="125" t="str">
        <f t="shared" si="53"/>
        <v/>
      </c>
      <c r="AD200" s="123" t="str">
        <f t="shared" si="54"/>
        <v/>
      </c>
      <c r="AE200" s="126" t="str">
        <f t="shared" si="55"/>
        <v/>
      </c>
      <c r="AF200" s="123" t="str">
        <f t="shared" si="56"/>
        <v/>
      </c>
      <c r="AG200" s="126" t="str">
        <f t="shared" si="57"/>
        <v/>
      </c>
      <c r="AH200" s="302" t="str">
        <f t="shared" si="52"/>
        <v/>
      </c>
      <c r="AI200" s="302" t="str">
        <f t="shared" si="51"/>
        <v/>
      </c>
      <c r="AJ200" s="288" t="str">
        <f t="shared" ref="AJ200:AJ263" si="67">AC200</f>
        <v/>
      </c>
      <c r="AK200" s="303" t="str">
        <f t="shared" ref="AK200:AK263" si="68">IF(AI200="","",AJ200-D$58)</f>
        <v/>
      </c>
      <c r="AL200" s="303" t="str">
        <f t="shared" ref="AL200:AL263" si="69">IF(AK200="","",IF(AK200&gt;G$80,AK200-G$80/2,AK200/2))</f>
        <v/>
      </c>
      <c r="AM200" s="304" t="str">
        <f t="shared" ref="AM200:AM263" si="70">IF(AL200="","",0.6*G$81*(2*32.2*AL200)^0.5)</f>
        <v/>
      </c>
    </row>
    <row r="201" spans="10:39" ht="15" hidden="1" x14ac:dyDescent="0.25">
      <c r="J201" s="246"/>
      <c r="Z201" s="290"/>
      <c r="AA201" s="290"/>
      <c r="AB201" s="124">
        <f t="shared" si="59"/>
        <v>93</v>
      </c>
      <c r="AC201" s="125" t="str">
        <f t="shared" si="53"/>
        <v/>
      </c>
      <c r="AD201" s="123" t="str">
        <f t="shared" si="54"/>
        <v/>
      </c>
      <c r="AE201" s="126" t="str">
        <f t="shared" si="55"/>
        <v/>
      </c>
      <c r="AF201" s="123" t="str">
        <f t="shared" si="56"/>
        <v/>
      </c>
      <c r="AG201" s="126" t="str">
        <f t="shared" si="57"/>
        <v/>
      </c>
      <c r="AH201" s="302" t="str">
        <f t="shared" si="52"/>
        <v/>
      </c>
      <c r="AI201" s="302" t="str">
        <f t="shared" ref="AI201:AI264" si="71">IF(AC201="","",IF(AC201=D$58,0,IF(AC201&gt;D$58,AI200+AF201,"")))</f>
        <v/>
      </c>
      <c r="AJ201" s="288" t="str">
        <f t="shared" si="67"/>
        <v/>
      </c>
      <c r="AK201" s="303" t="str">
        <f t="shared" si="68"/>
        <v/>
      </c>
      <c r="AL201" s="303" t="str">
        <f t="shared" si="69"/>
        <v/>
      </c>
      <c r="AM201" s="304" t="str">
        <f t="shared" si="70"/>
        <v/>
      </c>
    </row>
    <row r="202" spans="10:39" ht="15" hidden="1" x14ac:dyDescent="0.25">
      <c r="J202" s="246"/>
      <c r="Z202" s="290"/>
      <c r="AA202" s="290"/>
      <c r="AB202" s="124">
        <f t="shared" si="59"/>
        <v>94</v>
      </c>
      <c r="AC202" s="125" t="str">
        <f t="shared" si="53"/>
        <v/>
      </c>
      <c r="AD202" s="123" t="str">
        <f t="shared" si="54"/>
        <v/>
      </c>
      <c r="AE202" s="126" t="str">
        <f t="shared" si="55"/>
        <v/>
      </c>
      <c r="AF202" s="123" t="str">
        <f t="shared" si="56"/>
        <v/>
      </c>
      <c r="AG202" s="126" t="str">
        <f t="shared" si="57"/>
        <v/>
      </c>
      <c r="AH202" s="302" t="str">
        <f t="shared" ref="AH202:AH265" si="72">IF(AC202="","",AH201+AF202)</f>
        <v/>
      </c>
      <c r="AI202" s="302" t="str">
        <f t="shared" si="71"/>
        <v/>
      </c>
      <c r="AJ202" s="288" t="str">
        <f t="shared" si="67"/>
        <v/>
      </c>
      <c r="AK202" s="303" t="str">
        <f t="shared" si="68"/>
        <v/>
      </c>
      <c r="AL202" s="303" t="str">
        <f t="shared" si="69"/>
        <v/>
      </c>
      <c r="AM202" s="304" t="str">
        <f t="shared" si="70"/>
        <v/>
      </c>
    </row>
    <row r="203" spans="10:39" ht="15" hidden="1" x14ac:dyDescent="0.25">
      <c r="J203" s="246"/>
      <c r="Z203" s="290"/>
      <c r="AA203" s="290"/>
      <c r="AB203" s="124">
        <f t="shared" si="59"/>
        <v>95</v>
      </c>
      <c r="AC203" s="125" t="str">
        <f t="shared" si="53"/>
        <v/>
      </c>
      <c r="AD203" s="123" t="str">
        <f t="shared" si="54"/>
        <v/>
      </c>
      <c r="AE203" s="126" t="str">
        <f t="shared" si="55"/>
        <v/>
      </c>
      <c r="AF203" s="123" t="str">
        <f t="shared" si="56"/>
        <v/>
      </c>
      <c r="AG203" s="126" t="str">
        <f t="shared" si="57"/>
        <v/>
      </c>
      <c r="AH203" s="302" t="str">
        <f t="shared" si="72"/>
        <v/>
      </c>
      <c r="AI203" s="302" t="str">
        <f t="shared" si="71"/>
        <v/>
      </c>
      <c r="AJ203" s="288" t="str">
        <f t="shared" si="67"/>
        <v/>
      </c>
      <c r="AK203" s="303" t="str">
        <f t="shared" si="68"/>
        <v/>
      </c>
      <c r="AL203" s="303" t="str">
        <f t="shared" si="69"/>
        <v/>
      </c>
      <c r="AM203" s="304" t="str">
        <f t="shared" si="70"/>
        <v/>
      </c>
    </row>
    <row r="204" spans="10:39" ht="15" hidden="1" x14ac:dyDescent="0.25">
      <c r="J204" s="246"/>
      <c r="Z204" s="290"/>
      <c r="AA204" s="290"/>
      <c r="AB204" s="124">
        <f t="shared" si="59"/>
        <v>96</v>
      </c>
      <c r="AC204" s="125" t="str">
        <f t="shared" si="53"/>
        <v/>
      </c>
      <c r="AD204" s="123" t="str">
        <f t="shared" si="54"/>
        <v/>
      </c>
      <c r="AE204" s="126" t="str">
        <f t="shared" si="55"/>
        <v/>
      </c>
      <c r="AF204" s="123" t="str">
        <f t="shared" si="56"/>
        <v/>
      </c>
      <c r="AG204" s="126" t="str">
        <f t="shared" si="57"/>
        <v/>
      </c>
      <c r="AH204" s="302" t="str">
        <f t="shared" si="72"/>
        <v/>
      </c>
      <c r="AI204" s="302" t="str">
        <f t="shared" si="71"/>
        <v/>
      </c>
      <c r="AJ204" s="288" t="str">
        <f t="shared" si="67"/>
        <v/>
      </c>
      <c r="AK204" s="303" t="str">
        <f t="shared" si="68"/>
        <v/>
      </c>
      <c r="AL204" s="303" t="str">
        <f t="shared" si="69"/>
        <v/>
      </c>
      <c r="AM204" s="304" t="str">
        <f t="shared" si="70"/>
        <v/>
      </c>
    </row>
    <row r="205" spans="10:39" ht="15" hidden="1" x14ac:dyDescent="0.25">
      <c r="J205" s="246"/>
      <c r="Z205" s="290"/>
      <c r="AA205" s="290"/>
      <c r="AB205" s="124">
        <f t="shared" si="59"/>
        <v>97</v>
      </c>
      <c r="AC205" s="125" t="str">
        <f t="shared" si="53"/>
        <v/>
      </c>
      <c r="AD205" s="123" t="str">
        <f t="shared" si="54"/>
        <v/>
      </c>
      <c r="AE205" s="126" t="str">
        <f t="shared" si="55"/>
        <v/>
      </c>
      <c r="AF205" s="123" t="str">
        <f t="shared" si="56"/>
        <v/>
      </c>
      <c r="AG205" s="126" t="str">
        <f t="shared" si="57"/>
        <v/>
      </c>
      <c r="AH205" s="302" t="str">
        <f t="shared" si="72"/>
        <v/>
      </c>
      <c r="AI205" s="302" t="str">
        <f t="shared" si="71"/>
        <v/>
      </c>
      <c r="AJ205" s="288" t="str">
        <f t="shared" si="67"/>
        <v/>
      </c>
      <c r="AK205" s="303" t="str">
        <f t="shared" si="68"/>
        <v/>
      </c>
      <c r="AL205" s="303" t="str">
        <f t="shared" si="69"/>
        <v/>
      </c>
      <c r="AM205" s="304" t="str">
        <f t="shared" si="70"/>
        <v/>
      </c>
    </row>
    <row r="206" spans="10:39" ht="15" hidden="1" x14ac:dyDescent="0.25">
      <c r="J206" s="246"/>
      <c r="Z206" s="290"/>
      <c r="AA206" s="290"/>
      <c r="AB206" s="124">
        <f t="shared" si="59"/>
        <v>98</v>
      </c>
      <c r="AC206" s="125" t="str">
        <f t="shared" si="53"/>
        <v/>
      </c>
      <c r="AD206" s="123" t="str">
        <f t="shared" si="54"/>
        <v/>
      </c>
      <c r="AE206" s="126" t="str">
        <f t="shared" si="55"/>
        <v/>
      </c>
      <c r="AF206" s="123" t="str">
        <f t="shared" si="56"/>
        <v/>
      </c>
      <c r="AG206" s="126" t="str">
        <f t="shared" si="57"/>
        <v/>
      </c>
      <c r="AH206" s="302" t="str">
        <f t="shared" si="72"/>
        <v/>
      </c>
      <c r="AI206" s="302" t="str">
        <f t="shared" si="71"/>
        <v/>
      </c>
      <c r="AJ206" s="288" t="str">
        <f t="shared" si="67"/>
        <v/>
      </c>
      <c r="AK206" s="303" t="str">
        <f t="shared" si="68"/>
        <v/>
      </c>
      <c r="AL206" s="303" t="str">
        <f t="shared" si="69"/>
        <v/>
      </c>
      <c r="AM206" s="304" t="str">
        <f t="shared" si="70"/>
        <v/>
      </c>
    </row>
    <row r="207" spans="10:39" ht="15" hidden="1" x14ac:dyDescent="0.25">
      <c r="J207" s="246"/>
      <c r="AB207" s="124">
        <f t="shared" si="59"/>
        <v>99</v>
      </c>
      <c r="AC207" s="125" t="str">
        <f t="shared" si="53"/>
        <v/>
      </c>
      <c r="AD207" s="123" t="str">
        <f t="shared" si="54"/>
        <v/>
      </c>
      <c r="AE207" s="126" t="str">
        <f t="shared" si="55"/>
        <v/>
      </c>
      <c r="AF207" s="123" t="str">
        <f t="shared" si="56"/>
        <v/>
      </c>
      <c r="AG207" s="126" t="str">
        <f t="shared" si="57"/>
        <v/>
      </c>
      <c r="AH207" s="302" t="str">
        <f t="shared" si="72"/>
        <v/>
      </c>
      <c r="AI207" s="302" t="str">
        <f t="shared" si="71"/>
        <v/>
      </c>
      <c r="AJ207" s="288" t="str">
        <f t="shared" si="67"/>
        <v/>
      </c>
      <c r="AK207" s="303" t="str">
        <f t="shared" si="68"/>
        <v/>
      </c>
      <c r="AL207" s="303" t="str">
        <f t="shared" si="69"/>
        <v/>
      </c>
      <c r="AM207" s="304" t="str">
        <f t="shared" si="70"/>
        <v/>
      </c>
    </row>
    <row r="208" spans="10:39" ht="15" hidden="1" x14ac:dyDescent="0.25">
      <c r="J208" s="246"/>
      <c r="AB208" s="124">
        <f t="shared" si="59"/>
        <v>100</v>
      </c>
      <c r="AC208" s="125" t="str">
        <f t="shared" si="53"/>
        <v/>
      </c>
      <c r="AD208" s="123" t="str">
        <f t="shared" si="54"/>
        <v/>
      </c>
      <c r="AE208" s="126" t="str">
        <f t="shared" si="55"/>
        <v/>
      </c>
      <c r="AF208" s="123" t="str">
        <f t="shared" si="56"/>
        <v/>
      </c>
      <c r="AG208" s="126" t="str">
        <f t="shared" si="57"/>
        <v/>
      </c>
      <c r="AH208" s="302" t="str">
        <f t="shared" si="72"/>
        <v/>
      </c>
      <c r="AI208" s="302" t="str">
        <f t="shared" si="71"/>
        <v/>
      </c>
      <c r="AJ208" s="288" t="str">
        <f t="shared" si="67"/>
        <v/>
      </c>
      <c r="AK208" s="303" t="str">
        <f t="shared" si="68"/>
        <v/>
      </c>
      <c r="AL208" s="303" t="str">
        <f t="shared" si="69"/>
        <v/>
      </c>
      <c r="AM208" s="304" t="str">
        <f t="shared" si="70"/>
        <v/>
      </c>
    </row>
    <row r="209" spans="10:39" ht="15" hidden="1" x14ac:dyDescent="0.25">
      <c r="J209" s="246"/>
      <c r="W209" s="232" t="s">
        <v>154</v>
      </c>
      <c r="X209" s="291" t="s">
        <v>105</v>
      </c>
      <c r="Y209" s="291" t="s">
        <v>100</v>
      </c>
      <c r="Z209" s="293" t="s">
        <v>155</v>
      </c>
      <c r="AA209" s="293" t="s">
        <v>156</v>
      </c>
      <c r="AB209" s="124">
        <v>1</v>
      </c>
      <c r="AC209" s="125" t="str">
        <f t="shared" ref="AC209:AC272" si="73">IF(AA$211="","",AC$208+AB209*(X$211-X$210)/100)</f>
        <v/>
      </c>
      <c r="AD209" s="123" t="str">
        <f t="shared" ref="AD209:AD272" si="74">IF(AC209="","",AD$208+(2*(AC209-AC$208)*AA$211))</f>
        <v/>
      </c>
      <c r="AE209" s="126" t="str">
        <f>IF(AC209="","",(AD209/2)^2*3.1415)</f>
        <v/>
      </c>
      <c r="AF209" s="123" t="str">
        <f>IF(AC209="","",(AC209-AC208)/3*(AE208+AE209+(AE209*AE208)^0.5))</f>
        <v/>
      </c>
      <c r="AG209" s="126" t="str">
        <f>IF(AC209="","",AG208+AF209)</f>
        <v/>
      </c>
      <c r="AH209" s="302" t="str">
        <f t="shared" si="72"/>
        <v/>
      </c>
      <c r="AI209" s="302" t="str">
        <f t="shared" si="71"/>
        <v/>
      </c>
      <c r="AJ209" s="288" t="str">
        <f t="shared" si="67"/>
        <v/>
      </c>
      <c r="AK209" s="303" t="str">
        <f t="shared" si="68"/>
        <v/>
      </c>
      <c r="AL209" s="303" t="str">
        <f t="shared" si="69"/>
        <v/>
      </c>
      <c r="AM209" s="304" t="str">
        <f t="shared" si="70"/>
        <v/>
      </c>
    </row>
    <row r="210" spans="10:39" ht="15" hidden="1" x14ac:dyDescent="0.25">
      <c r="J210" s="246"/>
      <c r="W210" s="240">
        <v>3</v>
      </c>
      <c r="X210" s="288" t="str">
        <f>IF(W210&gt;O$53,"",IF(VLOOKUP(W210,O$34:Q$53,3)=0,"",VLOOKUP(W210,O$34:Q$53,3)))</f>
        <v/>
      </c>
      <c r="Y210" s="240" t="str">
        <f>IF(X210="","",VLOOKUP(X210,D$35:H$53,2))</f>
        <v/>
      </c>
      <c r="Z210" s="123" t="str">
        <f>IF(Y210="","",2*(Y210/3.1415)^0.5)</f>
        <v/>
      </c>
      <c r="AA210" s="290"/>
      <c r="AB210" s="124">
        <f>AB209+1</f>
        <v>2</v>
      </c>
      <c r="AC210" s="125" t="str">
        <f t="shared" si="73"/>
        <v/>
      </c>
      <c r="AD210" s="123" t="str">
        <f t="shared" si="74"/>
        <v/>
      </c>
      <c r="AE210" s="126" t="str">
        <f t="shared" ref="AE210:AE273" si="75">IF(AC210="","",(AD210/2)^2*3.1415)</f>
        <v/>
      </c>
      <c r="AF210" s="123" t="str">
        <f t="shared" ref="AF210:AF273" si="76">IF(AC210="","",(AC210-AC209)/3*(AE209+AE210+(AE210*AE209)^0.5))</f>
        <v/>
      </c>
      <c r="AG210" s="126" t="str">
        <f t="shared" ref="AG210:AG273" si="77">IF(AC210="","",AG209+AF210)</f>
        <v/>
      </c>
      <c r="AH210" s="302" t="str">
        <f t="shared" si="72"/>
        <v/>
      </c>
      <c r="AI210" s="302" t="str">
        <f t="shared" si="71"/>
        <v/>
      </c>
      <c r="AJ210" s="288" t="str">
        <f t="shared" si="67"/>
        <v/>
      </c>
      <c r="AK210" s="303" t="str">
        <f t="shared" si="68"/>
        <v/>
      </c>
      <c r="AL210" s="303" t="str">
        <f t="shared" si="69"/>
        <v/>
      </c>
      <c r="AM210" s="304" t="str">
        <f t="shared" si="70"/>
        <v/>
      </c>
    </row>
    <row r="211" spans="10:39" ht="15" hidden="1" x14ac:dyDescent="0.25">
      <c r="J211" s="246"/>
      <c r="W211" s="240">
        <v>4</v>
      </c>
      <c r="X211" s="288" t="str">
        <f>IF(W211&gt;O$53,"",IF(VLOOKUP(W211,O$34:Q$53,3)=0,"",VLOOKUP(W211,O$34:Q$53,3)))</f>
        <v/>
      </c>
      <c r="Y211" s="240" t="str">
        <f>IF(X211="","",VLOOKUP(X211,D$35:H$53,2))</f>
        <v/>
      </c>
      <c r="Z211" s="123" t="str">
        <f>IF(Y211="","",2*(Y211/3.1415)^0.5)</f>
        <v/>
      </c>
      <c r="AA211" s="290" t="str">
        <f>IF(Z211="","",(Z211-Z210)/(2*(X211-X210)))</f>
        <v/>
      </c>
      <c r="AB211" s="124">
        <f t="shared" ref="AB211:AB274" si="78">AB210+1</f>
        <v>3</v>
      </c>
      <c r="AC211" s="125" t="str">
        <f t="shared" si="73"/>
        <v/>
      </c>
      <c r="AD211" s="123" t="str">
        <f t="shared" si="74"/>
        <v/>
      </c>
      <c r="AE211" s="126" t="str">
        <f t="shared" si="75"/>
        <v/>
      </c>
      <c r="AF211" s="123" t="str">
        <f t="shared" si="76"/>
        <v/>
      </c>
      <c r="AG211" s="126" t="str">
        <f t="shared" si="77"/>
        <v/>
      </c>
      <c r="AH211" s="302" t="str">
        <f t="shared" si="72"/>
        <v/>
      </c>
      <c r="AI211" s="302" t="str">
        <f t="shared" si="71"/>
        <v/>
      </c>
      <c r="AJ211" s="288" t="str">
        <f t="shared" si="67"/>
        <v/>
      </c>
      <c r="AK211" s="303" t="str">
        <f t="shared" si="68"/>
        <v/>
      </c>
      <c r="AL211" s="303" t="str">
        <f t="shared" si="69"/>
        <v/>
      </c>
      <c r="AM211" s="304" t="str">
        <f t="shared" si="70"/>
        <v/>
      </c>
    </row>
    <row r="212" spans="10:39" ht="15" hidden="1" x14ac:dyDescent="0.25">
      <c r="J212" s="246"/>
      <c r="Z212" s="290"/>
      <c r="AA212" s="290"/>
      <c r="AB212" s="124">
        <f t="shared" si="78"/>
        <v>4</v>
      </c>
      <c r="AC212" s="125" t="str">
        <f t="shared" si="73"/>
        <v/>
      </c>
      <c r="AD212" s="123" t="str">
        <f t="shared" si="74"/>
        <v/>
      </c>
      <c r="AE212" s="126" t="str">
        <f t="shared" si="75"/>
        <v/>
      </c>
      <c r="AF212" s="123" t="str">
        <f t="shared" si="76"/>
        <v/>
      </c>
      <c r="AG212" s="126" t="str">
        <f t="shared" si="77"/>
        <v/>
      </c>
      <c r="AH212" s="302" t="str">
        <f t="shared" si="72"/>
        <v/>
      </c>
      <c r="AI212" s="302" t="str">
        <f t="shared" si="71"/>
        <v/>
      </c>
      <c r="AJ212" s="288" t="str">
        <f t="shared" si="67"/>
        <v/>
      </c>
      <c r="AK212" s="303" t="str">
        <f t="shared" si="68"/>
        <v/>
      </c>
      <c r="AL212" s="303" t="str">
        <f t="shared" si="69"/>
        <v/>
      </c>
      <c r="AM212" s="304" t="str">
        <f t="shared" si="70"/>
        <v/>
      </c>
    </row>
    <row r="213" spans="10:39" ht="15" hidden="1" x14ac:dyDescent="0.25">
      <c r="J213" s="246"/>
      <c r="Z213" s="290"/>
      <c r="AA213" s="290"/>
      <c r="AB213" s="124">
        <f t="shared" si="78"/>
        <v>5</v>
      </c>
      <c r="AC213" s="125" t="str">
        <f t="shared" si="73"/>
        <v/>
      </c>
      <c r="AD213" s="123" t="str">
        <f t="shared" si="74"/>
        <v/>
      </c>
      <c r="AE213" s="126" t="str">
        <f t="shared" si="75"/>
        <v/>
      </c>
      <c r="AF213" s="123" t="str">
        <f t="shared" si="76"/>
        <v/>
      </c>
      <c r="AG213" s="126" t="str">
        <f t="shared" si="77"/>
        <v/>
      </c>
      <c r="AH213" s="302" t="str">
        <f t="shared" si="72"/>
        <v/>
      </c>
      <c r="AI213" s="302" t="str">
        <f t="shared" si="71"/>
        <v/>
      </c>
      <c r="AJ213" s="288" t="str">
        <f t="shared" si="67"/>
        <v/>
      </c>
      <c r="AK213" s="303" t="str">
        <f t="shared" si="68"/>
        <v/>
      </c>
      <c r="AL213" s="303" t="str">
        <f t="shared" si="69"/>
        <v/>
      </c>
      <c r="AM213" s="304" t="str">
        <f t="shared" si="70"/>
        <v/>
      </c>
    </row>
    <row r="214" spans="10:39" ht="15" hidden="1" x14ac:dyDescent="0.25">
      <c r="J214" s="246"/>
      <c r="Z214" s="290"/>
      <c r="AA214" s="290"/>
      <c r="AB214" s="124">
        <f t="shared" si="78"/>
        <v>6</v>
      </c>
      <c r="AC214" s="125" t="str">
        <f t="shared" si="73"/>
        <v/>
      </c>
      <c r="AD214" s="123" t="str">
        <f t="shared" si="74"/>
        <v/>
      </c>
      <c r="AE214" s="126" t="str">
        <f t="shared" si="75"/>
        <v/>
      </c>
      <c r="AF214" s="123" t="str">
        <f t="shared" si="76"/>
        <v/>
      </c>
      <c r="AG214" s="126" t="str">
        <f t="shared" si="77"/>
        <v/>
      </c>
      <c r="AH214" s="302" t="str">
        <f t="shared" si="72"/>
        <v/>
      </c>
      <c r="AI214" s="302" t="str">
        <f t="shared" si="71"/>
        <v/>
      </c>
      <c r="AJ214" s="288" t="str">
        <f t="shared" si="67"/>
        <v/>
      </c>
      <c r="AK214" s="303" t="str">
        <f t="shared" si="68"/>
        <v/>
      </c>
      <c r="AL214" s="303" t="str">
        <f t="shared" si="69"/>
        <v/>
      </c>
      <c r="AM214" s="304" t="str">
        <f t="shared" si="70"/>
        <v/>
      </c>
    </row>
    <row r="215" spans="10:39" ht="15" hidden="1" x14ac:dyDescent="0.25">
      <c r="J215" s="246"/>
      <c r="Z215" s="290"/>
      <c r="AA215" s="290"/>
      <c r="AB215" s="124">
        <f t="shared" si="78"/>
        <v>7</v>
      </c>
      <c r="AC215" s="125" t="str">
        <f t="shared" si="73"/>
        <v/>
      </c>
      <c r="AD215" s="123" t="str">
        <f t="shared" si="74"/>
        <v/>
      </c>
      <c r="AE215" s="126" t="str">
        <f t="shared" si="75"/>
        <v/>
      </c>
      <c r="AF215" s="123" t="str">
        <f t="shared" si="76"/>
        <v/>
      </c>
      <c r="AG215" s="126" t="str">
        <f t="shared" si="77"/>
        <v/>
      </c>
      <c r="AH215" s="302" t="str">
        <f t="shared" si="72"/>
        <v/>
      </c>
      <c r="AI215" s="302" t="str">
        <f t="shared" si="71"/>
        <v/>
      </c>
      <c r="AJ215" s="288" t="str">
        <f t="shared" si="67"/>
        <v/>
      </c>
      <c r="AK215" s="303" t="str">
        <f t="shared" si="68"/>
        <v/>
      </c>
      <c r="AL215" s="303" t="str">
        <f t="shared" si="69"/>
        <v/>
      </c>
      <c r="AM215" s="304" t="str">
        <f t="shared" si="70"/>
        <v/>
      </c>
    </row>
    <row r="216" spans="10:39" ht="15" hidden="1" x14ac:dyDescent="0.25">
      <c r="J216" s="246"/>
      <c r="Z216" s="290"/>
      <c r="AA216" s="290"/>
      <c r="AB216" s="124">
        <f t="shared" si="78"/>
        <v>8</v>
      </c>
      <c r="AC216" s="125" t="str">
        <f t="shared" si="73"/>
        <v/>
      </c>
      <c r="AD216" s="123" t="str">
        <f t="shared" si="74"/>
        <v/>
      </c>
      <c r="AE216" s="126" t="str">
        <f t="shared" si="75"/>
        <v/>
      </c>
      <c r="AF216" s="123" t="str">
        <f t="shared" si="76"/>
        <v/>
      </c>
      <c r="AG216" s="126" t="str">
        <f t="shared" si="77"/>
        <v/>
      </c>
      <c r="AH216" s="302" t="str">
        <f t="shared" si="72"/>
        <v/>
      </c>
      <c r="AI216" s="302" t="str">
        <f t="shared" si="71"/>
        <v/>
      </c>
      <c r="AJ216" s="288" t="str">
        <f t="shared" si="67"/>
        <v/>
      </c>
      <c r="AK216" s="303" t="str">
        <f t="shared" si="68"/>
        <v/>
      </c>
      <c r="AL216" s="303" t="str">
        <f t="shared" si="69"/>
        <v/>
      </c>
      <c r="AM216" s="304" t="str">
        <f t="shared" si="70"/>
        <v/>
      </c>
    </row>
    <row r="217" spans="10:39" ht="15" hidden="1" x14ac:dyDescent="0.25">
      <c r="J217" s="246"/>
      <c r="Z217" s="290"/>
      <c r="AA217" s="290"/>
      <c r="AB217" s="124">
        <f t="shared" si="78"/>
        <v>9</v>
      </c>
      <c r="AC217" s="125" t="str">
        <f t="shared" si="73"/>
        <v/>
      </c>
      <c r="AD217" s="123" t="str">
        <f t="shared" si="74"/>
        <v/>
      </c>
      <c r="AE217" s="126" t="str">
        <f t="shared" si="75"/>
        <v/>
      </c>
      <c r="AF217" s="123" t="str">
        <f t="shared" si="76"/>
        <v/>
      </c>
      <c r="AG217" s="126" t="str">
        <f t="shared" si="77"/>
        <v/>
      </c>
      <c r="AH217" s="302" t="str">
        <f t="shared" si="72"/>
        <v/>
      </c>
      <c r="AI217" s="302" t="str">
        <f t="shared" si="71"/>
        <v/>
      </c>
      <c r="AJ217" s="288" t="str">
        <f t="shared" si="67"/>
        <v/>
      </c>
      <c r="AK217" s="303" t="str">
        <f t="shared" si="68"/>
        <v/>
      </c>
      <c r="AL217" s="303" t="str">
        <f t="shared" si="69"/>
        <v/>
      </c>
      <c r="AM217" s="304" t="str">
        <f t="shared" si="70"/>
        <v/>
      </c>
    </row>
    <row r="218" spans="10:39" ht="15" hidden="1" x14ac:dyDescent="0.25">
      <c r="J218" s="246"/>
      <c r="Z218" s="290"/>
      <c r="AA218" s="290"/>
      <c r="AB218" s="124">
        <f t="shared" si="78"/>
        <v>10</v>
      </c>
      <c r="AC218" s="125" t="str">
        <f t="shared" si="73"/>
        <v/>
      </c>
      <c r="AD218" s="123" t="str">
        <f t="shared" si="74"/>
        <v/>
      </c>
      <c r="AE218" s="126" t="str">
        <f t="shared" si="75"/>
        <v/>
      </c>
      <c r="AF218" s="123" t="str">
        <f t="shared" si="76"/>
        <v/>
      </c>
      <c r="AG218" s="126" t="str">
        <f t="shared" si="77"/>
        <v/>
      </c>
      <c r="AH218" s="302" t="str">
        <f t="shared" si="72"/>
        <v/>
      </c>
      <c r="AI218" s="302" t="str">
        <f t="shared" si="71"/>
        <v/>
      </c>
      <c r="AJ218" s="288" t="str">
        <f t="shared" si="67"/>
        <v/>
      </c>
      <c r="AK218" s="303" t="str">
        <f t="shared" si="68"/>
        <v/>
      </c>
      <c r="AL218" s="303" t="str">
        <f t="shared" si="69"/>
        <v/>
      </c>
      <c r="AM218" s="304" t="str">
        <f t="shared" si="70"/>
        <v/>
      </c>
    </row>
    <row r="219" spans="10:39" ht="15" hidden="1" x14ac:dyDescent="0.25">
      <c r="J219" s="246"/>
      <c r="Z219" s="290"/>
      <c r="AA219" s="290"/>
      <c r="AB219" s="124">
        <f t="shared" si="78"/>
        <v>11</v>
      </c>
      <c r="AC219" s="125" t="str">
        <f t="shared" si="73"/>
        <v/>
      </c>
      <c r="AD219" s="123" t="str">
        <f t="shared" si="74"/>
        <v/>
      </c>
      <c r="AE219" s="126" t="str">
        <f t="shared" si="75"/>
        <v/>
      </c>
      <c r="AF219" s="123" t="str">
        <f t="shared" si="76"/>
        <v/>
      </c>
      <c r="AG219" s="126" t="str">
        <f t="shared" si="77"/>
        <v/>
      </c>
      <c r="AH219" s="302" t="str">
        <f t="shared" si="72"/>
        <v/>
      </c>
      <c r="AI219" s="302" t="str">
        <f t="shared" si="71"/>
        <v/>
      </c>
      <c r="AJ219" s="288" t="str">
        <f t="shared" si="67"/>
        <v/>
      </c>
      <c r="AK219" s="303" t="str">
        <f t="shared" si="68"/>
        <v/>
      </c>
      <c r="AL219" s="303" t="str">
        <f t="shared" si="69"/>
        <v/>
      </c>
      <c r="AM219" s="304" t="str">
        <f t="shared" si="70"/>
        <v/>
      </c>
    </row>
    <row r="220" spans="10:39" ht="15" hidden="1" x14ac:dyDescent="0.25">
      <c r="J220" s="246"/>
      <c r="Z220" s="290"/>
      <c r="AA220" s="290"/>
      <c r="AB220" s="124">
        <f t="shared" si="78"/>
        <v>12</v>
      </c>
      <c r="AC220" s="125" t="str">
        <f t="shared" si="73"/>
        <v/>
      </c>
      <c r="AD220" s="123" t="str">
        <f t="shared" si="74"/>
        <v/>
      </c>
      <c r="AE220" s="126" t="str">
        <f t="shared" si="75"/>
        <v/>
      </c>
      <c r="AF220" s="123" t="str">
        <f t="shared" si="76"/>
        <v/>
      </c>
      <c r="AG220" s="126" t="str">
        <f t="shared" si="77"/>
        <v/>
      </c>
      <c r="AH220" s="302" t="str">
        <f t="shared" si="72"/>
        <v/>
      </c>
      <c r="AI220" s="302" t="str">
        <f t="shared" si="71"/>
        <v/>
      </c>
      <c r="AJ220" s="288" t="str">
        <f t="shared" si="67"/>
        <v/>
      </c>
      <c r="AK220" s="303" t="str">
        <f t="shared" si="68"/>
        <v/>
      </c>
      <c r="AL220" s="303" t="str">
        <f t="shared" si="69"/>
        <v/>
      </c>
      <c r="AM220" s="304" t="str">
        <f t="shared" si="70"/>
        <v/>
      </c>
    </row>
    <row r="221" spans="10:39" ht="15" hidden="1" x14ac:dyDescent="0.25">
      <c r="J221" s="246"/>
      <c r="Z221" s="290"/>
      <c r="AA221" s="290"/>
      <c r="AB221" s="124">
        <f t="shared" si="78"/>
        <v>13</v>
      </c>
      <c r="AC221" s="125" t="str">
        <f t="shared" si="73"/>
        <v/>
      </c>
      <c r="AD221" s="123" t="str">
        <f t="shared" si="74"/>
        <v/>
      </c>
      <c r="AE221" s="126" t="str">
        <f t="shared" si="75"/>
        <v/>
      </c>
      <c r="AF221" s="123" t="str">
        <f t="shared" si="76"/>
        <v/>
      </c>
      <c r="AG221" s="126" t="str">
        <f t="shared" si="77"/>
        <v/>
      </c>
      <c r="AH221" s="302" t="str">
        <f t="shared" si="72"/>
        <v/>
      </c>
      <c r="AI221" s="302" t="str">
        <f t="shared" si="71"/>
        <v/>
      </c>
      <c r="AJ221" s="288" t="str">
        <f t="shared" si="67"/>
        <v/>
      </c>
      <c r="AK221" s="303" t="str">
        <f t="shared" si="68"/>
        <v/>
      </c>
      <c r="AL221" s="303" t="str">
        <f t="shared" si="69"/>
        <v/>
      </c>
      <c r="AM221" s="304" t="str">
        <f t="shared" si="70"/>
        <v/>
      </c>
    </row>
    <row r="222" spans="10:39" ht="15" hidden="1" x14ac:dyDescent="0.25">
      <c r="J222" s="246"/>
      <c r="Z222" s="290"/>
      <c r="AA222" s="290"/>
      <c r="AB222" s="124">
        <f t="shared" si="78"/>
        <v>14</v>
      </c>
      <c r="AC222" s="125" t="str">
        <f t="shared" si="73"/>
        <v/>
      </c>
      <c r="AD222" s="123" t="str">
        <f t="shared" si="74"/>
        <v/>
      </c>
      <c r="AE222" s="126" t="str">
        <f t="shared" si="75"/>
        <v/>
      </c>
      <c r="AF222" s="123" t="str">
        <f t="shared" si="76"/>
        <v/>
      </c>
      <c r="AG222" s="126" t="str">
        <f t="shared" si="77"/>
        <v/>
      </c>
      <c r="AH222" s="302" t="str">
        <f t="shared" si="72"/>
        <v/>
      </c>
      <c r="AI222" s="302" t="str">
        <f t="shared" si="71"/>
        <v/>
      </c>
      <c r="AJ222" s="288" t="str">
        <f t="shared" si="67"/>
        <v/>
      </c>
      <c r="AK222" s="303" t="str">
        <f t="shared" si="68"/>
        <v/>
      </c>
      <c r="AL222" s="303" t="str">
        <f t="shared" si="69"/>
        <v/>
      </c>
      <c r="AM222" s="304" t="str">
        <f t="shared" si="70"/>
        <v/>
      </c>
    </row>
    <row r="223" spans="10:39" ht="15" hidden="1" x14ac:dyDescent="0.25">
      <c r="J223" s="246"/>
      <c r="Z223" s="290"/>
      <c r="AA223" s="290"/>
      <c r="AB223" s="124">
        <f t="shared" si="78"/>
        <v>15</v>
      </c>
      <c r="AC223" s="125" t="str">
        <f t="shared" si="73"/>
        <v/>
      </c>
      <c r="AD223" s="123" t="str">
        <f t="shared" si="74"/>
        <v/>
      </c>
      <c r="AE223" s="126" t="str">
        <f t="shared" si="75"/>
        <v/>
      </c>
      <c r="AF223" s="123" t="str">
        <f t="shared" si="76"/>
        <v/>
      </c>
      <c r="AG223" s="126" t="str">
        <f t="shared" si="77"/>
        <v/>
      </c>
      <c r="AH223" s="302" t="str">
        <f t="shared" si="72"/>
        <v/>
      </c>
      <c r="AI223" s="302" t="str">
        <f t="shared" si="71"/>
        <v/>
      </c>
      <c r="AJ223" s="288" t="str">
        <f t="shared" si="67"/>
        <v/>
      </c>
      <c r="AK223" s="303" t="str">
        <f t="shared" si="68"/>
        <v/>
      </c>
      <c r="AL223" s="303" t="str">
        <f t="shared" si="69"/>
        <v/>
      </c>
      <c r="AM223" s="304" t="str">
        <f t="shared" si="70"/>
        <v/>
      </c>
    </row>
    <row r="224" spans="10:39" ht="15" hidden="1" x14ac:dyDescent="0.25">
      <c r="J224" s="246"/>
      <c r="Z224" s="290"/>
      <c r="AA224" s="290"/>
      <c r="AB224" s="124">
        <f t="shared" si="78"/>
        <v>16</v>
      </c>
      <c r="AC224" s="125" t="str">
        <f t="shared" si="73"/>
        <v/>
      </c>
      <c r="AD224" s="123" t="str">
        <f t="shared" si="74"/>
        <v/>
      </c>
      <c r="AE224" s="126" t="str">
        <f t="shared" si="75"/>
        <v/>
      </c>
      <c r="AF224" s="123" t="str">
        <f t="shared" si="76"/>
        <v/>
      </c>
      <c r="AG224" s="126" t="str">
        <f t="shared" si="77"/>
        <v/>
      </c>
      <c r="AH224" s="302" t="str">
        <f t="shared" si="72"/>
        <v/>
      </c>
      <c r="AI224" s="302" t="str">
        <f t="shared" si="71"/>
        <v/>
      </c>
      <c r="AJ224" s="288" t="str">
        <f t="shared" si="67"/>
        <v/>
      </c>
      <c r="AK224" s="303" t="str">
        <f t="shared" si="68"/>
        <v/>
      </c>
      <c r="AL224" s="303" t="str">
        <f t="shared" si="69"/>
        <v/>
      </c>
      <c r="AM224" s="304" t="str">
        <f t="shared" si="70"/>
        <v/>
      </c>
    </row>
    <row r="225" spans="10:39" ht="15" hidden="1" x14ac:dyDescent="0.25">
      <c r="J225" s="246"/>
      <c r="Z225" s="290"/>
      <c r="AA225" s="290"/>
      <c r="AB225" s="124">
        <f t="shared" si="78"/>
        <v>17</v>
      </c>
      <c r="AC225" s="125" t="str">
        <f t="shared" si="73"/>
        <v/>
      </c>
      <c r="AD225" s="123" t="str">
        <f t="shared" si="74"/>
        <v/>
      </c>
      <c r="AE225" s="126" t="str">
        <f t="shared" si="75"/>
        <v/>
      </c>
      <c r="AF225" s="123" t="str">
        <f t="shared" si="76"/>
        <v/>
      </c>
      <c r="AG225" s="126" t="str">
        <f t="shared" si="77"/>
        <v/>
      </c>
      <c r="AH225" s="302" t="str">
        <f t="shared" si="72"/>
        <v/>
      </c>
      <c r="AI225" s="302" t="str">
        <f t="shared" si="71"/>
        <v/>
      </c>
      <c r="AJ225" s="288" t="str">
        <f t="shared" si="67"/>
        <v/>
      </c>
      <c r="AK225" s="303" t="str">
        <f t="shared" si="68"/>
        <v/>
      </c>
      <c r="AL225" s="303" t="str">
        <f t="shared" si="69"/>
        <v/>
      </c>
      <c r="AM225" s="304" t="str">
        <f t="shared" si="70"/>
        <v/>
      </c>
    </row>
    <row r="226" spans="10:39" ht="15" hidden="1" x14ac:dyDescent="0.25">
      <c r="J226" s="246"/>
      <c r="Z226" s="290"/>
      <c r="AA226" s="290"/>
      <c r="AB226" s="124">
        <f t="shared" si="78"/>
        <v>18</v>
      </c>
      <c r="AC226" s="125" t="str">
        <f t="shared" si="73"/>
        <v/>
      </c>
      <c r="AD226" s="123" t="str">
        <f t="shared" si="74"/>
        <v/>
      </c>
      <c r="AE226" s="126" t="str">
        <f t="shared" si="75"/>
        <v/>
      </c>
      <c r="AF226" s="123" t="str">
        <f t="shared" si="76"/>
        <v/>
      </c>
      <c r="AG226" s="126" t="str">
        <f t="shared" si="77"/>
        <v/>
      </c>
      <c r="AH226" s="302" t="str">
        <f t="shared" si="72"/>
        <v/>
      </c>
      <c r="AI226" s="302" t="str">
        <f t="shared" si="71"/>
        <v/>
      </c>
      <c r="AJ226" s="288" t="str">
        <f t="shared" si="67"/>
        <v/>
      </c>
      <c r="AK226" s="303" t="str">
        <f t="shared" si="68"/>
        <v/>
      </c>
      <c r="AL226" s="303" t="str">
        <f t="shared" si="69"/>
        <v/>
      </c>
      <c r="AM226" s="304" t="str">
        <f t="shared" si="70"/>
        <v/>
      </c>
    </row>
    <row r="227" spans="10:39" ht="15" hidden="1" x14ac:dyDescent="0.25">
      <c r="J227" s="246"/>
      <c r="X227" s="244"/>
      <c r="Y227" s="244"/>
      <c r="Z227" s="290"/>
      <c r="AA227" s="290"/>
      <c r="AB227" s="124">
        <f t="shared" si="78"/>
        <v>19</v>
      </c>
      <c r="AC227" s="125" t="str">
        <f t="shared" si="73"/>
        <v/>
      </c>
      <c r="AD227" s="123" t="str">
        <f t="shared" si="74"/>
        <v/>
      </c>
      <c r="AE227" s="126" t="str">
        <f t="shared" si="75"/>
        <v/>
      </c>
      <c r="AF227" s="123" t="str">
        <f t="shared" si="76"/>
        <v/>
      </c>
      <c r="AG227" s="126" t="str">
        <f t="shared" si="77"/>
        <v/>
      </c>
      <c r="AH227" s="302" t="str">
        <f t="shared" si="72"/>
        <v/>
      </c>
      <c r="AI227" s="302" t="str">
        <f t="shared" si="71"/>
        <v/>
      </c>
      <c r="AJ227" s="288" t="str">
        <f t="shared" si="67"/>
        <v/>
      </c>
      <c r="AK227" s="303" t="str">
        <f t="shared" si="68"/>
        <v/>
      </c>
      <c r="AL227" s="303" t="str">
        <f t="shared" si="69"/>
        <v/>
      </c>
      <c r="AM227" s="304" t="str">
        <f t="shared" si="70"/>
        <v/>
      </c>
    </row>
    <row r="228" spans="10:39" ht="15" hidden="1" x14ac:dyDescent="0.25">
      <c r="J228" s="246"/>
      <c r="Z228" s="290"/>
      <c r="AA228" s="290"/>
      <c r="AB228" s="124">
        <f t="shared" si="78"/>
        <v>20</v>
      </c>
      <c r="AC228" s="125" t="str">
        <f t="shared" si="73"/>
        <v/>
      </c>
      <c r="AD228" s="123" t="str">
        <f t="shared" si="74"/>
        <v/>
      </c>
      <c r="AE228" s="126" t="str">
        <f t="shared" si="75"/>
        <v/>
      </c>
      <c r="AF228" s="123" t="str">
        <f t="shared" si="76"/>
        <v/>
      </c>
      <c r="AG228" s="126" t="str">
        <f t="shared" si="77"/>
        <v/>
      </c>
      <c r="AH228" s="302" t="str">
        <f t="shared" si="72"/>
        <v/>
      </c>
      <c r="AI228" s="302" t="str">
        <f t="shared" si="71"/>
        <v/>
      </c>
      <c r="AJ228" s="288" t="str">
        <f t="shared" si="67"/>
        <v/>
      </c>
      <c r="AK228" s="303" t="str">
        <f t="shared" si="68"/>
        <v/>
      </c>
      <c r="AL228" s="303" t="str">
        <f t="shared" si="69"/>
        <v/>
      </c>
      <c r="AM228" s="304" t="str">
        <f t="shared" si="70"/>
        <v/>
      </c>
    </row>
    <row r="229" spans="10:39" ht="15" hidden="1" x14ac:dyDescent="0.25">
      <c r="J229" s="246"/>
      <c r="Z229" s="290"/>
      <c r="AA229" s="290"/>
      <c r="AB229" s="124">
        <f t="shared" si="78"/>
        <v>21</v>
      </c>
      <c r="AC229" s="125" t="str">
        <f t="shared" si="73"/>
        <v/>
      </c>
      <c r="AD229" s="123" t="str">
        <f t="shared" si="74"/>
        <v/>
      </c>
      <c r="AE229" s="126" t="str">
        <f t="shared" si="75"/>
        <v/>
      </c>
      <c r="AF229" s="123" t="str">
        <f t="shared" si="76"/>
        <v/>
      </c>
      <c r="AG229" s="126" t="str">
        <f t="shared" si="77"/>
        <v/>
      </c>
      <c r="AH229" s="302" t="str">
        <f t="shared" si="72"/>
        <v/>
      </c>
      <c r="AI229" s="302" t="str">
        <f t="shared" si="71"/>
        <v/>
      </c>
      <c r="AJ229" s="288" t="str">
        <f t="shared" si="67"/>
        <v/>
      </c>
      <c r="AK229" s="303" t="str">
        <f t="shared" si="68"/>
        <v/>
      </c>
      <c r="AL229" s="303" t="str">
        <f t="shared" si="69"/>
        <v/>
      </c>
      <c r="AM229" s="304" t="str">
        <f t="shared" si="70"/>
        <v/>
      </c>
    </row>
    <row r="230" spans="10:39" ht="15" hidden="1" x14ac:dyDescent="0.25">
      <c r="J230" s="246"/>
      <c r="Z230" s="290"/>
      <c r="AA230" s="290"/>
      <c r="AB230" s="124">
        <f t="shared" si="78"/>
        <v>22</v>
      </c>
      <c r="AC230" s="125" t="str">
        <f t="shared" si="73"/>
        <v/>
      </c>
      <c r="AD230" s="123" t="str">
        <f t="shared" si="74"/>
        <v/>
      </c>
      <c r="AE230" s="126" t="str">
        <f t="shared" si="75"/>
        <v/>
      </c>
      <c r="AF230" s="123" t="str">
        <f t="shared" si="76"/>
        <v/>
      </c>
      <c r="AG230" s="126" t="str">
        <f t="shared" si="77"/>
        <v/>
      </c>
      <c r="AH230" s="302" t="str">
        <f t="shared" si="72"/>
        <v/>
      </c>
      <c r="AI230" s="302" t="str">
        <f t="shared" si="71"/>
        <v/>
      </c>
      <c r="AJ230" s="288" t="str">
        <f t="shared" si="67"/>
        <v/>
      </c>
      <c r="AK230" s="303" t="str">
        <f t="shared" si="68"/>
        <v/>
      </c>
      <c r="AL230" s="303" t="str">
        <f t="shared" si="69"/>
        <v/>
      </c>
      <c r="AM230" s="304" t="str">
        <f t="shared" si="70"/>
        <v/>
      </c>
    </row>
    <row r="231" spans="10:39" ht="15" hidden="1" x14ac:dyDescent="0.25">
      <c r="J231" s="246"/>
      <c r="Z231" s="290"/>
      <c r="AA231" s="290"/>
      <c r="AB231" s="124">
        <f t="shared" si="78"/>
        <v>23</v>
      </c>
      <c r="AC231" s="125" t="str">
        <f t="shared" si="73"/>
        <v/>
      </c>
      <c r="AD231" s="123" t="str">
        <f t="shared" si="74"/>
        <v/>
      </c>
      <c r="AE231" s="126" t="str">
        <f t="shared" si="75"/>
        <v/>
      </c>
      <c r="AF231" s="123" t="str">
        <f t="shared" si="76"/>
        <v/>
      </c>
      <c r="AG231" s="126" t="str">
        <f t="shared" si="77"/>
        <v/>
      </c>
      <c r="AH231" s="302" t="str">
        <f t="shared" si="72"/>
        <v/>
      </c>
      <c r="AI231" s="302" t="str">
        <f t="shared" si="71"/>
        <v/>
      </c>
      <c r="AJ231" s="288" t="str">
        <f t="shared" si="67"/>
        <v/>
      </c>
      <c r="AK231" s="303" t="str">
        <f t="shared" si="68"/>
        <v/>
      </c>
      <c r="AL231" s="303" t="str">
        <f t="shared" si="69"/>
        <v/>
      </c>
      <c r="AM231" s="304" t="str">
        <f t="shared" si="70"/>
        <v/>
      </c>
    </row>
    <row r="232" spans="10:39" ht="15" hidden="1" x14ac:dyDescent="0.25">
      <c r="J232" s="246"/>
      <c r="Z232" s="290"/>
      <c r="AA232" s="290"/>
      <c r="AB232" s="124">
        <f t="shared" si="78"/>
        <v>24</v>
      </c>
      <c r="AC232" s="125" t="str">
        <f t="shared" si="73"/>
        <v/>
      </c>
      <c r="AD232" s="123" t="str">
        <f t="shared" si="74"/>
        <v/>
      </c>
      <c r="AE232" s="126" t="str">
        <f t="shared" si="75"/>
        <v/>
      </c>
      <c r="AF232" s="123" t="str">
        <f t="shared" si="76"/>
        <v/>
      </c>
      <c r="AG232" s="126" t="str">
        <f t="shared" si="77"/>
        <v/>
      </c>
      <c r="AH232" s="302" t="str">
        <f t="shared" si="72"/>
        <v/>
      </c>
      <c r="AI232" s="302" t="str">
        <f t="shared" si="71"/>
        <v/>
      </c>
      <c r="AJ232" s="288" t="str">
        <f t="shared" si="67"/>
        <v/>
      </c>
      <c r="AK232" s="303" t="str">
        <f t="shared" si="68"/>
        <v/>
      </c>
      <c r="AL232" s="303" t="str">
        <f t="shared" si="69"/>
        <v/>
      </c>
      <c r="AM232" s="304" t="str">
        <f t="shared" si="70"/>
        <v/>
      </c>
    </row>
    <row r="233" spans="10:39" ht="15" hidden="1" x14ac:dyDescent="0.25">
      <c r="J233" s="246"/>
      <c r="Z233" s="290"/>
      <c r="AA233" s="290"/>
      <c r="AB233" s="124">
        <f t="shared" si="78"/>
        <v>25</v>
      </c>
      <c r="AC233" s="125" t="str">
        <f t="shared" si="73"/>
        <v/>
      </c>
      <c r="AD233" s="123" t="str">
        <f t="shared" si="74"/>
        <v/>
      </c>
      <c r="AE233" s="126" t="str">
        <f t="shared" si="75"/>
        <v/>
      </c>
      <c r="AF233" s="123" t="str">
        <f t="shared" si="76"/>
        <v/>
      </c>
      <c r="AG233" s="126" t="str">
        <f t="shared" si="77"/>
        <v/>
      </c>
      <c r="AH233" s="302" t="str">
        <f t="shared" si="72"/>
        <v/>
      </c>
      <c r="AI233" s="302" t="str">
        <f t="shared" si="71"/>
        <v/>
      </c>
      <c r="AJ233" s="288" t="str">
        <f t="shared" si="67"/>
        <v/>
      </c>
      <c r="AK233" s="303" t="str">
        <f t="shared" si="68"/>
        <v/>
      </c>
      <c r="AL233" s="303" t="str">
        <f t="shared" si="69"/>
        <v/>
      </c>
      <c r="AM233" s="304" t="str">
        <f t="shared" si="70"/>
        <v/>
      </c>
    </row>
    <row r="234" spans="10:39" ht="15" hidden="1" x14ac:dyDescent="0.25">
      <c r="J234" s="246"/>
      <c r="Z234" s="290"/>
      <c r="AA234" s="290"/>
      <c r="AB234" s="124">
        <f t="shared" si="78"/>
        <v>26</v>
      </c>
      <c r="AC234" s="125" t="str">
        <f t="shared" si="73"/>
        <v/>
      </c>
      <c r="AD234" s="123" t="str">
        <f t="shared" si="74"/>
        <v/>
      </c>
      <c r="AE234" s="126" t="str">
        <f t="shared" si="75"/>
        <v/>
      </c>
      <c r="AF234" s="123" t="str">
        <f t="shared" si="76"/>
        <v/>
      </c>
      <c r="AG234" s="126" t="str">
        <f t="shared" si="77"/>
        <v/>
      </c>
      <c r="AH234" s="302" t="str">
        <f t="shared" si="72"/>
        <v/>
      </c>
      <c r="AI234" s="302" t="str">
        <f t="shared" si="71"/>
        <v/>
      </c>
      <c r="AJ234" s="288" t="str">
        <f t="shared" si="67"/>
        <v/>
      </c>
      <c r="AK234" s="303" t="str">
        <f t="shared" si="68"/>
        <v/>
      </c>
      <c r="AL234" s="303" t="str">
        <f t="shared" si="69"/>
        <v/>
      </c>
      <c r="AM234" s="304" t="str">
        <f t="shared" si="70"/>
        <v/>
      </c>
    </row>
    <row r="235" spans="10:39" ht="15" hidden="1" x14ac:dyDescent="0.25">
      <c r="J235" s="246"/>
      <c r="Z235" s="290"/>
      <c r="AA235" s="290"/>
      <c r="AB235" s="124">
        <f t="shared" si="78"/>
        <v>27</v>
      </c>
      <c r="AC235" s="125" t="str">
        <f t="shared" si="73"/>
        <v/>
      </c>
      <c r="AD235" s="123" t="str">
        <f t="shared" si="74"/>
        <v/>
      </c>
      <c r="AE235" s="126" t="str">
        <f t="shared" si="75"/>
        <v/>
      </c>
      <c r="AF235" s="123" t="str">
        <f t="shared" si="76"/>
        <v/>
      </c>
      <c r="AG235" s="126" t="str">
        <f t="shared" si="77"/>
        <v/>
      </c>
      <c r="AH235" s="302" t="str">
        <f t="shared" si="72"/>
        <v/>
      </c>
      <c r="AI235" s="302" t="str">
        <f t="shared" si="71"/>
        <v/>
      </c>
      <c r="AJ235" s="288" t="str">
        <f t="shared" si="67"/>
        <v/>
      </c>
      <c r="AK235" s="303" t="str">
        <f t="shared" si="68"/>
        <v/>
      </c>
      <c r="AL235" s="303" t="str">
        <f t="shared" si="69"/>
        <v/>
      </c>
      <c r="AM235" s="304" t="str">
        <f t="shared" si="70"/>
        <v/>
      </c>
    </row>
    <row r="236" spans="10:39" ht="15" hidden="1" x14ac:dyDescent="0.25">
      <c r="J236" s="246"/>
      <c r="Z236" s="290"/>
      <c r="AA236" s="290"/>
      <c r="AB236" s="124">
        <f t="shared" si="78"/>
        <v>28</v>
      </c>
      <c r="AC236" s="125" t="str">
        <f t="shared" si="73"/>
        <v/>
      </c>
      <c r="AD236" s="123" t="str">
        <f t="shared" si="74"/>
        <v/>
      </c>
      <c r="AE236" s="126" t="str">
        <f t="shared" si="75"/>
        <v/>
      </c>
      <c r="AF236" s="123" t="str">
        <f t="shared" si="76"/>
        <v/>
      </c>
      <c r="AG236" s="126" t="str">
        <f t="shared" si="77"/>
        <v/>
      </c>
      <c r="AH236" s="302" t="str">
        <f t="shared" si="72"/>
        <v/>
      </c>
      <c r="AI236" s="302" t="str">
        <f t="shared" si="71"/>
        <v/>
      </c>
      <c r="AJ236" s="288" t="str">
        <f t="shared" si="67"/>
        <v/>
      </c>
      <c r="AK236" s="303" t="str">
        <f t="shared" si="68"/>
        <v/>
      </c>
      <c r="AL236" s="303" t="str">
        <f t="shared" si="69"/>
        <v/>
      </c>
      <c r="AM236" s="304" t="str">
        <f t="shared" si="70"/>
        <v/>
      </c>
    </row>
    <row r="237" spans="10:39" ht="15" hidden="1" x14ac:dyDescent="0.25">
      <c r="J237" s="246"/>
      <c r="Z237" s="290"/>
      <c r="AA237" s="290"/>
      <c r="AB237" s="124">
        <f t="shared" si="78"/>
        <v>29</v>
      </c>
      <c r="AC237" s="125" t="str">
        <f t="shared" si="73"/>
        <v/>
      </c>
      <c r="AD237" s="123" t="str">
        <f t="shared" si="74"/>
        <v/>
      </c>
      <c r="AE237" s="126" t="str">
        <f t="shared" si="75"/>
        <v/>
      </c>
      <c r="AF237" s="123" t="str">
        <f t="shared" si="76"/>
        <v/>
      </c>
      <c r="AG237" s="126" t="str">
        <f t="shared" si="77"/>
        <v/>
      </c>
      <c r="AH237" s="302" t="str">
        <f t="shared" si="72"/>
        <v/>
      </c>
      <c r="AI237" s="302" t="str">
        <f t="shared" si="71"/>
        <v/>
      </c>
      <c r="AJ237" s="288" t="str">
        <f t="shared" si="67"/>
        <v/>
      </c>
      <c r="AK237" s="303" t="str">
        <f t="shared" si="68"/>
        <v/>
      </c>
      <c r="AL237" s="303" t="str">
        <f t="shared" si="69"/>
        <v/>
      </c>
      <c r="AM237" s="304" t="str">
        <f t="shared" si="70"/>
        <v/>
      </c>
    </row>
    <row r="238" spans="10:39" ht="15" hidden="1" x14ac:dyDescent="0.25">
      <c r="J238" s="246"/>
      <c r="Z238" s="290"/>
      <c r="AA238" s="290"/>
      <c r="AB238" s="124">
        <f t="shared" si="78"/>
        <v>30</v>
      </c>
      <c r="AC238" s="125" t="str">
        <f t="shared" si="73"/>
        <v/>
      </c>
      <c r="AD238" s="123" t="str">
        <f t="shared" si="74"/>
        <v/>
      </c>
      <c r="AE238" s="126" t="str">
        <f t="shared" si="75"/>
        <v/>
      </c>
      <c r="AF238" s="123" t="str">
        <f t="shared" si="76"/>
        <v/>
      </c>
      <c r="AG238" s="126" t="str">
        <f t="shared" si="77"/>
        <v/>
      </c>
      <c r="AH238" s="302" t="str">
        <f t="shared" si="72"/>
        <v/>
      </c>
      <c r="AI238" s="302" t="str">
        <f t="shared" si="71"/>
        <v/>
      </c>
      <c r="AJ238" s="288" t="str">
        <f t="shared" si="67"/>
        <v/>
      </c>
      <c r="AK238" s="303" t="str">
        <f t="shared" si="68"/>
        <v/>
      </c>
      <c r="AL238" s="303" t="str">
        <f t="shared" si="69"/>
        <v/>
      </c>
      <c r="AM238" s="304" t="str">
        <f t="shared" si="70"/>
        <v/>
      </c>
    </row>
    <row r="239" spans="10:39" ht="15" hidden="1" x14ac:dyDescent="0.25">
      <c r="J239" s="246"/>
      <c r="Z239" s="290"/>
      <c r="AA239" s="290"/>
      <c r="AB239" s="124">
        <f t="shared" si="78"/>
        <v>31</v>
      </c>
      <c r="AC239" s="125" t="str">
        <f t="shared" si="73"/>
        <v/>
      </c>
      <c r="AD239" s="123" t="str">
        <f t="shared" si="74"/>
        <v/>
      </c>
      <c r="AE239" s="126" t="str">
        <f t="shared" si="75"/>
        <v/>
      </c>
      <c r="AF239" s="123" t="str">
        <f t="shared" si="76"/>
        <v/>
      </c>
      <c r="AG239" s="126" t="str">
        <f t="shared" si="77"/>
        <v/>
      </c>
      <c r="AH239" s="302" t="str">
        <f t="shared" si="72"/>
        <v/>
      </c>
      <c r="AI239" s="302" t="str">
        <f t="shared" si="71"/>
        <v/>
      </c>
      <c r="AJ239" s="288" t="str">
        <f t="shared" si="67"/>
        <v/>
      </c>
      <c r="AK239" s="303" t="str">
        <f t="shared" si="68"/>
        <v/>
      </c>
      <c r="AL239" s="303" t="str">
        <f t="shared" si="69"/>
        <v/>
      </c>
      <c r="AM239" s="304" t="str">
        <f t="shared" si="70"/>
        <v/>
      </c>
    </row>
    <row r="240" spans="10:39" ht="15" hidden="1" x14ac:dyDescent="0.25">
      <c r="J240" s="246"/>
      <c r="Z240" s="290"/>
      <c r="AA240" s="290"/>
      <c r="AB240" s="124">
        <f t="shared" si="78"/>
        <v>32</v>
      </c>
      <c r="AC240" s="125" t="str">
        <f t="shared" si="73"/>
        <v/>
      </c>
      <c r="AD240" s="123" t="str">
        <f t="shared" si="74"/>
        <v/>
      </c>
      <c r="AE240" s="126" t="str">
        <f t="shared" si="75"/>
        <v/>
      </c>
      <c r="AF240" s="123" t="str">
        <f t="shared" si="76"/>
        <v/>
      </c>
      <c r="AG240" s="126" t="str">
        <f t="shared" si="77"/>
        <v/>
      </c>
      <c r="AH240" s="302" t="str">
        <f t="shared" si="72"/>
        <v/>
      </c>
      <c r="AI240" s="302" t="str">
        <f t="shared" si="71"/>
        <v/>
      </c>
      <c r="AJ240" s="288" t="str">
        <f t="shared" si="67"/>
        <v/>
      </c>
      <c r="AK240" s="303" t="str">
        <f t="shared" si="68"/>
        <v/>
      </c>
      <c r="AL240" s="303" t="str">
        <f t="shared" si="69"/>
        <v/>
      </c>
      <c r="AM240" s="304" t="str">
        <f t="shared" si="70"/>
        <v/>
      </c>
    </row>
    <row r="241" spans="1:39" ht="15" hidden="1" x14ac:dyDescent="0.25">
      <c r="J241" s="246"/>
      <c r="Z241" s="290"/>
      <c r="AA241" s="290"/>
      <c r="AB241" s="124">
        <f t="shared" si="78"/>
        <v>33</v>
      </c>
      <c r="AC241" s="125" t="str">
        <f t="shared" si="73"/>
        <v/>
      </c>
      <c r="AD241" s="123" t="str">
        <f t="shared" si="74"/>
        <v/>
      </c>
      <c r="AE241" s="126" t="str">
        <f t="shared" si="75"/>
        <v/>
      </c>
      <c r="AF241" s="123" t="str">
        <f t="shared" si="76"/>
        <v/>
      </c>
      <c r="AG241" s="126" t="str">
        <f t="shared" si="77"/>
        <v/>
      </c>
      <c r="AH241" s="302" t="str">
        <f t="shared" si="72"/>
        <v/>
      </c>
      <c r="AI241" s="302" t="str">
        <f t="shared" si="71"/>
        <v/>
      </c>
      <c r="AJ241" s="288" t="str">
        <f t="shared" si="67"/>
        <v/>
      </c>
      <c r="AK241" s="303" t="str">
        <f t="shared" si="68"/>
        <v/>
      </c>
      <c r="AL241" s="303" t="str">
        <f t="shared" si="69"/>
        <v/>
      </c>
      <c r="AM241" s="304" t="str">
        <f t="shared" si="70"/>
        <v/>
      </c>
    </row>
    <row r="242" spans="1:39" ht="15" hidden="1" x14ac:dyDescent="0.25">
      <c r="J242" s="246"/>
      <c r="Z242" s="290"/>
      <c r="AA242" s="290"/>
      <c r="AB242" s="124">
        <f t="shared" si="78"/>
        <v>34</v>
      </c>
      <c r="AC242" s="125" t="str">
        <f t="shared" si="73"/>
        <v/>
      </c>
      <c r="AD242" s="123" t="str">
        <f t="shared" si="74"/>
        <v/>
      </c>
      <c r="AE242" s="126" t="str">
        <f t="shared" si="75"/>
        <v/>
      </c>
      <c r="AF242" s="123" t="str">
        <f t="shared" si="76"/>
        <v/>
      </c>
      <c r="AG242" s="126" t="str">
        <f t="shared" si="77"/>
        <v/>
      </c>
      <c r="AH242" s="302" t="str">
        <f t="shared" si="72"/>
        <v/>
      </c>
      <c r="AI242" s="302" t="str">
        <f t="shared" si="71"/>
        <v/>
      </c>
      <c r="AJ242" s="288" t="str">
        <f t="shared" si="67"/>
        <v/>
      </c>
      <c r="AK242" s="303" t="str">
        <f t="shared" si="68"/>
        <v/>
      </c>
      <c r="AL242" s="303" t="str">
        <f t="shared" si="69"/>
        <v/>
      </c>
      <c r="AM242" s="304" t="str">
        <f t="shared" si="70"/>
        <v/>
      </c>
    </row>
    <row r="243" spans="1:39" ht="15" hidden="1" x14ac:dyDescent="0.25">
      <c r="J243" s="246"/>
      <c r="Z243" s="290"/>
      <c r="AA243" s="290"/>
      <c r="AB243" s="124">
        <f t="shared" si="78"/>
        <v>35</v>
      </c>
      <c r="AC243" s="125" t="str">
        <f t="shared" si="73"/>
        <v/>
      </c>
      <c r="AD243" s="123" t="str">
        <f t="shared" si="74"/>
        <v/>
      </c>
      <c r="AE243" s="126" t="str">
        <f t="shared" si="75"/>
        <v/>
      </c>
      <c r="AF243" s="123" t="str">
        <f t="shared" si="76"/>
        <v/>
      </c>
      <c r="AG243" s="126" t="str">
        <f t="shared" si="77"/>
        <v/>
      </c>
      <c r="AH243" s="302" t="str">
        <f t="shared" si="72"/>
        <v/>
      </c>
      <c r="AI243" s="302" t="str">
        <f t="shared" si="71"/>
        <v/>
      </c>
      <c r="AJ243" s="288" t="str">
        <f t="shared" si="67"/>
        <v/>
      </c>
      <c r="AK243" s="303" t="str">
        <f t="shared" si="68"/>
        <v/>
      </c>
      <c r="AL243" s="303" t="str">
        <f t="shared" si="69"/>
        <v/>
      </c>
      <c r="AM243" s="304" t="str">
        <f t="shared" si="70"/>
        <v/>
      </c>
    </row>
    <row r="244" spans="1:39" ht="15" hidden="1" x14ac:dyDescent="0.25">
      <c r="J244" s="246"/>
      <c r="Z244" s="290"/>
      <c r="AA244" s="290"/>
      <c r="AB244" s="124">
        <f t="shared" si="78"/>
        <v>36</v>
      </c>
      <c r="AC244" s="125" t="str">
        <f t="shared" si="73"/>
        <v/>
      </c>
      <c r="AD244" s="123" t="str">
        <f t="shared" si="74"/>
        <v/>
      </c>
      <c r="AE244" s="126" t="str">
        <f t="shared" si="75"/>
        <v/>
      </c>
      <c r="AF244" s="123" t="str">
        <f t="shared" si="76"/>
        <v/>
      </c>
      <c r="AG244" s="126" t="str">
        <f t="shared" si="77"/>
        <v/>
      </c>
      <c r="AH244" s="302" t="str">
        <f t="shared" si="72"/>
        <v/>
      </c>
      <c r="AI244" s="302" t="str">
        <f t="shared" si="71"/>
        <v/>
      </c>
      <c r="AJ244" s="288" t="str">
        <f t="shared" si="67"/>
        <v/>
      </c>
      <c r="AK244" s="303" t="str">
        <f t="shared" si="68"/>
        <v/>
      </c>
      <c r="AL244" s="303" t="str">
        <f t="shared" si="69"/>
        <v/>
      </c>
      <c r="AM244" s="304" t="str">
        <f t="shared" si="70"/>
        <v/>
      </c>
    </row>
    <row r="245" spans="1:39" ht="15" hidden="1" x14ac:dyDescent="0.25">
      <c r="J245" s="246"/>
      <c r="Z245" s="290"/>
      <c r="AA245" s="290"/>
      <c r="AB245" s="124">
        <f t="shared" si="78"/>
        <v>37</v>
      </c>
      <c r="AC245" s="125" t="str">
        <f t="shared" si="73"/>
        <v/>
      </c>
      <c r="AD245" s="123" t="str">
        <f t="shared" si="74"/>
        <v/>
      </c>
      <c r="AE245" s="126" t="str">
        <f t="shared" si="75"/>
        <v/>
      </c>
      <c r="AF245" s="123" t="str">
        <f t="shared" si="76"/>
        <v/>
      </c>
      <c r="AG245" s="126" t="str">
        <f t="shared" si="77"/>
        <v/>
      </c>
      <c r="AH245" s="302" t="str">
        <f t="shared" si="72"/>
        <v/>
      </c>
      <c r="AI245" s="302" t="str">
        <f t="shared" si="71"/>
        <v/>
      </c>
      <c r="AJ245" s="288" t="str">
        <f t="shared" si="67"/>
        <v/>
      </c>
      <c r="AK245" s="303" t="str">
        <f t="shared" si="68"/>
        <v/>
      </c>
      <c r="AL245" s="303" t="str">
        <f t="shared" si="69"/>
        <v/>
      </c>
      <c r="AM245" s="304" t="str">
        <f t="shared" si="70"/>
        <v/>
      </c>
    </row>
    <row r="246" spans="1:39" ht="15" hidden="1" x14ac:dyDescent="0.25">
      <c r="Z246" s="290"/>
      <c r="AA246" s="290"/>
      <c r="AB246" s="124">
        <f t="shared" si="78"/>
        <v>38</v>
      </c>
      <c r="AC246" s="125" t="str">
        <f t="shared" si="73"/>
        <v/>
      </c>
      <c r="AD246" s="123" t="str">
        <f t="shared" si="74"/>
        <v/>
      </c>
      <c r="AE246" s="126" t="str">
        <f t="shared" si="75"/>
        <v/>
      </c>
      <c r="AF246" s="123" t="str">
        <f t="shared" si="76"/>
        <v/>
      </c>
      <c r="AG246" s="126" t="str">
        <f t="shared" si="77"/>
        <v/>
      </c>
      <c r="AH246" s="302" t="str">
        <f t="shared" si="72"/>
        <v/>
      </c>
      <c r="AI246" s="302" t="str">
        <f t="shared" si="71"/>
        <v/>
      </c>
      <c r="AJ246" s="288" t="str">
        <f t="shared" si="67"/>
        <v/>
      </c>
      <c r="AK246" s="303" t="str">
        <f t="shared" si="68"/>
        <v/>
      </c>
      <c r="AL246" s="303" t="str">
        <f t="shared" si="69"/>
        <v/>
      </c>
      <c r="AM246" s="304" t="str">
        <f t="shared" si="70"/>
        <v/>
      </c>
    </row>
    <row r="247" spans="1:39" ht="15" hidden="1" x14ac:dyDescent="0.25">
      <c r="Z247" s="290"/>
      <c r="AA247" s="290"/>
      <c r="AB247" s="124">
        <f t="shared" si="78"/>
        <v>39</v>
      </c>
      <c r="AC247" s="125" t="str">
        <f t="shared" si="73"/>
        <v/>
      </c>
      <c r="AD247" s="123" t="str">
        <f t="shared" si="74"/>
        <v/>
      </c>
      <c r="AE247" s="126" t="str">
        <f t="shared" si="75"/>
        <v/>
      </c>
      <c r="AF247" s="123" t="str">
        <f t="shared" si="76"/>
        <v/>
      </c>
      <c r="AG247" s="126" t="str">
        <f t="shared" si="77"/>
        <v/>
      </c>
      <c r="AH247" s="302" t="str">
        <f t="shared" si="72"/>
        <v/>
      </c>
      <c r="AI247" s="302" t="str">
        <f t="shared" si="71"/>
        <v/>
      </c>
      <c r="AJ247" s="288" t="str">
        <f t="shared" si="67"/>
        <v/>
      </c>
      <c r="AK247" s="303" t="str">
        <f t="shared" si="68"/>
        <v/>
      </c>
      <c r="AL247" s="303" t="str">
        <f t="shared" si="69"/>
        <v/>
      </c>
      <c r="AM247" s="304" t="str">
        <f t="shared" si="70"/>
        <v/>
      </c>
    </row>
    <row r="248" spans="1:39" ht="15" hidden="1" x14ac:dyDescent="0.25">
      <c r="Z248" s="290"/>
      <c r="AA248" s="290"/>
      <c r="AB248" s="124">
        <f t="shared" si="78"/>
        <v>40</v>
      </c>
      <c r="AC248" s="125" t="str">
        <f t="shared" si="73"/>
        <v/>
      </c>
      <c r="AD248" s="123" t="str">
        <f t="shared" si="74"/>
        <v/>
      </c>
      <c r="AE248" s="126" t="str">
        <f t="shared" si="75"/>
        <v/>
      </c>
      <c r="AF248" s="123" t="str">
        <f t="shared" si="76"/>
        <v/>
      </c>
      <c r="AG248" s="126" t="str">
        <f t="shared" si="77"/>
        <v/>
      </c>
      <c r="AH248" s="302" t="str">
        <f t="shared" si="72"/>
        <v/>
      </c>
      <c r="AI248" s="302" t="str">
        <f t="shared" si="71"/>
        <v/>
      </c>
      <c r="AJ248" s="288" t="str">
        <f t="shared" si="67"/>
        <v/>
      </c>
      <c r="AK248" s="303" t="str">
        <f t="shared" si="68"/>
        <v/>
      </c>
      <c r="AL248" s="303" t="str">
        <f t="shared" si="69"/>
        <v/>
      </c>
      <c r="AM248" s="304" t="str">
        <f t="shared" si="70"/>
        <v/>
      </c>
    </row>
    <row r="249" spans="1:39" ht="15" hidden="1" x14ac:dyDescent="0.25">
      <c r="Z249" s="290"/>
      <c r="AA249" s="290"/>
      <c r="AB249" s="124">
        <f t="shared" si="78"/>
        <v>41</v>
      </c>
      <c r="AC249" s="125" t="str">
        <f t="shared" si="73"/>
        <v/>
      </c>
      <c r="AD249" s="123" t="str">
        <f t="shared" si="74"/>
        <v/>
      </c>
      <c r="AE249" s="126" t="str">
        <f t="shared" si="75"/>
        <v/>
      </c>
      <c r="AF249" s="123" t="str">
        <f t="shared" si="76"/>
        <v/>
      </c>
      <c r="AG249" s="126" t="str">
        <f t="shared" si="77"/>
        <v/>
      </c>
      <c r="AH249" s="302" t="str">
        <f t="shared" si="72"/>
        <v/>
      </c>
      <c r="AI249" s="302" t="str">
        <f t="shared" si="71"/>
        <v/>
      </c>
      <c r="AJ249" s="288" t="str">
        <f t="shared" si="67"/>
        <v/>
      </c>
      <c r="AK249" s="303" t="str">
        <f t="shared" si="68"/>
        <v/>
      </c>
      <c r="AL249" s="303" t="str">
        <f t="shared" si="69"/>
        <v/>
      </c>
      <c r="AM249" s="304" t="str">
        <f t="shared" si="70"/>
        <v/>
      </c>
    </row>
    <row r="250" spans="1:39" ht="15" hidden="1" x14ac:dyDescent="0.25">
      <c r="Z250" s="290"/>
      <c r="AA250" s="290"/>
      <c r="AB250" s="124">
        <f t="shared" si="78"/>
        <v>42</v>
      </c>
      <c r="AC250" s="125" t="str">
        <f t="shared" si="73"/>
        <v/>
      </c>
      <c r="AD250" s="123" t="str">
        <f t="shared" si="74"/>
        <v/>
      </c>
      <c r="AE250" s="126" t="str">
        <f t="shared" si="75"/>
        <v/>
      </c>
      <c r="AF250" s="123" t="str">
        <f t="shared" si="76"/>
        <v/>
      </c>
      <c r="AG250" s="126" t="str">
        <f t="shared" si="77"/>
        <v/>
      </c>
      <c r="AH250" s="302" t="str">
        <f t="shared" si="72"/>
        <v/>
      </c>
      <c r="AI250" s="302" t="str">
        <f t="shared" si="71"/>
        <v/>
      </c>
      <c r="AJ250" s="288" t="str">
        <f t="shared" si="67"/>
        <v/>
      </c>
      <c r="AK250" s="303" t="str">
        <f t="shared" si="68"/>
        <v/>
      </c>
      <c r="AL250" s="303" t="str">
        <f t="shared" si="69"/>
        <v/>
      </c>
      <c r="AM250" s="304" t="str">
        <f t="shared" si="70"/>
        <v/>
      </c>
    </row>
    <row r="251" spans="1:39" s="296" customFormat="1" ht="15" hidden="1" x14ac:dyDescent="0.25">
      <c r="A251" s="240"/>
      <c r="B251" s="240"/>
      <c r="C251" s="246"/>
      <c r="D251" s="240"/>
      <c r="E251" s="240"/>
      <c r="F251" s="240"/>
      <c r="G251" s="240"/>
      <c r="H251" s="240"/>
      <c r="I251" s="240"/>
      <c r="J251" s="240"/>
      <c r="K251" s="240"/>
      <c r="L251" s="240"/>
      <c r="M251" s="240"/>
      <c r="N251" s="240"/>
      <c r="O251" s="240"/>
      <c r="P251" s="240"/>
      <c r="Q251" s="240"/>
      <c r="R251" s="240"/>
      <c r="S251" s="240"/>
      <c r="T251" s="240"/>
      <c r="U251" s="240"/>
      <c r="V251" s="240"/>
      <c r="W251" s="240"/>
      <c r="X251" s="240"/>
      <c r="Y251" s="240"/>
      <c r="Z251" s="290"/>
      <c r="AA251" s="290"/>
      <c r="AB251" s="124">
        <f t="shared" si="78"/>
        <v>43</v>
      </c>
      <c r="AC251" s="125" t="str">
        <f t="shared" si="73"/>
        <v/>
      </c>
      <c r="AD251" s="123" t="str">
        <f t="shared" si="74"/>
        <v/>
      </c>
      <c r="AE251" s="126" t="str">
        <f t="shared" si="75"/>
        <v/>
      </c>
      <c r="AF251" s="123" t="str">
        <f t="shared" si="76"/>
        <v/>
      </c>
      <c r="AG251" s="126" t="str">
        <f t="shared" si="77"/>
        <v/>
      </c>
      <c r="AH251" s="302" t="str">
        <f t="shared" si="72"/>
        <v/>
      </c>
      <c r="AI251" s="302" t="str">
        <f t="shared" si="71"/>
        <v/>
      </c>
      <c r="AJ251" s="288" t="str">
        <f t="shared" si="67"/>
        <v/>
      </c>
      <c r="AK251" s="303" t="str">
        <f t="shared" si="68"/>
        <v/>
      </c>
      <c r="AL251" s="303" t="str">
        <f t="shared" si="69"/>
        <v/>
      </c>
      <c r="AM251" s="304" t="str">
        <f t="shared" si="70"/>
        <v/>
      </c>
    </row>
    <row r="252" spans="1:39" s="296" customFormat="1" ht="15" hidden="1" x14ac:dyDescent="0.25">
      <c r="A252" s="240"/>
      <c r="B252" s="240"/>
      <c r="C252" s="246"/>
      <c r="D252" s="240"/>
      <c r="E252" s="240"/>
      <c r="F252" s="240"/>
      <c r="G252" s="240"/>
      <c r="H252" s="240"/>
      <c r="I252" s="240"/>
      <c r="J252" s="240"/>
      <c r="K252" s="240"/>
      <c r="L252" s="240"/>
      <c r="M252" s="240"/>
      <c r="N252" s="240"/>
      <c r="O252" s="240"/>
      <c r="P252" s="240"/>
      <c r="Q252" s="240"/>
      <c r="R252" s="240"/>
      <c r="S252" s="240"/>
      <c r="T252" s="240"/>
      <c r="U252" s="240"/>
      <c r="V252" s="240"/>
      <c r="W252" s="240"/>
      <c r="X252" s="240"/>
      <c r="Y252" s="240"/>
      <c r="Z252" s="290"/>
      <c r="AA252" s="290"/>
      <c r="AB252" s="124">
        <f t="shared" si="78"/>
        <v>44</v>
      </c>
      <c r="AC252" s="125" t="str">
        <f t="shared" si="73"/>
        <v/>
      </c>
      <c r="AD252" s="123" t="str">
        <f t="shared" si="74"/>
        <v/>
      </c>
      <c r="AE252" s="126" t="str">
        <f t="shared" si="75"/>
        <v/>
      </c>
      <c r="AF252" s="123" t="str">
        <f t="shared" si="76"/>
        <v/>
      </c>
      <c r="AG252" s="126" t="str">
        <f t="shared" si="77"/>
        <v/>
      </c>
      <c r="AH252" s="302" t="str">
        <f t="shared" si="72"/>
        <v/>
      </c>
      <c r="AI252" s="302" t="str">
        <f t="shared" si="71"/>
        <v/>
      </c>
      <c r="AJ252" s="288" t="str">
        <f t="shared" si="67"/>
        <v/>
      </c>
      <c r="AK252" s="303" t="str">
        <f t="shared" si="68"/>
        <v/>
      </c>
      <c r="AL252" s="303" t="str">
        <f t="shared" si="69"/>
        <v/>
      </c>
      <c r="AM252" s="304" t="str">
        <f t="shared" si="70"/>
        <v/>
      </c>
    </row>
    <row r="253" spans="1:39" s="296" customFormat="1" ht="15" hidden="1" x14ac:dyDescent="0.25">
      <c r="A253" s="240"/>
      <c r="B253" s="240"/>
      <c r="C253" s="246"/>
      <c r="D253" s="240"/>
      <c r="E253" s="240"/>
      <c r="F253" s="240"/>
      <c r="G253" s="240"/>
      <c r="H253" s="240"/>
      <c r="I253" s="240"/>
      <c r="J253" s="240"/>
      <c r="K253" s="240"/>
      <c r="L253" s="240"/>
      <c r="M253" s="240"/>
      <c r="N253" s="240"/>
      <c r="O253" s="240"/>
      <c r="P253" s="240"/>
      <c r="Q253" s="240"/>
      <c r="R253" s="240"/>
      <c r="S253" s="240"/>
      <c r="T253" s="240"/>
      <c r="U253" s="240"/>
      <c r="V253" s="240"/>
      <c r="W253" s="240"/>
      <c r="X253" s="240"/>
      <c r="Y253" s="240"/>
      <c r="Z253" s="290"/>
      <c r="AA253" s="290"/>
      <c r="AB253" s="124">
        <f t="shared" si="78"/>
        <v>45</v>
      </c>
      <c r="AC253" s="125" t="str">
        <f t="shared" si="73"/>
        <v/>
      </c>
      <c r="AD253" s="123" t="str">
        <f t="shared" si="74"/>
        <v/>
      </c>
      <c r="AE253" s="126" t="str">
        <f t="shared" si="75"/>
        <v/>
      </c>
      <c r="AF253" s="123" t="str">
        <f t="shared" si="76"/>
        <v/>
      </c>
      <c r="AG253" s="126" t="str">
        <f t="shared" si="77"/>
        <v/>
      </c>
      <c r="AH253" s="302" t="str">
        <f t="shared" si="72"/>
        <v/>
      </c>
      <c r="AI253" s="302" t="str">
        <f t="shared" si="71"/>
        <v/>
      </c>
      <c r="AJ253" s="288" t="str">
        <f t="shared" si="67"/>
        <v/>
      </c>
      <c r="AK253" s="303" t="str">
        <f t="shared" si="68"/>
        <v/>
      </c>
      <c r="AL253" s="303" t="str">
        <f t="shared" si="69"/>
        <v/>
      </c>
      <c r="AM253" s="304" t="str">
        <f t="shared" si="70"/>
        <v/>
      </c>
    </row>
    <row r="254" spans="1:39" s="296" customFormat="1" ht="15" hidden="1" x14ac:dyDescent="0.25">
      <c r="A254" s="240"/>
      <c r="B254" s="240"/>
      <c r="C254" s="246"/>
      <c r="D254" s="240"/>
      <c r="E254" s="240"/>
      <c r="F254" s="240"/>
      <c r="G254" s="240"/>
      <c r="H254" s="240"/>
      <c r="I254" s="240"/>
      <c r="J254" s="240"/>
      <c r="K254" s="240"/>
      <c r="L254" s="240"/>
      <c r="M254" s="240"/>
      <c r="N254" s="240"/>
      <c r="O254" s="240"/>
      <c r="P254" s="240"/>
      <c r="Q254" s="240"/>
      <c r="R254" s="240"/>
      <c r="S254" s="240"/>
      <c r="T254" s="240"/>
      <c r="U254" s="240"/>
      <c r="V254" s="240"/>
      <c r="W254" s="240"/>
      <c r="X254" s="240"/>
      <c r="Y254" s="240"/>
      <c r="Z254" s="290"/>
      <c r="AA254" s="290"/>
      <c r="AB254" s="124">
        <f t="shared" si="78"/>
        <v>46</v>
      </c>
      <c r="AC254" s="125" t="str">
        <f t="shared" si="73"/>
        <v/>
      </c>
      <c r="AD254" s="123" t="str">
        <f t="shared" si="74"/>
        <v/>
      </c>
      <c r="AE254" s="126" t="str">
        <f t="shared" si="75"/>
        <v/>
      </c>
      <c r="AF254" s="123" t="str">
        <f t="shared" si="76"/>
        <v/>
      </c>
      <c r="AG254" s="126" t="str">
        <f t="shared" si="77"/>
        <v/>
      </c>
      <c r="AH254" s="302" t="str">
        <f t="shared" si="72"/>
        <v/>
      </c>
      <c r="AI254" s="302" t="str">
        <f t="shared" si="71"/>
        <v/>
      </c>
      <c r="AJ254" s="288" t="str">
        <f t="shared" si="67"/>
        <v/>
      </c>
      <c r="AK254" s="303" t="str">
        <f t="shared" si="68"/>
        <v/>
      </c>
      <c r="AL254" s="303" t="str">
        <f t="shared" si="69"/>
        <v/>
      </c>
      <c r="AM254" s="304" t="str">
        <f t="shared" si="70"/>
        <v/>
      </c>
    </row>
    <row r="255" spans="1:39" s="296" customFormat="1" ht="15" hidden="1" x14ac:dyDescent="0.25">
      <c r="A255" s="240"/>
      <c r="B255" s="240"/>
      <c r="C255" s="246"/>
      <c r="D255" s="240"/>
      <c r="E255" s="240"/>
      <c r="F255" s="240"/>
      <c r="G255" s="240"/>
      <c r="H255" s="240"/>
      <c r="I255" s="240"/>
      <c r="J255" s="240"/>
      <c r="K255" s="240"/>
      <c r="L255" s="240"/>
      <c r="M255" s="240"/>
      <c r="N255" s="240"/>
      <c r="O255" s="240"/>
      <c r="P255" s="240"/>
      <c r="Q255" s="240"/>
      <c r="R255" s="240"/>
      <c r="S255" s="240"/>
      <c r="T255" s="240"/>
      <c r="U255" s="240"/>
      <c r="V255" s="240"/>
      <c r="W255" s="240"/>
      <c r="X255" s="240"/>
      <c r="Y255" s="240"/>
      <c r="Z255" s="290"/>
      <c r="AA255" s="290"/>
      <c r="AB255" s="124">
        <f t="shared" si="78"/>
        <v>47</v>
      </c>
      <c r="AC255" s="125" t="str">
        <f t="shared" si="73"/>
        <v/>
      </c>
      <c r="AD255" s="123" t="str">
        <f t="shared" si="74"/>
        <v/>
      </c>
      <c r="AE255" s="126" t="str">
        <f t="shared" si="75"/>
        <v/>
      </c>
      <c r="AF255" s="123" t="str">
        <f t="shared" si="76"/>
        <v/>
      </c>
      <c r="AG255" s="126" t="str">
        <f t="shared" si="77"/>
        <v/>
      </c>
      <c r="AH255" s="302" t="str">
        <f t="shared" si="72"/>
        <v/>
      </c>
      <c r="AI255" s="302" t="str">
        <f t="shared" si="71"/>
        <v/>
      </c>
      <c r="AJ255" s="288" t="str">
        <f t="shared" si="67"/>
        <v/>
      </c>
      <c r="AK255" s="303" t="str">
        <f t="shared" si="68"/>
        <v/>
      </c>
      <c r="AL255" s="303" t="str">
        <f t="shared" si="69"/>
        <v/>
      </c>
      <c r="AM255" s="304" t="str">
        <f t="shared" si="70"/>
        <v/>
      </c>
    </row>
    <row r="256" spans="1:39" s="296" customFormat="1" ht="15" hidden="1" x14ac:dyDescent="0.25">
      <c r="A256" s="240"/>
      <c r="B256" s="240"/>
      <c r="C256" s="246"/>
      <c r="D256" s="240"/>
      <c r="E256" s="240"/>
      <c r="F256" s="240"/>
      <c r="G256" s="240"/>
      <c r="H256" s="240"/>
      <c r="I256" s="240"/>
      <c r="J256" s="240"/>
      <c r="K256" s="240"/>
      <c r="L256" s="240"/>
      <c r="M256" s="240"/>
      <c r="N256" s="240"/>
      <c r="O256" s="240"/>
      <c r="P256" s="240"/>
      <c r="Q256" s="240"/>
      <c r="R256" s="240"/>
      <c r="S256" s="240"/>
      <c r="T256" s="240"/>
      <c r="U256" s="240"/>
      <c r="V256" s="240"/>
      <c r="W256" s="240"/>
      <c r="X256" s="240"/>
      <c r="Y256" s="240"/>
      <c r="Z256" s="290"/>
      <c r="AA256" s="290"/>
      <c r="AB256" s="124">
        <f t="shared" si="78"/>
        <v>48</v>
      </c>
      <c r="AC256" s="125" t="str">
        <f t="shared" si="73"/>
        <v/>
      </c>
      <c r="AD256" s="123" t="str">
        <f t="shared" si="74"/>
        <v/>
      </c>
      <c r="AE256" s="126" t="str">
        <f t="shared" si="75"/>
        <v/>
      </c>
      <c r="AF256" s="123" t="str">
        <f t="shared" si="76"/>
        <v/>
      </c>
      <c r="AG256" s="126" t="str">
        <f t="shared" si="77"/>
        <v/>
      </c>
      <c r="AH256" s="302" t="str">
        <f t="shared" si="72"/>
        <v/>
      </c>
      <c r="AI256" s="302" t="str">
        <f t="shared" si="71"/>
        <v/>
      </c>
      <c r="AJ256" s="288" t="str">
        <f t="shared" si="67"/>
        <v/>
      </c>
      <c r="AK256" s="303" t="str">
        <f t="shared" si="68"/>
        <v/>
      </c>
      <c r="AL256" s="303" t="str">
        <f t="shared" si="69"/>
        <v/>
      </c>
      <c r="AM256" s="304" t="str">
        <f t="shared" si="70"/>
        <v/>
      </c>
    </row>
    <row r="257" spans="1:41" s="296" customFormat="1" ht="15" hidden="1" x14ac:dyDescent="0.25">
      <c r="A257" s="240"/>
      <c r="B257" s="240"/>
      <c r="C257" s="246"/>
      <c r="D257" s="240"/>
      <c r="E257" s="240"/>
      <c r="F257" s="240"/>
      <c r="G257" s="240"/>
      <c r="H257" s="240"/>
      <c r="I257" s="240"/>
      <c r="J257" s="240"/>
      <c r="K257" s="240"/>
      <c r="L257" s="240"/>
      <c r="M257" s="240"/>
      <c r="N257" s="240"/>
      <c r="O257" s="240"/>
      <c r="P257" s="240"/>
      <c r="Q257" s="240"/>
      <c r="R257" s="240"/>
      <c r="S257" s="240"/>
      <c r="T257" s="240"/>
      <c r="U257" s="240"/>
      <c r="V257" s="240"/>
      <c r="W257" s="240"/>
      <c r="X257" s="240"/>
      <c r="Y257" s="240"/>
      <c r="Z257" s="290"/>
      <c r="AA257" s="290"/>
      <c r="AB257" s="124">
        <f t="shared" si="78"/>
        <v>49</v>
      </c>
      <c r="AC257" s="125" t="str">
        <f t="shared" si="73"/>
        <v/>
      </c>
      <c r="AD257" s="123" t="str">
        <f t="shared" si="74"/>
        <v/>
      </c>
      <c r="AE257" s="126" t="str">
        <f t="shared" si="75"/>
        <v/>
      </c>
      <c r="AF257" s="123" t="str">
        <f t="shared" si="76"/>
        <v/>
      </c>
      <c r="AG257" s="126" t="str">
        <f t="shared" si="77"/>
        <v/>
      </c>
      <c r="AH257" s="302" t="str">
        <f t="shared" si="72"/>
        <v/>
      </c>
      <c r="AI257" s="302" t="str">
        <f t="shared" si="71"/>
        <v/>
      </c>
      <c r="AJ257" s="288" t="str">
        <f t="shared" si="67"/>
        <v/>
      </c>
      <c r="AK257" s="303" t="str">
        <f t="shared" si="68"/>
        <v/>
      </c>
      <c r="AL257" s="303" t="str">
        <f t="shared" si="69"/>
        <v/>
      </c>
      <c r="AM257" s="304" t="str">
        <f t="shared" si="70"/>
        <v/>
      </c>
    </row>
    <row r="258" spans="1:41" s="296" customFormat="1" ht="15" hidden="1" x14ac:dyDescent="0.25">
      <c r="A258" s="240"/>
      <c r="B258" s="240"/>
      <c r="C258" s="246"/>
      <c r="D258" s="240"/>
      <c r="E258" s="240"/>
      <c r="F258" s="240"/>
      <c r="G258" s="240"/>
      <c r="H258" s="240"/>
      <c r="I258" s="240"/>
      <c r="J258" s="240"/>
      <c r="K258" s="240"/>
      <c r="L258" s="240"/>
      <c r="M258" s="240"/>
      <c r="N258" s="240"/>
      <c r="O258" s="240"/>
      <c r="P258" s="240"/>
      <c r="Q258" s="240"/>
      <c r="R258" s="240"/>
      <c r="S258" s="240"/>
      <c r="T258" s="240"/>
      <c r="U258" s="240"/>
      <c r="V258" s="240"/>
      <c r="W258" s="240"/>
      <c r="X258" s="240"/>
      <c r="Y258" s="240"/>
      <c r="Z258" s="290"/>
      <c r="AA258" s="290"/>
      <c r="AB258" s="124">
        <f t="shared" si="78"/>
        <v>50</v>
      </c>
      <c r="AC258" s="125" t="str">
        <f t="shared" si="73"/>
        <v/>
      </c>
      <c r="AD258" s="123" t="str">
        <f t="shared" si="74"/>
        <v/>
      </c>
      <c r="AE258" s="126" t="str">
        <f t="shared" si="75"/>
        <v/>
      </c>
      <c r="AF258" s="123" t="str">
        <f t="shared" si="76"/>
        <v/>
      </c>
      <c r="AG258" s="126" t="str">
        <f t="shared" si="77"/>
        <v/>
      </c>
      <c r="AH258" s="302" t="str">
        <f t="shared" si="72"/>
        <v/>
      </c>
      <c r="AI258" s="302" t="str">
        <f t="shared" si="71"/>
        <v/>
      </c>
      <c r="AJ258" s="288" t="str">
        <f t="shared" si="67"/>
        <v/>
      </c>
      <c r="AK258" s="303" t="str">
        <f t="shared" si="68"/>
        <v/>
      </c>
      <c r="AL258" s="303" t="str">
        <f t="shared" si="69"/>
        <v/>
      </c>
      <c r="AM258" s="304" t="str">
        <f t="shared" si="70"/>
        <v/>
      </c>
    </row>
    <row r="259" spans="1:41" s="296" customFormat="1" ht="15" hidden="1" x14ac:dyDescent="0.25">
      <c r="A259" s="240"/>
      <c r="B259" s="240"/>
      <c r="C259" s="246"/>
      <c r="D259" s="240"/>
      <c r="E259" s="240"/>
      <c r="F259" s="240"/>
      <c r="G259" s="240"/>
      <c r="H259" s="240"/>
      <c r="I259" s="240"/>
      <c r="J259" s="240"/>
      <c r="K259" s="240"/>
      <c r="L259" s="240"/>
      <c r="M259" s="240"/>
      <c r="N259" s="240"/>
      <c r="O259" s="240"/>
      <c r="P259" s="240"/>
      <c r="Q259" s="240"/>
      <c r="R259" s="240"/>
      <c r="S259" s="240"/>
      <c r="T259" s="240"/>
      <c r="U259" s="240"/>
      <c r="V259" s="240"/>
      <c r="W259" s="240"/>
      <c r="X259" s="240"/>
      <c r="Y259" s="240"/>
      <c r="Z259" s="290"/>
      <c r="AA259" s="290"/>
      <c r="AB259" s="124">
        <f t="shared" si="78"/>
        <v>51</v>
      </c>
      <c r="AC259" s="125" t="str">
        <f t="shared" si="73"/>
        <v/>
      </c>
      <c r="AD259" s="123" t="str">
        <f t="shared" si="74"/>
        <v/>
      </c>
      <c r="AE259" s="126" t="str">
        <f t="shared" si="75"/>
        <v/>
      </c>
      <c r="AF259" s="123" t="str">
        <f t="shared" si="76"/>
        <v/>
      </c>
      <c r="AG259" s="126" t="str">
        <f t="shared" si="77"/>
        <v/>
      </c>
      <c r="AH259" s="302" t="str">
        <f t="shared" si="72"/>
        <v/>
      </c>
      <c r="AI259" s="302" t="str">
        <f t="shared" si="71"/>
        <v/>
      </c>
      <c r="AJ259" s="288" t="str">
        <f t="shared" si="67"/>
        <v/>
      </c>
      <c r="AK259" s="303" t="str">
        <f t="shared" si="68"/>
        <v/>
      </c>
      <c r="AL259" s="303" t="str">
        <f t="shared" si="69"/>
        <v/>
      </c>
      <c r="AM259" s="304" t="str">
        <f t="shared" si="70"/>
        <v/>
      </c>
    </row>
    <row r="260" spans="1:41" s="296" customFormat="1" ht="15" hidden="1" x14ac:dyDescent="0.25">
      <c r="A260" s="240"/>
      <c r="B260" s="240"/>
      <c r="C260" s="246"/>
      <c r="D260" s="240"/>
      <c r="E260" s="240"/>
      <c r="F260" s="240"/>
      <c r="G260" s="240"/>
      <c r="H260" s="240"/>
      <c r="I260" s="240"/>
      <c r="J260" s="240"/>
      <c r="K260" s="240"/>
      <c r="L260" s="240"/>
      <c r="M260" s="240"/>
      <c r="N260" s="240"/>
      <c r="O260" s="240"/>
      <c r="P260" s="240"/>
      <c r="Q260" s="240"/>
      <c r="R260" s="240"/>
      <c r="S260" s="240"/>
      <c r="T260" s="240"/>
      <c r="U260" s="240"/>
      <c r="V260" s="240"/>
      <c r="W260" s="240"/>
      <c r="X260" s="240"/>
      <c r="Y260" s="240"/>
      <c r="Z260" s="290"/>
      <c r="AA260" s="290"/>
      <c r="AB260" s="124">
        <f t="shared" si="78"/>
        <v>52</v>
      </c>
      <c r="AC260" s="125" t="str">
        <f t="shared" si="73"/>
        <v/>
      </c>
      <c r="AD260" s="123" t="str">
        <f t="shared" si="74"/>
        <v/>
      </c>
      <c r="AE260" s="126" t="str">
        <f t="shared" si="75"/>
        <v/>
      </c>
      <c r="AF260" s="123" t="str">
        <f t="shared" si="76"/>
        <v/>
      </c>
      <c r="AG260" s="126" t="str">
        <f t="shared" si="77"/>
        <v/>
      </c>
      <c r="AH260" s="302" t="str">
        <f t="shared" si="72"/>
        <v/>
      </c>
      <c r="AI260" s="302" t="str">
        <f t="shared" si="71"/>
        <v/>
      </c>
      <c r="AJ260" s="288" t="str">
        <f t="shared" si="67"/>
        <v/>
      </c>
      <c r="AK260" s="303" t="str">
        <f t="shared" si="68"/>
        <v/>
      </c>
      <c r="AL260" s="303" t="str">
        <f t="shared" si="69"/>
        <v/>
      </c>
      <c r="AM260" s="304" t="str">
        <f t="shared" si="70"/>
        <v/>
      </c>
    </row>
    <row r="261" spans="1:41" s="296" customFormat="1" ht="15" hidden="1" x14ac:dyDescent="0.25">
      <c r="A261" s="240"/>
      <c r="B261" s="240"/>
      <c r="C261" s="246"/>
      <c r="D261" s="240"/>
      <c r="E261" s="240"/>
      <c r="F261" s="240"/>
      <c r="G261" s="240"/>
      <c r="H261" s="240"/>
      <c r="I261" s="240"/>
      <c r="J261" s="240"/>
      <c r="K261" s="240"/>
      <c r="L261" s="240"/>
      <c r="M261" s="240"/>
      <c r="N261" s="240"/>
      <c r="O261" s="240"/>
      <c r="P261" s="240"/>
      <c r="Q261" s="240"/>
      <c r="R261" s="240"/>
      <c r="S261" s="240"/>
      <c r="T261" s="240"/>
      <c r="U261" s="240"/>
      <c r="V261" s="240"/>
      <c r="W261" s="240"/>
      <c r="X261" s="240"/>
      <c r="Y261" s="240"/>
      <c r="Z261" s="290"/>
      <c r="AA261" s="290"/>
      <c r="AB261" s="124">
        <f t="shared" si="78"/>
        <v>53</v>
      </c>
      <c r="AC261" s="125" t="str">
        <f t="shared" si="73"/>
        <v/>
      </c>
      <c r="AD261" s="123" t="str">
        <f t="shared" si="74"/>
        <v/>
      </c>
      <c r="AE261" s="126" t="str">
        <f t="shared" si="75"/>
        <v/>
      </c>
      <c r="AF261" s="123" t="str">
        <f t="shared" si="76"/>
        <v/>
      </c>
      <c r="AG261" s="126" t="str">
        <f t="shared" si="77"/>
        <v/>
      </c>
      <c r="AH261" s="302" t="str">
        <f t="shared" si="72"/>
        <v/>
      </c>
      <c r="AI261" s="302" t="str">
        <f t="shared" si="71"/>
        <v/>
      </c>
      <c r="AJ261" s="288" t="str">
        <f t="shared" si="67"/>
        <v/>
      </c>
      <c r="AK261" s="303" t="str">
        <f t="shared" si="68"/>
        <v/>
      </c>
      <c r="AL261" s="303" t="str">
        <f t="shared" si="69"/>
        <v/>
      </c>
      <c r="AM261" s="304" t="str">
        <f t="shared" si="70"/>
        <v/>
      </c>
    </row>
    <row r="262" spans="1:41" s="296" customFormat="1" ht="15" hidden="1" x14ac:dyDescent="0.25">
      <c r="A262" s="240"/>
      <c r="B262" s="240"/>
      <c r="C262" s="246"/>
      <c r="D262" s="240"/>
      <c r="E262" s="240"/>
      <c r="F262" s="240"/>
      <c r="G262" s="240"/>
      <c r="H262" s="240"/>
      <c r="I262" s="240"/>
      <c r="J262" s="240"/>
      <c r="K262" s="240"/>
      <c r="L262" s="240"/>
      <c r="M262" s="240"/>
      <c r="N262" s="240"/>
      <c r="O262" s="240"/>
      <c r="P262" s="240"/>
      <c r="Q262" s="240"/>
      <c r="R262" s="240"/>
      <c r="S262" s="240"/>
      <c r="T262" s="240"/>
      <c r="U262" s="240"/>
      <c r="V262" s="240"/>
      <c r="W262" s="240"/>
      <c r="X262" s="240"/>
      <c r="Y262" s="240"/>
      <c r="Z262" s="290"/>
      <c r="AA262" s="290"/>
      <c r="AB262" s="124">
        <f t="shared" si="78"/>
        <v>54</v>
      </c>
      <c r="AC262" s="125" t="str">
        <f t="shared" si="73"/>
        <v/>
      </c>
      <c r="AD262" s="123" t="str">
        <f t="shared" si="74"/>
        <v/>
      </c>
      <c r="AE262" s="126" t="str">
        <f t="shared" si="75"/>
        <v/>
      </c>
      <c r="AF262" s="123" t="str">
        <f t="shared" si="76"/>
        <v/>
      </c>
      <c r="AG262" s="126" t="str">
        <f t="shared" si="77"/>
        <v/>
      </c>
      <c r="AH262" s="302" t="str">
        <f t="shared" si="72"/>
        <v/>
      </c>
      <c r="AI262" s="302" t="str">
        <f t="shared" si="71"/>
        <v/>
      </c>
      <c r="AJ262" s="288" t="str">
        <f t="shared" si="67"/>
        <v/>
      </c>
      <c r="AK262" s="303" t="str">
        <f t="shared" si="68"/>
        <v/>
      </c>
      <c r="AL262" s="303" t="str">
        <f t="shared" si="69"/>
        <v/>
      </c>
      <c r="AM262" s="304" t="str">
        <f t="shared" si="70"/>
        <v/>
      </c>
    </row>
    <row r="263" spans="1:41" s="296" customFormat="1" ht="15" hidden="1" x14ac:dyDescent="0.25">
      <c r="A263" s="240"/>
      <c r="B263" s="240"/>
      <c r="C263" s="246"/>
      <c r="D263" s="240"/>
      <c r="E263" s="240"/>
      <c r="F263" s="240"/>
      <c r="G263" s="240"/>
      <c r="H263" s="240"/>
      <c r="I263" s="240"/>
      <c r="J263" s="240"/>
      <c r="K263" s="240"/>
      <c r="L263" s="240"/>
      <c r="M263" s="240"/>
      <c r="N263" s="240"/>
      <c r="O263" s="240"/>
      <c r="P263" s="240"/>
      <c r="Q263" s="240"/>
      <c r="R263" s="240"/>
      <c r="S263" s="240"/>
      <c r="T263" s="240"/>
      <c r="U263" s="240"/>
      <c r="V263" s="240"/>
      <c r="W263" s="240"/>
      <c r="X263" s="240"/>
      <c r="Y263" s="240"/>
      <c r="Z263" s="290"/>
      <c r="AA263" s="290"/>
      <c r="AB263" s="124">
        <f t="shared" si="78"/>
        <v>55</v>
      </c>
      <c r="AC263" s="125" t="str">
        <f t="shared" si="73"/>
        <v/>
      </c>
      <c r="AD263" s="123" t="str">
        <f t="shared" si="74"/>
        <v/>
      </c>
      <c r="AE263" s="126" t="str">
        <f t="shared" si="75"/>
        <v/>
      </c>
      <c r="AF263" s="123" t="str">
        <f t="shared" si="76"/>
        <v/>
      </c>
      <c r="AG263" s="126" t="str">
        <f t="shared" si="77"/>
        <v/>
      </c>
      <c r="AH263" s="302" t="str">
        <f t="shared" si="72"/>
        <v/>
      </c>
      <c r="AI263" s="302" t="str">
        <f t="shared" si="71"/>
        <v/>
      </c>
      <c r="AJ263" s="288" t="str">
        <f t="shared" si="67"/>
        <v/>
      </c>
      <c r="AK263" s="303" t="str">
        <f t="shared" si="68"/>
        <v/>
      </c>
      <c r="AL263" s="303" t="str">
        <f t="shared" si="69"/>
        <v/>
      </c>
      <c r="AM263" s="304" t="str">
        <f t="shared" si="70"/>
        <v/>
      </c>
    </row>
    <row r="264" spans="1:41" s="296" customFormat="1" ht="15" hidden="1" x14ac:dyDescent="0.25">
      <c r="A264" s="240"/>
      <c r="B264" s="240"/>
      <c r="C264" s="246"/>
      <c r="D264" s="240"/>
      <c r="E264" s="240"/>
      <c r="F264" s="240"/>
      <c r="G264" s="240"/>
      <c r="H264" s="240"/>
      <c r="I264" s="240"/>
      <c r="J264" s="240"/>
      <c r="K264" s="240"/>
      <c r="L264" s="240"/>
      <c r="M264" s="240"/>
      <c r="N264" s="240"/>
      <c r="O264" s="240"/>
      <c r="P264" s="240"/>
      <c r="Q264" s="240"/>
      <c r="R264" s="240"/>
      <c r="S264" s="240"/>
      <c r="T264" s="240"/>
      <c r="U264" s="240"/>
      <c r="V264" s="240"/>
      <c r="W264" s="240"/>
      <c r="X264" s="240"/>
      <c r="Y264" s="240"/>
      <c r="Z264" s="290"/>
      <c r="AA264" s="290"/>
      <c r="AB264" s="124">
        <f t="shared" si="78"/>
        <v>56</v>
      </c>
      <c r="AC264" s="125" t="str">
        <f t="shared" si="73"/>
        <v/>
      </c>
      <c r="AD264" s="123" t="str">
        <f t="shared" si="74"/>
        <v/>
      </c>
      <c r="AE264" s="126" t="str">
        <f t="shared" si="75"/>
        <v/>
      </c>
      <c r="AF264" s="123" t="str">
        <f t="shared" si="76"/>
        <v/>
      </c>
      <c r="AG264" s="126" t="str">
        <f t="shared" si="77"/>
        <v/>
      </c>
      <c r="AH264" s="302" t="str">
        <f t="shared" si="72"/>
        <v/>
      </c>
      <c r="AI264" s="302" t="str">
        <f t="shared" si="71"/>
        <v/>
      </c>
      <c r="AJ264" s="288" t="str">
        <f t="shared" ref="AJ264:AJ327" si="79">AC264</f>
        <v/>
      </c>
      <c r="AK264" s="303" t="str">
        <f t="shared" ref="AK264:AK327" si="80">IF(AI264="","",AJ264-D$58)</f>
        <v/>
      </c>
      <c r="AL264" s="303" t="str">
        <f t="shared" ref="AL264:AL327" si="81">IF(AK264="","",IF(AK264&gt;G$80,AK264-G$80/2,AK264/2))</f>
        <v/>
      </c>
      <c r="AM264" s="304" t="str">
        <f t="shared" ref="AM264:AM327" si="82">IF(AL264="","",0.6*G$81*(2*32.2*AL264)^0.5)</f>
        <v/>
      </c>
    </row>
    <row r="265" spans="1:41" s="296" customFormat="1" ht="15" hidden="1" x14ac:dyDescent="0.25">
      <c r="A265" s="240"/>
      <c r="B265" s="240"/>
      <c r="C265" s="246"/>
      <c r="D265" s="240"/>
      <c r="E265" s="240"/>
      <c r="F265" s="240"/>
      <c r="G265" s="240"/>
      <c r="H265" s="240"/>
      <c r="I265" s="240"/>
      <c r="J265" s="240"/>
      <c r="K265" s="240"/>
      <c r="L265" s="240"/>
      <c r="M265" s="240"/>
      <c r="N265" s="240"/>
      <c r="O265" s="240"/>
      <c r="P265" s="240"/>
      <c r="Q265" s="240"/>
      <c r="R265" s="240"/>
      <c r="S265" s="240"/>
      <c r="T265" s="240"/>
      <c r="U265" s="240"/>
      <c r="V265" s="240"/>
      <c r="W265" s="240"/>
      <c r="X265" s="240"/>
      <c r="Y265" s="240"/>
      <c r="Z265" s="290"/>
      <c r="AA265" s="290"/>
      <c r="AB265" s="124">
        <f t="shared" si="78"/>
        <v>57</v>
      </c>
      <c r="AC265" s="125" t="str">
        <f t="shared" si="73"/>
        <v/>
      </c>
      <c r="AD265" s="123" t="str">
        <f t="shared" si="74"/>
        <v/>
      </c>
      <c r="AE265" s="126" t="str">
        <f t="shared" si="75"/>
        <v/>
      </c>
      <c r="AF265" s="123" t="str">
        <f t="shared" si="76"/>
        <v/>
      </c>
      <c r="AG265" s="126" t="str">
        <f t="shared" si="77"/>
        <v/>
      </c>
      <c r="AH265" s="302" t="str">
        <f t="shared" si="72"/>
        <v/>
      </c>
      <c r="AI265" s="302" t="str">
        <f t="shared" ref="AI265:AI328" si="83">IF(AC265="","",IF(AC265=D$58,0,IF(AC265&gt;D$58,AI264+AF265,"")))</f>
        <v/>
      </c>
      <c r="AJ265" s="288" t="str">
        <f t="shared" si="79"/>
        <v/>
      </c>
      <c r="AK265" s="303" t="str">
        <f t="shared" si="80"/>
        <v/>
      </c>
      <c r="AL265" s="303" t="str">
        <f t="shared" si="81"/>
        <v/>
      </c>
      <c r="AM265" s="304" t="str">
        <f t="shared" si="82"/>
        <v/>
      </c>
    </row>
    <row r="266" spans="1:41" s="296" customFormat="1" ht="15" hidden="1" x14ac:dyDescent="0.25">
      <c r="A266" s="240"/>
      <c r="B266" s="240"/>
      <c r="C266" s="246"/>
      <c r="D266" s="240"/>
      <c r="E266" s="240"/>
      <c r="F266" s="240"/>
      <c r="G266" s="240"/>
      <c r="H266" s="240"/>
      <c r="I266" s="240"/>
      <c r="J266" s="240"/>
      <c r="K266" s="240"/>
      <c r="L266" s="240"/>
      <c r="M266" s="240"/>
      <c r="N266" s="240"/>
      <c r="O266" s="240"/>
      <c r="P266" s="240"/>
      <c r="Q266" s="240"/>
      <c r="R266" s="240"/>
      <c r="S266" s="240"/>
      <c r="T266" s="240"/>
      <c r="U266" s="240"/>
      <c r="V266" s="240"/>
      <c r="W266" s="240"/>
      <c r="X266" s="240"/>
      <c r="Y266" s="240"/>
      <c r="Z266" s="290"/>
      <c r="AA266" s="290"/>
      <c r="AB266" s="124">
        <f t="shared" si="78"/>
        <v>58</v>
      </c>
      <c r="AC266" s="125" t="str">
        <f t="shared" si="73"/>
        <v/>
      </c>
      <c r="AD266" s="123" t="str">
        <f t="shared" si="74"/>
        <v/>
      </c>
      <c r="AE266" s="126" t="str">
        <f t="shared" si="75"/>
        <v/>
      </c>
      <c r="AF266" s="123" t="str">
        <f t="shared" si="76"/>
        <v/>
      </c>
      <c r="AG266" s="126" t="str">
        <f t="shared" si="77"/>
        <v/>
      </c>
      <c r="AH266" s="302" t="str">
        <f t="shared" ref="AH266:AH329" si="84">IF(AC266="","",AH265+AF266)</f>
        <v/>
      </c>
      <c r="AI266" s="302" t="str">
        <f t="shared" si="83"/>
        <v/>
      </c>
      <c r="AJ266" s="288" t="str">
        <f t="shared" si="79"/>
        <v/>
      </c>
      <c r="AK266" s="303" t="str">
        <f t="shared" si="80"/>
        <v/>
      </c>
      <c r="AL266" s="303" t="str">
        <f t="shared" si="81"/>
        <v/>
      </c>
      <c r="AM266" s="304" t="str">
        <f t="shared" si="82"/>
        <v/>
      </c>
    </row>
    <row r="267" spans="1:41" s="296" customFormat="1" ht="15" hidden="1" x14ac:dyDescent="0.25">
      <c r="A267" s="240"/>
      <c r="B267" s="240"/>
      <c r="C267" s="246"/>
      <c r="D267" s="240"/>
      <c r="E267" s="240"/>
      <c r="F267" s="240"/>
      <c r="G267" s="240"/>
      <c r="H267" s="240"/>
      <c r="I267" s="240"/>
      <c r="J267" s="240"/>
      <c r="K267" s="240"/>
      <c r="L267" s="240"/>
      <c r="M267" s="240"/>
      <c r="N267" s="240"/>
      <c r="O267" s="240"/>
      <c r="P267" s="240"/>
      <c r="Q267" s="240"/>
      <c r="R267" s="240"/>
      <c r="S267" s="240"/>
      <c r="T267" s="240"/>
      <c r="U267" s="240"/>
      <c r="V267" s="240"/>
      <c r="W267" s="240"/>
      <c r="X267" s="240"/>
      <c r="Y267" s="240"/>
      <c r="Z267" s="290"/>
      <c r="AA267" s="290"/>
      <c r="AB267" s="124">
        <f t="shared" si="78"/>
        <v>59</v>
      </c>
      <c r="AC267" s="125" t="str">
        <f t="shared" si="73"/>
        <v/>
      </c>
      <c r="AD267" s="123" t="str">
        <f t="shared" si="74"/>
        <v/>
      </c>
      <c r="AE267" s="126" t="str">
        <f t="shared" si="75"/>
        <v/>
      </c>
      <c r="AF267" s="123" t="str">
        <f t="shared" si="76"/>
        <v/>
      </c>
      <c r="AG267" s="126" t="str">
        <f t="shared" si="77"/>
        <v/>
      </c>
      <c r="AH267" s="302" t="str">
        <f t="shared" si="84"/>
        <v/>
      </c>
      <c r="AI267" s="302" t="str">
        <f t="shared" si="83"/>
        <v/>
      </c>
      <c r="AJ267" s="288" t="str">
        <f t="shared" si="79"/>
        <v/>
      </c>
      <c r="AK267" s="303" t="str">
        <f t="shared" si="80"/>
        <v/>
      </c>
      <c r="AL267" s="303" t="str">
        <f t="shared" si="81"/>
        <v/>
      </c>
      <c r="AM267" s="304" t="str">
        <f t="shared" si="82"/>
        <v/>
      </c>
      <c r="AN267" s="240"/>
      <c r="AO267" s="240"/>
    </row>
    <row r="268" spans="1:41" s="296" customFormat="1" ht="15" hidden="1" x14ac:dyDescent="0.25">
      <c r="A268" s="240"/>
      <c r="B268" s="240"/>
      <c r="C268" s="246"/>
      <c r="D268" s="240"/>
      <c r="E268" s="240"/>
      <c r="F268" s="240"/>
      <c r="G268" s="240"/>
      <c r="H268" s="240"/>
      <c r="I268" s="240"/>
      <c r="J268" s="240"/>
      <c r="K268" s="240"/>
      <c r="L268" s="240"/>
      <c r="M268" s="240"/>
      <c r="N268" s="240"/>
      <c r="O268" s="240"/>
      <c r="P268" s="240"/>
      <c r="Q268" s="240"/>
      <c r="R268" s="240"/>
      <c r="S268" s="240"/>
      <c r="T268" s="240"/>
      <c r="U268" s="240"/>
      <c r="V268" s="240"/>
      <c r="W268" s="240"/>
      <c r="X268" s="240"/>
      <c r="Y268" s="240"/>
      <c r="Z268" s="290"/>
      <c r="AA268" s="290"/>
      <c r="AB268" s="124">
        <f t="shared" si="78"/>
        <v>60</v>
      </c>
      <c r="AC268" s="125" t="str">
        <f t="shared" si="73"/>
        <v/>
      </c>
      <c r="AD268" s="123" t="str">
        <f t="shared" si="74"/>
        <v/>
      </c>
      <c r="AE268" s="126" t="str">
        <f t="shared" si="75"/>
        <v/>
      </c>
      <c r="AF268" s="123" t="str">
        <f t="shared" si="76"/>
        <v/>
      </c>
      <c r="AG268" s="126" t="str">
        <f t="shared" si="77"/>
        <v/>
      </c>
      <c r="AH268" s="302" t="str">
        <f t="shared" si="84"/>
        <v/>
      </c>
      <c r="AI268" s="302" t="str">
        <f t="shared" si="83"/>
        <v/>
      </c>
      <c r="AJ268" s="288" t="str">
        <f t="shared" si="79"/>
        <v/>
      </c>
      <c r="AK268" s="303" t="str">
        <f t="shared" si="80"/>
        <v/>
      </c>
      <c r="AL268" s="303" t="str">
        <f t="shared" si="81"/>
        <v/>
      </c>
      <c r="AM268" s="304" t="str">
        <f t="shared" si="82"/>
        <v/>
      </c>
      <c r="AN268" s="240"/>
      <c r="AO268" s="240"/>
    </row>
    <row r="269" spans="1:41" s="296" customFormat="1" ht="15" hidden="1" x14ac:dyDescent="0.25">
      <c r="A269" s="240"/>
      <c r="B269" s="240"/>
      <c r="C269" s="246"/>
      <c r="D269" s="240"/>
      <c r="E269" s="240"/>
      <c r="F269" s="240"/>
      <c r="G269" s="240"/>
      <c r="H269" s="240"/>
      <c r="I269" s="240"/>
      <c r="J269" s="240"/>
      <c r="K269" s="240"/>
      <c r="L269" s="240"/>
      <c r="M269" s="240"/>
      <c r="N269" s="240"/>
      <c r="O269" s="240"/>
      <c r="P269" s="240"/>
      <c r="Q269" s="240"/>
      <c r="R269" s="240"/>
      <c r="S269" s="240"/>
      <c r="T269" s="240"/>
      <c r="U269" s="240"/>
      <c r="V269" s="240"/>
      <c r="W269" s="240"/>
      <c r="X269" s="240"/>
      <c r="Y269" s="240"/>
      <c r="Z269" s="290"/>
      <c r="AA269" s="290"/>
      <c r="AB269" s="124">
        <f t="shared" si="78"/>
        <v>61</v>
      </c>
      <c r="AC269" s="125" t="str">
        <f t="shared" si="73"/>
        <v/>
      </c>
      <c r="AD269" s="123" t="str">
        <f t="shared" si="74"/>
        <v/>
      </c>
      <c r="AE269" s="126" t="str">
        <f t="shared" si="75"/>
        <v/>
      </c>
      <c r="AF269" s="123" t="str">
        <f t="shared" si="76"/>
        <v/>
      </c>
      <c r="AG269" s="126" t="str">
        <f t="shared" si="77"/>
        <v/>
      </c>
      <c r="AH269" s="302" t="str">
        <f t="shared" si="84"/>
        <v/>
      </c>
      <c r="AI269" s="302" t="str">
        <f t="shared" si="83"/>
        <v/>
      </c>
      <c r="AJ269" s="288" t="str">
        <f t="shared" si="79"/>
        <v/>
      </c>
      <c r="AK269" s="303" t="str">
        <f t="shared" si="80"/>
        <v/>
      </c>
      <c r="AL269" s="303" t="str">
        <f t="shared" si="81"/>
        <v/>
      </c>
      <c r="AM269" s="304" t="str">
        <f t="shared" si="82"/>
        <v/>
      </c>
      <c r="AN269" s="240"/>
      <c r="AO269" s="240"/>
    </row>
    <row r="270" spans="1:41" s="296" customFormat="1" ht="15" hidden="1" x14ac:dyDescent="0.25">
      <c r="A270" s="240"/>
      <c r="B270" s="240"/>
      <c r="C270" s="246"/>
      <c r="D270" s="240"/>
      <c r="E270" s="240"/>
      <c r="F270" s="240"/>
      <c r="G270" s="240"/>
      <c r="H270" s="240"/>
      <c r="I270" s="240"/>
      <c r="J270" s="240"/>
      <c r="K270" s="240"/>
      <c r="L270" s="240"/>
      <c r="M270" s="240"/>
      <c r="N270" s="240"/>
      <c r="O270" s="240"/>
      <c r="P270" s="240"/>
      <c r="Q270" s="240"/>
      <c r="R270" s="240"/>
      <c r="S270" s="240"/>
      <c r="T270" s="240"/>
      <c r="U270" s="240"/>
      <c r="V270" s="240"/>
      <c r="W270" s="240"/>
      <c r="X270" s="240"/>
      <c r="Y270" s="240"/>
      <c r="Z270" s="290"/>
      <c r="AA270" s="290"/>
      <c r="AB270" s="124">
        <f t="shared" si="78"/>
        <v>62</v>
      </c>
      <c r="AC270" s="125" t="str">
        <f t="shared" si="73"/>
        <v/>
      </c>
      <c r="AD270" s="123" t="str">
        <f t="shared" si="74"/>
        <v/>
      </c>
      <c r="AE270" s="126" t="str">
        <f t="shared" si="75"/>
        <v/>
      </c>
      <c r="AF270" s="123" t="str">
        <f t="shared" si="76"/>
        <v/>
      </c>
      <c r="AG270" s="126" t="str">
        <f t="shared" si="77"/>
        <v/>
      </c>
      <c r="AH270" s="302" t="str">
        <f t="shared" si="84"/>
        <v/>
      </c>
      <c r="AI270" s="302" t="str">
        <f t="shared" si="83"/>
        <v/>
      </c>
      <c r="AJ270" s="288" t="str">
        <f t="shared" si="79"/>
        <v/>
      </c>
      <c r="AK270" s="303" t="str">
        <f t="shared" si="80"/>
        <v/>
      </c>
      <c r="AL270" s="303" t="str">
        <f t="shared" si="81"/>
        <v/>
      </c>
      <c r="AM270" s="304" t="str">
        <f t="shared" si="82"/>
        <v/>
      </c>
      <c r="AN270" s="240"/>
      <c r="AO270" s="240"/>
    </row>
    <row r="271" spans="1:41" s="296" customFormat="1" ht="15" hidden="1" x14ac:dyDescent="0.25">
      <c r="A271" s="240"/>
      <c r="B271" s="240"/>
      <c r="C271" s="246"/>
      <c r="D271" s="240"/>
      <c r="E271" s="240"/>
      <c r="F271" s="240"/>
      <c r="G271" s="240"/>
      <c r="H271" s="240"/>
      <c r="I271" s="240"/>
      <c r="J271" s="240"/>
      <c r="K271" s="240"/>
      <c r="L271" s="240"/>
      <c r="M271" s="240"/>
      <c r="N271" s="240"/>
      <c r="O271" s="240"/>
      <c r="P271" s="240"/>
      <c r="Q271" s="240"/>
      <c r="R271" s="240"/>
      <c r="S271" s="240"/>
      <c r="T271" s="240"/>
      <c r="U271" s="240"/>
      <c r="V271" s="240"/>
      <c r="W271" s="240"/>
      <c r="X271" s="240"/>
      <c r="Y271" s="240"/>
      <c r="Z271" s="290"/>
      <c r="AA271" s="290"/>
      <c r="AB271" s="124">
        <f t="shared" si="78"/>
        <v>63</v>
      </c>
      <c r="AC271" s="125" t="str">
        <f t="shared" si="73"/>
        <v/>
      </c>
      <c r="AD271" s="123" t="str">
        <f t="shared" si="74"/>
        <v/>
      </c>
      <c r="AE271" s="126" t="str">
        <f t="shared" si="75"/>
        <v/>
      </c>
      <c r="AF271" s="123" t="str">
        <f t="shared" si="76"/>
        <v/>
      </c>
      <c r="AG271" s="126" t="str">
        <f t="shared" si="77"/>
        <v/>
      </c>
      <c r="AH271" s="302" t="str">
        <f t="shared" si="84"/>
        <v/>
      </c>
      <c r="AI271" s="302" t="str">
        <f t="shared" si="83"/>
        <v/>
      </c>
      <c r="AJ271" s="288" t="str">
        <f t="shared" si="79"/>
        <v/>
      </c>
      <c r="AK271" s="303" t="str">
        <f t="shared" si="80"/>
        <v/>
      </c>
      <c r="AL271" s="303" t="str">
        <f t="shared" si="81"/>
        <v/>
      </c>
      <c r="AM271" s="304" t="str">
        <f t="shared" si="82"/>
        <v/>
      </c>
      <c r="AN271" s="240"/>
      <c r="AO271" s="240"/>
    </row>
    <row r="272" spans="1:41" s="296" customFormat="1" ht="15" hidden="1" x14ac:dyDescent="0.25">
      <c r="A272" s="240"/>
      <c r="B272" s="240"/>
      <c r="C272" s="246"/>
      <c r="D272" s="240"/>
      <c r="E272" s="240"/>
      <c r="F272" s="240"/>
      <c r="G272" s="240"/>
      <c r="H272" s="240"/>
      <c r="I272" s="240"/>
      <c r="J272" s="240"/>
      <c r="K272" s="240"/>
      <c r="L272" s="240"/>
      <c r="M272" s="240"/>
      <c r="N272" s="240"/>
      <c r="O272" s="240"/>
      <c r="P272" s="240"/>
      <c r="Q272" s="240"/>
      <c r="R272" s="240"/>
      <c r="S272" s="240"/>
      <c r="T272" s="240"/>
      <c r="U272" s="240"/>
      <c r="V272" s="240"/>
      <c r="W272" s="240"/>
      <c r="X272" s="240"/>
      <c r="Y272" s="240"/>
      <c r="Z272" s="290"/>
      <c r="AA272" s="290"/>
      <c r="AB272" s="124">
        <f t="shared" si="78"/>
        <v>64</v>
      </c>
      <c r="AC272" s="125" t="str">
        <f t="shared" si="73"/>
        <v/>
      </c>
      <c r="AD272" s="123" t="str">
        <f t="shared" si="74"/>
        <v/>
      </c>
      <c r="AE272" s="126" t="str">
        <f t="shared" si="75"/>
        <v/>
      </c>
      <c r="AF272" s="123" t="str">
        <f t="shared" si="76"/>
        <v/>
      </c>
      <c r="AG272" s="126" t="str">
        <f t="shared" si="77"/>
        <v/>
      </c>
      <c r="AH272" s="302" t="str">
        <f t="shared" si="84"/>
        <v/>
      </c>
      <c r="AI272" s="302" t="str">
        <f t="shared" si="83"/>
        <v/>
      </c>
      <c r="AJ272" s="288" t="str">
        <f t="shared" si="79"/>
        <v/>
      </c>
      <c r="AK272" s="303" t="str">
        <f t="shared" si="80"/>
        <v/>
      </c>
      <c r="AL272" s="303" t="str">
        <f t="shared" si="81"/>
        <v/>
      </c>
      <c r="AM272" s="304" t="str">
        <f t="shared" si="82"/>
        <v/>
      </c>
      <c r="AN272" s="240"/>
      <c r="AO272" s="240"/>
    </row>
    <row r="273" spans="1:41" s="296" customFormat="1" ht="15" hidden="1" x14ac:dyDescent="0.25">
      <c r="A273" s="240"/>
      <c r="B273" s="240"/>
      <c r="C273" s="246"/>
      <c r="D273" s="240"/>
      <c r="E273" s="240"/>
      <c r="F273" s="240"/>
      <c r="G273" s="240"/>
      <c r="H273" s="240"/>
      <c r="I273" s="240"/>
      <c r="J273" s="240"/>
      <c r="K273" s="240"/>
      <c r="L273" s="240"/>
      <c r="M273" s="240"/>
      <c r="N273" s="240"/>
      <c r="O273" s="240"/>
      <c r="P273" s="240"/>
      <c r="Q273" s="240"/>
      <c r="R273" s="240"/>
      <c r="S273" s="240"/>
      <c r="T273" s="240"/>
      <c r="U273" s="240"/>
      <c r="V273" s="240"/>
      <c r="W273" s="240"/>
      <c r="X273" s="240"/>
      <c r="Y273" s="240"/>
      <c r="Z273" s="290"/>
      <c r="AA273" s="290"/>
      <c r="AB273" s="124">
        <f t="shared" si="78"/>
        <v>65</v>
      </c>
      <c r="AC273" s="125" t="str">
        <f t="shared" ref="AC273:AC308" si="85">IF(AA$211="","",AC$208+AB273*(X$211-X$210)/100)</f>
        <v/>
      </c>
      <c r="AD273" s="123" t="str">
        <f t="shared" ref="AD273:AD308" si="86">IF(AC273="","",AD$208+(2*(AC273-AC$208)*AA$211))</f>
        <v/>
      </c>
      <c r="AE273" s="126" t="str">
        <f t="shared" si="75"/>
        <v/>
      </c>
      <c r="AF273" s="123" t="str">
        <f t="shared" si="76"/>
        <v/>
      </c>
      <c r="AG273" s="126" t="str">
        <f t="shared" si="77"/>
        <v/>
      </c>
      <c r="AH273" s="302" t="str">
        <f t="shared" si="84"/>
        <v/>
      </c>
      <c r="AI273" s="302" t="str">
        <f t="shared" si="83"/>
        <v/>
      </c>
      <c r="AJ273" s="288" t="str">
        <f t="shared" si="79"/>
        <v/>
      </c>
      <c r="AK273" s="303" t="str">
        <f t="shared" si="80"/>
        <v/>
      </c>
      <c r="AL273" s="303" t="str">
        <f t="shared" si="81"/>
        <v/>
      </c>
      <c r="AM273" s="304" t="str">
        <f t="shared" si="82"/>
        <v/>
      </c>
      <c r="AN273" s="240"/>
      <c r="AO273" s="240"/>
    </row>
    <row r="274" spans="1:41" s="296" customFormat="1" ht="15" hidden="1" x14ac:dyDescent="0.25">
      <c r="A274" s="240"/>
      <c r="B274" s="240"/>
      <c r="C274" s="246"/>
      <c r="D274" s="240"/>
      <c r="E274" s="240"/>
      <c r="F274" s="240"/>
      <c r="G274" s="240"/>
      <c r="H274" s="240"/>
      <c r="I274" s="240"/>
      <c r="J274" s="240"/>
      <c r="K274" s="240"/>
      <c r="L274" s="240"/>
      <c r="M274" s="240"/>
      <c r="N274" s="240"/>
      <c r="O274" s="240"/>
      <c r="P274" s="240"/>
      <c r="Q274" s="240"/>
      <c r="R274" s="240"/>
      <c r="S274" s="240"/>
      <c r="T274" s="240"/>
      <c r="U274" s="240"/>
      <c r="V274" s="240"/>
      <c r="W274" s="240"/>
      <c r="X274" s="240"/>
      <c r="Y274" s="240"/>
      <c r="Z274" s="290"/>
      <c r="AA274" s="290"/>
      <c r="AB274" s="124">
        <f t="shared" si="78"/>
        <v>66</v>
      </c>
      <c r="AC274" s="125" t="str">
        <f t="shared" si="85"/>
        <v/>
      </c>
      <c r="AD274" s="123" t="str">
        <f t="shared" si="86"/>
        <v/>
      </c>
      <c r="AE274" s="126" t="str">
        <f t="shared" ref="AE274:AE308" si="87">IF(AC274="","",(AD274/2)^2*3.1415)</f>
        <v/>
      </c>
      <c r="AF274" s="123" t="str">
        <f t="shared" ref="AF274:AF308" si="88">IF(AC274="","",(AC274-AC273)/3*(AE273+AE274+(AE274*AE273)^0.5))</f>
        <v/>
      </c>
      <c r="AG274" s="126" t="str">
        <f t="shared" ref="AG274:AG308" si="89">IF(AC274="","",AG273+AF274)</f>
        <v/>
      </c>
      <c r="AH274" s="302" t="str">
        <f t="shared" si="84"/>
        <v/>
      </c>
      <c r="AI274" s="302" t="str">
        <f t="shared" si="83"/>
        <v/>
      </c>
      <c r="AJ274" s="288" t="str">
        <f t="shared" si="79"/>
        <v/>
      </c>
      <c r="AK274" s="303" t="str">
        <f t="shared" si="80"/>
        <v/>
      </c>
      <c r="AL274" s="303" t="str">
        <f t="shared" si="81"/>
        <v/>
      </c>
      <c r="AM274" s="304" t="str">
        <f t="shared" si="82"/>
        <v/>
      </c>
      <c r="AN274" s="240"/>
      <c r="AO274" s="240"/>
    </row>
    <row r="275" spans="1:41" s="296" customFormat="1" ht="15" hidden="1" x14ac:dyDescent="0.25">
      <c r="A275" s="240"/>
      <c r="B275" s="240"/>
      <c r="C275" s="246"/>
      <c r="D275" s="240"/>
      <c r="E275" s="240"/>
      <c r="F275" s="240"/>
      <c r="G275" s="240"/>
      <c r="H275" s="240"/>
      <c r="I275" s="240"/>
      <c r="J275" s="240"/>
      <c r="K275" s="240"/>
      <c r="L275" s="240"/>
      <c r="M275" s="240"/>
      <c r="N275" s="240"/>
      <c r="O275" s="240"/>
      <c r="P275" s="240"/>
      <c r="Q275" s="240"/>
      <c r="R275" s="240"/>
      <c r="S275" s="240"/>
      <c r="T275" s="240"/>
      <c r="U275" s="240"/>
      <c r="V275" s="240"/>
      <c r="W275" s="240"/>
      <c r="X275" s="240"/>
      <c r="Y275" s="240"/>
      <c r="Z275" s="290"/>
      <c r="AA275" s="290"/>
      <c r="AB275" s="124">
        <f t="shared" ref="AB275:AB308" si="90">AB274+1</f>
        <v>67</v>
      </c>
      <c r="AC275" s="125" t="str">
        <f t="shared" si="85"/>
        <v/>
      </c>
      <c r="AD275" s="123" t="str">
        <f t="shared" si="86"/>
        <v/>
      </c>
      <c r="AE275" s="126" t="str">
        <f t="shared" si="87"/>
        <v/>
      </c>
      <c r="AF275" s="123" t="str">
        <f t="shared" si="88"/>
        <v/>
      </c>
      <c r="AG275" s="126" t="str">
        <f t="shared" si="89"/>
        <v/>
      </c>
      <c r="AH275" s="302" t="str">
        <f t="shared" si="84"/>
        <v/>
      </c>
      <c r="AI275" s="302" t="str">
        <f t="shared" si="83"/>
        <v/>
      </c>
      <c r="AJ275" s="288" t="str">
        <f t="shared" si="79"/>
        <v/>
      </c>
      <c r="AK275" s="303" t="str">
        <f t="shared" si="80"/>
        <v/>
      </c>
      <c r="AL275" s="303" t="str">
        <f t="shared" si="81"/>
        <v/>
      </c>
      <c r="AM275" s="304" t="str">
        <f t="shared" si="82"/>
        <v/>
      </c>
      <c r="AN275" s="240"/>
      <c r="AO275" s="240"/>
    </row>
    <row r="276" spans="1:41" s="290" customFormat="1" ht="15" hidden="1" x14ac:dyDescent="0.25">
      <c r="A276" s="240"/>
      <c r="B276" s="240"/>
      <c r="C276" s="246"/>
      <c r="D276" s="240"/>
      <c r="E276" s="240"/>
      <c r="F276" s="240"/>
      <c r="G276" s="240"/>
      <c r="H276" s="240"/>
      <c r="I276" s="240"/>
      <c r="J276" s="240"/>
      <c r="K276" s="240"/>
      <c r="L276" s="240"/>
      <c r="M276" s="240"/>
      <c r="N276" s="240"/>
      <c r="O276" s="240"/>
      <c r="P276" s="240"/>
      <c r="Q276" s="240"/>
      <c r="R276" s="240"/>
      <c r="S276" s="240"/>
      <c r="T276" s="240"/>
      <c r="U276" s="240"/>
      <c r="V276" s="240"/>
      <c r="W276" s="240"/>
      <c r="X276" s="240"/>
      <c r="Y276" s="240"/>
      <c r="AB276" s="124">
        <f t="shared" si="90"/>
        <v>68</v>
      </c>
      <c r="AC276" s="125" t="str">
        <f t="shared" si="85"/>
        <v/>
      </c>
      <c r="AD276" s="123" t="str">
        <f t="shared" si="86"/>
        <v/>
      </c>
      <c r="AE276" s="126" t="str">
        <f t="shared" si="87"/>
        <v/>
      </c>
      <c r="AF276" s="123" t="str">
        <f t="shared" si="88"/>
        <v/>
      </c>
      <c r="AG276" s="126" t="str">
        <f t="shared" si="89"/>
        <v/>
      </c>
      <c r="AH276" s="302" t="str">
        <f t="shared" si="84"/>
        <v/>
      </c>
      <c r="AI276" s="302" t="str">
        <f t="shared" si="83"/>
        <v/>
      </c>
      <c r="AJ276" s="288" t="str">
        <f t="shared" si="79"/>
        <v/>
      </c>
      <c r="AK276" s="303" t="str">
        <f t="shared" si="80"/>
        <v/>
      </c>
      <c r="AL276" s="303" t="str">
        <f t="shared" si="81"/>
        <v/>
      </c>
      <c r="AM276" s="304" t="str">
        <f t="shared" si="82"/>
        <v/>
      </c>
      <c r="AN276" s="240"/>
      <c r="AO276" s="240"/>
    </row>
    <row r="277" spans="1:41" s="290" customFormat="1" ht="15" hidden="1" x14ac:dyDescent="0.25">
      <c r="A277" s="240"/>
      <c r="B277" s="240"/>
      <c r="C277" s="246"/>
      <c r="D277" s="240"/>
      <c r="E277" s="240"/>
      <c r="F277" s="240"/>
      <c r="G277" s="240"/>
      <c r="H277" s="240"/>
      <c r="I277" s="240"/>
      <c r="J277" s="240"/>
      <c r="K277" s="240"/>
      <c r="L277" s="240"/>
      <c r="M277" s="240"/>
      <c r="N277" s="240"/>
      <c r="O277" s="240"/>
      <c r="P277" s="240"/>
      <c r="Q277" s="240"/>
      <c r="R277" s="240"/>
      <c r="S277" s="240"/>
      <c r="T277" s="240"/>
      <c r="U277" s="240"/>
      <c r="V277" s="240"/>
      <c r="W277" s="240"/>
      <c r="X277" s="240"/>
      <c r="Y277" s="240"/>
      <c r="AB277" s="124">
        <f t="shared" si="90"/>
        <v>69</v>
      </c>
      <c r="AC277" s="125" t="str">
        <f t="shared" si="85"/>
        <v/>
      </c>
      <c r="AD277" s="123" t="str">
        <f t="shared" si="86"/>
        <v/>
      </c>
      <c r="AE277" s="126" t="str">
        <f t="shared" si="87"/>
        <v/>
      </c>
      <c r="AF277" s="123" t="str">
        <f t="shared" si="88"/>
        <v/>
      </c>
      <c r="AG277" s="126" t="str">
        <f t="shared" si="89"/>
        <v/>
      </c>
      <c r="AH277" s="302" t="str">
        <f t="shared" si="84"/>
        <v/>
      </c>
      <c r="AI277" s="302" t="str">
        <f t="shared" si="83"/>
        <v/>
      </c>
      <c r="AJ277" s="288" t="str">
        <f t="shared" si="79"/>
        <v/>
      </c>
      <c r="AK277" s="303" t="str">
        <f t="shared" si="80"/>
        <v/>
      </c>
      <c r="AL277" s="303" t="str">
        <f t="shared" si="81"/>
        <v/>
      </c>
      <c r="AM277" s="304" t="str">
        <f t="shared" si="82"/>
        <v/>
      </c>
      <c r="AN277" s="240"/>
      <c r="AO277" s="240"/>
    </row>
    <row r="278" spans="1:41" s="290" customFormat="1" ht="15" hidden="1" x14ac:dyDescent="0.25">
      <c r="A278" s="240"/>
      <c r="B278" s="240"/>
      <c r="C278" s="246"/>
      <c r="D278" s="240"/>
      <c r="E278" s="240"/>
      <c r="F278" s="240"/>
      <c r="G278" s="240"/>
      <c r="H278" s="240"/>
      <c r="I278" s="240"/>
      <c r="J278" s="240"/>
      <c r="K278" s="240"/>
      <c r="L278" s="240"/>
      <c r="M278" s="240"/>
      <c r="N278" s="240"/>
      <c r="O278" s="240"/>
      <c r="P278" s="240"/>
      <c r="Q278" s="240"/>
      <c r="R278" s="240"/>
      <c r="S278" s="240"/>
      <c r="T278" s="240"/>
      <c r="U278" s="240"/>
      <c r="V278" s="240"/>
      <c r="W278" s="240"/>
      <c r="X278" s="240"/>
      <c r="Y278" s="240"/>
      <c r="AB278" s="124">
        <f t="shared" si="90"/>
        <v>70</v>
      </c>
      <c r="AC278" s="125" t="str">
        <f t="shared" si="85"/>
        <v/>
      </c>
      <c r="AD278" s="123" t="str">
        <f t="shared" si="86"/>
        <v/>
      </c>
      <c r="AE278" s="126" t="str">
        <f t="shared" si="87"/>
        <v/>
      </c>
      <c r="AF278" s="123" t="str">
        <f t="shared" si="88"/>
        <v/>
      </c>
      <c r="AG278" s="126" t="str">
        <f t="shared" si="89"/>
        <v/>
      </c>
      <c r="AH278" s="302" t="str">
        <f t="shared" si="84"/>
        <v/>
      </c>
      <c r="AI278" s="302" t="str">
        <f t="shared" si="83"/>
        <v/>
      </c>
      <c r="AJ278" s="288" t="str">
        <f t="shared" si="79"/>
        <v/>
      </c>
      <c r="AK278" s="303" t="str">
        <f t="shared" si="80"/>
        <v/>
      </c>
      <c r="AL278" s="303" t="str">
        <f t="shared" si="81"/>
        <v/>
      </c>
      <c r="AM278" s="304" t="str">
        <f t="shared" si="82"/>
        <v/>
      </c>
      <c r="AN278" s="240"/>
      <c r="AO278" s="240"/>
    </row>
    <row r="279" spans="1:41" s="290" customFormat="1" ht="15" hidden="1" x14ac:dyDescent="0.25">
      <c r="A279" s="240"/>
      <c r="B279" s="240"/>
      <c r="C279" s="246"/>
      <c r="D279" s="240"/>
      <c r="E279" s="240"/>
      <c r="F279" s="240"/>
      <c r="G279" s="240"/>
      <c r="H279" s="240"/>
      <c r="I279" s="240"/>
      <c r="J279" s="240"/>
      <c r="K279" s="240"/>
      <c r="L279" s="240"/>
      <c r="M279" s="240"/>
      <c r="N279" s="240"/>
      <c r="O279" s="240"/>
      <c r="P279" s="240"/>
      <c r="Q279" s="240"/>
      <c r="R279" s="240"/>
      <c r="S279" s="240"/>
      <c r="T279" s="240"/>
      <c r="U279" s="240"/>
      <c r="V279" s="240"/>
      <c r="W279" s="240"/>
      <c r="X279" s="240"/>
      <c r="Y279" s="240"/>
      <c r="AB279" s="124">
        <f t="shared" si="90"/>
        <v>71</v>
      </c>
      <c r="AC279" s="125" t="str">
        <f t="shared" si="85"/>
        <v/>
      </c>
      <c r="AD279" s="123" t="str">
        <f t="shared" si="86"/>
        <v/>
      </c>
      <c r="AE279" s="126" t="str">
        <f t="shared" si="87"/>
        <v/>
      </c>
      <c r="AF279" s="123" t="str">
        <f t="shared" si="88"/>
        <v/>
      </c>
      <c r="AG279" s="126" t="str">
        <f t="shared" si="89"/>
        <v/>
      </c>
      <c r="AH279" s="302" t="str">
        <f t="shared" si="84"/>
        <v/>
      </c>
      <c r="AI279" s="302" t="str">
        <f t="shared" si="83"/>
        <v/>
      </c>
      <c r="AJ279" s="288" t="str">
        <f t="shared" si="79"/>
        <v/>
      </c>
      <c r="AK279" s="303" t="str">
        <f t="shared" si="80"/>
        <v/>
      </c>
      <c r="AL279" s="303" t="str">
        <f t="shared" si="81"/>
        <v/>
      </c>
      <c r="AM279" s="304" t="str">
        <f t="shared" si="82"/>
        <v/>
      </c>
      <c r="AN279" s="240"/>
      <c r="AO279" s="240"/>
    </row>
    <row r="280" spans="1:41" s="290" customFormat="1" ht="15" hidden="1" x14ac:dyDescent="0.25">
      <c r="A280" s="240"/>
      <c r="B280" s="240"/>
      <c r="C280" s="246"/>
      <c r="D280" s="240"/>
      <c r="E280" s="240"/>
      <c r="F280" s="240"/>
      <c r="G280" s="240"/>
      <c r="H280" s="240"/>
      <c r="I280" s="240"/>
      <c r="J280" s="240"/>
      <c r="K280" s="240"/>
      <c r="L280" s="240"/>
      <c r="M280" s="240"/>
      <c r="N280" s="240"/>
      <c r="O280" s="240"/>
      <c r="P280" s="240"/>
      <c r="Q280" s="240"/>
      <c r="R280" s="240"/>
      <c r="S280" s="240"/>
      <c r="T280" s="240"/>
      <c r="U280" s="240"/>
      <c r="V280" s="240"/>
      <c r="W280" s="240"/>
      <c r="X280" s="240"/>
      <c r="Y280" s="240"/>
      <c r="AB280" s="124">
        <f t="shared" si="90"/>
        <v>72</v>
      </c>
      <c r="AC280" s="125" t="str">
        <f t="shared" si="85"/>
        <v/>
      </c>
      <c r="AD280" s="123" t="str">
        <f t="shared" si="86"/>
        <v/>
      </c>
      <c r="AE280" s="126" t="str">
        <f t="shared" si="87"/>
        <v/>
      </c>
      <c r="AF280" s="123" t="str">
        <f t="shared" si="88"/>
        <v/>
      </c>
      <c r="AG280" s="126" t="str">
        <f t="shared" si="89"/>
        <v/>
      </c>
      <c r="AH280" s="302" t="str">
        <f t="shared" si="84"/>
        <v/>
      </c>
      <c r="AI280" s="302" t="str">
        <f t="shared" si="83"/>
        <v/>
      </c>
      <c r="AJ280" s="288" t="str">
        <f t="shared" si="79"/>
        <v/>
      </c>
      <c r="AK280" s="303" t="str">
        <f t="shared" si="80"/>
        <v/>
      </c>
      <c r="AL280" s="303" t="str">
        <f t="shared" si="81"/>
        <v/>
      </c>
      <c r="AM280" s="304" t="str">
        <f t="shared" si="82"/>
        <v/>
      </c>
      <c r="AN280" s="240"/>
      <c r="AO280" s="240"/>
    </row>
    <row r="281" spans="1:41" ht="15" hidden="1" x14ac:dyDescent="0.25">
      <c r="Z281" s="290"/>
      <c r="AA281" s="290"/>
      <c r="AB281" s="124">
        <f t="shared" si="90"/>
        <v>73</v>
      </c>
      <c r="AC281" s="125" t="str">
        <f t="shared" si="85"/>
        <v/>
      </c>
      <c r="AD281" s="123" t="str">
        <f t="shared" si="86"/>
        <v/>
      </c>
      <c r="AE281" s="126" t="str">
        <f t="shared" si="87"/>
        <v/>
      </c>
      <c r="AF281" s="123" t="str">
        <f t="shared" si="88"/>
        <v/>
      </c>
      <c r="AG281" s="126" t="str">
        <f t="shared" si="89"/>
        <v/>
      </c>
      <c r="AH281" s="302" t="str">
        <f t="shared" si="84"/>
        <v/>
      </c>
      <c r="AI281" s="302" t="str">
        <f t="shared" si="83"/>
        <v/>
      </c>
      <c r="AJ281" s="288" t="str">
        <f t="shared" si="79"/>
        <v/>
      </c>
      <c r="AK281" s="303" t="str">
        <f t="shared" si="80"/>
        <v/>
      </c>
      <c r="AL281" s="303" t="str">
        <f t="shared" si="81"/>
        <v/>
      </c>
      <c r="AM281" s="304" t="str">
        <f t="shared" si="82"/>
        <v/>
      </c>
    </row>
    <row r="282" spans="1:41" ht="15" hidden="1" x14ac:dyDescent="0.25">
      <c r="Z282" s="290"/>
      <c r="AA282" s="290"/>
      <c r="AB282" s="124">
        <f t="shared" si="90"/>
        <v>74</v>
      </c>
      <c r="AC282" s="125" t="str">
        <f t="shared" si="85"/>
        <v/>
      </c>
      <c r="AD282" s="123" t="str">
        <f t="shared" si="86"/>
        <v/>
      </c>
      <c r="AE282" s="126" t="str">
        <f t="shared" si="87"/>
        <v/>
      </c>
      <c r="AF282" s="123" t="str">
        <f t="shared" si="88"/>
        <v/>
      </c>
      <c r="AG282" s="126" t="str">
        <f t="shared" si="89"/>
        <v/>
      </c>
      <c r="AH282" s="302" t="str">
        <f t="shared" si="84"/>
        <v/>
      </c>
      <c r="AI282" s="302" t="str">
        <f t="shared" si="83"/>
        <v/>
      </c>
      <c r="AJ282" s="288" t="str">
        <f t="shared" si="79"/>
        <v/>
      </c>
      <c r="AK282" s="303" t="str">
        <f t="shared" si="80"/>
        <v/>
      </c>
      <c r="AL282" s="303" t="str">
        <f t="shared" si="81"/>
        <v/>
      </c>
      <c r="AM282" s="304" t="str">
        <f t="shared" si="82"/>
        <v/>
      </c>
    </row>
    <row r="283" spans="1:41" s="290" customFormat="1" ht="15" hidden="1" x14ac:dyDescent="0.25">
      <c r="A283" s="240"/>
      <c r="B283" s="240"/>
      <c r="C283" s="246"/>
      <c r="D283" s="240"/>
      <c r="E283" s="240"/>
      <c r="F283" s="240"/>
      <c r="G283" s="240"/>
      <c r="H283" s="240"/>
      <c r="I283" s="240"/>
      <c r="J283" s="240"/>
      <c r="K283" s="240"/>
      <c r="L283" s="240"/>
      <c r="M283" s="240"/>
      <c r="N283" s="240"/>
      <c r="O283" s="240"/>
      <c r="P283" s="240"/>
      <c r="Q283" s="240"/>
      <c r="R283" s="240"/>
      <c r="S283" s="240"/>
      <c r="T283" s="240"/>
      <c r="U283" s="240"/>
      <c r="V283" s="240"/>
      <c r="W283" s="240"/>
      <c r="X283" s="240"/>
      <c r="Y283" s="240"/>
      <c r="AB283" s="124">
        <f t="shared" si="90"/>
        <v>75</v>
      </c>
      <c r="AC283" s="125" t="str">
        <f t="shared" si="85"/>
        <v/>
      </c>
      <c r="AD283" s="123" t="str">
        <f t="shared" si="86"/>
        <v/>
      </c>
      <c r="AE283" s="126" t="str">
        <f t="shared" si="87"/>
        <v/>
      </c>
      <c r="AF283" s="123" t="str">
        <f t="shared" si="88"/>
        <v/>
      </c>
      <c r="AG283" s="126" t="str">
        <f t="shared" si="89"/>
        <v/>
      </c>
      <c r="AH283" s="302" t="str">
        <f t="shared" si="84"/>
        <v/>
      </c>
      <c r="AI283" s="302" t="str">
        <f t="shared" si="83"/>
        <v/>
      </c>
      <c r="AJ283" s="288" t="str">
        <f t="shared" si="79"/>
        <v/>
      </c>
      <c r="AK283" s="303" t="str">
        <f t="shared" si="80"/>
        <v/>
      </c>
      <c r="AL283" s="303" t="str">
        <f t="shared" si="81"/>
        <v/>
      </c>
      <c r="AM283" s="304" t="str">
        <f t="shared" si="82"/>
        <v/>
      </c>
      <c r="AN283" s="240"/>
      <c r="AO283" s="240"/>
    </row>
    <row r="284" spans="1:41" s="290" customFormat="1" ht="15" hidden="1" x14ac:dyDescent="0.25">
      <c r="A284" s="240"/>
      <c r="B284" s="240"/>
      <c r="C284" s="246"/>
      <c r="D284" s="240"/>
      <c r="E284" s="240"/>
      <c r="F284" s="240"/>
      <c r="G284" s="240"/>
      <c r="H284" s="240"/>
      <c r="I284" s="240"/>
      <c r="J284" s="240"/>
      <c r="K284" s="240"/>
      <c r="L284" s="240"/>
      <c r="M284" s="240"/>
      <c r="N284" s="240"/>
      <c r="O284" s="240"/>
      <c r="P284" s="240"/>
      <c r="Q284" s="240"/>
      <c r="R284" s="240"/>
      <c r="S284" s="240"/>
      <c r="T284" s="240"/>
      <c r="U284" s="240"/>
      <c r="V284" s="240"/>
      <c r="W284" s="240"/>
      <c r="X284" s="240"/>
      <c r="Y284" s="240"/>
      <c r="AB284" s="124">
        <f t="shared" si="90"/>
        <v>76</v>
      </c>
      <c r="AC284" s="125" t="str">
        <f t="shared" si="85"/>
        <v/>
      </c>
      <c r="AD284" s="123" t="str">
        <f t="shared" si="86"/>
        <v/>
      </c>
      <c r="AE284" s="126" t="str">
        <f t="shared" si="87"/>
        <v/>
      </c>
      <c r="AF284" s="123" t="str">
        <f t="shared" si="88"/>
        <v/>
      </c>
      <c r="AG284" s="126" t="str">
        <f t="shared" si="89"/>
        <v/>
      </c>
      <c r="AH284" s="302" t="str">
        <f t="shared" si="84"/>
        <v/>
      </c>
      <c r="AI284" s="302" t="str">
        <f t="shared" si="83"/>
        <v/>
      </c>
      <c r="AJ284" s="288" t="str">
        <f t="shared" si="79"/>
        <v/>
      </c>
      <c r="AK284" s="303" t="str">
        <f t="shared" si="80"/>
        <v/>
      </c>
      <c r="AL284" s="303" t="str">
        <f t="shared" si="81"/>
        <v/>
      </c>
      <c r="AM284" s="304" t="str">
        <f t="shared" si="82"/>
        <v/>
      </c>
      <c r="AN284" s="240"/>
      <c r="AO284" s="240"/>
    </row>
    <row r="285" spans="1:41" s="290" customFormat="1" ht="15" hidden="1" x14ac:dyDescent="0.25">
      <c r="A285" s="240"/>
      <c r="B285" s="240"/>
      <c r="C285" s="246"/>
      <c r="D285" s="240"/>
      <c r="E285" s="240"/>
      <c r="F285" s="240"/>
      <c r="G285" s="240"/>
      <c r="H285" s="240"/>
      <c r="I285" s="240"/>
      <c r="J285" s="240"/>
      <c r="K285" s="240"/>
      <c r="L285" s="240"/>
      <c r="M285" s="240"/>
      <c r="N285" s="240"/>
      <c r="O285" s="240"/>
      <c r="P285" s="240"/>
      <c r="Q285" s="240"/>
      <c r="R285" s="240"/>
      <c r="S285" s="240"/>
      <c r="T285" s="240"/>
      <c r="U285" s="240"/>
      <c r="V285" s="240"/>
      <c r="W285" s="240"/>
      <c r="X285" s="240"/>
      <c r="Y285" s="240"/>
      <c r="AB285" s="124">
        <f t="shared" si="90"/>
        <v>77</v>
      </c>
      <c r="AC285" s="125" t="str">
        <f t="shared" si="85"/>
        <v/>
      </c>
      <c r="AD285" s="123" t="str">
        <f t="shared" si="86"/>
        <v/>
      </c>
      <c r="AE285" s="126" t="str">
        <f t="shared" si="87"/>
        <v/>
      </c>
      <c r="AF285" s="123" t="str">
        <f t="shared" si="88"/>
        <v/>
      </c>
      <c r="AG285" s="126" t="str">
        <f t="shared" si="89"/>
        <v/>
      </c>
      <c r="AH285" s="302" t="str">
        <f t="shared" si="84"/>
        <v/>
      </c>
      <c r="AI285" s="302" t="str">
        <f t="shared" si="83"/>
        <v/>
      </c>
      <c r="AJ285" s="288" t="str">
        <f t="shared" si="79"/>
        <v/>
      </c>
      <c r="AK285" s="303" t="str">
        <f t="shared" si="80"/>
        <v/>
      </c>
      <c r="AL285" s="303" t="str">
        <f t="shared" si="81"/>
        <v/>
      </c>
      <c r="AM285" s="304" t="str">
        <f t="shared" si="82"/>
        <v/>
      </c>
      <c r="AN285" s="240"/>
      <c r="AO285" s="240"/>
    </row>
    <row r="286" spans="1:41" s="290" customFormat="1" ht="15" hidden="1" x14ac:dyDescent="0.25">
      <c r="A286" s="240"/>
      <c r="B286" s="240"/>
      <c r="C286" s="246"/>
      <c r="D286" s="240"/>
      <c r="E286" s="240"/>
      <c r="F286" s="240"/>
      <c r="G286" s="240"/>
      <c r="H286" s="240"/>
      <c r="I286" s="240"/>
      <c r="J286" s="240"/>
      <c r="K286" s="240"/>
      <c r="L286" s="240"/>
      <c r="M286" s="240"/>
      <c r="N286" s="240"/>
      <c r="O286" s="240"/>
      <c r="P286" s="240"/>
      <c r="Q286" s="240"/>
      <c r="R286" s="240"/>
      <c r="S286" s="240"/>
      <c r="T286" s="240"/>
      <c r="U286" s="240"/>
      <c r="V286" s="240"/>
      <c r="W286" s="240"/>
      <c r="X286" s="240"/>
      <c r="Y286" s="240"/>
      <c r="AB286" s="124">
        <f t="shared" si="90"/>
        <v>78</v>
      </c>
      <c r="AC286" s="125" t="str">
        <f t="shared" si="85"/>
        <v/>
      </c>
      <c r="AD286" s="123" t="str">
        <f t="shared" si="86"/>
        <v/>
      </c>
      <c r="AE286" s="126" t="str">
        <f t="shared" si="87"/>
        <v/>
      </c>
      <c r="AF286" s="123" t="str">
        <f t="shared" si="88"/>
        <v/>
      </c>
      <c r="AG286" s="126" t="str">
        <f t="shared" si="89"/>
        <v/>
      </c>
      <c r="AH286" s="302" t="str">
        <f t="shared" si="84"/>
        <v/>
      </c>
      <c r="AI286" s="302" t="str">
        <f t="shared" si="83"/>
        <v/>
      </c>
      <c r="AJ286" s="288" t="str">
        <f t="shared" si="79"/>
        <v/>
      </c>
      <c r="AK286" s="303" t="str">
        <f t="shared" si="80"/>
        <v/>
      </c>
      <c r="AL286" s="303" t="str">
        <f t="shared" si="81"/>
        <v/>
      </c>
      <c r="AM286" s="304" t="str">
        <f t="shared" si="82"/>
        <v/>
      </c>
      <c r="AN286" s="240"/>
      <c r="AO286" s="240"/>
    </row>
    <row r="287" spans="1:41" s="290" customFormat="1" ht="15" hidden="1" x14ac:dyDescent="0.25">
      <c r="A287" s="240"/>
      <c r="B287" s="240"/>
      <c r="C287" s="246"/>
      <c r="D287" s="240"/>
      <c r="E287" s="240"/>
      <c r="F287" s="240"/>
      <c r="G287" s="240"/>
      <c r="H287" s="240"/>
      <c r="I287" s="240"/>
      <c r="J287" s="240"/>
      <c r="K287" s="240"/>
      <c r="L287" s="240"/>
      <c r="M287" s="240"/>
      <c r="N287" s="240"/>
      <c r="O287" s="240"/>
      <c r="P287" s="240"/>
      <c r="Q287" s="240"/>
      <c r="R287" s="240"/>
      <c r="S287" s="240"/>
      <c r="T287" s="240"/>
      <c r="U287" s="240"/>
      <c r="V287" s="240"/>
      <c r="W287" s="240"/>
      <c r="X287" s="240"/>
      <c r="Y287" s="240"/>
      <c r="AB287" s="124">
        <f t="shared" si="90"/>
        <v>79</v>
      </c>
      <c r="AC287" s="125" t="str">
        <f t="shared" si="85"/>
        <v/>
      </c>
      <c r="AD287" s="123" t="str">
        <f t="shared" si="86"/>
        <v/>
      </c>
      <c r="AE287" s="126" t="str">
        <f t="shared" si="87"/>
        <v/>
      </c>
      <c r="AF287" s="123" t="str">
        <f t="shared" si="88"/>
        <v/>
      </c>
      <c r="AG287" s="126" t="str">
        <f t="shared" si="89"/>
        <v/>
      </c>
      <c r="AH287" s="302" t="str">
        <f t="shared" si="84"/>
        <v/>
      </c>
      <c r="AI287" s="302" t="str">
        <f t="shared" si="83"/>
        <v/>
      </c>
      <c r="AJ287" s="288" t="str">
        <f t="shared" si="79"/>
        <v/>
      </c>
      <c r="AK287" s="303" t="str">
        <f t="shared" si="80"/>
        <v/>
      </c>
      <c r="AL287" s="303" t="str">
        <f t="shared" si="81"/>
        <v/>
      </c>
      <c r="AM287" s="304" t="str">
        <f t="shared" si="82"/>
        <v/>
      </c>
      <c r="AN287" s="240"/>
      <c r="AO287" s="240"/>
    </row>
    <row r="288" spans="1:41" s="290" customFormat="1" ht="15" hidden="1" x14ac:dyDescent="0.25">
      <c r="A288" s="240"/>
      <c r="B288" s="240"/>
      <c r="C288" s="246"/>
      <c r="D288" s="240"/>
      <c r="E288" s="240"/>
      <c r="F288" s="240"/>
      <c r="G288" s="240"/>
      <c r="H288" s="240"/>
      <c r="I288" s="240"/>
      <c r="J288" s="240"/>
      <c r="K288" s="240"/>
      <c r="L288" s="240"/>
      <c r="M288" s="240"/>
      <c r="N288" s="240"/>
      <c r="O288" s="240"/>
      <c r="P288" s="240"/>
      <c r="Q288" s="240"/>
      <c r="R288" s="240"/>
      <c r="S288" s="240"/>
      <c r="T288" s="240"/>
      <c r="U288" s="240"/>
      <c r="V288" s="240"/>
      <c r="W288" s="240"/>
      <c r="X288" s="240"/>
      <c r="Y288" s="240"/>
      <c r="AB288" s="124">
        <f t="shared" si="90"/>
        <v>80</v>
      </c>
      <c r="AC288" s="125" t="str">
        <f t="shared" si="85"/>
        <v/>
      </c>
      <c r="AD288" s="123" t="str">
        <f t="shared" si="86"/>
        <v/>
      </c>
      <c r="AE288" s="126" t="str">
        <f t="shared" si="87"/>
        <v/>
      </c>
      <c r="AF288" s="123" t="str">
        <f t="shared" si="88"/>
        <v/>
      </c>
      <c r="AG288" s="126" t="str">
        <f t="shared" si="89"/>
        <v/>
      </c>
      <c r="AH288" s="302" t="str">
        <f t="shared" si="84"/>
        <v/>
      </c>
      <c r="AI288" s="302" t="str">
        <f t="shared" si="83"/>
        <v/>
      </c>
      <c r="AJ288" s="288" t="str">
        <f t="shared" si="79"/>
        <v/>
      </c>
      <c r="AK288" s="303" t="str">
        <f t="shared" si="80"/>
        <v/>
      </c>
      <c r="AL288" s="303" t="str">
        <f t="shared" si="81"/>
        <v/>
      </c>
      <c r="AM288" s="304" t="str">
        <f t="shared" si="82"/>
        <v/>
      </c>
      <c r="AN288" s="240"/>
      <c r="AO288" s="240"/>
    </row>
    <row r="289" spans="1:41" s="290" customFormat="1" ht="15" hidden="1" x14ac:dyDescent="0.25">
      <c r="A289" s="240"/>
      <c r="B289" s="240"/>
      <c r="C289" s="246"/>
      <c r="D289" s="240"/>
      <c r="E289" s="240"/>
      <c r="F289" s="240"/>
      <c r="G289" s="240"/>
      <c r="H289" s="240"/>
      <c r="I289" s="240"/>
      <c r="J289" s="240"/>
      <c r="K289" s="240"/>
      <c r="L289" s="240"/>
      <c r="M289" s="240"/>
      <c r="N289" s="240"/>
      <c r="O289" s="240"/>
      <c r="P289" s="240"/>
      <c r="Q289" s="240"/>
      <c r="R289" s="240"/>
      <c r="S289" s="240"/>
      <c r="T289" s="240"/>
      <c r="U289" s="240"/>
      <c r="V289" s="240"/>
      <c r="W289" s="240"/>
      <c r="X289" s="240"/>
      <c r="Y289" s="240"/>
      <c r="AB289" s="124">
        <f t="shared" si="90"/>
        <v>81</v>
      </c>
      <c r="AC289" s="125" t="str">
        <f t="shared" si="85"/>
        <v/>
      </c>
      <c r="AD289" s="123" t="str">
        <f t="shared" si="86"/>
        <v/>
      </c>
      <c r="AE289" s="126" t="str">
        <f t="shared" si="87"/>
        <v/>
      </c>
      <c r="AF289" s="123" t="str">
        <f t="shared" si="88"/>
        <v/>
      </c>
      <c r="AG289" s="126" t="str">
        <f t="shared" si="89"/>
        <v/>
      </c>
      <c r="AH289" s="302" t="str">
        <f t="shared" si="84"/>
        <v/>
      </c>
      <c r="AI289" s="302" t="str">
        <f t="shared" si="83"/>
        <v/>
      </c>
      <c r="AJ289" s="288" t="str">
        <f t="shared" si="79"/>
        <v/>
      </c>
      <c r="AK289" s="303" t="str">
        <f t="shared" si="80"/>
        <v/>
      </c>
      <c r="AL289" s="303" t="str">
        <f t="shared" si="81"/>
        <v/>
      </c>
      <c r="AM289" s="304" t="str">
        <f t="shared" si="82"/>
        <v/>
      </c>
      <c r="AN289" s="240"/>
      <c r="AO289" s="240"/>
    </row>
    <row r="290" spans="1:41" s="290" customFormat="1" ht="15" hidden="1" x14ac:dyDescent="0.25">
      <c r="A290" s="240"/>
      <c r="B290" s="240"/>
      <c r="C290" s="246"/>
      <c r="D290" s="240"/>
      <c r="E290" s="240"/>
      <c r="F290" s="240"/>
      <c r="G290" s="240"/>
      <c r="H290" s="240"/>
      <c r="I290" s="240"/>
      <c r="J290" s="240"/>
      <c r="K290" s="240"/>
      <c r="L290" s="240"/>
      <c r="M290" s="240"/>
      <c r="N290" s="240"/>
      <c r="O290" s="240"/>
      <c r="P290" s="240"/>
      <c r="Q290" s="240"/>
      <c r="R290" s="240"/>
      <c r="S290" s="240"/>
      <c r="T290" s="240"/>
      <c r="U290" s="240"/>
      <c r="V290" s="240"/>
      <c r="W290" s="240"/>
      <c r="X290" s="240"/>
      <c r="Y290" s="240"/>
      <c r="AB290" s="124">
        <f t="shared" si="90"/>
        <v>82</v>
      </c>
      <c r="AC290" s="125" t="str">
        <f t="shared" si="85"/>
        <v/>
      </c>
      <c r="AD290" s="123" t="str">
        <f t="shared" si="86"/>
        <v/>
      </c>
      <c r="AE290" s="126" t="str">
        <f t="shared" si="87"/>
        <v/>
      </c>
      <c r="AF290" s="123" t="str">
        <f t="shared" si="88"/>
        <v/>
      </c>
      <c r="AG290" s="126" t="str">
        <f t="shared" si="89"/>
        <v/>
      </c>
      <c r="AH290" s="302" t="str">
        <f t="shared" si="84"/>
        <v/>
      </c>
      <c r="AI290" s="302" t="str">
        <f t="shared" si="83"/>
        <v/>
      </c>
      <c r="AJ290" s="288" t="str">
        <f t="shared" si="79"/>
        <v/>
      </c>
      <c r="AK290" s="303" t="str">
        <f t="shared" si="80"/>
        <v/>
      </c>
      <c r="AL290" s="303" t="str">
        <f t="shared" si="81"/>
        <v/>
      </c>
      <c r="AM290" s="304" t="str">
        <f t="shared" si="82"/>
        <v/>
      </c>
      <c r="AN290" s="240"/>
      <c r="AO290" s="240"/>
    </row>
    <row r="291" spans="1:41" s="290" customFormat="1" ht="15" hidden="1" x14ac:dyDescent="0.25">
      <c r="A291" s="240"/>
      <c r="B291" s="240"/>
      <c r="C291" s="246"/>
      <c r="D291" s="240"/>
      <c r="E291" s="240"/>
      <c r="F291" s="240"/>
      <c r="G291" s="240"/>
      <c r="H291" s="240"/>
      <c r="I291" s="240"/>
      <c r="J291" s="240"/>
      <c r="K291" s="240"/>
      <c r="L291" s="240"/>
      <c r="M291" s="240"/>
      <c r="N291" s="240"/>
      <c r="O291" s="240"/>
      <c r="P291" s="240"/>
      <c r="Q291" s="240"/>
      <c r="R291" s="240"/>
      <c r="S291" s="240"/>
      <c r="T291" s="240"/>
      <c r="U291" s="240"/>
      <c r="V291" s="240"/>
      <c r="W291" s="240"/>
      <c r="X291" s="240"/>
      <c r="Y291" s="240"/>
      <c r="AB291" s="124">
        <f t="shared" si="90"/>
        <v>83</v>
      </c>
      <c r="AC291" s="125" t="str">
        <f t="shared" si="85"/>
        <v/>
      </c>
      <c r="AD291" s="123" t="str">
        <f t="shared" si="86"/>
        <v/>
      </c>
      <c r="AE291" s="126" t="str">
        <f t="shared" si="87"/>
        <v/>
      </c>
      <c r="AF291" s="123" t="str">
        <f t="shared" si="88"/>
        <v/>
      </c>
      <c r="AG291" s="126" t="str">
        <f t="shared" si="89"/>
        <v/>
      </c>
      <c r="AH291" s="302" t="str">
        <f t="shared" si="84"/>
        <v/>
      </c>
      <c r="AI291" s="302" t="str">
        <f t="shared" si="83"/>
        <v/>
      </c>
      <c r="AJ291" s="288" t="str">
        <f t="shared" si="79"/>
        <v/>
      </c>
      <c r="AK291" s="303" t="str">
        <f t="shared" si="80"/>
        <v/>
      </c>
      <c r="AL291" s="303" t="str">
        <f t="shared" si="81"/>
        <v/>
      </c>
      <c r="AM291" s="304" t="str">
        <f t="shared" si="82"/>
        <v/>
      </c>
      <c r="AN291" s="240"/>
      <c r="AO291" s="240"/>
    </row>
    <row r="292" spans="1:41" s="290" customFormat="1" ht="15" hidden="1" x14ac:dyDescent="0.25">
      <c r="A292" s="240"/>
      <c r="B292" s="240"/>
      <c r="C292" s="246"/>
      <c r="D292" s="240"/>
      <c r="E292" s="240"/>
      <c r="F292" s="240"/>
      <c r="G292" s="240"/>
      <c r="H292" s="240"/>
      <c r="I292" s="240"/>
      <c r="J292" s="240"/>
      <c r="K292" s="240"/>
      <c r="L292" s="240"/>
      <c r="M292" s="240"/>
      <c r="N292" s="240"/>
      <c r="O292" s="240"/>
      <c r="P292" s="240"/>
      <c r="Q292" s="240"/>
      <c r="R292" s="240"/>
      <c r="S292" s="240"/>
      <c r="T292" s="240"/>
      <c r="U292" s="240"/>
      <c r="V292" s="240"/>
      <c r="W292" s="240"/>
      <c r="X292" s="240"/>
      <c r="Y292" s="240"/>
      <c r="AB292" s="124">
        <f t="shared" si="90"/>
        <v>84</v>
      </c>
      <c r="AC292" s="125" t="str">
        <f t="shared" si="85"/>
        <v/>
      </c>
      <c r="AD292" s="123" t="str">
        <f t="shared" si="86"/>
        <v/>
      </c>
      <c r="AE292" s="126" t="str">
        <f t="shared" si="87"/>
        <v/>
      </c>
      <c r="AF292" s="123" t="str">
        <f t="shared" si="88"/>
        <v/>
      </c>
      <c r="AG292" s="126" t="str">
        <f t="shared" si="89"/>
        <v/>
      </c>
      <c r="AH292" s="302" t="str">
        <f t="shared" si="84"/>
        <v/>
      </c>
      <c r="AI292" s="302" t="str">
        <f t="shared" si="83"/>
        <v/>
      </c>
      <c r="AJ292" s="288" t="str">
        <f t="shared" si="79"/>
        <v/>
      </c>
      <c r="AK292" s="303" t="str">
        <f t="shared" si="80"/>
        <v/>
      </c>
      <c r="AL292" s="303" t="str">
        <f t="shared" si="81"/>
        <v/>
      </c>
      <c r="AM292" s="304" t="str">
        <f t="shared" si="82"/>
        <v/>
      </c>
      <c r="AN292" s="240"/>
      <c r="AO292" s="240"/>
    </row>
    <row r="293" spans="1:41" s="290" customFormat="1" ht="15" hidden="1" x14ac:dyDescent="0.25">
      <c r="A293" s="240"/>
      <c r="B293" s="240"/>
      <c r="C293" s="246"/>
      <c r="D293" s="240"/>
      <c r="E293" s="240"/>
      <c r="F293" s="240"/>
      <c r="G293" s="240"/>
      <c r="H293" s="240"/>
      <c r="I293" s="240"/>
      <c r="J293" s="240"/>
      <c r="K293" s="240"/>
      <c r="L293" s="240"/>
      <c r="M293" s="240"/>
      <c r="N293" s="240"/>
      <c r="O293" s="240"/>
      <c r="P293" s="240"/>
      <c r="Q293" s="240"/>
      <c r="R293" s="240"/>
      <c r="S293" s="240"/>
      <c r="T293" s="240"/>
      <c r="U293" s="240"/>
      <c r="V293" s="240"/>
      <c r="W293" s="240"/>
      <c r="X293" s="240"/>
      <c r="Y293" s="240"/>
      <c r="AB293" s="124">
        <f t="shared" si="90"/>
        <v>85</v>
      </c>
      <c r="AC293" s="125" t="str">
        <f t="shared" si="85"/>
        <v/>
      </c>
      <c r="AD293" s="123" t="str">
        <f t="shared" si="86"/>
        <v/>
      </c>
      <c r="AE293" s="126" t="str">
        <f t="shared" si="87"/>
        <v/>
      </c>
      <c r="AF293" s="123" t="str">
        <f t="shared" si="88"/>
        <v/>
      </c>
      <c r="AG293" s="126" t="str">
        <f t="shared" si="89"/>
        <v/>
      </c>
      <c r="AH293" s="302" t="str">
        <f t="shared" si="84"/>
        <v/>
      </c>
      <c r="AI293" s="302" t="str">
        <f t="shared" si="83"/>
        <v/>
      </c>
      <c r="AJ293" s="288" t="str">
        <f t="shared" si="79"/>
        <v/>
      </c>
      <c r="AK293" s="303" t="str">
        <f t="shared" si="80"/>
        <v/>
      </c>
      <c r="AL293" s="303" t="str">
        <f t="shared" si="81"/>
        <v/>
      </c>
      <c r="AM293" s="304" t="str">
        <f t="shared" si="82"/>
        <v/>
      </c>
      <c r="AN293" s="240"/>
      <c r="AO293" s="240"/>
    </row>
    <row r="294" spans="1:41" s="290" customFormat="1" ht="15" hidden="1" x14ac:dyDescent="0.25">
      <c r="A294" s="240"/>
      <c r="B294" s="240"/>
      <c r="C294" s="246"/>
      <c r="D294" s="240"/>
      <c r="E294" s="240"/>
      <c r="F294" s="240"/>
      <c r="G294" s="240"/>
      <c r="H294" s="240"/>
      <c r="I294" s="240"/>
      <c r="J294" s="240"/>
      <c r="K294" s="240"/>
      <c r="L294" s="240"/>
      <c r="M294" s="240"/>
      <c r="N294" s="240"/>
      <c r="O294" s="240"/>
      <c r="P294" s="240"/>
      <c r="Q294" s="240"/>
      <c r="R294" s="240"/>
      <c r="S294" s="240"/>
      <c r="T294" s="240"/>
      <c r="U294" s="240"/>
      <c r="V294" s="240"/>
      <c r="W294" s="240"/>
      <c r="X294" s="240"/>
      <c r="Y294" s="240"/>
      <c r="AB294" s="124">
        <f t="shared" si="90"/>
        <v>86</v>
      </c>
      <c r="AC294" s="125" t="str">
        <f t="shared" si="85"/>
        <v/>
      </c>
      <c r="AD294" s="123" t="str">
        <f t="shared" si="86"/>
        <v/>
      </c>
      <c r="AE294" s="126" t="str">
        <f t="shared" si="87"/>
        <v/>
      </c>
      <c r="AF294" s="123" t="str">
        <f t="shared" si="88"/>
        <v/>
      </c>
      <c r="AG294" s="126" t="str">
        <f t="shared" si="89"/>
        <v/>
      </c>
      <c r="AH294" s="302" t="str">
        <f t="shared" si="84"/>
        <v/>
      </c>
      <c r="AI294" s="302" t="str">
        <f t="shared" si="83"/>
        <v/>
      </c>
      <c r="AJ294" s="288" t="str">
        <f t="shared" si="79"/>
        <v/>
      </c>
      <c r="AK294" s="303" t="str">
        <f t="shared" si="80"/>
        <v/>
      </c>
      <c r="AL294" s="303" t="str">
        <f t="shared" si="81"/>
        <v/>
      </c>
      <c r="AM294" s="304" t="str">
        <f t="shared" si="82"/>
        <v/>
      </c>
      <c r="AN294" s="240"/>
      <c r="AO294" s="240"/>
    </row>
    <row r="295" spans="1:41" s="290" customFormat="1" ht="15" hidden="1" x14ac:dyDescent="0.25">
      <c r="A295" s="240"/>
      <c r="B295" s="240"/>
      <c r="C295" s="246"/>
      <c r="D295" s="240"/>
      <c r="E295" s="240"/>
      <c r="F295" s="240"/>
      <c r="G295" s="240"/>
      <c r="H295" s="240"/>
      <c r="I295" s="240"/>
      <c r="J295" s="240"/>
      <c r="K295" s="240"/>
      <c r="L295" s="240"/>
      <c r="M295" s="240"/>
      <c r="N295" s="240"/>
      <c r="O295" s="240"/>
      <c r="P295" s="240"/>
      <c r="Q295" s="240"/>
      <c r="R295" s="240"/>
      <c r="S295" s="240"/>
      <c r="T295" s="240"/>
      <c r="U295" s="240"/>
      <c r="V295" s="240"/>
      <c r="W295" s="240"/>
      <c r="X295" s="240"/>
      <c r="Y295" s="240"/>
      <c r="AB295" s="124">
        <f t="shared" si="90"/>
        <v>87</v>
      </c>
      <c r="AC295" s="125" t="str">
        <f t="shared" si="85"/>
        <v/>
      </c>
      <c r="AD295" s="123" t="str">
        <f t="shared" si="86"/>
        <v/>
      </c>
      <c r="AE295" s="126" t="str">
        <f t="shared" si="87"/>
        <v/>
      </c>
      <c r="AF295" s="123" t="str">
        <f t="shared" si="88"/>
        <v/>
      </c>
      <c r="AG295" s="126" t="str">
        <f t="shared" si="89"/>
        <v/>
      </c>
      <c r="AH295" s="302" t="str">
        <f t="shared" si="84"/>
        <v/>
      </c>
      <c r="AI295" s="302" t="str">
        <f t="shared" si="83"/>
        <v/>
      </c>
      <c r="AJ295" s="288" t="str">
        <f t="shared" si="79"/>
        <v/>
      </c>
      <c r="AK295" s="303" t="str">
        <f t="shared" si="80"/>
        <v/>
      </c>
      <c r="AL295" s="303" t="str">
        <f t="shared" si="81"/>
        <v/>
      </c>
      <c r="AM295" s="304" t="str">
        <f t="shared" si="82"/>
        <v/>
      </c>
      <c r="AN295" s="240"/>
      <c r="AO295" s="240"/>
    </row>
    <row r="296" spans="1:41" s="290" customFormat="1" ht="15" hidden="1" x14ac:dyDescent="0.25">
      <c r="A296" s="240"/>
      <c r="B296" s="240"/>
      <c r="C296" s="246"/>
      <c r="D296" s="240"/>
      <c r="E296" s="240"/>
      <c r="F296" s="240"/>
      <c r="G296" s="240"/>
      <c r="H296" s="240"/>
      <c r="I296" s="240"/>
      <c r="J296" s="240"/>
      <c r="K296" s="240"/>
      <c r="L296" s="240"/>
      <c r="M296" s="240"/>
      <c r="N296" s="240"/>
      <c r="O296" s="240"/>
      <c r="P296" s="240"/>
      <c r="Q296" s="240"/>
      <c r="R296" s="240"/>
      <c r="S296" s="240"/>
      <c r="T296" s="240"/>
      <c r="U296" s="240"/>
      <c r="V296" s="240"/>
      <c r="W296" s="240"/>
      <c r="X296" s="240"/>
      <c r="Y296" s="240"/>
      <c r="AB296" s="124">
        <f t="shared" si="90"/>
        <v>88</v>
      </c>
      <c r="AC296" s="125" t="str">
        <f t="shared" si="85"/>
        <v/>
      </c>
      <c r="AD296" s="123" t="str">
        <f t="shared" si="86"/>
        <v/>
      </c>
      <c r="AE296" s="126" t="str">
        <f t="shared" si="87"/>
        <v/>
      </c>
      <c r="AF296" s="123" t="str">
        <f t="shared" si="88"/>
        <v/>
      </c>
      <c r="AG296" s="126" t="str">
        <f t="shared" si="89"/>
        <v/>
      </c>
      <c r="AH296" s="302" t="str">
        <f t="shared" si="84"/>
        <v/>
      </c>
      <c r="AI296" s="302" t="str">
        <f t="shared" si="83"/>
        <v/>
      </c>
      <c r="AJ296" s="288" t="str">
        <f t="shared" si="79"/>
        <v/>
      </c>
      <c r="AK296" s="303" t="str">
        <f t="shared" si="80"/>
        <v/>
      </c>
      <c r="AL296" s="303" t="str">
        <f t="shared" si="81"/>
        <v/>
      </c>
      <c r="AM296" s="304" t="str">
        <f t="shared" si="82"/>
        <v/>
      </c>
      <c r="AN296" s="240"/>
      <c r="AO296" s="240"/>
    </row>
    <row r="297" spans="1:41" s="290" customFormat="1" ht="15" hidden="1" x14ac:dyDescent="0.25">
      <c r="A297" s="240"/>
      <c r="B297" s="240"/>
      <c r="C297" s="246"/>
      <c r="D297" s="240"/>
      <c r="E297" s="240"/>
      <c r="F297" s="240"/>
      <c r="G297" s="240"/>
      <c r="H297" s="240"/>
      <c r="I297" s="240"/>
      <c r="J297" s="240"/>
      <c r="K297" s="240"/>
      <c r="L297" s="240"/>
      <c r="M297" s="240"/>
      <c r="N297" s="240"/>
      <c r="O297" s="240"/>
      <c r="P297" s="240"/>
      <c r="Q297" s="240"/>
      <c r="R297" s="240"/>
      <c r="S297" s="240"/>
      <c r="T297" s="240"/>
      <c r="U297" s="240"/>
      <c r="V297" s="240"/>
      <c r="W297" s="240"/>
      <c r="X297" s="240"/>
      <c r="Y297" s="240"/>
      <c r="AB297" s="124">
        <f t="shared" si="90"/>
        <v>89</v>
      </c>
      <c r="AC297" s="125" t="str">
        <f t="shared" si="85"/>
        <v/>
      </c>
      <c r="AD297" s="123" t="str">
        <f t="shared" si="86"/>
        <v/>
      </c>
      <c r="AE297" s="126" t="str">
        <f t="shared" si="87"/>
        <v/>
      </c>
      <c r="AF297" s="123" t="str">
        <f t="shared" si="88"/>
        <v/>
      </c>
      <c r="AG297" s="126" t="str">
        <f t="shared" si="89"/>
        <v/>
      </c>
      <c r="AH297" s="302" t="str">
        <f t="shared" si="84"/>
        <v/>
      </c>
      <c r="AI297" s="302" t="str">
        <f t="shared" si="83"/>
        <v/>
      </c>
      <c r="AJ297" s="288" t="str">
        <f t="shared" si="79"/>
        <v/>
      </c>
      <c r="AK297" s="303" t="str">
        <f t="shared" si="80"/>
        <v/>
      </c>
      <c r="AL297" s="303" t="str">
        <f t="shared" si="81"/>
        <v/>
      </c>
      <c r="AM297" s="304" t="str">
        <f t="shared" si="82"/>
        <v/>
      </c>
      <c r="AN297" s="240"/>
      <c r="AO297" s="240"/>
    </row>
    <row r="298" spans="1:41" s="290" customFormat="1" ht="15" hidden="1" x14ac:dyDescent="0.25">
      <c r="A298" s="240"/>
      <c r="B298" s="240"/>
      <c r="C298" s="246"/>
      <c r="D298" s="240"/>
      <c r="E298" s="240"/>
      <c r="F298" s="240"/>
      <c r="G298" s="240"/>
      <c r="H298" s="240"/>
      <c r="I298" s="240"/>
      <c r="J298" s="240"/>
      <c r="K298" s="240"/>
      <c r="L298" s="240"/>
      <c r="M298" s="240"/>
      <c r="N298" s="240"/>
      <c r="O298" s="240"/>
      <c r="P298" s="240"/>
      <c r="Q298" s="240"/>
      <c r="R298" s="240"/>
      <c r="S298" s="240"/>
      <c r="T298" s="240"/>
      <c r="U298" s="240"/>
      <c r="V298" s="240"/>
      <c r="W298" s="240"/>
      <c r="X298" s="240"/>
      <c r="Y298" s="240"/>
      <c r="AB298" s="124">
        <f t="shared" si="90"/>
        <v>90</v>
      </c>
      <c r="AC298" s="125" t="str">
        <f t="shared" si="85"/>
        <v/>
      </c>
      <c r="AD298" s="123" t="str">
        <f t="shared" si="86"/>
        <v/>
      </c>
      <c r="AE298" s="126" t="str">
        <f t="shared" si="87"/>
        <v/>
      </c>
      <c r="AF298" s="123" t="str">
        <f t="shared" si="88"/>
        <v/>
      </c>
      <c r="AG298" s="126" t="str">
        <f t="shared" si="89"/>
        <v/>
      </c>
      <c r="AH298" s="302" t="str">
        <f t="shared" si="84"/>
        <v/>
      </c>
      <c r="AI298" s="302" t="str">
        <f t="shared" si="83"/>
        <v/>
      </c>
      <c r="AJ298" s="288" t="str">
        <f t="shared" si="79"/>
        <v/>
      </c>
      <c r="AK298" s="303" t="str">
        <f t="shared" si="80"/>
        <v/>
      </c>
      <c r="AL298" s="303" t="str">
        <f t="shared" si="81"/>
        <v/>
      </c>
      <c r="AM298" s="304" t="str">
        <f t="shared" si="82"/>
        <v/>
      </c>
      <c r="AN298" s="240"/>
      <c r="AO298" s="240"/>
    </row>
    <row r="299" spans="1:41" s="290" customFormat="1" ht="15" hidden="1" x14ac:dyDescent="0.25">
      <c r="A299" s="240"/>
      <c r="B299" s="240"/>
      <c r="C299" s="246"/>
      <c r="D299" s="240"/>
      <c r="E299" s="240"/>
      <c r="F299" s="240"/>
      <c r="G299" s="240"/>
      <c r="H299" s="240"/>
      <c r="I299" s="240"/>
      <c r="J299" s="240"/>
      <c r="K299" s="240"/>
      <c r="L299" s="240"/>
      <c r="M299" s="240"/>
      <c r="N299" s="240"/>
      <c r="O299" s="240"/>
      <c r="P299" s="240"/>
      <c r="Q299" s="240"/>
      <c r="R299" s="240"/>
      <c r="S299" s="240"/>
      <c r="T299" s="240"/>
      <c r="U299" s="240"/>
      <c r="V299" s="240"/>
      <c r="W299" s="240"/>
      <c r="X299" s="240"/>
      <c r="Y299" s="240"/>
      <c r="AB299" s="124">
        <f t="shared" si="90"/>
        <v>91</v>
      </c>
      <c r="AC299" s="125" t="str">
        <f t="shared" si="85"/>
        <v/>
      </c>
      <c r="AD299" s="123" t="str">
        <f t="shared" si="86"/>
        <v/>
      </c>
      <c r="AE299" s="126" t="str">
        <f t="shared" si="87"/>
        <v/>
      </c>
      <c r="AF299" s="123" t="str">
        <f t="shared" si="88"/>
        <v/>
      </c>
      <c r="AG299" s="126" t="str">
        <f t="shared" si="89"/>
        <v/>
      </c>
      <c r="AH299" s="302" t="str">
        <f t="shared" si="84"/>
        <v/>
      </c>
      <c r="AI299" s="302" t="str">
        <f t="shared" si="83"/>
        <v/>
      </c>
      <c r="AJ299" s="288" t="str">
        <f t="shared" si="79"/>
        <v/>
      </c>
      <c r="AK299" s="303" t="str">
        <f t="shared" si="80"/>
        <v/>
      </c>
      <c r="AL299" s="303" t="str">
        <f t="shared" si="81"/>
        <v/>
      </c>
      <c r="AM299" s="304" t="str">
        <f t="shared" si="82"/>
        <v/>
      </c>
      <c r="AN299" s="240"/>
      <c r="AO299" s="240"/>
    </row>
    <row r="300" spans="1:41" s="290" customFormat="1" ht="15" hidden="1" x14ac:dyDescent="0.25">
      <c r="A300" s="240"/>
      <c r="B300" s="240"/>
      <c r="C300" s="246"/>
      <c r="D300" s="240"/>
      <c r="E300" s="240"/>
      <c r="F300" s="240"/>
      <c r="G300" s="240"/>
      <c r="H300" s="240"/>
      <c r="I300" s="240"/>
      <c r="J300" s="240"/>
      <c r="K300" s="240"/>
      <c r="L300" s="240"/>
      <c r="M300" s="240"/>
      <c r="N300" s="240"/>
      <c r="O300" s="240"/>
      <c r="P300" s="240"/>
      <c r="Q300" s="240"/>
      <c r="R300" s="240"/>
      <c r="S300" s="240"/>
      <c r="T300" s="240"/>
      <c r="U300" s="240"/>
      <c r="V300" s="240"/>
      <c r="W300" s="240"/>
      <c r="X300" s="240"/>
      <c r="Y300" s="240"/>
      <c r="AB300" s="124">
        <f t="shared" si="90"/>
        <v>92</v>
      </c>
      <c r="AC300" s="125" t="str">
        <f t="shared" si="85"/>
        <v/>
      </c>
      <c r="AD300" s="123" t="str">
        <f t="shared" si="86"/>
        <v/>
      </c>
      <c r="AE300" s="126" t="str">
        <f t="shared" si="87"/>
        <v/>
      </c>
      <c r="AF300" s="123" t="str">
        <f t="shared" si="88"/>
        <v/>
      </c>
      <c r="AG300" s="126" t="str">
        <f t="shared" si="89"/>
        <v/>
      </c>
      <c r="AH300" s="302" t="str">
        <f t="shared" si="84"/>
        <v/>
      </c>
      <c r="AI300" s="302" t="str">
        <f t="shared" si="83"/>
        <v/>
      </c>
      <c r="AJ300" s="288" t="str">
        <f t="shared" si="79"/>
        <v/>
      </c>
      <c r="AK300" s="303" t="str">
        <f t="shared" si="80"/>
        <v/>
      </c>
      <c r="AL300" s="303" t="str">
        <f t="shared" si="81"/>
        <v/>
      </c>
      <c r="AM300" s="304" t="str">
        <f t="shared" si="82"/>
        <v/>
      </c>
      <c r="AN300" s="240"/>
      <c r="AO300" s="240"/>
    </row>
    <row r="301" spans="1:41" s="290" customFormat="1" ht="15" hidden="1" x14ac:dyDescent="0.25">
      <c r="A301" s="240"/>
      <c r="B301" s="240"/>
      <c r="C301" s="246"/>
      <c r="D301" s="240"/>
      <c r="E301" s="240"/>
      <c r="F301" s="240"/>
      <c r="G301" s="240"/>
      <c r="H301" s="240"/>
      <c r="I301" s="240"/>
      <c r="J301" s="240"/>
      <c r="K301" s="240"/>
      <c r="L301" s="240"/>
      <c r="M301" s="240"/>
      <c r="N301" s="240"/>
      <c r="O301" s="240"/>
      <c r="P301" s="240"/>
      <c r="Q301" s="240"/>
      <c r="R301" s="240"/>
      <c r="S301" s="240"/>
      <c r="T301" s="240"/>
      <c r="U301" s="240"/>
      <c r="V301" s="240"/>
      <c r="W301" s="240"/>
      <c r="X301" s="240"/>
      <c r="Y301" s="240"/>
      <c r="AB301" s="124">
        <f t="shared" si="90"/>
        <v>93</v>
      </c>
      <c r="AC301" s="125" t="str">
        <f t="shared" si="85"/>
        <v/>
      </c>
      <c r="AD301" s="123" t="str">
        <f t="shared" si="86"/>
        <v/>
      </c>
      <c r="AE301" s="126" t="str">
        <f t="shared" si="87"/>
        <v/>
      </c>
      <c r="AF301" s="123" t="str">
        <f t="shared" si="88"/>
        <v/>
      </c>
      <c r="AG301" s="126" t="str">
        <f t="shared" si="89"/>
        <v/>
      </c>
      <c r="AH301" s="302" t="str">
        <f t="shared" si="84"/>
        <v/>
      </c>
      <c r="AI301" s="302" t="str">
        <f t="shared" si="83"/>
        <v/>
      </c>
      <c r="AJ301" s="288" t="str">
        <f t="shared" si="79"/>
        <v/>
      </c>
      <c r="AK301" s="303" t="str">
        <f t="shared" si="80"/>
        <v/>
      </c>
      <c r="AL301" s="303" t="str">
        <f t="shared" si="81"/>
        <v/>
      </c>
      <c r="AM301" s="304" t="str">
        <f t="shared" si="82"/>
        <v/>
      </c>
      <c r="AN301" s="240"/>
      <c r="AO301" s="240"/>
    </row>
    <row r="302" spans="1:41" s="290" customFormat="1" ht="15" hidden="1" x14ac:dyDescent="0.25">
      <c r="A302" s="240"/>
      <c r="B302" s="240"/>
      <c r="C302" s="246"/>
      <c r="D302" s="240"/>
      <c r="E302" s="240"/>
      <c r="F302" s="240"/>
      <c r="G302" s="240"/>
      <c r="H302" s="240"/>
      <c r="I302" s="240"/>
      <c r="J302" s="240"/>
      <c r="K302" s="240"/>
      <c r="L302" s="240"/>
      <c r="M302" s="240"/>
      <c r="N302" s="240"/>
      <c r="O302" s="240"/>
      <c r="P302" s="240"/>
      <c r="Q302" s="240"/>
      <c r="R302" s="240"/>
      <c r="S302" s="240"/>
      <c r="T302" s="240"/>
      <c r="U302" s="240"/>
      <c r="V302" s="240"/>
      <c r="W302" s="240"/>
      <c r="X302" s="240"/>
      <c r="Y302" s="240"/>
      <c r="AB302" s="124">
        <f t="shared" si="90"/>
        <v>94</v>
      </c>
      <c r="AC302" s="125" t="str">
        <f t="shared" si="85"/>
        <v/>
      </c>
      <c r="AD302" s="123" t="str">
        <f t="shared" si="86"/>
        <v/>
      </c>
      <c r="AE302" s="126" t="str">
        <f t="shared" si="87"/>
        <v/>
      </c>
      <c r="AF302" s="123" t="str">
        <f t="shared" si="88"/>
        <v/>
      </c>
      <c r="AG302" s="126" t="str">
        <f t="shared" si="89"/>
        <v/>
      </c>
      <c r="AH302" s="302" t="str">
        <f t="shared" si="84"/>
        <v/>
      </c>
      <c r="AI302" s="302" t="str">
        <f t="shared" si="83"/>
        <v/>
      </c>
      <c r="AJ302" s="288" t="str">
        <f t="shared" si="79"/>
        <v/>
      </c>
      <c r="AK302" s="303" t="str">
        <f t="shared" si="80"/>
        <v/>
      </c>
      <c r="AL302" s="303" t="str">
        <f t="shared" si="81"/>
        <v/>
      </c>
      <c r="AM302" s="304" t="str">
        <f t="shared" si="82"/>
        <v/>
      </c>
      <c r="AN302" s="240"/>
      <c r="AO302" s="240"/>
    </row>
    <row r="303" spans="1:41" s="290" customFormat="1" ht="15" hidden="1" x14ac:dyDescent="0.25">
      <c r="A303" s="240"/>
      <c r="B303" s="240"/>
      <c r="C303" s="246"/>
      <c r="D303" s="240"/>
      <c r="E303" s="240"/>
      <c r="F303" s="240"/>
      <c r="G303" s="240"/>
      <c r="H303" s="240"/>
      <c r="I303" s="240"/>
      <c r="J303" s="240"/>
      <c r="K303" s="240"/>
      <c r="L303" s="240"/>
      <c r="M303" s="240"/>
      <c r="N303" s="240"/>
      <c r="O303" s="240"/>
      <c r="P303" s="240"/>
      <c r="Q303" s="240"/>
      <c r="R303" s="240"/>
      <c r="S303" s="240"/>
      <c r="T303" s="240"/>
      <c r="U303" s="240"/>
      <c r="V303" s="240"/>
      <c r="W303" s="240"/>
      <c r="X303" s="240"/>
      <c r="Y303" s="240"/>
      <c r="AB303" s="124">
        <f t="shared" si="90"/>
        <v>95</v>
      </c>
      <c r="AC303" s="125" t="str">
        <f t="shared" si="85"/>
        <v/>
      </c>
      <c r="AD303" s="123" t="str">
        <f t="shared" si="86"/>
        <v/>
      </c>
      <c r="AE303" s="126" t="str">
        <f t="shared" si="87"/>
        <v/>
      </c>
      <c r="AF303" s="123" t="str">
        <f t="shared" si="88"/>
        <v/>
      </c>
      <c r="AG303" s="126" t="str">
        <f t="shared" si="89"/>
        <v/>
      </c>
      <c r="AH303" s="302" t="str">
        <f t="shared" si="84"/>
        <v/>
      </c>
      <c r="AI303" s="302" t="str">
        <f t="shared" si="83"/>
        <v/>
      </c>
      <c r="AJ303" s="288" t="str">
        <f t="shared" si="79"/>
        <v/>
      </c>
      <c r="AK303" s="303" t="str">
        <f t="shared" si="80"/>
        <v/>
      </c>
      <c r="AL303" s="303" t="str">
        <f t="shared" si="81"/>
        <v/>
      </c>
      <c r="AM303" s="304" t="str">
        <f t="shared" si="82"/>
        <v/>
      </c>
      <c r="AN303" s="240"/>
      <c r="AO303" s="240"/>
    </row>
    <row r="304" spans="1:41" s="290" customFormat="1" ht="15" hidden="1" x14ac:dyDescent="0.25">
      <c r="A304" s="240"/>
      <c r="B304" s="240"/>
      <c r="C304" s="246"/>
      <c r="D304" s="240"/>
      <c r="E304" s="240"/>
      <c r="F304" s="240"/>
      <c r="G304" s="240"/>
      <c r="H304" s="240"/>
      <c r="I304" s="240"/>
      <c r="J304" s="240"/>
      <c r="K304" s="240"/>
      <c r="L304" s="240"/>
      <c r="M304" s="240"/>
      <c r="N304" s="240"/>
      <c r="O304" s="240"/>
      <c r="P304" s="240"/>
      <c r="Q304" s="240"/>
      <c r="R304" s="240"/>
      <c r="S304" s="240"/>
      <c r="T304" s="240"/>
      <c r="U304" s="240"/>
      <c r="V304" s="240"/>
      <c r="W304" s="240"/>
      <c r="X304" s="240"/>
      <c r="Y304" s="240"/>
      <c r="AB304" s="124">
        <f t="shared" si="90"/>
        <v>96</v>
      </c>
      <c r="AC304" s="125" t="str">
        <f t="shared" si="85"/>
        <v/>
      </c>
      <c r="AD304" s="123" t="str">
        <f t="shared" si="86"/>
        <v/>
      </c>
      <c r="AE304" s="126" t="str">
        <f t="shared" si="87"/>
        <v/>
      </c>
      <c r="AF304" s="123" t="str">
        <f t="shared" si="88"/>
        <v/>
      </c>
      <c r="AG304" s="126" t="str">
        <f t="shared" si="89"/>
        <v/>
      </c>
      <c r="AH304" s="302" t="str">
        <f t="shared" si="84"/>
        <v/>
      </c>
      <c r="AI304" s="302" t="str">
        <f t="shared" si="83"/>
        <v/>
      </c>
      <c r="AJ304" s="288" t="str">
        <f t="shared" si="79"/>
        <v/>
      </c>
      <c r="AK304" s="303" t="str">
        <f t="shared" si="80"/>
        <v/>
      </c>
      <c r="AL304" s="303" t="str">
        <f t="shared" si="81"/>
        <v/>
      </c>
      <c r="AM304" s="304" t="str">
        <f t="shared" si="82"/>
        <v/>
      </c>
      <c r="AN304" s="240"/>
      <c r="AO304" s="240"/>
    </row>
    <row r="305" spans="1:41" s="290" customFormat="1" ht="15" hidden="1" x14ac:dyDescent="0.25">
      <c r="A305" s="240"/>
      <c r="B305" s="240"/>
      <c r="C305" s="246"/>
      <c r="D305" s="240"/>
      <c r="E305" s="240"/>
      <c r="F305" s="240"/>
      <c r="G305" s="240"/>
      <c r="H305" s="240"/>
      <c r="I305" s="240"/>
      <c r="J305" s="240"/>
      <c r="K305" s="240"/>
      <c r="L305" s="240"/>
      <c r="M305" s="240"/>
      <c r="N305" s="240"/>
      <c r="O305" s="240"/>
      <c r="P305" s="240"/>
      <c r="Q305" s="240"/>
      <c r="R305" s="240"/>
      <c r="S305" s="240"/>
      <c r="T305" s="240"/>
      <c r="U305" s="240"/>
      <c r="V305" s="240"/>
      <c r="W305" s="240"/>
      <c r="X305" s="240"/>
      <c r="Y305" s="240"/>
      <c r="AB305" s="124">
        <f t="shared" si="90"/>
        <v>97</v>
      </c>
      <c r="AC305" s="125" t="str">
        <f t="shared" si="85"/>
        <v/>
      </c>
      <c r="AD305" s="123" t="str">
        <f t="shared" si="86"/>
        <v/>
      </c>
      <c r="AE305" s="126" t="str">
        <f t="shared" si="87"/>
        <v/>
      </c>
      <c r="AF305" s="123" t="str">
        <f t="shared" si="88"/>
        <v/>
      </c>
      <c r="AG305" s="126" t="str">
        <f t="shared" si="89"/>
        <v/>
      </c>
      <c r="AH305" s="302" t="str">
        <f t="shared" si="84"/>
        <v/>
      </c>
      <c r="AI305" s="302" t="str">
        <f t="shared" si="83"/>
        <v/>
      </c>
      <c r="AJ305" s="288" t="str">
        <f t="shared" si="79"/>
        <v/>
      </c>
      <c r="AK305" s="303" t="str">
        <f t="shared" si="80"/>
        <v/>
      </c>
      <c r="AL305" s="303" t="str">
        <f t="shared" si="81"/>
        <v/>
      </c>
      <c r="AM305" s="304" t="str">
        <f t="shared" si="82"/>
        <v/>
      </c>
      <c r="AN305" s="240"/>
      <c r="AO305" s="240"/>
    </row>
    <row r="306" spans="1:41" s="290" customFormat="1" ht="15" hidden="1" x14ac:dyDescent="0.25">
      <c r="A306" s="240"/>
      <c r="B306" s="240"/>
      <c r="C306" s="246"/>
      <c r="D306" s="240"/>
      <c r="E306" s="240"/>
      <c r="F306" s="240"/>
      <c r="G306" s="240"/>
      <c r="H306" s="240"/>
      <c r="I306" s="240"/>
      <c r="J306" s="240"/>
      <c r="K306" s="240"/>
      <c r="L306" s="240"/>
      <c r="M306" s="240"/>
      <c r="N306" s="240"/>
      <c r="O306" s="240"/>
      <c r="P306" s="240"/>
      <c r="Q306" s="240"/>
      <c r="R306" s="240"/>
      <c r="S306" s="240"/>
      <c r="T306" s="240"/>
      <c r="U306" s="240"/>
      <c r="V306" s="240"/>
      <c r="W306" s="240"/>
      <c r="X306" s="240"/>
      <c r="Y306" s="240"/>
      <c r="AB306" s="124">
        <f t="shared" si="90"/>
        <v>98</v>
      </c>
      <c r="AC306" s="125" t="str">
        <f t="shared" si="85"/>
        <v/>
      </c>
      <c r="AD306" s="123" t="str">
        <f t="shared" si="86"/>
        <v/>
      </c>
      <c r="AE306" s="126" t="str">
        <f t="shared" si="87"/>
        <v/>
      </c>
      <c r="AF306" s="123" t="str">
        <f t="shared" si="88"/>
        <v/>
      </c>
      <c r="AG306" s="126" t="str">
        <f t="shared" si="89"/>
        <v/>
      </c>
      <c r="AH306" s="302" t="str">
        <f t="shared" si="84"/>
        <v/>
      </c>
      <c r="AI306" s="302" t="str">
        <f t="shared" si="83"/>
        <v/>
      </c>
      <c r="AJ306" s="288" t="str">
        <f t="shared" si="79"/>
        <v/>
      </c>
      <c r="AK306" s="303" t="str">
        <f t="shared" si="80"/>
        <v/>
      </c>
      <c r="AL306" s="303" t="str">
        <f t="shared" si="81"/>
        <v/>
      </c>
      <c r="AM306" s="304" t="str">
        <f t="shared" si="82"/>
        <v/>
      </c>
      <c r="AN306" s="240"/>
      <c r="AO306" s="240"/>
    </row>
    <row r="307" spans="1:41" s="290" customFormat="1" ht="15" hidden="1" x14ac:dyDescent="0.25">
      <c r="A307" s="240"/>
      <c r="B307" s="240"/>
      <c r="C307" s="246"/>
      <c r="D307" s="240"/>
      <c r="E307" s="240"/>
      <c r="F307" s="240"/>
      <c r="G307" s="240"/>
      <c r="H307" s="240"/>
      <c r="I307" s="240"/>
      <c r="J307" s="240"/>
      <c r="K307" s="240"/>
      <c r="L307" s="240"/>
      <c r="M307" s="240"/>
      <c r="N307" s="240"/>
      <c r="O307" s="240"/>
      <c r="P307" s="240"/>
      <c r="Q307" s="240"/>
      <c r="R307" s="240"/>
      <c r="S307" s="240"/>
      <c r="T307" s="240"/>
      <c r="U307" s="240"/>
      <c r="V307" s="240"/>
      <c r="W307" s="240"/>
      <c r="X307" s="240"/>
      <c r="Y307" s="240"/>
      <c r="Z307" s="240"/>
      <c r="AA307" s="240"/>
      <c r="AB307" s="124">
        <f t="shared" si="90"/>
        <v>99</v>
      </c>
      <c r="AC307" s="125" t="str">
        <f t="shared" si="85"/>
        <v/>
      </c>
      <c r="AD307" s="123" t="str">
        <f t="shared" si="86"/>
        <v/>
      </c>
      <c r="AE307" s="126" t="str">
        <f t="shared" si="87"/>
        <v/>
      </c>
      <c r="AF307" s="123" t="str">
        <f t="shared" si="88"/>
        <v/>
      </c>
      <c r="AG307" s="126" t="str">
        <f t="shared" si="89"/>
        <v/>
      </c>
      <c r="AH307" s="302" t="str">
        <f t="shared" si="84"/>
        <v/>
      </c>
      <c r="AI307" s="302" t="str">
        <f t="shared" si="83"/>
        <v/>
      </c>
      <c r="AJ307" s="288" t="str">
        <f t="shared" si="79"/>
        <v/>
      </c>
      <c r="AK307" s="303" t="str">
        <f t="shared" si="80"/>
        <v/>
      </c>
      <c r="AL307" s="303" t="str">
        <f t="shared" si="81"/>
        <v/>
      </c>
      <c r="AM307" s="304" t="str">
        <f t="shared" si="82"/>
        <v/>
      </c>
      <c r="AN307" s="240"/>
      <c r="AO307" s="240"/>
    </row>
    <row r="308" spans="1:41" s="290" customFormat="1" ht="15" hidden="1" x14ac:dyDescent="0.25">
      <c r="A308" s="240"/>
      <c r="B308" s="240"/>
      <c r="C308" s="246"/>
      <c r="D308" s="240"/>
      <c r="E308" s="240"/>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124">
        <f t="shared" si="90"/>
        <v>100</v>
      </c>
      <c r="AC308" s="125" t="str">
        <f t="shared" si="85"/>
        <v/>
      </c>
      <c r="AD308" s="123" t="str">
        <f t="shared" si="86"/>
        <v/>
      </c>
      <c r="AE308" s="126" t="str">
        <f t="shared" si="87"/>
        <v/>
      </c>
      <c r="AF308" s="123" t="str">
        <f t="shared" si="88"/>
        <v/>
      </c>
      <c r="AG308" s="126" t="str">
        <f t="shared" si="89"/>
        <v/>
      </c>
      <c r="AH308" s="302" t="str">
        <f t="shared" si="84"/>
        <v/>
      </c>
      <c r="AI308" s="302" t="str">
        <f t="shared" si="83"/>
        <v/>
      </c>
      <c r="AJ308" s="288" t="str">
        <f t="shared" si="79"/>
        <v/>
      </c>
      <c r="AK308" s="303" t="str">
        <f t="shared" si="80"/>
        <v/>
      </c>
      <c r="AL308" s="303" t="str">
        <f t="shared" si="81"/>
        <v/>
      </c>
      <c r="AM308" s="304" t="str">
        <f t="shared" si="82"/>
        <v/>
      </c>
      <c r="AN308" s="240"/>
      <c r="AO308" s="240"/>
    </row>
    <row r="309" spans="1:41" s="290" customFormat="1" ht="15" hidden="1" x14ac:dyDescent="0.25">
      <c r="A309" s="240"/>
      <c r="B309" s="240"/>
      <c r="C309" s="246"/>
      <c r="D309" s="240"/>
      <c r="E309" s="240"/>
      <c r="F309" s="240"/>
      <c r="G309" s="240"/>
      <c r="H309" s="240"/>
      <c r="I309" s="240"/>
      <c r="J309" s="240"/>
      <c r="K309" s="240"/>
      <c r="L309" s="240"/>
      <c r="M309" s="240"/>
      <c r="N309" s="240"/>
      <c r="O309" s="240"/>
      <c r="P309" s="240"/>
      <c r="Q309" s="240"/>
      <c r="R309" s="240"/>
      <c r="S309" s="240"/>
      <c r="T309" s="240"/>
      <c r="U309" s="240"/>
      <c r="V309" s="240"/>
      <c r="W309" s="232" t="s">
        <v>154</v>
      </c>
      <c r="X309" s="291" t="s">
        <v>105</v>
      </c>
      <c r="Y309" s="291" t="s">
        <v>100</v>
      </c>
      <c r="Z309" s="293" t="s">
        <v>155</v>
      </c>
      <c r="AA309" s="293" t="s">
        <v>156</v>
      </c>
      <c r="AB309" s="124">
        <v>1</v>
      </c>
      <c r="AC309" s="125" t="str">
        <f t="shared" ref="AC309:AC372" si="91">IF(AA$311="","",AC$308+AB309*(X$311-X$310)/100)</f>
        <v/>
      </c>
      <c r="AD309" s="123" t="str">
        <f t="shared" ref="AD309:AD372" si="92">IF(AC309="","",AD$308+(2*(AC309-AC$308)*AA$311))</f>
        <v/>
      </c>
      <c r="AE309" s="126" t="str">
        <f>IF(AC309="","",(AD309/2)^2*3.1415)</f>
        <v/>
      </c>
      <c r="AF309" s="123" t="str">
        <f>IF(AC309="","",(AC309-AC308)/3*(AE308+AE309+(AE309*AE308)^0.5))</f>
        <v/>
      </c>
      <c r="AG309" s="126" t="str">
        <f>IF(AC309="","",AG308+AF309)</f>
        <v/>
      </c>
      <c r="AH309" s="302" t="str">
        <f t="shared" si="84"/>
        <v/>
      </c>
      <c r="AI309" s="302" t="str">
        <f t="shared" si="83"/>
        <v/>
      </c>
      <c r="AJ309" s="288" t="str">
        <f t="shared" si="79"/>
        <v/>
      </c>
      <c r="AK309" s="303" t="str">
        <f t="shared" si="80"/>
        <v/>
      </c>
      <c r="AL309" s="303" t="str">
        <f t="shared" si="81"/>
        <v/>
      </c>
      <c r="AM309" s="304" t="str">
        <f t="shared" si="82"/>
        <v/>
      </c>
      <c r="AN309" s="240"/>
      <c r="AO309" s="240"/>
    </row>
    <row r="310" spans="1:41" s="290" customFormat="1" ht="15" hidden="1" x14ac:dyDescent="0.25">
      <c r="A310" s="240"/>
      <c r="B310" s="240"/>
      <c r="C310" s="246"/>
      <c r="D310" s="240"/>
      <c r="E310" s="240"/>
      <c r="F310" s="240"/>
      <c r="G310" s="240"/>
      <c r="H310" s="240"/>
      <c r="I310" s="240"/>
      <c r="J310" s="240"/>
      <c r="K310" s="240"/>
      <c r="L310" s="240"/>
      <c r="M310" s="240"/>
      <c r="N310" s="240"/>
      <c r="O310" s="240"/>
      <c r="P310" s="240"/>
      <c r="Q310" s="240"/>
      <c r="R310" s="240"/>
      <c r="S310" s="240"/>
      <c r="T310" s="240"/>
      <c r="U310" s="240"/>
      <c r="V310" s="240"/>
      <c r="W310" s="240">
        <v>4</v>
      </c>
      <c r="X310" s="288" t="str">
        <f>IF(W310&gt;O$53,"",IF(VLOOKUP(W310,O$34:Q$53,3)=0,"",VLOOKUP(W310,O$34:Q$53,3)))</f>
        <v/>
      </c>
      <c r="Y310" s="240" t="str">
        <f>IF(X310="","",VLOOKUP(X310,D$35:H$53,2))</f>
        <v/>
      </c>
      <c r="Z310" s="123" t="str">
        <f>IF(Y310="","",2*(Y310/3.1415)^0.5)</f>
        <v/>
      </c>
      <c r="AB310" s="124">
        <f>AB309+1</f>
        <v>2</v>
      </c>
      <c r="AC310" s="125" t="str">
        <f t="shared" si="91"/>
        <v/>
      </c>
      <c r="AD310" s="123" t="str">
        <f t="shared" si="92"/>
        <v/>
      </c>
      <c r="AE310" s="126" t="str">
        <f t="shared" ref="AE310:AE373" si="93">IF(AC310="","",(AD310/2)^2*3.1415)</f>
        <v/>
      </c>
      <c r="AF310" s="123" t="str">
        <f t="shared" ref="AF310:AF373" si="94">IF(AC310="","",(AC310-AC309)/3*(AE309+AE310+(AE310*AE309)^0.5))</f>
        <v/>
      </c>
      <c r="AG310" s="126" t="str">
        <f t="shared" ref="AG310:AG373" si="95">IF(AC310="","",AG309+AF310)</f>
        <v/>
      </c>
      <c r="AH310" s="302" t="str">
        <f t="shared" si="84"/>
        <v/>
      </c>
      <c r="AI310" s="302" t="str">
        <f t="shared" si="83"/>
        <v/>
      </c>
      <c r="AJ310" s="288" t="str">
        <f t="shared" si="79"/>
        <v/>
      </c>
      <c r="AK310" s="303" t="str">
        <f t="shared" si="80"/>
        <v/>
      </c>
      <c r="AL310" s="303" t="str">
        <f t="shared" si="81"/>
        <v/>
      </c>
      <c r="AM310" s="304" t="str">
        <f t="shared" si="82"/>
        <v/>
      </c>
      <c r="AN310" s="240"/>
      <c r="AO310" s="240"/>
    </row>
    <row r="311" spans="1:41" s="290" customFormat="1" ht="15" hidden="1" x14ac:dyDescent="0.25">
      <c r="A311" s="240"/>
      <c r="B311" s="240"/>
      <c r="C311" s="246"/>
      <c r="D311" s="240"/>
      <c r="E311" s="240"/>
      <c r="F311" s="240"/>
      <c r="G311" s="240"/>
      <c r="H311" s="240"/>
      <c r="I311" s="240"/>
      <c r="J311" s="240"/>
      <c r="K311" s="240"/>
      <c r="L311" s="240"/>
      <c r="M311" s="240"/>
      <c r="N311" s="240"/>
      <c r="O311" s="240"/>
      <c r="P311" s="240"/>
      <c r="Q311" s="240"/>
      <c r="R311" s="240"/>
      <c r="S311" s="240"/>
      <c r="T311" s="240"/>
      <c r="U311" s="240"/>
      <c r="V311" s="240"/>
      <c r="W311" s="240">
        <v>5</v>
      </c>
      <c r="X311" s="288" t="str">
        <f>IF(W311&gt;O$53,"",IF(VLOOKUP(W311,O$34:Q$53,3)=0,"",VLOOKUP(W311,O$34:Q$53,3)))</f>
        <v/>
      </c>
      <c r="Y311" s="240" t="str">
        <f>IF(X311="","",VLOOKUP(X311,D$35:H$53,2))</f>
        <v/>
      </c>
      <c r="Z311" s="123" t="str">
        <f>IF(Y311="","",2*(Y311/3.1415)^0.5)</f>
        <v/>
      </c>
      <c r="AA311" s="290" t="str">
        <f>IF(Z311="","",(Z311-Z310)/(2*(X311-X310)))</f>
        <v/>
      </c>
      <c r="AB311" s="124">
        <f t="shared" ref="AB311:AB374" si="96">AB310+1</f>
        <v>3</v>
      </c>
      <c r="AC311" s="125" t="str">
        <f t="shared" si="91"/>
        <v/>
      </c>
      <c r="AD311" s="123" t="str">
        <f t="shared" si="92"/>
        <v/>
      </c>
      <c r="AE311" s="126" t="str">
        <f t="shared" si="93"/>
        <v/>
      </c>
      <c r="AF311" s="123" t="str">
        <f t="shared" si="94"/>
        <v/>
      </c>
      <c r="AG311" s="126" t="str">
        <f t="shared" si="95"/>
        <v/>
      </c>
      <c r="AH311" s="302" t="str">
        <f t="shared" si="84"/>
        <v/>
      </c>
      <c r="AI311" s="302" t="str">
        <f t="shared" si="83"/>
        <v/>
      </c>
      <c r="AJ311" s="288" t="str">
        <f t="shared" si="79"/>
        <v/>
      </c>
      <c r="AK311" s="303" t="str">
        <f t="shared" si="80"/>
        <v/>
      </c>
      <c r="AL311" s="303" t="str">
        <f t="shared" si="81"/>
        <v/>
      </c>
      <c r="AM311" s="304" t="str">
        <f t="shared" si="82"/>
        <v/>
      </c>
      <c r="AN311" s="240"/>
      <c r="AO311" s="240"/>
    </row>
    <row r="312" spans="1:41" s="290" customFormat="1" ht="15" hidden="1" x14ac:dyDescent="0.25">
      <c r="A312" s="240"/>
      <c r="B312" s="240"/>
      <c r="C312" s="246"/>
      <c r="D312" s="240"/>
      <c r="E312" s="240"/>
      <c r="F312" s="240"/>
      <c r="G312" s="240"/>
      <c r="H312" s="240"/>
      <c r="I312" s="240"/>
      <c r="J312" s="240"/>
      <c r="K312" s="240"/>
      <c r="L312" s="240"/>
      <c r="M312" s="240"/>
      <c r="N312" s="240"/>
      <c r="O312" s="240"/>
      <c r="P312" s="240"/>
      <c r="Q312" s="240"/>
      <c r="R312" s="240"/>
      <c r="S312" s="240"/>
      <c r="T312" s="240"/>
      <c r="U312" s="240"/>
      <c r="V312" s="240"/>
      <c r="W312" s="240"/>
      <c r="X312" s="240"/>
      <c r="Y312" s="240"/>
      <c r="AB312" s="124">
        <f t="shared" si="96"/>
        <v>4</v>
      </c>
      <c r="AC312" s="125" t="str">
        <f t="shared" si="91"/>
        <v/>
      </c>
      <c r="AD312" s="123" t="str">
        <f t="shared" si="92"/>
        <v/>
      </c>
      <c r="AE312" s="126" t="str">
        <f t="shared" si="93"/>
        <v/>
      </c>
      <c r="AF312" s="123" t="str">
        <f t="shared" si="94"/>
        <v/>
      </c>
      <c r="AG312" s="126" t="str">
        <f t="shared" si="95"/>
        <v/>
      </c>
      <c r="AH312" s="302" t="str">
        <f t="shared" si="84"/>
        <v/>
      </c>
      <c r="AI312" s="302" t="str">
        <f t="shared" si="83"/>
        <v/>
      </c>
      <c r="AJ312" s="288" t="str">
        <f t="shared" si="79"/>
        <v/>
      </c>
      <c r="AK312" s="303" t="str">
        <f t="shared" si="80"/>
        <v/>
      </c>
      <c r="AL312" s="303" t="str">
        <f t="shared" si="81"/>
        <v/>
      </c>
      <c r="AM312" s="304" t="str">
        <f t="shared" si="82"/>
        <v/>
      </c>
      <c r="AN312" s="240"/>
      <c r="AO312" s="240"/>
    </row>
    <row r="313" spans="1:41" s="290" customFormat="1" ht="15" hidden="1" x14ac:dyDescent="0.25">
      <c r="A313" s="240"/>
      <c r="B313" s="240"/>
      <c r="C313" s="246"/>
      <c r="D313" s="240"/>
      <c r="E313" s="240"/>
      <c r="F313" s="240"/>
      <c r="G313" s="240"/>
      <c r="H313" s="240"/>
      <c r="I313" s="240"/>
      <c r="J313" s="240"/>
      <c r="K313" s="240"/>
      <c r="L313" s="240"/>
      <c r="M313" s="240"/>
      <c r="N313" s="240"/>
      <c r="O313" s="240"/>
      <c r="P313" s="240"/>
      <c r="Q313" s="240"/>
      <c r="R313" s="240"/>
      <c r="S313" s="240"/>
      <c r="T313" s="240"/>
      <c r="U313" s="240"/>
      <c r="V313" s="240"/>
      <c r="W313" s="240"/>
      <c r="X313" s="240"/>
      <c r="Y313" s="240"/>
      <c r="AB313" s="124">
        <f t="shared" si="96"/>
        <v>5</v>
      </c>
      <c r="AC313" s="125" t="str">
        <f t="shared" si="91"/>
        <v/>
      </c>
      <c r="AD313" s="123" t="str">
        <f t="shared" si="92"/>
        <v/>
      </c>
      <c r="AE313" s="126" t="str">
        <f t="shared" si="93"/>
        <v/>
      </c>
      <c r="AF313" s="123" t="str">
        <f t="shared" si="94"/>
        <v/>
      </c>
      <c r="AG313" s="126" t="str">
        <f t="shared" si="95"/>
        <v/>
      </c>
      <c r="AH313" s="302" t="str">
        <f t="shared" si="84"/>
        <v/>
      </c>
      <c r="AI313" s="302" t="str">
        <f t="shared" si="83"/>
        <v/>
      </c>
      <c r="AJ313" s="288" t="str">
        <f t="shared" si="79"/>
        <v/>
      </c>
      <c r="AK313" s="303" t="str">
        <f t="shared" si="80"/>
        <v/>
      </c>
      <c r="AL313" s="303" t="str">
        <f t="shared" si="81"/>
        <v/>
      </c>
      <c r="AM313" s="304" t="str">
        <f t="shared" si="82"/>
        <v/>
      </c>
      <c r="AN313" s="240"/>
      <c r="AO313" s="240"/>
    </row>
    <row r="314" spans="1:41" s="290" customFormat="1" ht="15" hidden="1" x14ac:dyDescent="0.25">
      <c r="A314" s="240"/>
      <c r="B314" s="240"/>
      <c r="C314" s="246"/>
      <c r="D314" s="240"/>
      <c r="E314" s="240"/>
      <c r="F314" s="240"/>
      <c r="G314" s="240"/>
      <c r="H314" s="240"/>
      <c r="I314" s="240"/>
      <c r="J314" s="240"/>
      <c r="K314" s="240"/>
      <c r="L314" s="240"/>
      <c r="M314" s="240"/>
      <c r="N314" s="240"/>
      <c r="O314" s="240"/>
      <c r="P314" s="240"/>
      <c r="Q314" s="240"/>
      <c r="R314" s="240"/>
      <c r="S314" s="240"/>
      <c r="T314" s="240"/>
      <c r="U314" s="240"/>
      <c r="V314" s="240"/>
      <c r="W314" s="240"/>
      <c r="X314" s="240"/>
      <c r="Y314" s="240"/>
      <c r="AB314" s="124">
        <f t="shared" si="96"/>
        <v>6</v>
      </c>
      <c r="AC314" s="125" t="str">
        <f t="shared" si="91"/>
        <v/>
      </c>
      <c r="AD314" s="123" t="str">
        <f t="shared" si="92"/>
        <v/>
      </c>
      <c r="AE314" s="126" t="str">
        <f t="shared" si="93"/>
        <v/>
      </c>
      <c r="AF314" s="123" t="str">
        <f t="shared" si="94"/>
        <v/>
      </c>
      <c r="AG314" s="126" t="str">
        <f t="shared" si="95"/>
        <v/>
      </c>
      <c r="AH314" s="302" t="str">
        <f t="shared" si="84"/>
        <v/>
      </c>
      <c r="AI314" s="302" t="str">
        <f t="shared" si="83"/>
        <v/>
      </c>
      <c r="AJ314" s="288" t="str">
        <f t="shared" si="79"/>
        <v/>
      </c>
      <c r="AK314" s="303" t="str">
        <f t="shared" si="80"/>
        <v/>
      </c>
      <c r="AL314" s="303" t="str">
        <f t="shared" si="81"/>
        <v/>
      </c>
      <c r="AM314" s="304" t="str">
        <f t="shared" si="82"/>
        <v/>
      </c>
      <c r="AN314" s="240"/>
      <c r="AO314" s="240"/>
    </row>
    <row r="315" spans="1:41" s="290" customFormat="1" ht="15" hidden="1" x14ac:dyDescent="0.25">
      <c r="A315" s="240"/>
      <c r="B315" s="240"/>
      <c r="C315" s="246"/>
      <c r="D315" s="240"/>
      <c r="E315" s="240"/>
      <c r="F315" s="240"/>
      <c r="G315" s="240"/>
      <c r="H315" s="240"/>
      <c r="I315" s="240"/>
      <c r="J315" s="240"/>
      <c r="K315" s="240"/>
      <c r="L315" s="240"/>
      <c r="M315" s="240"/>
      <c r="N315" s="240"/>
      <c r="O315" s="240"/>
      <c r="P315" s="240"/>
      <c r="Q315" s="240"/>
      <c r="R315" s="240"/>
      <c r="S315" s="240"/>
      <c r="T315" s="240"/>
      <c r="U315" s="240"/>
      <c r="V315" s="240"/>
      <c r="W315" s="240"/>
      <c r="X315" s="240"/>
      <c r="Y315" s="240"/>
      <c r="AB315" s="124">
        <f t="shared" si="96"/>
        <v>7</v>
      </c>
      <c r="AC315" s="125" t="str">
        <f t="shared" si="91"/>
        <v/>
      </c>
      <c r="AD315" s="123" t="str">
        <f t="shared" si="92"/>
        <v/>
      </c>
      <c r="AE315" s="126" t="str">
        <f t="shared" si="93"/>
        <v/>
      </c>
      <c r="AF315" s="123" t="str">
        <f t="shared" si="94"/>
        <v/>
      </c>
      <c r="AG315" s="126" t="str">
        <f t="shared" si="95"/>
        <v/>
      </c>
      <c r="AH315" s="302" t="str">
        <f t="shared" si="84"/>
        <v/>
      </c>
      <c r="AI315" s="302" t="str">
        <f t="shared" si="83"/>
        <v/>
      </c>
      <c r="AJ315" s="288" t="str">
        <f t="shared" si="79"/>
        <v/>
      </c>
      <c r="AK315" s="303" t="str">
        <f t="shared" si="80"/>
        <v/>
      </c>
      <c r="AL315" s="303" t="str">
        <f t="shared" si="81"/>
        <v/>
      </c>
      <c r="AM315" s="304" t="str">
        <f t="shared" si="82"/>
        <v/>
      </c>
      <c r="AN315" s="240"/>
      <c r="AO315" s="240"/>
    </row>
    <row r="316" spans="1:41" s="290" customFormat="1" ht="15" hidden="1" x14ac:dyDescent="0.25">
      <c r="A316" s="240"/>
      <c r="B316" s="240"/>
      <c r="C316" s="246"/>
      <c r="D316" s="240"/>
      <c r="E316" s="240"/>
      <c r="F316" s="240"/>
      <c r="G316" s="240"/>
      <c r="H316" s="240"/>
      <c r="I316" s="240"/>
      <c r="J316" s="240"/>
      <c r="K316" s="240"/>
      <c r="L316" s="240"/>
      <c r="M316" s="240"/>
      <c r="N316" s="240"/>
      <c r="O316" s="240"/>
      <c r="P316" s="240"/>
      <c r="Q316" s="240"/>
      <c r="R316" s="240"/>
      <c r="S316" s="240"/>
      <c r="T316" s="240"/>
      <c r="U316" s="240"/>
      <c r="V316" s="240"/>
      <c r="W316" s="240"/>
      <c r="X316" s="240"/>
      <c r="Y316" s="240"/>
      <c r="AB316" s="124">
        <f t="shared" si="96"/>
        <v>8</v>
      </c>
      <c r="AC316" s="125" t="str">
        <f t="shared" si="91"/>
        <v/>
      </c>
      <c r="AD316" s="123" t="str">
        <f t="shared" si="92"/>
        <v/>
      </c>
      <c r="AE316" s="126" t="str">
        <f t="shared" si="93"/>
        <v/>
      </c>
      <c r="AF316" s="123" t="str">
        <f t="shared" si="94"/>
        <v/>
      </c>
      <c r="AG316" s="126" t="str">
        <f t="shared" si="95"/>
        <v/>
      </c>
      <c r="AH316" s="302" t="str">
        <f t="shared" si="84"/>
        <v/>
      </c>
      <c r="AI316" s="302" t="str">
        <f t="shared" si="83"/>
        <v/>
      </c>
      <c r="AJ316" s="288" t="str">
        <f t="shared" si="79"/>
        <v/>
      </c>
      <c r="AK316" s="303" t="str">
        <f t="shared" si="80"/>
        <v/>
      </c>
      <c r="AL316" s="303" t="str">
        <f t="shared" si="81"/>
        <v/>
      </c>
      <c r="AM316" s="304" t="str">
        <f t="shared" si="82"/>
        <v/>
      </c>
      <c r="AN316" s="240"/>
      <c r="AO316" s="240"/>
    </row>
    <row r="317" spans="1:41" s="290" customFormat="1" ht="15" hidden="1" x14ac:dyDescent="0.25">
      <c r="A317" s="240"/>
      <c r="B317" s="240"/>
      <c r="C317" s="246"/>
      <c r="D317" s="240"/>
      <c r="E317" s="240"/>
      <c r="F317" s="240"/>
      <c r="G317" s="240"/>
      <c r="H317" s="240"/>
      <c r="I317" s="240"/>
      <c r="J317" s="240"/>
      <c r="K317" s="240"/>
      <c r="L317" s="240"/>
      <c r="M317" s="240"/>
      <c r="N317" s="240"/>
      <c r="O317" s="240"/>
      <c r="P317" s="240"/>
      <c r="Q317" s="240"/>
      <c r="R317" s="240"/>
      <c r="S317" s="240"/>
      <c r="T317" s="240"/>
      <c r="U317" s="240"/>
      <c r="V317" s="240"/>
      <c r="W317" s="240"/>
      <c r="X317" s="240"/>
      <c r="Y317" s="240"/>
      <c r="AB317" s="124">
        <f t="shared" si="96"/>
        <v>9</v>
      </c>
      <c r="AC317" s="125" t="str">
        <f t="shared" si="91"/>
        <v/>
      </c>
      <c r="AD317" s="123" t="str">
        <f t="shared" si="92"/>
        <v/>
      </c>
      <c r="AE317" s="126" t="str">
        <f t="shared" si="93"/>
        <v/>
      </c>
      <c r="AF317" s="123" t="str">
        <f t="shared" si="94"/>
        <v/>
      </c>
      <c r="AG317" s="126" t="str">
        <f t="shared" si="95"/>
        <v/>
      </c>
      <c r="AH317" s="302" t="str">
        <f t="shared" si="84"/>
        <v/>
      </c>
      <c r="AI317" s="302" t="str">
        <f t="shared" si="83"/>
        <v/>
      </c>
      <c r="AJ317" s="288" t="str">
        <f t="shared" si="79"/>
        <v/>
      </c>
      <c r="AK317" s="303" t="str">
        <f t="shared" si="80"/>
        <v/>
      </c>
      <c r="AL317" s="303" t="str">
        <f t="shared" si="81"/>
        <v/>
      </c>
      <c r="AM317" s="304" t="str">
        <f t="shared" si="82"/>
        <v/>
      </c>
      <c r="AN317" s="240"/>
      <c r="AO317" s="240"/>
    </row>
    <row r="318" spans="1:41" s="290" customFormat="1" ht="15" hidden="1" x14ac:dyDescent="0.25">
      <c r="A318" s="240"/>
      <c r="B318" s="240"/>
      <c r="C318" s="246"/>
      <c r="D318" s="240"/>
      <c r="E318" s="240"/>
      <c r="F318" s="240"/>
      <c r="G318" s="240"/>
      <c r="H318" s="240"/>
      <c r="I318" s="240"/>
      <c r="J318" s="240"/>
      <c r="K318" s="240"/>
      <c r="L318" s="240"/>
      <c r="M318" s="240"/>
      <c r="N318" s="240"/>
      <c r="O318" s="240"/>
      <c r="P318" s="240"/>
      <c r="Q318" s="240"/>
      <c r="R318" s="240"/>
      <c r="S318" s="240"/>
      <c r="T318" s="240"/>
      <c r="U318" s="240"/>
      <c r="V318" s="240"/>
      <c r="W318" s="240"/>
      <c r="X318" s="240"/>
      <c r="Y318" s="240"/>
      <c r="AB318" s="124">
        <f t="shared" si="96"/>
        <v>10</v>
      </c>
      <c r="AC318" s="125" t="str">
        <f t="shared" si="91"/>
        <v/>
      </c>
      <c r="AD318" s="123" t="str">
        <f t="shared" si="92"/>
        <v/>
      </c>
      <c r="AE318" s="126" t="str">
        <f t="shared" si="93"/>
        <v/>
      </c>
      <c r="AF318" s="123" t="str">
        <f t="shared" si="94"/>
        <v/>
      </c>
      <c r="AG318" s="126" t="str">
        <f t="shared" si="95"/>
        <v/>
      </c>
      <c r="AH318" s="302" t="str">
        <f t="shared" si="84"/>
        <v/>
      </c>
      <c r="AI318" s="302" t="str">
        <f t="shared" si="83"/>
        <v/>
      </c>
      <c r="AJ318" s="288" t="str">
        <f t="shared" si="79"/>
        <v/>
      </c>
      <c r="AK318" s="303" t="str">
        <f t="shared" si="80"/>
        <v/>
      </c>
      <c r="AL318" s="303" t="str">
        <f t="shared" si="81"/>
        <v/>
      </c>
      <c r="AM318" s="304" t="str">
        <f t="shared" si="82"/>
        <v/>
      </c>
      <c r="AN318" s="240"/>
      <c r="AO318" s="240"/>
    </row>
    <row r="319" spans="1:41" s="290" customFormat="1" ht="15" hidden="1" x14ac:dyDescent="0.25">
      <c r="A319" s="240"/>
      <c r="B319" s="240"/>
      <c r="C319" s="246"/>
      <c r="D319" s="240"/>
      <c r="E319" s="240"/>
      <c r="F319" s="240"/>
      <c r="G319" s="240"/>
      <c r="H319" s="240"/>
      <c r="I319" s="240"/>
      <c r="J319" s="240"/>
      <c r="K319" s="240"/>
      <c r="L319" s="240"/>
      <c r="M319" s="240"/>
      <c r="N319" s="240"/>
      <c r="O319" s="240"/>
      <c r="P319" s="240"/>
      <c r="Q319" s="240"/>
      <c r="R319" s="240"/>
      <c r="S319" s="240"/>
      <c r="T319" s="240"/>
      <c r="U319" s="240"/>
      <c r="V319" s="240"/>
      <c r="W319" s="240"/>
      <c r="X319" s="240"/>
      <c r="Y319" s="240"/>
      <c r="AB319" s="124">
        <f t="shared" si="96"/>
        <v>11</v>
      </c>
      <c r="AC319" s="125" t="str">
        <f t="shared" si="91"/>
        <v/>
      </c>
      <c r="AD319" s="123" t="str">
        <f t="shared" si="92"/>
        <v/>
      </c>
      <c r="AE319" s="126" t="str">
        <f t="shared" si="93"/>
        <v/>
      </c>
      <c r="AF319" s="123" t="str">
        <f t="shared" si="94"/>
        <v/>
      </c>
      <c r="AG319" s="126" t="str">
        <f t="shared" si="95"/>
        <v/>
      </c>
      <c r="AH319" s="302" t="str">
        <f t="shared" si="84"/>
        <v/>
      </c>
      <c r="AI319" s="302" t="str">
        <f t="shared" si="83"/>
        <v/>
      </c>
      <c r="AJ319" s="288" t="str">
        <f t="shared" si="79"/>
        <v/>
      </c>
      <c r="AK319" s="303" t="str">
        <f t="shared" si="80"/>
        <v/>
      </c>
      <c r="AL319" s="303" t="str">
        <f t="shared" si="81"/>
        <v/>
      </c>
      <c r="AM319" s="304" t="str">
        <f t="shared" si="82"/>
        <v/>
      </c>
      <c r="AN319" s="240"/>
      <c r="AO319" s="240"/>
    </row>
    <row r="320" spans="1:41" s="290" customFormat="1" ht="15" hidden="1" x14ac:dyDescent="0.25">
      <c r="A320" s="240"/>
      <c r="B320" s="240"/>
      <c r="C320" s="246"/>
      <c r="D320" s="240"/>
      <c r="E320" s="240"/>
      <c r="F320" s="240"/>
      <c r="G320" s="240"/>
      <c r="H320" s="240"/>
      <c r="I320" s="240"/>
      <c r="J320" s="240"/>
      <c r="K320" s="240"/>
      <c r="L320" s="240"/>
      <c r="M320" s="240"/>
      <c r="N320" s="240"/>
      <c r="O320" s="240"/>
      <c r="P320" s="240"/>
      <c r="Q320" s="240"/>
      <c r="R320" s="240"/>
      <c r="S320" s="240"/>
      <c r="T320" s="240"/>
      <c r="U320" s="240"/>
      <c r="V320" s="240"/>
      <c r="W320" s="240"/>
      <c r="X320" s="240"/>
      <c r="Y320" s="240"/>
      <c r="AB320" s="124">
        <f t="shared" si="96"/>
        <v>12</v>
      </c>
      <c r="AC320" s="125" t="str">
        <f t="shared" si="91"/>
        <v/>
      </c>
      <c r="AD320" s="123" t="str">
        <f t="shared" si="92"/>
        <v/>
      </c>
      <c r="AE320" s="126" t="str">
        <f t="shared" si="93"/>
        <v/>
      </c>
      <c r="AF320" s="123" t="str">
        <f t="shared" si="94"/>
        <v/>
      </c>
      <c r="AG320" s="126" t="str">
        <f t="shared" si="95"/>
        <v/>
      </c>
      <c r="AH320" s="302" t="str">
        <f t="shared" si="84"/>
        <v/>
      </c>
      <c r="AI320" s="302" t="str">
        <f t="shared" si="83"/>
        <v/>
      </c>
      <c r="AJ320" s="288" t="str">
        <f t="shared" si="79"/>
        <v/>
      </c>
      <c r="AK320" s="303" t="str">
        <f t="shared" si="80"/>
        <v/>
      </c>
      <c r="AL320" s="303" t="str">
        <f t="shared" si="81"/>
        <v/>
      </c>
      <c r="AM320" s="304" t="str">
        <f t="shared" si="82"/>
        <v/>
      </c>
      <c r="AN320" s="240"/>
      <c r="AO320" s="240"/>
    </row>
    <row r="321" spans="1:41" s="290" customFormat="1" ht="15" hidden="1" x14ac:dyDescent="0.25">
      <c r="A321" s="240"/>
      <c r="B321" s="240"/>
      <c r="C321" s="246"/>
      <c r="D321" s="240"/>
      <c r="E321" s="240"/>
      <c r="F321" s="240"/>
      <c r="G321" s="240"/>
      <c r="H321" s="240"/>
      <c r="I321" s="240"/>
      <c r="J321" s="240"/>
      <c r="K321" s="240"/>
      <c r="L321" s="240"/>
      <c r="M321" s="240"/>
      <c r="N321" s="240"/>
      <c r="O321" s="240"/>
      <c r="P321" s="240"/>
      <c r="Q321" s="240"/>
      <c r="R321" s="240"/>
      <c r="S321" s="240"/>
      <c r="T321" s="240"/>
      <c r="U321" s="240"/>
      <c r="V321" s="240"/>
      <c r="W321" s="240"/>
      <c r="X321" s="240"/>
      <c r="Y321" s="240"/>
      <c r="AB321" s="124">
        <f t="shared" si="96"/>
        <v>13</v>
      </c>
      <c r="AC321" s="125" t="str">
        <f t="shared" si="91"/>
        <v/>
      </c>
      <c r="AD321" s="123" t="str">
        <f t="shared" si="92"/>
        <v/>
      </c>
      <c r="AE321" s="126" t="str">
        <f t="shared" si="93"/>
        <v/>
      </c>
      <c r="AF321" s="123" t="str">
        <f t="shared" si="94"/>
        <v/>
      </c>
      <c r="AG321" s="126" t="str">
        <f t="shared" si="95"/>
        <v/>
      </c>
      <c r="AH321" s="302" t="str">
        <f t="shared" si="84"/>
        <v/>
      </c>
      <c r="AI321" s="302" t="str">
        <f t="shared" si="83"/>
        <v/>
      </c>
      <c r="AJ321" s="288" t="str">
        <f t="shared" si="79"/>
        <v/>
      </c>
      <c r="AK321" s="303" t="str">
        <f t="shared" si="80"/>
        <v/>
      </c>
      <c r="AL321" s="303" t="str">
        <f t="shared" si="81"/>
        <v/>
      </c>
      <c r="AM321" s="304" t="str">
        <f t="shared" si="82"/>
        <v/>
      </c>
      <c r="AN321" s="240"/>
      <c r="AO321" s="240"/>
    </row>
    <row r="322" spans="1:41" s="290" customFormat="1" ht="15" hidden="1" x14ac:dyDescent="0.25">
      <c r="A322" s="240"/>
      <c r="B322" s="240"/>
      <c r="C322" s="246"/>
      <c r="D322" s="240"/>
      <c r="E322" s="240"/>
      <c r="F322" s="240"/>
      <c r="G322" s="240"/>
      <c r="H322" s="240"/>
      <c r="I322" s="240"/>
      <c r="J322" s="240"/>
      <c r="K322" s="240"/>
      <c r="L322" s="240"/>
      <c r="M322" s="240"/>
      <c r="N322" s="240"/>
      <c r="O322" s="240"/>
      <c r="P322" s="240"/>
      <c r="Q322" s="240"/>
      <c r="R322" s="240"/>
      <c r="S322" s="240"/>
      <c r="T322" s="240"/>
      <c r="U322" s="240"/>
      <c r="V322" s="240"/>
      <c r="W322" s="240"/>
      <c r="X322" s="240"/>
      <c r="Y322" s="240"/>
      <c r="AB322" s="124">
        <f t="shared" si="96"/>
        <v>14</v>
      </c>
      <c r="AC322" s="125" t="str">
        <f t="shared" si="91"/>
        <v/>
      </c>
      <c r="AD322" s="123" t="str">
        <f t="shared" si="92"/>
        <v/>
      </c>
      <c r="AE322" s="126" t="str">
        <f t="shared" si="93"/>
        <v/>
      </c>
      <c r="AF322" s="123" t="str">
        <f t="shared" si="94"/>
        <v/>
      </c>
      <c r="AG322" s="126" t="str">
        <f t="shared" si="95"/>
        <v/>
      </c>
      <c r="AH322" s="302" t="str">
        <f t="shared" si="84"/>
        <v/>
      </c>
      <c r="AI322" s="302" t="str">
        <f t="shared" si="83"/>
        <v/>
      </c>
      <c r="AJ322" s="288" t="str">
        <f t="shared" si="79"/>
        <v/>
      </c>
      <c r="AK322" s="303" t="str">
        <f t="shared" si="80"/>
        <v/>
      </c>
      <c r="AL322" s="303" t="str">
        <f t="shared" si="81"/>
        <v/>
      </c>
      <c r="AM322" s="304" t="str">
        <f t="shared" si="82"/>
        <v/>
      </c>
      <c r="AN322" s="240"/>
      <c r="AO322" s="240"/>
    </row>
    <row r="323" spans="1:41" s="290" customFormat="1" ht="15" hidden="1" x14ac:dyDescent="0.25">
      <c r="A323" s="240"/>
      <c r="B323" s="240"/>
      <c r="C323" s="246"/>
      <c r="D323" s="240"/>
      <c r="E323" s="240"/>
      <c r="F323" s="240"/>
      <c r="G323" s="240"/>
      <c r="H323" s="240"/>
      <c r="I323" s="240"/>
      <c r="J323" s="240"/>
      <c r="K323" s="240"/>
      <c r="L323" s="240"/>
      <c r="M323" s="240"/>
      <c r="N323" s="240"/>
      <c r="O323" s="240"/>
      <c r="P323" s="240"/>
      <c r="Q323" s="240"/>
      <c r="R323" s="240"/>
      <c r="S323" s="240"/>
      <c r="T323" s="240"/>
      <c r="U323" s="240"/>
      <c r="V323" s="240"/>
      <c r="W323" s="240"/>
      <c r="X323" s="240"/>
      <c r="Y323" s="240"/>
      <c r="AB323" s="124">
        <f t="shared" si="96"/>
        <v>15</v>
      </c>
      <c r="AC323" s="125" t="str">
        <f t="shared" si="91"/>
        <v/>
      </c>
      <c r="AD323" s="123" t="str">
        <f t="shared" si="92"/>
        <v/>
      </c>
      <c r="AE323" s="126" t="str">
        <f t="shared" si="93"/>
        <v/>
      </c>
      <c r="AF323" s="123" t="str">
        <f t="shared" si="94"/>
        <v/>
      </c>
      <c r="AG323" s="126" t="str">
        <f t="shared" si="95"/>
        <v/>
      </c>
      <c r="AH323" s="302" t="str">
        <f t="shared" si="84"/>
        <v/>
      </c>
      <c r="AI323" s="302" t="str">
        <f t="shared" si="83"/>
        <v/>
      </c>
      <c r="AJ323" s="288" t="str">
        <f t="shared" si="79"/>
        <v/>
      </c>
      <c r="AK323" s="303" t="str">
        <f t="shared" si="80"/>
        <v/>
      </c>
      <c r="AL323" s="303" t="str">
        <f t="shared" si="81"/>
        <v/>
      </c>
      <c r="AM323" s="304" t="str">
        <f t="shared" si="82"/>
        <v/>
      </c>
      <c r="AN323" s="240"/>
      <c r="AO323" s="240"/>
    </row>
    <row r="324" spans="1:41" s="290" customFormat="1" ht="15" hidden="1" x14ac:dyDescent="0.25">
      <c r="A324" s="240"/>
      <c r="B324" s="240"/>
      <c r="C324" s="246"/>
      <c r="D324" s="240"/>
      <c r="E324" s="240"/>
      <c r="F324" s="240"/>
      <c r="G324" s="240"/>
      <c r="H324" s="240"/>
      <c r="I324" s="240"/>
      <c r="J324" s="240"/>
      <c r="K324" s="240"/>
      <c r="L324" s="240"/>
      <c r="M324" s="240"/>
      <c r="N324" s="240"/>
      <c r="O324" s="240"/>
      <c r="P324" s="240"/>
      <c r="Q324" s="240"/>
      <c r="R324" s="240"/>
      <c r="S324" s="240"/>
      <c r="T324" s="240"/>
      <c r="U324" s="240"/>
      <c r="V324" s="240"/>
      <c r="W324" s="240"/>
      <c r="X324" s="240"/>
      <c r="Y324" s="240"/>
      <c r="AB324" s="124">
        <f t="shared" si="96"/>
        <v>16</v>
      </c>
      <c r="AC324" s="125" t="str">
        <f t="shared" si="91"/>
        <v/>
      </c>
      <c r="AD324" s="123" t="str">
        <f t="shared" si="92"/>
        <v/>
      </c>
      <c r="AE324" s="126" t="str">
        <f t="shared" si="93"/>
        <v/>
      </c>
      <c r="AF324" s="123" t="str">
        <f t="shared" si="94"/>
        <v/>
      </c>
      <c r="AG324" s="126" t="str">
        <f t="shared" si="95"/>
        <v/>
      </c>
      <c r="AH324" s="302" t="str">
        <f t="shared" si="84"/>
        <v/>
      </c>
      <c r="AI324" s="302" t="str">
        <f t="shared" si="83"/>
        <v/>
      </c>
      <c r="AJ324" s="288" t="str">
        <f t="shared" si="79"/>
        <v/>
      </c>
      <c r="AK324" s="303" t="str">
        <f t="shared" si="80"/>
        <v/>
      </c>
      <c r="AL324" s="303" t="str">
        <f t="shared" si="81"/>
        <v/>
      </c>
      <c r="AM324" s="304" t="str">
        <f t="shared" si="82"/>
        <v/>
      </c>
      <c r="AN324" s="240"/>
      <c r="AO324" s="240"/>
    </row>
    <row r="325" spans="1:41" s="290" customFormat="1" ht="15" hidden="1" x14ac:dyDescent="0.25">
      <c r="A325" s="240"/>
      <c r="B325" s="240"/>
      <c r="C325" s="246"/>
      <c r="D325" s="240"/>
      <c r="E325" s="240"/>
      <c r="F325" s="240"/>
      <c r="G325" s="240"/>
      <c r="H325" s="240"/>
      <c r="I325" s="240"/>
      <c r="J325" s="240"/>
      <c r="K325" s="240"/>
      <c r="L325" s="240"/>
      <c r="M325" s="240"/>
      <c r="N325" s="240"/>
      <c r="O325" s="240"/>
      <c r="P325" s="240"/>
      <c r="Q325" s="240"/>
      <c r="R325" s="240"/>
      <c r="S325" s="240"/>
      <c r="T325" s="240"/>
      <c r="U325" s="240"/>
      <c r="V325" s="240"/>
      <c r="W325" s="240"/>
      <c r="X325" s="240"/>
      <c r="Y325" s="240"/>
      <c r="AB325" s="124">
        <f t="shared" si="96"/>
        <v>17</v>
      </c>
      <c r="AC325" s="125" t="str">
        <f t="shared" si="91"/>
        <v/>
      </c>
      <c r="AD325" s="123" t="str">
        <f t="shared" si="92"/>
        <v/>
      </c>
      <c r="AE325" s="126" t="str">
        <f t="shared" si="93"/>
        <v/>
      </c>
      <c r="AF325" s="123" t="str">
        <f t="shared" si="94"/>
        <v/>
      </c>
      <c r="AG325" s="126" t="str">
        <f t="shared" si="95"/>
        <v/>
      </c>
      <c r="AH325" s="302" t="str">
        <f t="shared" si="84"/>
        <v/>
      </c>
      <c r="AI325" s="302" t="str">
        <f t="shared" si="83"/>
        <v/>
      </c>
      <c r="AJ325" s="288" t="str">
        <f t="shared" si="79"/>
        <v/>
      </c>
      <c r="AK325" s="303" t="str">
        <f t="shared" si="80"/>
        <v/>
      </c>
      <c r="AL325" s="303" t="str">
        <f t="shared" si="81"/>
        <v/>
      </c>
      <c r="AM325" s="304" t="str">
        <f t="shared" si="82"/>
        <v/>
      </c>
      <c r="AN325" s="240"/>
      <c r="AO325" s="240"/>
    </row>
    <row r="326" spans="1:41" s="290" customFormat="1" ht="15" hidden="1" x14ac:dyDescent="0.25">
      <c r="A326" s="240"/>
      <c r="B326" s="240"/>
      <c r="C326" s="246"/>
      <c r="D326" s="240"/>
      <c r="E326" s="240"/>
      <c r="F326" s="240"/>
      <c r="G326" s="240"/>
      <c r="H326" s="240"/>
      <c r="I326" s="240"/>
      <c r="J326" s="240"/>
      <c r="K326" s="240"/>
      <c r="L326" s="240"/>
      <c r="M326" s="240"/>
      <c r="N326" s="240"/>
      <c r="O326" s="240"/>
      <c r="P326" s="240"/>
      <c r="Q326" s="240"/>
      <c r="R326" s="240"/>
      <c r="S326" s="240"/>
      <c r="T326" s="240"/>
      <c r="U326" s="240"/>
      <c r="V326" s="240"/>
      <c r="W326" s="240"/>
      <c r="X326" s="240"/>
      <c r="Y326" s="240"/>
      <c r="AB326" s="124">
        <f t="shared" si="96"/>
        <v>18</v>
      </c>
      <c r="AC326" s="125" t="str">
        <f t="shared" si="91"/>
        <v/>
      </c>
      <c r="AD326" s="123" t="str">
        <f t="shared" si="92"/>
        <v/>
      </c>
      <c r="AE326" s="126" t="str">
        <f t="shared" si="93"/>
        <v/>
      </c>
      <c r="AF326" s="123" t="str">
        <f t="shared" si="94"/>
        <v/>
      </c>
      <c r="AG326" s="126" t="str">
        <f t="shared" si="95"/>
        <v/>
      </c>
      <c r="AH326" s="302" t="str">
        <f t="shared" si="84"/>
        <v/>
      </c>
      <c r="AI326" s="302" t="str">
        <f t="shared" si="83"/>
        <v/>
      </c>
      <c r="AJ326" s="288" t="str">
        <f t="shared" si="79"/>
        <v/>
      </c>
      <c r="AK326" s="303" t="str">
        <f t="shared" si="80"/>
        <v/>
      </c>
      <c r="AL326" s="303" t="str">
        <f t="shared" si="81"/>
        <v/>
      </c>
      <c r="AM326" s="304" t="str">
        <f t="shared" si="82"/>
        <v/>
      </c>
      <c r="AN326" s="240"/>
      <c r="AO326" s="240"/>
    </row>
    <row r="327" spans="1:41" s="290" customFormat="1" ht="15" hidden="1" x14ac:dyDescent="0.25">
      <c r="A327" s="240"/>
      <c r="B327" s="240"/>
      <c r="C327" s="246"/>
      <c r="D327" s="240"/>
      <c r="E327" s="240"/>
      <c r="F327" s="240"/>
      <c r="G327" s="240"/>
      <c r="H327" s="240"/>
      <c r="I327" s="240"/>
      <c r="J327" s="240"/>
      <c r="K327" s="240"/>
      <c r="L327" s="240"/>
      <c r="M327" s="240"/>
      <c r="N327" s="240"/>
      <c r="O327" s="240"/>
      <c r="P327" s="240"/>
      <c r="Q327" s="240"/>
      <c r="R327" s="240"/>
      <c r="S327" s="240"/>
      <c r="T327" s="240"/>
      <c r="U327" s="240"/>
      <c r="V327" s="240"/>
      <c r="W327" s="240"/>
      <c r="X327" s="244"/>
      <c r="Y327" s="244"/>
      <c r="AB327" s="124">
        <f t="shared" si="96"/>
        <v>19</v>
      </c>
      <c r="AC327" s="125" t="str">
        <f t="shared" si="91"/>
        <v/>
      </c>
      <c r="AD327" s="123" t="str">
        <f t="shared" si="92"/>
        <v/>
      </c>
      <c r="AE327" s="126" t="str">
        <f t="shared" si="93"/>
        <v/>
      </c>
      <c r="AF327" s="123" t="str">
        <f t="shared" si="94"/>
        <v/>
      </c>
      <c r="AG327" s="126" t="str">
        <f t="shared" si="95"/>
        <v/>
      </c>
      <c r="AH327" s="302" t="str">
        <f t="shared" si="84"/>
        <v/>
      </c>
      <c r="AI327" s="302" t="str">
        <f t="shared" si="83"/>
        <v/>
      </c>
      <c r="AJ327" s="288" t="str">
        <f t="shared" si="79"/>
        <v/>
      </c>
      <c r="AK327" s="303" t="str">
        <f t="shared" si="80"/>
        <v/>
      </c>
      <c r="AL327" s="303" t="str">
        <f t="shared" si="81"/>
        <v/>
      </c>
      <c r="AM327" s="304" t="str">
        <f t="shared" si="82"/>
        <v/>
      </c>
      <c r="AN327" s="240"/>
      <c r="AO327" s="240"/>
    </row>
    <row r="328" spans="1:41" s="290" customFormat="1" ht="15" hidden="1" x14ac:dyDescent="0.25">
      <c r="A328" s="240"/>
      <c r="B328" s="240"/>
      <c r="C328" s="246"/>
      <c r="D328" s="240"/>
      <c r="E328" s="240"/>
      <c r="F328" s="240"/>
      <c r="G328" s="240"/>
      <c r="H328" s="240"/>
      <c r="I328" s="240"/>
      <c r="J328" s="240"/>
      <c r="K328" s="240"/>
      <c r="L328" s="240"/>
      <c r="M328" s="240"/>
      <c r="N328" s="240"/>
      <c r="O328" s="240"/>
      <c r="P328" s="240"/>
      <c r="Q328" s="240"/>
      <c r="R328" s="240"/>
      <c r="S328" s="240"/>
      <c r="T328" s="240"/>
      <c r="U328" s="240"/>
      <c r="V328" s="240"/>
      <c r="W328" s="240"/>
      <c r="X328" s="240"/>
      <c r="Y328" s="240"/>
      <c r="AB328" s="124">
        <f t="shared" si="96"/>
        <v>20</v>
      </c>
      <c r="AC328" s="125" t="str">
        <f t="shared" si="91"/>
        <v/>
      </c>
      <c r="AD328" s="123" t="str">
        <f t="shared" si="92"/>
        <v/>
      </c>
      <c r="AE328" s="126" t="str">
        <f t="shared" si="93"/>
        <v/>
      </c>
      <c r="AF328" s="123" t="str">
        <f t="shared" si="94"/>
        <v/>
      </c>
      <c r="AG328" s="126" t="str">
        <f t="shared" si="95"/>
        <v/>
      </c>
      <c r="AH328" s="302" t="str">
        <f t="shared" si="84"/>
        <v/>
      </c>
      <c r="AI328" s="302" t="str">
        <f t="shared" si="83"/>
        <v/>
      </c>
      <c r="AJ328" s="288" t="str">
        <f t="shared" ref="AJ328:AJ391" si="97">AC328</f>
        <v/>
      </c>
      <c r="AK328" s="303" t="str">
        <f t="shared" ref="AK328:AK391" si="98">IF(AI328="","",AJ328-D$58)</f>
        <v/>
      </c>
      <c r="AL328" s="303" t="str">
        <f t="shared" ref="AL328:AL391" si="99">IF(AK328="","",IF(AK328&gt;G$80,AK328-G$80/2,AK328/2))</f>
        <v/>
      </c>
      <c r="AM328" s="304" t="str">
        <f t="shared" ref="AM328:AM391" si="100">IF(AL328="","",0.6*G$81*(2*32.2*AL328)^0.5)</f>
        <v/>
      </c>
      <c r="AN328" s="240"/>
      <c r="AO328" s="240"/>
    </row>
    <row r="329" spans="1:41" s="290" customFormat="1" ht="15" hidden="1" x14ac:dyDescent="0.25">
      <c r="A329" s="240"/>
      <c r="B329" s="240"/>
      <c r="C329" s="246"/>
      <c r="D329" s="240"/>
      <c r="E329" s="240"/>
      <c r="F329" s="240"/>
      <c r="G329" s="240"/>
      <c r="H329" s="240"/>
      <c r="I329" s="240"/>
      <c r="J329" s="240"/>
      <c r="K329" s="240"/>
      <c r="L329" s="240"/>
      <c r="M329" s="240"/>
      <c r="N329" s="240"/>
      <c r="O329" s="240"/>
      <c r="P329" s="240"/>
      <c r="Q329" s="240"/>
      <c r="R329" s="240"/>
      <c r="S329" s="240"/>
      <c r="T329" s="240"/>
      <c r="U329" s="240"/>
      <c r="V329" s="240"/>
      <c r="W329" s="240"/>
      <c r="X329" s="240"/>
      <c r="Y329" s="240"/>
      <c r="AB329" s="124">
        <f t="shared" si="96"/>
        <v>21</v>
      </c>
      <c r="AC329" s="125" t="str">
        <f t="shared" si="91"/>
        <v/>
      </c>
      <c r="AD329" s="123" t="str">
        <f t="shared" si="92"/>
        <v/>
      </c>
      <c r="AE329" s="126" t="str">
        <f t="shared" si="93"/>
        <v/>
      </c>
      <c r="AF329" s="123" t="str">
        <f t="shared" si="94"/>
        <v/>
      </c>
      <c r="AG329" s="126" t="str">
        <f t="shared" si="95"/>
        <v/>
      </c>
      <c r="AH329" s="302" t="str">
        <f t="shared" si="84"/>
        <v/>
      </c>
      <c r="AI329" s="302" t="str">
        <f t="shared" ref="AI329:AI392" si="101">IF(AC329="","",IF(AC329=D$58,0,IF(AC329&gt;D$58,AI328+AF329,"")))</f>
        <v/>
      </c>
      <c r="AJ329" s="288" t="str">
        <f t="shared" si="97"/>
        <v/>
      </c>
      <c r="AK329" s="303" t="str">
        <f t="shared" si="98"/>
        <v/>
      </c>
      <c r="AL329" s="303" t="str">
        <f t="shared" si="99"/>
        <v/>
      </c>
      <c r="AM329" s="304" t="str">
        <f t="shared" si="100"/>
        <v/>
      </c>
      <c r="AN329" s="240"/>
      <c r="AO329" s="240"/>
    </row>
    <row r="330" spans="1:41" s="290" customFormat="1" ht="15" hidden="1" x14ac:dyDescent="0.25">
      <c r="A330" s="240"/>
      <c r="B330" s="240"/>
      <c r="C330" s="246"/>
      <c r="D330" s="240"/>
      <c r="E330" s="240"/>
      <c r="F330" s="240"/>
      <c r="G330" s="240"/>
      <c r="H330" s="240"/>
      <c r="I330" s="240"/>
      <c r="J330" s="240"/>
      <c r="K330" s="240"/>
      <c r="L330" s="240"/>
      <c r="M330" s="240"/>
      <c r="N330" s="240"/>
      <c r="O330" s="240"/>
      <c r="P330" s="240"/>
      <c r="Q330" s="240"/>
      <c r="R330" s="240"/>
      <c r="S330" s="240"/>
      <c r="T330" s="240"/>
      <c r="U330" s="240"/>
      <c r="V330" s="240"/>
      <c r="W330" s="240"/>
      <c r="X330" s="240"/>
      <c r="Y330" s="240"/>
      <c r="AB330" s="124">
        <f t="shared" si="96"/>
        <v>22</v>
      </c>
      <c r="AC330" s="125" t="str">
        <f t="shared" si="91"/>
        <v/>
      </c>
      <c r="AD330" s="123" t="str">
        <f t="shared" si="92"/>
        <v/>
      </c>
      <c r="AE330" s="126" t="str">
        <f t="shared" si="93"/>
        <v/>
      </c>
      <c r="AF330" s="123" t="str">
        <f t="shared" si="94"/>
        <v/>
      </c>
      <c r="AG330" s="126" t="str">
        <f t="shared" si="95"/>
        <v/>
      </c>
      <c r="AH330" s="302" t="str">
        <f t="shared" ref="AH330:AH393" si="102">IF(AC330="","",AH329+AF330)</f>
        <v/>
      </c>
      <c r="AI330" s="302" t="str">
        <f t="shared" si="101"/>
        <v/>
      </c>
      <c r="AJ330" s="288" t="str">
        <f t="shared" si="97"/>
        <v/>
      </c>
      <c r="AK330" s="303" t="str">
        <f t="shared" si="98"/>
        <v/>
      </c>
      <c r="AL330" s="303" t="str">
        <f t="shared" si="99"/>
        <v/>
      </c>
      <c r="AM330" s="304" t="str">
        <f t="shared" si="100"/>
        <v/>
      </c>
      <c r="AN330" s="240"/>
      <c r="AO330" s="240"/>
    </row>
    <row r="331" spans="1:41" s="290" customFormat="1" ht="15" hidden="1" x14ac:dyDescent="0.25">
      <c r="A331" s="240"/>
      <c r="B331" s="240"/>
      <c r="C331" s="246"/>
      <c r="D331" s="240"/>
      <c r="E331" s="240"/>
      <c r="F331" s="240"/>
      <c r="G331" s="240"/>
      <c r="H331" s="240"/>
      <c r="I331" s="240"/>
      <c r="J331" s="240"/>
      <c r="K331" s="240"/>
      <c r="L331" s="240"/>
      <c r="M331" s="240"/>
      <c r="N331" s="240"/>
      <c r="O331" s="240"/>
      <c r="P331" s="240"/>
      <c r="Q331" s="240"/>
      <c r="R331" s="240"/>
      <c r="S331" s="240"/>
      <c r="T331" s="240"/>
      <c r="U331" s="240"/>
      <c r="V331" s="240"/>
      <c r="W331" s="240"/>
      <c r="X331" s="240"/>
      <c r="Y331" s="240"/>
      <c r="AB331" s="124">
        <f t="shared" si="96"/>
        <v>23</v>
      </c>
      <c r="AC331" s="125" t="str">
        <f t="shared" si="91"/>
        <v/>
      </c>
      <c r="AD331" s="123" t="str">
        <f t="shared" si="92"/>
        <v/>
      </c>
      <c r="AE331" s="126" t="str">
        <f t="shared" si="93"/>
        <v/>
      </c>
      <c r="AF331" s="123" t="str">
        <f t="shared" si="94"/>
        <v/>
      </c>
      <c r="AG331" s="126" t="str">
        <f t="shared" si="95"/>
        <v/>
      </c>
      <c r="AH331" s="302" t="str">
        <f t="shared" si="102"/>
        <v/>
      </c>
      <c r="AI331" s="302" t="str">
        <f t="shared" si="101"/>
        <v/>
      </c>
      <c r="AJ331" s="288" t="str">
        <f t="shared" si="97"/>
        <v/>
      </c>
      <c r="AK331" s="303" t="str">
        <f t="shared" si="98"/>
        <v/>
      </c>
      <c r="AL331" s="303" t="str">
        <f t="shared" si="99"/>
        <v/>
      </c>
      <c r="AM331" s="304" t="str">
        <f t="shared" si="100"/>
        <v/>
      </c>
      <c r="AN331" s="240"/>
      <c r="AO331" s="240"/>
    </row>
    <row r="332" spans="1:41" s="290" customFormat="1" ht="15" hidden="1" x14ac:dyDescent="0.25">
      <c r="A332" s="240"/>
      <c r="B332" s="240"/>
      <c r="C332" s="246"/>
      <c r="D332" s="240"/>
      <c r="E332" s="240"/>
      <c r="F332" s="240"/>
      <c r="G332" s="240"/>
      <c r="H332" s="240"/>
      <c r="I332" s="240"/>
      <c r="J332" s="240"/>
      <c r="K332" s="240"/>
      <c r="L332" s="240"/>
      <c r="M332" s="240"/>
      <c r="N332" s="240"/>
      <c r="O332" s="240"/>
      <c r="P332" s="240"/>
      <c r="Q332" s="240"/>
      <c r="R332" s="240"/>
      <c r="S332" s="240"/>
      <c r="T332" s="240"/>
      <c r="U332" s="240"/>
      <c r="V332" s="240"/>
      <c r="W332" s="240"/>
      <c r="X332" s="240"/>
      <c r="Y332" s="240"/>
      <c r="AB332" s="124">
        <f t="shared" si="96"/>
        <v>24</v>
      </c>
      <c r="AC332" s="125" t="str">
        <f t="shared" si="91"/>
        <v/>
      </c>
      <c r="AD332" s="123" t="str">
        <f t="shared" si="92"/>
        <v/>
      </c>
      <c r="AE332" s="126" t="str">
        <f t="shared" si="93"/>
        <v/>
      </c>
      <c r="AF332" s="123" t="str">
        <f t="shared" si="94"/>
        <v/>
      </c>
      <c r="AG332" s="126" t="str">
        <f t="shared" si="95"/>
        <v/>
      </c>
      <c r="AH332" s="302" t="str">
        <f t="shared" si="102"/>
        <v/>
      </c>
      <c r="AI332" s="302" t="str">
        <f t="shared" si="101"/>
        <v/>
      </c>
      <c r="AJ332" s="288" t="str">
        <f t="shared" si="97"/>
        <v/>
      </c>
      <c r="AK332" s="303" t="str">
        <f t="shared" si="98"/>
        <v/>
      </c>
      <c r="AL332" s="303" t="str">
        <f t="shared" si="99"/>
        <v/>
      </c>
      <c r="AM332" s="304" t="str">
        <f t="shared" si="100"/>
        <v/>
      </c>
      <c r="AN332" s="240"/>
      <c r="AO332" s="240"/>
    </row>
    <row r="333" spans="1:41" s="290" customFormat="1" ht="15" hidden="1" x14ac:dyDescent="0.25">
      <c r="A333" s="240"/>
      <c r="B333" s="240"/>
      <c r="C333" s="246"/>
      <c r="D333" s="240"/>
      <c r="E333" s="240"/>
      <c r="F333" s="240"/>
      <c r="G333" s="240"/>
      <c r="H333" s="240"/>
      <c r="I333" s="240"/>
      <c r="J333" s="240"/>
      <c r="K333" s="240"/>
      <c r="L333" s="240"/>
      <c r="M333" s="240"/>
      <c r="N333" s="240"/>
      <c r="O333" s="240"/>
      <c r="P333" s="240"/>
      <c r="Q333" s="240"/>
      <c r="R333" s="240"/>
      <c r="S333" s="240"/>
      <c r="T333" s="240"/>
      <c r="U333" s="240"/>
      <c r="V333" s="240"/>
      <c r="W333" s="240"/>
      <c r="X333" s="240"/>
      <c r="Y333" s="240"/>
      <c r="AB333" s="124">
        <f t="shared" si="96"/>
        <v>25</v>
      </c>
      <c r="AC333" s="125" t="str">
        <f t="shared" si="91"/>
        <v/>
      </c>
      <c r="AD333" s="123" t="str">
        <f t="shared" si="92"/>
        <v/>
      </c>
      <c r="AE333" s="126" t="str">
        <f t="shared" si="93"/>
        <v/>
      </c>
      <c r="AF333" s="123" t="str">
        <f t="shared" si="94"/>
        <v/>
      </c>
      <c r="AG333" s="126" t="str">
        <f t="shared" si="95"/>
        <v/>
      </c>
      <c r="AH333" s="302" t="str">
        <f t="shared" si="102"/>
        <v/>
      </c>
      <c r="AI333" s="302" t="str">
        <f t="shared" si="101"/>
        <v/>
      </c>
      <c r="AJ333" s="288" t="str">
        <f t="shared" si="97"/>
        <v/>
      </c>
      <c r="AK333" s="303" t="str">
        <f t="shared" si="98"/>
        <v/>
      </c>
      <c r="AL333" s="303" t="str">
        <f t="shared" si="99"/>
        <v/>
      </c>
      <c r="AM333" s="304" t="str">
        <f t="shared" si="100"/>
        <v/>
      </c>
      <c r="AN333" s="240"/>
      <c r="AO333" s="240"/>
    </row>
    <row r="334" spans="1:41" s="290" customFormat="1" ht="15" hidden="1" x14ac:dyDescent="0.25">
      <c r="A334" s="240"/>
      <c r="B334" s="240"/>
      <c r="C334" s="246"/>
      <c r="D334" s="240"/>
      <c r="E334" s="240"/>
      <c r="F334" s="240"/>
      <c r="G334" s="240"/>
      <c r="H334" s="240"/>
      <c r="I334" s="240"/>
      <c r="J334" s="240"/>
      <c r="K334" s="240"/>
      <c r="L334" s="240"/>
      <c r="M334" s="240"/>
      <c r="N334" s="240"/>
      <c r="O334" s="240"/>
      <c r="P334" s="240"/>
      <c r="Q334" s="240"/>
      <c r="R334" s="240"/>
      <c r="S334" s="240"/>
      <c r="T334" s="240"/>
      <c r="U334" s="240"/>
      <c r="V334" s="240"/>
      <c r="W334" s="240"/>
      <c r="X334" s="240"/>
      <c r="Y334" s="240"/>
      <c r="AB334" s="124">
        <f t="shared" si="96"/>
        <v>26</v>
      </c>
      <c r="AC334" s="125" t="str">
        <f t="shared" si="91"/>
        <v/>
      </c>
      <c r="AD334" s="123" t="str">
        <f t="shared" si="92"/>
        <v/>
      </c>
      <c r="AE334" s="126" t="str">
        <f t="shared" si="93"/>
        <v/>
      </c>
      <c r="AF334" s="123" t="str">
        <f t="shared" si="94"/>
        <v/>
      </c>
      <c r="AG334" s="126" t="str">
        <f t="shared" si="95"/>
        <v/>
      </c>
      <c r="AH334" s="302" t="str">
        <f t="shared" si="102"/>
        <v/>
      </c>
      <c r="AI334" s="302" t="str">
        <f t="shared" si="101"/>
        <v/>
      </c>
      <c r="AJ334" s="288" t="str">
        <f t="shared" si="97"/>
        <v/>
      </c>
      <c r="AK334" s="303" t="str">
        <f t="shared" si="98"/>
        <v/>
      </c>
      <c r="AL334" s="303" t="str">
        <f t="shared" si="99"/>
        <v/>
      </c>
      <c r="AM334" s="304" t="str">
        <f t="shared" si="100"/>
        <v/>
      </c>
      <c r="AN334" s="240"/>
      <c r="AO334" s="240"/>
    </row>
    <row r="335" spans="1:41" s="290" customFormat="1" ht="15" hidden="1" x14ac:dyDescent="0.25">
      <c r="A335" s="240"/>
      <c r="B335" s="240"/>
      <c r="C335" s="246"/>
      <c r="D335" s="240"/>
      <c r="E335" s="240"/>
      <c r="F335" s="240"/>
      <c r="G335" s="240"/>
      <c r="H335" s="240"/>
      <c r="I335" s="240"/>
      <c r="J335" s="240"/>
      <c r="K335" s="240"/>
      <c r="L335" s="240"/>
      <c r="M335" s="240"/>
      <c r="N335" s="240"/>
      <c r="O335" s="240"/>
      <c r="P335" s="240"/>
      <c r="Q335" s="240"/>
      <c r="R335" s="240"/>
      <c r="S335" s="240"/>
      <c r="T335" s="240"/>
      <c r="U335" s="240"/>
      <c r="V335" s="240"/>
      <c r="W335" s="240"/>
      <c r="X335" s="240"/>
      <c r="Y335" s="240"/>
      <c r="AB335" s="124">
        <f t="shared" si="96"/>
        <v>27</v>
      </c>
      <c r="AC335" s="125" t="str">
        <f t="shared" si="91"/>
        <v/>
      </c>
      <c r="AD335" s="123" t="str">
        <f t="shared" si="92"/>
        <v/>
      </c>
      <c r="AE335" s="126" t="str">
        <f t="shared" si="93"/>
        <v/>
      </c>
      <c r="AF335" s="123" t="str">
        <f t="shared" si="94"/>
        <v/>
      </c>
      <c r="AG335" s="126" t="str">
        <f t="shared" si="95"/>
        <v/>
      </c>
      <c r="AH335" s="302" t="str">
        <f t="shared" si="102"/>
        <v/>
      </c>
      <c r="AI335" s="302" t="str">
        <f t="shared" si="101"/>
        <v/>
      </c>
      <c r="AJ335" s="288" t="str">
        <f t="shared" si="97"/>
        <v/>
      </c>
      <c r="AK335" s="303" t="str">
        <f t="shared" si="98"/>
        <v/>
      </c>
      <c r="AL335" s="303" t="str">
        <f t="shared" si="99"/>
        <v/>
      </c>
      <c r="AM335" s="304" t="str">
        <f t="shared" si="100"/>
        <v/>
      </c>
      <c r="AN335" s="240"/>
      <c r="AO335" s="240"/>
    </row>
    <row r="336" spans="1:41" s="290" customFormat="1" ht="15" hidden="1" x14ac:dyDescent="0.25">
      <c r="A336" s="240"/>
      <c r="B336" s="240"/>
      <c r="C336" s="246"/>
      <c r="D336" s="240"/>
      <c r="E336" s="240"/>
      <c r="F336" s="240"/>
      <c r="G336" s="240"/>
      <c r="H336" s="240"/>
      <c r="I336" s="240"/>
      <c r="J336" s="240"/>
      <c r="K336" s="240"/>
      <c r="L336" s="240"/>
      <c r="M336" s="240"/>
      <c r="N336" s="240"/>
      <c r="O336" s="240"/>
      <c r="P336" s="240"/>
      <c r="Q336" s="240"/>
      <c r="R336" s="240"/>
      <c r="S336" s="240"/>
      <c r="T336" s="240"/>
      <c r="U336" s="240"/>
      <c r="V336" s="240"/>
      <c r="W336" s="240"/>
      <c r="X336" s="240"/>
      <c r="Y336" s="240"/>
      <c r="AB336" s="124">
        <f t="shared" si="96"/>
        <v>28</v>
      </c>
      <c r="AC336" s="125" t="str">
        <f t="shared" si="91"/>
        <v/>
      </c>
      <c r="AD336" s="123" t="str">
        <f t="shared" si="92"/>
        <v/>
      </c>
      <c r="AE336" s="126" t="str">
        <f t="shared" si="93"/>
        <v/>
      </c>
      <c r="AF336" s="123" t="str">
        <f t="shared" si="94"/>
        <v/>
      </c>
      <c r="AG336" s="126" t="str">
        <f t="shared" si="95"/>
        <v/>
      </c>
      <c r="AH336" s="302" t="str">
        <f t="shared" si="102"/>
        <v/>
      </c>
      <c r="AI336" s="302" t="str">
        <f t="shared" si="101"/>
        <v/>
      </c>
      <c r="AJ336" s="288" t="str">
        <f t="shared" si="97"/>
        <v/>
      </c>
      <c r="AK336" s="303" t="str">
        <f t="shared" si="98"/>
        <v/>
      </c>
      <c r="AL336" s="303" t="str">
        <f t="shared" si="99"/>
        <v/>
      </c>
      <c r="AM336" s="304" t="str">
        <f t="shared" si="100"/>
        <v/>
      </c>
      <c r="AN336" s="240"/>
      <c r="AO336" s="240"/>
    </row>
    <row r="337" spans="1:41" s="290" customFormat="1" ht="15" hidden="1" x14ac:dyDescent="0.25">
      <c r="A337" s="240"/>
      <c r="B337" s="240"/>
      <c r="C337" s="246"/>
      <c r="D337" s="240"/>
      <c r="E337" s="240"/>
      <c r="F337" s="240"/>
      <c r="G337" s="240"/>
      <c r="H337" s="240"/>
      <c r="I337" s="240"/>
      <c r="J337" s="240"/>
      <c r="K337" s="240"/>
      <c r="L337" s="240"/>
      <c r="M337" s="240"/>
      <c r="N337" s="240"/>
      <c r="O337" s="240"/>
      <c r="P337" s="240"/>
      <c r="Q337" s="240"/>
      <c r="R337" s="240"/>
      <c r="S337" s="240"/>
      <c r="T337" s="240"/>
      <c r="U337" s="240"/>
      <c r="V337" s="240"/>
      <c r="W337" s="240"/>
      <c r="X337" s="240"/>
      <c r="Y337" s="240"/>
      <c r="AB337" s="124">
        <f t="shared" si="96"/>
        <v>29</v>
      </c>
      <c r="AC337" s="125" t="str">
        <f t="shared" si="91"/>
        <v/>
      </c>
      <c r="AD337" s="123" t="str">
        <f t="shared" si="92"/>
        <v/>
      </c>
      <c r="AE337" s="126" t="str">
        <f t="shared" si="93"/>
        <v/>
      </c>
      <c r="AF337" s="123" t="str">
        <f t="shared" si="94"/>
        <v/>
      </c>
      <c r="AG337" s="126" t="str">
        <f t="shared" si="95"/>
        <v/>
      </c>
      <c r="AH337" s="302" t="str">
        <f t="shared" si="102"/>
        <v/>
      </c>
      <c r="AI337" s="302" t="str">
        <f t="shared" si="101"/>
        <v/>
      </c>
      <c r="AJ337" s="288" t="str">
        <f t="shared" si="97"/>
        <v/>
      </c>
      <c r="AK337" s="303" t="str">
        <f t="shared" si="98"/>
        <v/>
      </c>
      <c r="AL337" s="303" t="str">
        <f t="shared" si="99"/>
        <v/>
      </c>
      <c r="AM337" s="304" t="str">
        <f t="shared" si="100"/>
        <v/>
      </c>
      <c r="AN337" s="240"/>
      <c r="AO337" s="240"/>
    </row>
    <row r="338" spans="1:41" s="290" customFormat="1" ht="15" hidden="1" x14ac:dyDescent="0.25">
      <c r="A338" s="240"/>
      <c r="B338" s="240"/>
      <c r="C338" s="246"/>
      <c r="D338" s="240"/>
      <c r="E338" s="240"/>
      <c r="F338" s="240"/>
      <c r="G338" s="240"/>
      <c r="H338" s="240"/>
      <c r="I338" s="240"/>
      <c r="J338" s="240"/>
      <c r="K338" s="240"/>
      <c r="L338" s="240"/>
      <c r="M338" s="240"/>
      <c r="N338" s="240"/>
      <c r="O338" s="240"/>
      <c r="P338" s="240"/>
      <c r="Q338" s="240"/>
      <c r="R338" s="240"/>
      <c r="S338" s="240"/>
      <c r="T338" s="240"/>
      <c r="U338" s="240"/>
      <c r="V338" s="240"/>
      <c r="W338" s="240"/>
      <c r="X338" s="240"/>
      <c r="Y338" s="240"/>
      <c r="AB338" s="124">
        <f t="shared" si="96"/>
        <v>30</v>
      </c>
      <c r="AC338" s="125" t="str">
        <f t="shared" si="91"/>
        <v/>
      </c>
      <c r="AD338" s="123" t="str">
        <f t="shared" si="92"/>
        <v/>
      </c>
      <c r="AE338" s="126" t="str">
        <f t="shared" si="93"/>
        <v/>
      </c>
      <c r="AF338" s="123" t="str">
        <f t="shared" si="94"/>
        <v/>
      </c>
      <c r="AG338" s="126" t="str">
        <f t="shared" si="95"/>
        <v/>
      </c>
      <c r="AH338" s="302" t="str">
        <f t="shared" si="102"/>
        <v/>
      </c>
      <c r="AI338" s="302" t="str">
        <f t="shared" si="101"/>
        <v/>
      </c>
      <c r="AJ338" s="288" t="str">
        <f t="shared" si="97"/>
        <v/>
      </c>
      <c r="AK338" s="303" t="str">
        <f t="shared" si="98"/>
        <v/>
      </c>
      <c r="AL338" s="303" t="str">
        <f t="shared" si="99"/>
        <v/>
      </c>
      <c r="AM338" s="304" t="str">
        <f t="shared" si="100"/>
        <v/>
      </c>
      <c r="AN338" s="240"/>
      <c r="AO338" s="240"/>
    </row>
    <row r="339" spans="1:41" s="290" customFormat="1" ht="15" hidden="1" x14ac:dyDescent="0.25">
      <c r="A339" s="240"/>
      <c r="B339" s="240"/>
      <c r="C339" s="246"/>
      <c r="D339" s="240"/>
      <c r="E339" s="240"/>
      <c r="F339" s="240"/>
      <c r="G339" s="240"/>
      <c r="H339" s="240"/>
      <c r="I339" s="240"/>
      <c r="J339" s="240"/>
      <c r="K339" s="240"/>
      <c r="L339" s="240"/>
      <c r="M339" s="240"/>
      <c r="N339" s="240"/>
      <c r="O339" s="240"/>
      <c r="P339" s="240"/>
      <c r="Q339" s="240"/>
      <c r="R339" s="240"/>
      <c r="S339" s="240"/>
      <c r="T339" s="240"/>
      <c r="U339" s="240"/>
      <c r="V339" s="240"/>
      <c r="W339" s="240"/>
      <c r="X339" s="240"/>
      <c r="Y339" s="240"/>
      <c r="AB339" s="124">
        <f t="shared" si="96"/>
        <v>31</v>
      </c>
      <c r="AC339" s="125" t="str">
        <f t="shared" si="91"/>
        <v/>
      </c>
      <c r="AD339" s="123" t="str">
        <f t="shared" si="92"/>
        <v/>
      </c>
      <c r="AE339" s="126" t="str">
        <f t="shared" si="93"/>
        <v/>
      </c>
      <c r="AF339" s="123" t="str">
        <f t="shared" si="94"/>
        <v/>
      </c>
      <c r="AG339" s="126" t="str">
        <f t="shared" si="95"/>
        <v/>
      </c>
      <c r="AH339" s="302" t="str">
        <f t="shared" si="102"/>
        <v/>
      </c>
      <c r="AI339" s="302" t="str">
        <f t="shared" si="101"/>
        <v/>
      </c>
      <c r="AJ339" s="288" t="str">
        <f t="shared" si="97"/>
        <v/>
      </c>
      <c r="AK339" s="303" t="str">
        <f t="shared" si="98"/>
        <v/>
      </c>
      <c r="AL339" s="303" t="str">
        <f t="shared" si="99"/>
        <v/>
      </c>
      <c r="AM339" s="304" t="str">
        <f t="shared" si="100"/>
        <v/>
      </c>
      <c r="AN339" s="240"/>
      <c r="AO339" s="240"/>
    </row>
    <row r="340" spans="1:41" s="290" customFormat="1" ht="15" hidden="1" x14ac:dyDescent="0.25">
      <c r="A340" s="240"/>
      <c r="B340" s="240"/>
      <c r="C340" s="246"/>
      <c r="D340" s="240"/>
      <c r="E340" s="240"/>
      <c r="F340" s="240"/>
      <c r="G340" s="240"/>
      <c r="H340" s="240"/>
      <c r="I340" s="240"/>
      <c r="J340" s="240"/>
      <c r="K340" s="240"/>
      <c r="L340" s="240"/>
      <c r="M340" s="240"/>
      <c r="N340" s="240"/>
      <c r="O340" s="240"/>
      <c r="P340" s="240"/>
      <c r="Q340" s="240"/>
      <c r="R340" s="240"/>
      <c r="S340" s="240"/>
      <c r="T340" s="240"/>
      <c r="U340" s="240"/>
      <c r="V340" s="240"/>
      <c r="W340" s="240"/>
      <c r="X340" s="240"/>
      <c r="Y340" s="240"/>
      <c r="AB340" s="124">
        <f t="shared" si="96"/>
        <v>32</v>
      </c>
      <c r="AC340" s="125" t="str">
        <f t="shared" si="91"/>
        <v/>
      </c>
      <c r="AD340" s="123" t="str">
        <f t="shared" si="92"/>
        <v/>
      </c>
      <c r="AE340" s="126" t="str">
        <f t="shared" si="93"/>
        <v/>
      </c>
      <c r="AF340" s="123" t="str">
        <f t="shared" si="94"/>
        <v/>
      </c>
      <c r="AG340" s="126" t="str">
        <f t="shared" si="95"/>
        <v/>
      </c>
      <c r="AH340" s="302" t="str">
        <f t="shared" si="102"/>
        <v/>
      </c>
      <c r="AI340" s="302" t="str">
        <f t="shared" si="101"/>
        <v/>
      </c>
      <c r="AJ340" s="288" t="str">
        <f t="shared" si="97"/>
        <v/>
      </c>
      <c r="AK340" s="303" t="str">
        <f t="shared" si="98"/>
        <v/>
      </c>
      <c r="AL340" s="303" t="str">
        <f t="shared" si="99"/>
        <v/>
      </c>
      <c r="AM340" s="304" t="str">
        <f t="shared" si="100"/>
        <v/>
      </c>
      <c r="AN340" s="240"/>
      <c r="AO340" s="240"/>
    </row>
    <row r="341" spans="1:41" s="290" customFormat="1" ht="15" hidden="1" x14ac:dyDescent="0.25">
      <c r="A341" s="240"/>
      <c r="B341" s="240"/>
      <c r="C341" s="246"/>
      <c r="D341" s="240"/>
      <c r="E341" s="240"/>
      <c r="F341" s="240"/>
      <c r="G341" s="240"/>
      <c r="H341" s="240"/>
      <c r="I341" s="240"/>
      <c r="J341" s="240"/>
      <c r="K341" s="240"/>
      <c r="L341" s="240"/>
      <c r="M341" s="240"/>
      <c r="N341" s="240"/>
      <c r="O341" s="240"/>
      <c r="P341" s="240"/>
      <c r="Q341" s="240"/>
      <c r="R341" s="240"/>
      <c r="S341" s="240"/>
      <c r="T341" s="240"/>
      <c r="U341" s="240"/>
      <c r="V341" s="240"/>
      <c r="W341" s="240"/>
      <c r="X341" s="240"/>
      <c r="Y341" s="240"/>
      <c r="AB341" s="124">
        <f t="shared" si="96"/>
        <v>33</v>
      </c>
      <c r="AC341" s="125" t="str">
        <f t="shared" si="91"/>
        <v/>
      </c>
      <c r="AD341" s="123" t="str">
        <f t="shared" si="92"/>
        <v/>
      </c>
      <c r="AE341" s="126" t="str">
        <f t="shared" si="93"/>
        <v/>
      </c>
      <c r="AF341" s="123" t="str">
        <f t="shared" si="94"/>
        <v/>
      </c>
      <c r="AG341" s="126" t="str">
        <f t="shared" si="95"/>
        <v/>
      </c>
      <c r="AH341" s="302" t="str">
        <f t="shared" si="102"/>
        <v/>
      </c>
      <c r="AI341" s="302" t="str">
        <f t="shared" si="101"/>
        <v/>
      </c>
      <c r="AJ341" s="288" t="str">
        <f t="shared" si="97"/>
        <v/>
      </c>
      <c r="AK341" s="303" t="str">
        <f t="shared" si="98"/>
        <v/>
      </c>
      <c r="AL341" s="303" t="str">
        <f t="shared" si="99"/>
        <v/>
      </c>
      <c r="AM341" s="304" t="str">
        <f t="shared" si="100"/>
        <v/>
      </c>
      <c r="AN341" s="240"/>
      <c r="AO341" s="240"/>
    </row>
    <row r="342" spans="1:41" s="290" customFormat="1" ht="15" hidden="1" x14ac:dyDescent="0.25">
      <c r="A342" s="240"/>
      <c r="B342" s="240"/>
      <c r="C342" s="246"/>
      <c r="D342" s="240"/>
      <c r="E342" s="240"/>
      <c r="F342" s="240"/>
      <c r="G342" s="240"/>
      <c r="H342" s="240"/>
      <c r="I342" s="240"/>
      <c r="J342" s="240"/>
      <c r="K342" s="240"/>
      <c r="L342" s="240"/>
      <c r="M342" s="240"/>
      <c r="N342" s="240"/>
      <c r="O342" s="240"/>
      <c r="P342" s="240"/>
      <c r="Q342" s="240"/>
      <c r="R342" s="240"/>
      <c r="S342" s="240"/>
      <c r="T342" s="240"/>
      <c r="U342" s="240"/>
      <c r="V342" s="240"/>
      <c r="W342" s="240"/>
      <c r="X342" s="240"/>
      <c r="Y342" s="240"/>
      <c r="AB342" s="124">
        <f t="shared" si="96"/>
        <v>34</v>
      </c>
      <c r="AC342" s="125" t="str">
        <f t="shared" si="91"/>
        <v/>
      </c>
      <c r="AD342" s="123" t="str">
        <f t="shared" si="92"/>
        <v/>
      </c>
      <c r="AE342" s="126" t="str">
        <f t="shared" si="93"/>
        <v/>
      </c>
      <c r="AF342" s="123" t="str">
        <f t="shared" si="94"/>
        <v/>
      </c>
      <c r="AG342" s="126" t="str">
        <f t="shared" si="95"/>
        <v/>
      </c>
      <c r="AH342" s="302" t="str">
        <f t="shared" si="102"/>
        <v/>
      </c>
      <c r="AI342" s="302" t="str">
        <f t="shared" si="101"/>
        <v/>
      </c>
      <c r="AJ342" s="288" t="str">
        <f t="shared" si="97"/>
        <v/>
      </c>
      <c r="AK342" s="303" t="str">
        <f t="shared" si="98"/>
        <v/>
      </c>
      <c r="AL342" s="303" t="str">
        <f t="shared" si="99"/>
        <v/>
      </c>
      <c r="AM342" s="304" t="str">
        <f t="shared" si="100"/>
        <v/>
      </c>
      <c r="AN342" s="240"/>
      <c r="AO342" s="240"/>
    </row>
    <row r="343" spans="1:41" s="290" customFormat="1" ht="15" hidden="1" x14ac:dyDescent="0.25">
      <c r="A343" s="240"/>
      <c r="B343" s="240"/>
      <c r="C343" s="246"/>
      <c r="D343" s="240"/>
      <c r="E343" s="240"/>
      <c r="F343" s="240"/>
      <c r="G343" s="240"/>
      <c r="H343" s="240"/>
      <c r="I343" s="240"/>
      <c r="J343" s="240"/>
      <c r="K343" s="240"/>
      <c r="L343" s="240"/>
      <c r="M343" s="240"/>
      <c r="N343" s="240"/>
      <c r="O343" s="240"/>
      <c r="P343" s="240"/>
      <c r="Q343" s="240"/>
      <c r="R343" s="240"/>
      <c r="S343" s="240"/>
      <c r="T343" s="240"/>
      <c r="U343" s="240"/>
      <c r="V343" s="240"/>
      <c r="W343" s="240"/>
      <c r="X343" s="240"/>
      <c r="Y343" s="240"/>
      <c r="AB343" s="124">
        <f t="shared" si="96"/>
        <v>35</v>
      </c>
      <c r="AC343" s="125" t="str">
        <f t="shared" si="91"/>
        <v/>
      </c>
      <c r="AD343" s="123" t="str">
        <f t="shared" si="92"/>
        <v/>
      </c>
      <c r="AE343" s="126" t="str">
        <f t="shared" si="93"/>
        <v/>
      </c>
      <c r="AF343" s="123" t="str">
        <f t="shared" si="94"/>
        <v/>
      </c>
      <c r="AG343" s="126" t="str">
        <f t="shared" si="95"/>
        <v/>
      </c>
      <c r="AH343" s="302" t="str">
        <f t="shared" si="102"/>
        <v/>
      </c>
      <c r="AI343" s="302" t="str">
        <f t="shared" si="101"/>
        <v/>
      </c>
      <c r="AJ343" s="288" t="str">
        <f t="shared" si="97"/>
        <v/>
      </c>
      <c r="AK343" s="303" t="str">
        <f t="shared" si="98"/>
        <v/>
      </c>
      <c r="AL343" s="303" t="str">
        <f t="shared" si="99"/>
        <v/>
      </c>
      <c r="AM343" s="304" t="str">
        <f t="shared" si="100"/>
        <v/>
      </c>
      <c r="AN343" s="240"/>
      <c r="AO343" s="240"/>
    </row>
    <row r="344" spans="1:41" s="290" customFormat="1" ht="15" hidden="1" x14ac:dyDescent="0.25">
      <c r="A344" s="240"/>
      <c r="B344" s="240"/>
      <c r="C344" s="246"/>
      <c r="D344" s="240"/>
      <c r="E344" s="240"/>
      <c r="F344" s="240"/>
      <c r="G344" s="240"/>
      <c r="H344" s="240"/>
      <c r="I344" s="240"/>
      <c r="J344" s="240"/>
      <c r="K344" s="240"/>
      <c r="L344" s="240"/>
      <c r="M344" s="240"/>
      <c r="N344" s="240"/>
      <c r="O344" s="240"/>
      <c r="P344" s="240"/>
      <c r="Q344" s="240"/>
      <c r="R344" s="240"/>
      <c r="S344" s="240"/>
      <c r="T344" s="240"/>
      <c r="U344" s="240"/>
      <c r="V344" s="240"/>
      <c r="W344" s="240"/>
      <c r="X344" s="240"/>
      <c r="Y344" s="240"/>
      <c r="AB344" s="124">
        <f t="shared" si="96"/>
        <v>36</v>
      </c>
      <c r="AC344" s="125" t="str">
        <f t="shared" si="91"/>
        <v/>
      </c>
      <c r="AD344" s="123" t="str">
        <f t="shared" si="92"/>
        <v/>
      </c>
      <c r="AE344" s="126" t="str">
        <f t="shared" si="93"/>
        <v/>
      </c>
      <c r="AF344" s="123" t="str">
        <f t="shared" si="94"/>
        <v/>
      </c>
      <c r="AG344" s="126" t="str">
        <f t="shared" si="95"/>
        <v/>
      </c>
      <c r="AH344" s="302" t="str">
        <f t="shared" si="102"/>
        <v/>
      </c>
      <c r="AI344" s="302" t="str">
        <f t="shared" si="101"/>
        <v/>
      </c>
      <c r="AJ344" s="288" t="str">
        <f t="shared" si="97"/>
        <v/>
      </c>
      <c r="AK344" s="303" t="str">
        <f t="shared" si="98"/>
        <v/>
      </c>
      <c r="AL344" s="303" t="str">
        <f t="shared" si="99"/>
        <v/>
      </c>
      <c r="AM344" s="304" t="str">
        <f t="shared" si="100"/>
        <v/>
      </c>
      <c r="AN344" s="240"/>
      <c r="AO344" s="240"/>
    </row>
    <row r="345" spans="1:41" s="290" customFormat="1" ht="15" hidden="1" x14ac:dyDescent="0.25">
      <c r="A345" s="240"/>
      <c r="B345" s="240"/>
      <c r="C345" s="246"/>
      <c r="D345" s="240"/>
      <c r="E345" s="240"/>
      <c r="F345" s="240"/>
      <c r="G345" s="240"/>
      <c r="H345" s="240"/>
      <c r="I345" s="240"/>
      <c r="J345" s="240"/>
      <c r="K345" s="240"/>
      <c r="L345" s="240"/>
      <c r="M345" s="240"/>
      <c r="N345" s="240"/>
      <c r="O345" s="240"/>
      <c r="P345" s="240"/>
      <c r="Q345" s="240"/>
      <c r="R345" s="240"/>
      <c r="S345" s="240"/>
      <c r="T345" s="240"/>
      <c r="U345" s="240"/>
      <c r="V345" s="240"/>
      <c r="W345" s="240"/>
      <c r="X345" s="240"/>
      <c r="Y345" s="240"/>
      <c r="AB345" s="124">
        <f t="shared" si="96"/>
        <v>37</v>
      </c>
      <c r="AC345" s="125" t="str">
        <f t="shared" si="91"/>
        <v/>
      </c>
      <c r="AD345" s="123" t="str">
        <f t="shared" si="92"/>
        <v/>
      </c>
      <c r="AE345" s="126" t="str">
        <f t="shared" si="93"/>
        <v/>
      </c>
      <c r="AF345" s="123" t="str">
        <f t="shared" si="94"/>
        <v/>
      </c>
      <c r="AG345" s="126" t="str">
        <f t="shared" si="95"/>
        <v/>
      </c>
      <c r="AH345" s="302" t="str">
        <f t="shared" si="102"/>
        <v/>
      </c>
      <c r="AI345" s="302" t="str">
        <f t="shared" si="101"/>
        <v/>
      </c>
      <c r="AJ345" s="288" t="str">
        <f t="shared" si="97"/>
        <v/>
      </c>
      <c r="AK345" s="303" t="str">
        <f t="shared" si="98"/>
        <v/>
      </c>
      <c r="AL345" s="303" t="str">
        <f t="shared" si="99"/>
        <v/>
      </c>
      <c r="AM345" s="304" t="str">
        <f t="shared" si="100"/>
        <v/>
      </c>
      <c r="AN345" s="240"/>
      <c r="AO345" s="240"/>
    </row>
    <row r="346" spans="1:41" s="290" customFormat="1" ht="15" hidden="1" x14ac:dyDescent="0.25">
      <c r="A346" s="240"/>
      <c r="B346" s="240"/>
      <c r="C346" s="246"/>
      <c r="D346" s="240"/>
      <c r="E346" s="240"/>
      <c r="F346" s="240"/>
      <c r="G346" s="240"/>
      <c r="H346" s="240"/>
      <c r="I346" s="240"/>
      <c r="J346" s="240"/>
      <c r="K346" s="240"/>
      <c r="L346" s="240"/>
      <c r="M346" s="240"/>
      <c r="N346" s="240"/>
      <c r="O346" s="240"/>
      <c r="P346" s="240"/>
      <c r="Q346" s="240"/>
      <c r="R346" s="240"/>
      <c r="S346" s="240"/>
      <c r="T346" s="240"/>
      <c r="U346" s="240"/>
      <c r="V346" s="240"/>
      <c r="W346" s="240"/>
      <c r="X346" s="240"/>
      <c r="Y346" s="240"/>
      <c r="AB346" s="124">
        <f t="shared" si="96"/>
        <v>38</v>
      </c>
      <c r="AC346" s="125" t="str">
        <f t="shared" si="91"/>
        <v/>
      </c>
      <c r="AD346" s="123" t="str">
        <f t="shared" si="92"/>
        <v/>
      </c>
      <c r="AE346" s="126" t="str">
        <f t="shared" si="93"/>
        <v/>
      </c>
      <c r="AF346" s="123" t="str">
        <f t="shared" si="94"/>
        <v/>
      </c>
      <c r="AG346" s="126" t="str">
        <f t="shared" si="95"/>
        <v/>
      </c>
      <c r="AH346" s="302" t="str">
        <f t="shared" si="102"/>
        <v/>
      </c>
      <c r="AI346" s="302" t="str">
        <f t="shared" si="101"/>
        <v/>
      </c>
      <c r="AJ346" s="288" t="str">
        <f t="shared" si="97"/>
        <v/>
      </c>
      <c r="AK346" s="303" t="str">
        <f t="shared" si="98"/>
        <v/>
      </c>
      <c r="AL346" s="303" t="str">
        <f t="shared" si="99"/>
        <v/>
      </c>
      <c r="AM346" s="304" t="str">
        <f t="shared" si="100"/>
        <v/>
      </c>
      <c r="AN346" s="240"/>
      <c r="AO346" s="240"/>
    </row>
    <row r="347" spans="1:41" s="290" customFormat="1" ht="15" hidden="1" x14ac:dyDescent="0.25">
      <c r="A347" s="240"/>
      <c r="B347" s="240"/>
      <c r="C347" s="246"/>
      <c r="D347" s="240"/>
      <c r="E347" s="240"/>
      <c r="F347" s="240"/>
      <c r="G347" s="240"/>
      <c r="H347" s="240"/>
      <c r="I347" s="240"/>
      <c r="J347" s="240"/>
      <c r="K347" s="240"/>
      <c r="L347" s="240"/>
      <c r="M347" s="240"/>
      <c r="N347" s="240"/>
      <c r="O347" s="240"/>
      <c r="P347" s="240"/>
      <c r="Q347" s="240"/>
      <c r="R347" s="240"/>
      <c r="S347" s="240"/>
      <c r="T347" s="240"/>
      <c r="U347" s="240"/>
      <c r="V347" s="240"/>
      <c r="W347" s="240"/>
      <c r="X347" s="240"/>
      <c r="Y347" s="240"/>
      <c r="AB347" s="124">
        <f t="shared" si="96"/>
        <v>39</v>
      </c>
      <c r="AC347" s="125" t="str">
        <f t="shared" si="91"/>
        <v/>
      </c>
      <c r="AD347" s="123" t="str">
        <f t="shared" si="92"/>
        <v/>
      </c>
      <c r="AE347" s="126" t="str">
        <f t="shared" si="93"/>
        <v/>
      </c>
      <c r="AF347" s="123" t="str">
        <f t="shared" si="94"/>
        <v/>
      </c>
      <c r="AG347" s="126" t="str">
        <f t="shared" si="95"/>
        <v/>
      </c>
      <c r="AH347" s="302" t="str">
        <f t="shared" si="102"/>
        <v/>
      </c>
      <c r="AI347" s="302" t="str">
        <f t="shared" si="101"/>
        <v/>
      </c>
      <c r="AJ347" s="288" t="str">
        <f t="shared" si="97"/>
        <v/>
      </c>
      <c r="AK347" s="303" t="str">
        <f t="shared" si="98"/>
        <v/>
      </c>
      <c r="AL347" s="303" t="str">
        <f t="shared" si="99"/>
        <v/>
      </c>
      <c r="AM347" s="304" t="str">
        <f t="shared" si="100"/>
        <v/>
      </c>
      <c r="AN347" s="240"/>
      <c r="AO347" s="240"/>
    </row>
    <row r="348" spans="1:41" s="290" customFormat="1" ht="15" hidden="1" x14ac:dyDescent="0.25">
      <c r="A348" s="240"/>
      <c r="B348" s="240"/>
      <c r="C348" s="246"/>
      <c r="D348" s="240"/>
      <c r="E348" s="240"/>
      <c r="F348" s="240"/>
      <c r="G348" s="240"/>
      <c r="H348" s="240"/>
      <c r="I348" s="240"/>
      <c r="J348" s="240"/>
      <c r="K348" s="240"/>
      <c r="L348" s="240"/>
      <c r="M348" s="240"/>
      <c r="N348" s="240"/>
      <c r="O348" s="240"/>
      <c r="P348" s="240"/>
      <c r="Q348" s="240"/>
      <c r="R348" s="240"/>
      <c r="S348" s="240"/>
      <c r="T348" s="240"/>
      <c r="U348" s="240"/>
      <c r="V348" s="240"/>
      <c r="W348" s="240"/>
      <c r="X348" s="240"/>
      <c r="Y348" s="240"/>
      <c r="AB348" s="124">
        <f t="shared" si="96"/>
        <v>40</v>
      </c>
      <c r="AC348" s="125" t="str">
        <f t="shared" si="91"/>
        <v/>
      </c>
      <c r="AD348" s="123" t="str">
        <f t="shared" si="92"/>
        <v/>
      </c>
      <c r="AE348" s="126" t="str">
        <f t="shared" si="93"/>
        <v/>
      </c>
      <c r="AF348" s="123" t="str">
        <f t="shared" si="94"/>
        <v/>
      </c>
      <c r="AG348" s="126" t="str">
        <f t="shared" si="95"/>
        <v/>
      </c>
      <c r="AH348" s="302" t="str">
        <f t="shared" si="102"/>
        <v/>
      </c>
      <c r="AI348" s="302" t="str">
        <f t="shared" si="101"/>
        <v/>
      </c>
      <c r="AJ348" s="288" t="str">
        <f t="shared" si="97"/>
        <v/>
      </c>
      <c r="AK348" s="303" t="str">
        <f t="shared" si="98"/>
        <v/>
      </c>
      <c r="AL348" s="303" t="str">
        <f t="shared" si="99"/>
        <v/>
      </c>
      <c r="AM348" s="304" t="str">
        <f t="shared" si="100"/>
        <v/>
      </c>
      <c r="AN348" s="240"/>
      <c r="AO348" s="240"/>
    </row>
    <row r="349" spans="1:41" s="290" customFormat="1" ht="15" hidden="1" x14ac:dyDescent="0.25">
      <c r="A349" s="240"/>
      <c r="B349" s="240"/>
      <c r="C349" s="246"/>
      <c r="D349" s="240"/>
      <c r="E349" s="240"/>
      <c r="F349" s="240"/>
      <c r="G349" s="240"/>
      <c r="H349" s="240"/>
      <c r="I349" s="240"/>
      <c r="J349" s="240"/>
      <c r="K349" s="240"/>
      <c r="L349" s="240"/>
      <c r="M349" s="240"/>
      <c r="N349" s="240"/>
      <c r="O349" s="240"/>
      <c r="P349" s="240"/>
      <c r="Q349" s="240"/>
      <c r="R349" s="240"/>
      <c r="S349" s="240"/>
      <c r="T349" s="240"/>
      <c r="U349" s="240"/>
      <c r="V349" s="240"/>
      <c r="W349" s="240"/>
      <c r="X349" s="240"/>
      <c r="Y349" s="240"/>
      <c r="AB349" s="124">
        <f t="shared" si="96"/>
        <v>41</v>
      </c>
      <c r="AC349" s="125" t="str">
        <f t="shared" si="91"/>
        <v/>
      </c>
      <c r="AD349" s="123" t="str">
        <f t="shared" si="92"/>
        <v/>
      </c>
      <c r="AE349" s="126" t="str">
        <f t="shared" si="93"/>
        <v/>
      </c>
      <c r="AF349" s="123" t="str">
        <f t="shared" si="94"/>
        <v/>
      </c>
      <c r="AG349" s="126" t="str">
        <f t="shared" si="95"/>
        <v/>
      </c>
      <c r="AH349" s="302" t="str">
        <f t="shared" si="102"/>
        <v/>
      </c>
      <c r="AI349" s="302" t="str">
        <f t="shared" si="101"/>
        <v/>
      </c>
      <c r="AJ349" s="288" t="str">
        <f t="shared" si="97"/>
        <v/>
      </c>
      <c r="AK349" s="303" t="str">
        <f t="shared" si="98"/>
        <v/>
      </c>
      <c r="AL349" s="303" t="str">
        <f t="shared" si="99"/>
        <v/>
      </c>
      <c r="AM349" s="304" t="str">
        <f t="shared" si="100"/>
        <v/>
      </c>
      <c r="AN349" s="240"/>
      <c r="AO349" s="240"/>
    </row>
    <row r="350" spans="1:41" s="290" customFormat="1" ht="15" hidden="1" x14ac:dyDescent="0.25">
      <c r="A350" s="240"/>
      <c r="B350" s="240"/>
      <c r="C350" s="246"/>
      <c r="D350" s="240"/>
      <c r="E350" s="240"/>
      <c r="F350" s="240"/>
      <c r="G350" s="240"/>
      <c r="H350" s="240"/>
      <c r="I350" s="240"/>
      <c r="J350" s="240"/>
      <c r="K350" s="240"/>
      <c r="L350" s="240"/>
      <c r="M350" s="240"/>
      <c r="N350" s="240"/>
      <c r="O350" s="240"/>
      <c r="P350" s="240"/>
      <c r="Q350" s="240"/>
      <c r="R350" s="240"/>
      <c r="S350" s="240"/>
      <c r="T350" s="240"/>
      <c r="U350" s="240"/>
      <c r="V350" s="240"/>
      <c r="W350" s="240"/>
      <c r="X350" s="240"/>
      <c r="Y350" s="240"/>
      <c r="AB350" s="124">
        <f t="shared" si="96"/>
        <v>42</v>
      </c>
      <c r="AC350" s="125" t="str">
        <f t="shared" si="91"/>
        <v/>
      </c>
      <c r="AD350" s="123" t="str">
        <f t="shared" si="92"/>
        <v/>
      </c>
      <c r="AE350" s="126" t="str">
        <f t="shared" si="93"/>
        <v/>
      </c>
      <c r="AF350" s="123" t="str">
        <f t="shared" si="94"/>
        <v/>
      </c>
      <c r="AG350" s="126" t="str">
        <f t="shared" si="95"/>
        <v/>
      </c>
      <c r="AH350" s="302" t="str">
        <f t="shared" si="102"/>
        <v/>
      </c>
      <c r="AI350" s="302" t="str">
        <f t="shared" si="101"/>
        <v/>
      </c>
      <c r="AJ350" s="288" t="str">
        <f t="shared" si="97"/>
        <v/>
      </c>
      <c r="AK350" s="303" t="str">
        <f t="shared" si="98"/>
        <v/>
      </c>
      <c r="AL350" s="303" t="str">
        <f t="shared" si="99"/>
        <v/>
      </c>
      <c r="AM350" s="304" t="str">
        <f t="shared" si="100"/>
        <v/>
      </c>
      <c r="AN350" s="240"/>
      <c r="AO350" s="240"/>
    </row>
    <row r="351" spans="1:41" s="290" customFormat="1" ht="15" hidden="1" x14ac:dyDescent="0.25">
      <c r="A351" s="240"/>
      <c r="B351" s="240"/>
      <c r="C351" s="246"/>
      <c r="D351" s="240"/>
      <c r="E351" s="240"/>
      <c r="F351" s="240"/>
      <c r="G351" s="240"/>
      <c r="H351" s="240"/>
      <c r="I351" s="240"/>
      <c r="J351" s="240"/>
      <c r="K351" s="240"/>
      <c r="L351" s="240"/>
      <c r="M351" s="240"/>
      <c r="N351" s="240"/>
      <c r="O351" s="240"/>
      <c r="P351" s="240"/>
      <c r="Q351" s="240"/>
      <c r="R351" s="240"/>
      <c r="S351" s="240"/>
      <c r="T351" s="240"/>
      <c r="U351" s="240"/>
      <c r="V351" s="240"/>
      <c r="W351" s="240"/>
      <c r="X351" s="240"/>
      <c r="Y351" s="240"/>
      <c r="AB351" s="124">
        <f t="shared" si="96"/>
        <v>43</v>
      </c>
      <c r="AC351" s="125" t="str">
        <f t="shared" si="91"/>
        <v/>
      </c>
      <c r="AD351" s="123" t="str">
        <f t="shared" si="92"/>
        <v/>
      </c>
      <c r="AE351" s="126" t="str">
        <f t="shared" si="93"/>
        <v/>
      </c>
      <c r="AF351" s="123" t="str">
        <f t="shared" si="94"/>
        <v/>
      </c>
      <c r="AG351" s="126" t="str">
        <f t="shared" si="95"/>
        <v/>
      </c>
      <c r="AH351" s="302" t="str">
        <f t="shared" si="102"/>
        <v/>
      </c>
      <c r="AI351" s="302" t="str">
        <f t="shared" si="101"/>
        <v/>
      </c>
      <c r="AJ351" s="288" t="str">
        <f t="shared" si="97"/>
        <v/>
      </c>
      <c r="AK351" s="303" t="str">
        <f t="shared" si="98"/>
        <v/>
      </c>
      <c r="AL351" s="303" t="str">
        <f t="shared" si="99"/>
        <v/>
      </c>
      <c r="AM351" s="304" t="str">
        <f t="shared" si="100"/>
        <v/>
      </c>
      <c r="AN351" s="240"/>
      <c r="AO351" s="240"/>
    </row>
    <row r="352" spans="1:41" s="290" customFormat="1" ht="15" hidden="1" x14ac:dyDescent="0.25">
      <c r="A352" s="240"/>
      <c r="B352" s="240"/>
      <c r="C352" s="246"/>
      <c r="D352" s="240"/>
      <c r="E352" s="240"/>
      <c r="F352" s="240"/>
      <c r="G352" s="240"/>
      <c r="H352" s="240"/>
      <c r="I352" s="240"/>
      <c r="J352" s="240"/>
      <c r="K352" s="240"/>
      <c r="L352" s="240"/>
      <c r="M352" s="240"/>
      <c r="N352" s="240"/>
      <c r="O352" s="240"/>
      <c r="P352" s="240"/>
      <c r="Q352" s="240"/>
      <c r="R352" s="240"/>
      <c r="S352" s="240"/>
      <c r="T352" s="240"/>
      <c r="U352" s="240"/>
      <c r="V352" s="240"/>
      <c r="W352" s="240"/>
      <c r="X352" s="240"/>
      <c r="Y352" s="240"/>
      <c r="AB352" s="124">
        <f t="shared" si="96"/>
        <v>44</v>
      </c>
      <c r="AC352" s="125" t="str">
        <f t="shared" si="91"/>
        <v/>
      </c>
      <c r="AD352" s="123" t="str">
        <f t="shared" si="92"/>
        <v/>
      </c>
      <c r="AE352" s="126" t="str">
        <f t="shared" si="93"/>
        <v/>
      </c>
      <c r="AF352" s="123" t="str">
        <f t="shared" si="94"/>
        <v/>
      </c>
      <c r="AG352" s="126" t="str">
        <f t="shared" si="95"/>
        <v/>
      </c>
      <c r="AH352" s="302" t="str">
        <f t="shared" si="102"/>
        <v/>
      </c>
      <c r="AI352" s="302" t="str">
        <f t="shared" si="101"/>
        <v/>
      </c>
      <c r="AJ352" s="288" t="str">
        <f t="shared" si="97"/>
        <v/>
      </c>
      <c r="AK352" s="303" t="str">
        <f t="shared" si="98"/>
        <v/>
      </c>
      <c r="AL352" s="303" t="str">
        <f t="shared" si="99"/>
        <v/>
      </c>
      <c r="AM352" s="304" t="str">
        <f t="shared" si="100"/>
        <v/>
      </c>
      <c r="AN352" s="240"/>
      <c r="AO352" s="240"/>
    </row>
    <row r="353" spans="1:41" s="290" customFormat="1" ht="15" hidden="1" x14ac:dyDescent="0.25">
      <c r="A353" s="240"/>
      <c r="B353" s="240"/>
      <c r="C353" s="246"/>
      <c r="D353" s="240"/>
      <c r="E353" s="240"/>
      <c r="F353" s="240"/>
      <c r="G353" s="240"/>
      <c r="H353" s="240"/>
      <c r="I353" s="240"/>
      <c r="J353" s="240"/>
      <c r="K353" s="240"/>
      <c r="L353" s="240"/>
      <c r="M353" s="240"/>
      <c r="N353" s="240"/>
      <c r="O353" s="240"/>
      <c r="P353" s="240"/>
      <c r="Q353" s="240"/>
      <c r="R353" s="240"/>
      <c r="S353" s="240"/>
      <c r="T353" s="240"/>
      <c r="U353" s="240"/>
      <c r="V353" s="240"/>
      <c r="W353" s="240"/>
      <c r="X353" s="240"/>
      <c r="Y353" s="240"/>
      <c r="AB353" s="124">
        <f t="shared" si="96"/>
        <v>45</v>
      </c>
      <c r="AC353" s="125" t="str">
        <f t="shared" si="91"/>
        <v/>
      </c>
      <c r="AD353" s="123" t="str">
        <f t="shared" si="92"/>
        <v/>
      </c>
      <c r="AE353" s="126" t="str">
        <f t="shared" si="93"/>
        <v/>
      </c>
      <c r="AF353" s="123" t="str">
        <f t="shared" si="94"/>
        <v/>
      </c>
      <c r="AG353" s="126" t="str">
        <f t="shared" si="95"/>
        <v/>
      </c>
      <c r="AH353" s="302" t="str">
        <f t="shared" si="102"/>
        <v/>
      </c>
      <c r="AI353" s="302" t="str">
        <f t="shared" si="101"/>
        <v/>
      </c>
      <c r="AJ353" s="288" t="str">
        <f t="shared" si="97"/>
        <v/>
      </c>
      <c r="AK353" s="303" t="str">
        <f t="shared" si="98"/>
        <v/>
      </c>
      <c r="AL353" s="303" t="str">
        <f t="shared" si="99"/>
        <v/>
      </c>
      <c r="AM353" s="304" t="str">
        <f t="shared" si="100"/>
        <v/>
      </c>
      <c r="AN353" s="240"/>
      <c r="AO353" s="240"/>
    </row>
    <row r="354" spans="1:41" s="290" customFormat="1" ht="15" hidden="1" x14ac:dyDescent="0.25">
      <c r="A354" s="240"/>
      <c r="B354" s="240"/>
      <c r="C354" s="246"/>
      <c r="D354" s="240"/>
      <c r="E354" s="240"/>
      <c r="F354" s="240"/>
      <c r="G354" s="240"/>
      <c r="H354" s="240"/>
      <c r="I354" s="240"/>
      <c r="J354" s="240"/>
      <c r="K354" s="240"/>
      <c r="L354" s="240"/>
      <c r="M354" s="240"/>
      <c r="N354" s="240"/>
      <c r="O354" s="240"/>
      <c r="P354" s="240"/>
      <c r="Q354" s="240"/>
      <c r="R354" s="240"/>
      <c r="S354" s="240"/>
      <c r="T354" s="240"/>
      <c r="U354" s="240"/>
      <c r="V354" s="240"/>
      <c r="W354" s="240"/>
      <c r="X354" s="240"/>
      <c r="Y354" s="240"/>
      <c r="AB354" s="124">
        <f t="shared" si="96"/>
        <v>46</v>
      </c>
      <c r="AC354" s="125" t="str">
        <f t="shared" si="91"/>
        <v/>
      </c>
      <c r="AD354" s="123" t="str">
        <f t="shared" si="92"/>
        <v/>
      </c>
      <c r="AE354" s="126" t="str">
        <f t="shared" si="93"/>
        <v/>
      </c>
      <c r="AF354" s="123" t="str">
        <f t="shared" si="94"/>
        <v/>
      </c>
      <c r="AG354" s="126" t="str">
        <f t="shared" si="95"/>
        <v/>
      </c>
      <c r="AH354" s="302" t="str">
        <f t="shared" si="102"/>
        <v/>
      </c>
      <c r="AI354" s="302" t="str">
        <f t="shared" si="101"/>
        <v/>
      </c>
      <c r="AJ354" s="288" t="str">
        <f t="shared" si="97"/>
        <v/>
      </c>
      <c r="AK354" s="303" t="str">
        <f t="shared" si="98"/>
        <v/>
      </c>
      <c r="AL354" s="303" t="str">
        <f t="shared" si="99"/>
        <v/>
      </c>
      <c r="AM354" s="304" t="str">
        <f t="shared" si="100"/>
        <v/>
      </c>
      <c r="AN354" s="240"/>
      <c r="AO354" s="240"/>
    </row>
    <row r="355" spans="1:41" s="290" customFormat="1" ht="15" hidden="1" x14ac:dyDescent="0.25">
      <c r="A355" s="240"/>
      <c r="B355" s="240"/>
      <c r="C355" s="246"/>
      <c r="D355" s="240"/>
      <c r="E355" s="240"/>
      <c r="F355" s="240"/>
      <c r="G355" s="240"/>
      <c r="H355" s="240"/>
      <c r="I355" s="240"/>
      <c r="J355" s="240"/>
      <c r="K355" s="240"/>
      <c r="L355" s="240"/>
      <c r="M355" s="240"/>
      <c r="N355" s="240"/>
      <c r="O355" s="240"/>
      <c r="P355" s="240"/>
      <c r="Q355" s="240"/>
      <c r="R355" s="240"/>
      <c r="S355" s="240"/>
      <c r="T355" s="240"/>
      <c r="U355" s="240"/>
      <c r="V355" s="240"/>
      <c r="W355" s="240"/>
      <c r="X355" s="240"/>
      <c r="Y355" s="240"/>
      <c r="AB355" s="124">
        <f t="shared" si="96"/>
        <v>47</v>
      </c>
      <c r="AC355" s="125" t="str">
        <f t="shared" si="91"/>
        <v/>
      </c>
      <c r="AD355" s="123" t="str">
        <f t="shared" si="92"/>
        <v/>
      </c>
      <c r="AE355" s="126" t="str">
        <f t="shared" si="93"/>
        <v/>
      </c>
      <c r="AF355" s="123" t="str">
        <f t="shared" si="94"/>
        <v/>
      </c>
      <c r="AG355" s="126" t="str">
        <f t="shared" si="95"/>
        <v/>
      </c>
      <c r="AH355" s="302" t="str">
        <f t="shared" si="102"/>
        <v/>
      </c>
      <c r="AI355" s="302" t="str">
        <f t="shared" si="101"/>
        <v/>
      </c>
      <c r="AJ355" s="288" t="str">
        <f t="shared" si="97"/>
        <v/>
      </c>
      <c r="AK355" s="303" t="str">
        <f t="shared" si="98"/>
        <v/>
      </c>
      <c r="AL355" s="303" t="str">
        <f t="shared" si="99"/>
        <v/>
      </c>
      <c r="AM355" s="304" t="str">
        <f t="shared" si="100"/>
        <v/>
      </c>
      <c r="AN355" s="240"/>
      <c r="AO355" s="240"/>
    </row>
    <row r="356" spans="1:41" s="290" customFormat="1" ht="15" hidden="1" x14ac:dyDescent="0.25">
      <c r="A356" s="240"/>
      <c r="B356" s="240"/>
      <c r="C356" s="246"/>
      <c r="D356" s="240"/>
      <c r="E356" s="240"/>
      <c r="F356" s="240"/>
      <c r="G356" s="240"/>
      <c r="H356" s="240"/>
      <c r="I356" s="240"/>
      <c r="J356" s="240"/>
      <c r="K356" s="240"/>
      <c r="L356" s="240"/>
      <c r="M356" s="240"/>
      <c r="N356" s="240"/>
      <c r="O356" s="240"/>
      <c r="P356" s="240"/>
      <c r="Q356" s="240"/>
      <c r="R356" s="240"/>
      <c r="S356" s="240"/>
      <c r="T356" s="240"/>
      <c r="U356" s="240"/>
      <c r="V356" s="240"/>
      <c r="W356" s="240"/>
      <c r="X356" s="240"/>
      <c r="Y356" s="240"/>
      <c r="AB356" s="124">
        <f t="shared" si="96"/>
        <v>48</v>
      </c>
      <c r="AC356" s="125" t="str">
        <f t="shared" si="91"/>
        <v/>
      </c>
      <c r="AD356" s="123" t="str">
        <f t="shared" si="92"/>
        <v/>
      </c>
      <c r="AE356" s="126" t="str">
        <f t="shared" si="93"/>
        <v/>
      </c>
      <c r="AF356" s="123" t="str">
        <f t="shared" si="94"/>
        <v/>
      </c>
      <c r="AG356" s="126" t="str">
        <f t="shared" si="95"/>
        <v/>
      </c>
      <c r="AH356" s="302" t="str">
        <f t="shared" si="102"/>
        <v/>
      </c>
      <c r="AI356" s="302" t="str">
        <f t="shared" si="101"/>
        <v/>
      </c>
      <c r="AJ356" s="288" t="str">
        <f t="shared" si="97"/>
        <v/>
      </c>
      <c r="AK356" s="303" t="str">
        <f t="shared" si="98"/>
        <v/>
      </c>
      <c r="AL356" s="303" t="str">
        <f t="shared" si="99"/>
        <v/>
      </c>
      <c r="AM356" s="304" t="str">
        <f t="shared" si="100"/>
        <v/>
      </c>
      <c r="AN356" s="240"/>
      <c r="AO356" s="240"/>
    </row>
    <row r="357" spans="1:41" s="290" customFormat="1" ht="15" hidden="1" x14ac:dyDescent="0.25">
      <c r="A357" s="240"/>
      <c r="B357" s="240"/>
      <c r="C357" s="246"/>
      <c r="D357" s="240"/>
      <c r="E357" s="240"/>
      <c r="F357" s="240"/>
      <c r="G357" s="240"/>
      <c r="H357" s="240"/>
      <c r="I357" s="240"/>
      <c r="J357" s="240"/>
      <c r="K357" s="240"/>
      <c r="L357" s="240"/>
      <c r="M357" s="240"/>
      <c r="N357" s="240"/>
      <c r="O357" s="240"/>
      <c r="P357" s="240"/>
      <c r="Q357" s="240"/>
      <c r="R357" s="240"/>
      <c r="S357" s="240"/>
      <c r="T357" s="240"/>
      <c r="U357" s="240"/>
      <c r="V357" s="240"/>
      <c r="W357" s="240"/>
      <c r="X357" s="240"/>
      <c r="Y357" s="240"/>
      <c r="AB357" s="124">
        <f t="shared" si="96"/>
        <v>49</v>
      </c>
      <c r="AC357" s="125" t="str">
        <f t="shared" si="91"/>
        <v/>
      </c>
      <c r="AD357" s="123" t="str">
        <f t="shared" si="92"/>
        <v/>
      </c>
      <c r="AE357" s="126" t="str">
        <f t="shared" si="93"/>
        <v/>
      </c>
      <c r="AF357" s="123" t="str">
        <f t="shared" si="94"/>
        <v/>
      </c>
      <c r="AG357" s="126" t="str">
        <f t="shared" si="95"/>
        <v/>
      </c>
      <c r="AH357" s="302" t="str">
        <f t="shared" si="102"/>
        <v/>
      </c>
      <c r="AI357" s="302" t="str">
        <f t="shared" si="101"/>
        <v/>
      </c>
      <c r="AJ357" s="288" t="str">
        <f t="shared" si="97"/>
        <v/>
      </c>
      <c r="AK357" s="303" t="str">
        <f t="shared" si="98"/>
        <v/>
      </c>
      <c r="AL357" s="303" t="str">
        <f t="shared" si="99"/>
        <v/>
      </c>
      <c r="AM357" s="304" t="str">
        <f t="shared" si="100"/>
        <v/>
      </c>
      <c r="AN357" s="240"/>
      <c r="AO357" s="240"/>
    </row>
    <row r="358" spans="1:41" s="290" customFormat="1" ht="15" hidden="1" x14ac:dyDescent="0.25">
      <c r="A358" s="240"/>
      <c r="B358" s="240"/>
      <c r="C358" s="246"/>
      <c r="D358" s="240"/>
      <c r="E358" s="240"/>
      <c r="F358" s="240"/>
      <c r="G358" s="240"/>
      <c r="H358" s="240"/>
      <c r="I358" s="240"/>
      <c r="J358" s="240"/>
      <c r="K358" s="240"/>
      <c r="L358" s="240"/>
      <c r="M358" s="240"/>
      <c r="N358" s="240"/>
      <c r="O358" s="240"/>
      <c r="P358" s="240"/>
      <c r="Q358" s="240"/>
      <c r="R358" s="240"/>
      <c r="S358" s="240"/>
      <c r="T358" s="240"/>
      <c r="U358" s="240"/>
      <c r="V358" s="240"/>
      <c r="W358" s="240"/>
      <c r="X358" s="240"/>
      <c r="Y358" s="240"/>
      <c r="AB358" s="124">
        <f t="shared" si="96"/>
        <v>50</v>
      </c>
      <c r="AC358" s="125" t="str">
        <f t="shared" si="91"/>
        <v/>
      </c>
      <c r="AD358" s="123" t="str">
        <f t="shared" si="92"/>
        <v/>
      </c>
      <c r="AE358" s="126" t="str">
        <f t="shared" si="93"/>
        <v/>
      </c>
      <c r="AF358" s="123" t="str">
        <f t="shared" si="94"/>
        <v/>
      </c>
      <c r="AG358" s="126" t="str">
        <f t="shared" si="95"/>
        <v/>
      </c>
      <c r="AH358" s="302" t="str">
        <f t="shared" si="102"/>
        <v/>
      </c>
      <c r="AI358" s="302" t="str">
        <f t="shared" si="101"/>
        <v/>
      </c>
      <c r="AJ358" s="288" t="str">
        <f t="shared" si="97"/>
        <v/>
      </c>
      <c r="AK358" s="303" t="str">
        <f t="shared" si="98"/>
        <v/>
      </c>
      <c r="AL358" s="303" t="str">
        <f t="shared" si="99"/>
        <v/>
      </c>
      <c r="AM358" s="304" t="str">
        <f t="shared" si="100"/>
        <v/>
      </c>
      <c r="AN358" s="240"/>
      <c r="AO358" s="240"/>
    </row>
    <row r="359" spans="1:41" s="290" customFormat="1" ht="15" hidden="1" x14ac:dyDescent="0.25">
      <c r="A359" s="240"/>
      <c r="B359" s="240"/>
      <c r="C359" s="246"/>
      <c r="D359" s="240"/>
      <c r="E359" s="240"/>
      <c r="F359" s="240"/>
      <c r="G359" s="240"/>
      <c r="H359" s="240"/>
      <c r="I359" s="240"/>
      <c r="J359" s="240"/>
      <c r="K359" s="240"/>
      <c r="L359" s="240"/>
      <c r="M359" s="240"/>
      <c r="N359" s="240"/>
      <c r="O359" s="240"/>
      <c r="P359" s="240"/>
      <c r="Q359" s="240"/>
      <c r="R359" s="240"/>
      <c r="S359" s="240"/>
      <c r="T359" s="240"/>
      <c r="U359" s="240"/>
      <c r="V359" s="240"/>
      <c r="W359" s="240"/>
      <c r="X359" s="240"/>
      <c r="Y359" s="240"/>
      <c r="AB359" s="124">
        <f t="shared" si="96"/>
        <v>51</v>
      </c>
      <c r="AC359" s="125" t="str">
        <f t="shared" si="91"/>
        <v/>
      </c>
      <c r="AD359" s="123" t="str">
        <f t="shared" si="92"/>
        <v/>
      </c>
      <c r="AE359" s="126" t="str">
        <f t="shared" si="93"/>
        <v/>
      </c>
      <c r="AF359" s="123" t="str">
        <f t="shared" si="94"/>
        <v/>
      </c>
      <c r="AG359" s="126" t="str">
        <f t="shared" si="95"/>
        <v/>
      </c>
      <c r="AH359" s="302" t="str">
        <f t="shared" si="102"/>
        <v/>
      </c>
      <c r="AI359" s="302" t="str">
        <f t="shared" si="101"/>
        <v/>
      </c>
      <c r="AJ359" s="288" t="str">
        <f t="shared" si="97"/>
        <v/>
      </c>
      <c r="AK359" s="303" t="str">
        <f t="shared" si="98"/>
        <v/>
      </c>
      <c r="AL359" s="303" t="str">
        <f t="shared" si="99"/>
        <v/>
      </c>
      <c r="AM359" s="304" t="str">
        <f t="shared" si="100"/>
        <v/>
      </c>
      <c r="AN359" s="240"/>
      <c r="AO359" s="240"/>
    </row>
    <row r="360" spans="1:41" s="290" customFormat="1" ht="15" hidden="1" x14ac:dyDescent="0.25">
      <c r="A360" s="240"/>
      <c r="B360" s="240"/>
      <c r="C360" s="246"/>
      <c r="D360" s="240"/>
      <c r="E360" s="240"/>
      <c r="F360" s="240"/>
      <c r="G360" s="240"/>
      <c r="H360" s="240"/>
      <c r="I360" s="240"/>
      <c r="J360" s="240"/>
      <c r="K360" s="240"/>
      <c r="L360" s="240"/>
      <c r="M360" s="240"/>
      <c r="N360" s="240"/>
      <c r="O360" s="240"/>
      <c r="P360" s="240"/>
      <c r="Q360" s="240"/>
      <c r="R360" s="240"/>
      <c r="S360" s="240"/>
      <c r="T360" s="240"/>
      <c r="U360" s="240"/>
      <c r="V360" s="240"/>
      <c r="W360" s="240"/>
      <c r="X360" s="240"/>
      <c r="Y360" s="240"/>
      <c r="AB360" s="124">
        <f t="shared" si="96"/>
        <v>52</v>
      </c>
      <c r="AC360" s="125" t="str">
        <f t="shared" si="91"/>
        <v/>
      </c>
      <c r="AD360" s="123" t="str">
        <f t="shared" si="92"/>
        <v/>
      </c>
      <c r="AE360" s="126" t="str">
        <f t="shared" si="93"/>
        <v/>
      </c>
      <c r="AF360" s="123" t="str">
        <f t="shared" si="94"/>
        <v/>
      </c>
      <c r="AG360" s="126" t="str">
        <f t="shared" si="95"/>
        <v/>
      </c>
      <c r="AH360" s="302" t="str">
        <f t="shared" si="102"/>
        <v/>
      </c>
      <c r="AI360" s="302" t="str">
        <f t="shared" si="101"/>
        <v/>
      </c>
      <c r="AJ360" s="288" t="str">
        <f t="shared" si="97"/>
        <v/>
      </c>
      <c r="AK360" s="303" t="str">
        <f t="shared" si="98"/>
        <v/>
      </c>
      <c r="AL360" s="303" t="str">
        <f t="shared" si="99"/>
        <v/>
      </c>
      <c r="AM360" s="304" t="str">
        <f t="shared" si="100"/>
        <v/>
      </c>
      <c r="AN360" s="240"/>
      <c r="AO360" s="240"/>
    </row>
    <row r="361" spans="1:41" s="290" customFormat="1" ht="15" hidden="1" x14ac:dyDescent="0.25">
      <c r="A361" s="240"/>
      <c r="B361" s="240"/>
      <c r="C361" s="246"/>
      <c r="D361" s="240"/>
      <c r="E361" s="240"/>
      <c r="F361" s="240"/>
      <c r="G361" s="240"/>
      <c r="H361" s="240"/>
      <c r="I361" s="240"/>
      <c r="J361" s="240"/>
      <c r="K361" s="240"/>
      <c r="L361" s="240"/>
      <c r="M361" s="240"/>
      <c r="N361" s="240"/>
      <c r="O361" s="240"/>
      <c r="P361" s="240"/>
      <c r="Q361" s="240"/>
      <c r="R361" s="240"/>
      <c r="S361" s="240"/>
      <c r="T361" s="240"/>
      <c r="U361" s="240"/>
      <c r="V361" s="240"/>
      <c r="W361" s="240"/>
      <c r="X361" s="240"/>
      <c r="Y361" s="240"/>
      <c r="AB361" s="124">
        <f t="shared" si="96"/>
        <v>53</v>
      </c>
      <c r="AC361" s="125" t="str">
        <f t="shared" si="91"/>
        <v/>
      </c>
      <c r="AD361" s="123" t="str">
        <f t="shared" si="92"/>
        <v/>
      </c>
      <c r="AE361" s="126" t="str">
        <f t="shared" si="93"/>
        <v/>
      </c>
      <c r="AF361" s="123" t="str">
        <f t="shared" si="94"/>
        <v/>
      </c>
      <c r="AG361" s="126" t="str">
        <f t="shared" si="95"/>
        <v/>
      </c>
      <c r="AH361" s="302" t="str">
        <f t="shared" si="102"/>
        <v/>
      </c>
      <c r="AI361" s="302" t="str">
        <f t="shared" si="101"/>
        <v/>
      </c>
      <c r="AJ361" s="288" t="str">
        <f t="shared" si="97"/>
        <v/>
      </c>
      <c r="AK361" s="303" t="str">
        <f t="shared" si="98"/>
        <v/>
      </c>
      <c r="AL361" s="303" t="str">
        <f t="shared" si="99"/>
        <v/>
      </c>
      <c r="AM361" s="304" t="str">
        <f t="shared" si="100"/>
        <v/>
      </c>
      <c r="AN361" s="240"/>
      <c r="AO361" s="240"/>
    </row>
    <row r="362" spans="1:41" s="290" customFormat="1" ht="15" hidden="1" x14ac:dyDescent="0.25">
      <c r="A362" s="240"/>
      <c r="B362" s="240"/>
      <c r="C362" s="246"/>
      <c r="D362" s="240"/>
      <c r="E362" s="240"/>
      <c r="F362" s="240"/>
      <c r="G362" s="240"/>
      <c r="H362" s="240"/>
      <c r="I362" s="240"/>
      <c r="J362" s="240"/>
      <c r="K362" s="240"/>
      <c r="L362" s="240"/>
      <c r="M362" s="240"/>
      <c r="N362" s="240"/>
      <c r="O362" s="240"/>
      <c r="P362" s="240"/>
      <c r="Q362" s="240"/>
      <c r="R362" s="240"/>
      <c r="S362" s="240"/>
      <c r="T362" s="240"/>
      <c r="U362" s="240"/>
      <c r="V362" s="240"/>
      <c r="W362" s="240"/>
      <c r="X362" s="240"/>
      <c r="Y362" s="240"/>
      <c r="AB362" s="124">
        <f t="shared" si="96"/>
        <v>54</v>
      </c>
      <c r="AC362" s="125" t="str">
        <f t="shared" si="91"/>
        <v/>
      </c>
      <c r="AD362" s="123" t="str">
        <f t="shared" si="92"/>
        <v/>
      </c>
      <c r="AE362" s="126" t="str">
        <f t="shared" si="93"/>
        <v/>
      </c>
      <c r="AF362" s="123" t="str">
        <f t="shared" si="94"/>
        <v/>
      </c>
      <c r="AG362" s="126" t="str">
        <f t="shared" si="95"/>
        <v/>
      </c>
      <c r="AH362" s="302" t="str">
        <f t="shared" si="102"/>
        <v/>
      </c>
      <c r="AI362" s="302" t="str">
        <f t="shared" si="101"/>
        <v/>
      </c>
      <c r="AJ362" s="288" t="str">
        <f t="shared" si="97"/>
        <v/>
      </c>
      <c r="AK362" s="303" t="str">
        <f t="shared" si="98"/>
        <v/>
      </c>
      <c r="AL362" s="303" t="str">
        <f t="shared" si="99"/>
        <v/>
      </c>
      <c r="AM362" s="304" t="str">
        <f t="shared" si="100"/>
        <v/>
      </c>
      <c r="AN362" s="240"/>
      <c r="AO362" s="240"/>
    </row>
    <row r="363" spans="1:41" s="290" customFormat="1" ht="15" hidden="1" x14ac:dyDescent="0.25">
      <c r="A363" s="240"/>
      <c r="B363" s="240"/>
      <c r="C363" s="246"/>
      <c r="D363" s="240"/>
      <c r="E363" s="240"/>
      <c r="F363" s="240"/>
      <c r="G363" s="240"/>
      <c r="H363" s="240"/>
      <c r="I363" s="240"/>
      <c r="J363" s="240"/>
      <c r="K363" s="240"/>
      <c r="L363" s="240"/>
      <c r="M363" s="240"/>
      <c r="N363" s="240"/>
      <c r="O363" s="240"/>
      <c r="P363" s="240"/>
      <c r="Q363" s="240"/>
      <c r="R363" s="240"/>
      <c r="S363" s="240"/>
      <c r="T363" s="240"/>
      <c r="U363" s="240"/>
      <c r="V363" s="240"/>
      <c r="W363" s="240"/>
      <c r="X363" s="240"/>
      <c r="Y363" s="240"/>
      <c r="AB363" s="124">
        <f t="shared" si="96"/>
        <v>55</v>
      </c>
      <c r="AC363" s="125" t="str">
        <f t="shared" si="91"/>
        <v/>
      </c>
      <c r="AD363" s="123" t="str">
        <f t="shared" si="92"/>
        <v/>
      </c>
      <c r="AE363" s="126" t="str">
        <f t="shared" si="93"/>
        <v/>
      </c>
      <c r="AF363" s="123" t="str">
        <f t="shared" si="94"/>
        <v/>
      </c>
      <c r="AG363" s="126" t="str">
        <f t="shared" si="95"/>
        <v/>
      </c>
      <c r="AH363" s="302" t="str">
        <f t="shared" si="102"/>
        <v/>
      </c>
      <c r="AI363" s="302" t="str">
        <f t="shared" si="101"/>
        <v/>
      </c>
      <c r="AJ363" s="288" t="str">
        <f t="shared" si="97"/>
        <v/>
      </c>
      <c r="AK363" s="303" t="str">
        <f t="shared" si="98"/>
        <v/>
      </c>
      <c r="AL363" s="303" t="str">
        <f t="shared" si="99"/>
        <v/>
      </c>
      <c r="AM363" s="304" t="str">
        <f t="shared" si="100"/>
        <v/>
      </c>
      <c r="AN363" s="240"/>
      <c r="AO363" s="240"/>
    </row>
    <row r="364" spans="1:41" s="290" customFormat="1" ht="15" hidden="1" x14ac:dyDescent="0.25">
      <c r="A364" s="240"/>
      <c r="B364" s="240"/>
      <c r="C364" s="246"/>
      <c r="D364" s="240"/>
      <c r="E364" s="240"/>
      <c r="F364" s="240"/>
      <c r="G364" s="240"/>
      <c r="H364" s="240"/>
      <c r="I364" s="240"/>
      <c r="J364" s="240"/>
      <c r="K364" s="240"/>
      <c r="L364" s="240"/>
      <c r="M364" s="240"/>
      <c r="N364" s="240"/>
      <c r="O364" s="240"/>
      <c r="P364" s="240"/>
      <c r="Q364" s="240"/>
      <c r="R364" s="240"/>
      <c r="S364" s="240"/>
      <c r="T364" s="240"/>
      <c r="U364" s="240"/>
      <c r="V364" s="240"/>
      <c r="W364" s="240"/>
      <c r="X364" s="240"/>
      <c r="Y364" s="240"/>
      <c r="AB364" s="124">
        <f t="shared" si="96"/>
        <v>56</v>
      </c>
      <c r="AC364" s="125" t="str">
        <f t="shared" si="91"/>
        <v/>
      </c>
      <c r="AD364" s="123" t="str">
        <f t="shared" si="92"/>
        <v/>
      </c>
      <c r="AE364" s="126" t="str">
        <f t="shared" si="93"/>
        <v/>
      </c>
      <c r="AF364" s="123" t="str">
        <f t="shared" si="94"/>
        <v/>
      </c>
      <c r="AG364" s="126" t="str">
        <f t="shared" si="95"/>
        <v/>
      </c>
      <c r="AH364" s="302" t="str">
        <f t="shared" si="102"/>
        <v/>
      </c>
      <c r="AI364" s="302" t="str">
        <f t="shared" si="101"/>
        <v/>
      </c>
      <c r="AJ364" s="288" t="str">
        <f t="shared" si="97"/>
        <v/>
      </c>
      <c r="AK364" s="303" t="str">
        <f t="shared" si="98"/>
        <v/>
      </c>
      <c r="AL364" s="303" t="str">
        <f t="shared" si="99"/>
        <v/>
      </c>
      <c r="AM364" s="304" t="str">
        <f t="shared" si="100"/>
        <v/>
      </c>
      <c r="AN364" s="240"/>
      <c r="AO364" s="240"/>
    </row>
    <row r="365" spans="1:41" s="290" customFormat="1" ht="15" hidden="1" x14ac:dyDescent="0.25">
      <c r="A365" s="240"/>
      <c r="B365" s="240"/>
      <c r="C365" s="246"/>
      <c r="D365" s="240"/>
      <c r="E365" s="240"/>
      <c r="F365" s="240"/>
      <c r="G365" s="240"/>
      <c r="H365" s="240"/>
      <c r="I365" s="240"/>
      <c r="J365" s="240"/>
      <c r="K365" s="240"/>
      <c r="L365" s="240"/>
      <c r="M365" s="240"/>
      <c r="N365" s="240"/>
      <c r="O365" s="240"/>
      <c r="P365" s="240"/>
      <c r="Q365" s="240"/>
      <c r="R365" s="240"/>
      <c r="S365" s="240"/>
      <c r="T365" s="240"/>
      <c r="U365" s="240"/>
      <c r="V365" s="240"/>
      <c r="W365" s="240"/>
      <c r="X365" s="240"/>
      <c r="Y365" s="240"/>
      <c r="AB365" s="124">
        <f t="shared" si="96"/>
        <v>57</v>
      </c>
      <c r="AC365" s="125" t="str">
        <f t="shared" si="91"/>
        <v/>
      </c>
      <c r="AD365" s="123" t="str">
        <f t="shared" si="92"/>
        <v/>
      </c>
      <c r="AE365" s="126" t="str">
        <f t="shared" si="93"/>
        <v/>
      </c>
      <c r="AF365" s="123" t="str">
        <f t="shared" si="94"/>
        <v/>
      </c>
      <c r="AG365" s="126" t="str">
        <f t="shared" si="95"/>
        <v/>
      </c>
      <c r="AH365" s="302" t="str">
        <f t="shared" si="102"/>
        <v/>
      </c>
      <c r="AI365" s="302" t="str">
        <f t="shared" si="101"/>
        <v/>
      </c>
      <c r="AJ365" s="288" t="str">
        <f t="shared" si="97"/>
        <v/>
      </c>
      <c r="AK365" s="303" t="str">
        <f t="shared" si="98"/>
        <v/>
      </c>
      <c r="AL365" s="303" t="str">
        <f t="shared" si="99"/>
        <v/>
      </c>
      <c r="AM365" s="304" t="str">
        <f t="shared" si="100"/>
        <v/>
      </c>
      <c r="AN365" s="240"/>
      <c r="AO365" s="240"/>
    </row>
    <row r="366" spans="1:41" s="290" customFormat="1" ht="15" hidden="1" x14ac:dyDescent="0.25">
      <c r="A366" s="240"/>
      <c r="B366" s="240"/>
      <c r="C366" s="246"/>
      <c r="D366" s="240"/>
      <c r="E366" s="240"/>
      <c r="F366" s="240"/>
      <c r="G366" s="240"/>
      <c r="H366" s="240"/>
      <c r="I366" s="240"/>
      <c r="J366" s="240"/>
      <c r="K366" s="240"/>
      <c r="L366" s="240"/>
      <c r="M366" s="240"/>
      <c r="N366" s="240"/>
      <c r="O366" s="240"/>
      <c r="P366" s="240"/>
      <c r="Q366" s="240"/>
      <c r="R366" s="240"/>
      <c r="S366" s="240"/>
      <c r="T366" s="240"/>
      <c r="U366" s="240"/>
      <c r="V366" s="240"/>
      <c r="W366" s="240"/>
      <c r="X366" s="240"/>
      <c r="Y366" s="240"/>
      <c r="AB366" s="124">
        <f t="shared" si="96"/>
        <v>58</v>
      </c>
      <c r="AC366" s="125" t="str">
        <f t="shared" si="91"/>
        <v/>
      </c>
      <c r="AD366" s="123" t="str">
        <f t="shared" si="92"/>
        <v/>
      </c>
      <c r="AE366" s="126" t="str">
        <f t="shared" si="93"/>
        <v/>
      </c>
      <c r="AF366" s="123" t="str">
        <f t="shared" si="94"/>
        <v/>
      </c>
      <c r="AG366" s="126" t="str">
        <f t="shared" si="95"/>
        <v/>
      </c>
      <c r="AH366" s="302" t="str">
        <f t="shared" si="102"/>
        <v/>
      </c>
      <c r="AI366" s="302" t="str">
        <f t="shared" si="101"/>
        <v/>
      </c>
      <c r="AJ366" s="288" t="str">
        <f t="shared" si="97"/>
        <v/>
      </c>
      <c r="AK366" s="303" t="str">
        <f t="shared" si="98"/>
        <v/>
      </c>
      <c r="AL366" s="303" t="str">
        <f t="shared" si="99"/>
        <v/>
      </c>
      <c r="AM366" s="304" t="str">
        <f t="shared" si="100"/>
        <v/>
      </c>
      <c r="AN366" s="240"/>
      <c r="AO366" s="240"/>
    </row>
    <row r="367" spans="1:41" s="290" customFormat="1" ht="15" hidden="1" x14ac:dyDescent="0.25">
      <c r="A367" s="240"/>
      <c r="B367" s="240"/>
      <c r="C367" s="246"/>
      <c r="D367" s="240"/>
      <c r="E367" s="240"/>
      <c r="F367" s="240"/>
      <c r="G367" s="240"/>
      <c r="H367" s="240"/>
      <c r="I367" s="240"/>
      <c r="J367" s="240"/>
      <c r="K367" s="240"/>
      <c r="L367" s="240"/>
      <c r="M367" s="240"/>
      <c r="N367" s="240"/>
      <c r="O367" s="240"/>
      <c r="P367" s="240"/>
      <c r="Q367" s="240"/>
      <c r="R367" s="240"/>
      <c r="S367" s="240"/>
      <c r="T367" s="240"/>
      <c r="U367" s="240"/>
      <c r="V367" s="240"/>
      <c r="W367" s="240"/>
      <c r="X367" s="240"/>
      <c r="Y367" s="240"/>
      <c r="AB367" s="124">
        <f t="shared" si="96"/>
        <v>59</v>
      </c>
      <c r="AC367" s="125" t="str">
        <f t="shared" si="91"/>
        <v/>
      </c>
      <c r="AD367" s="123" t="str">
        <f t="shared" si="92"/>
        <v/>
      </c>
      <c r="AE367" s="126" t="str">
        <f t="shared" si="93"/>
        <v/>
      </c>
      <c r="AF367" s="123" t="str">
        <f t="shared" si="94"/>
        <v/>
      </c>
      <c r="AG367" s="126" t="str">
        <f t="shared" si="95"/>
        <v/>
      </c>
      <c r="AH367" s="302" t="str">
        <f t="shared" si="102"/>
        <v/>
      </c>
      <c r="AI367" s="302" t="str">
        <f t="shared" si="101"/>
        <v/>
      </c>
      <c r="AJ367" s="288" t="str">
        <f t="shared" si="97"/>
        <v/>
      </c>
      <c r="AK367" s="303" t="str">
        <f t="shared" si="98"/>
        <v/>
      </c>
      <c r="AL367" s="303" t="str">
        <f t="shared" si="99"/>
        <v/>
      </c>
      <c r="AM367" s="304" t="str">
        <f t="shared" si="100"/>
        <v/>
      </c>
      <c r="AN367" s="240"/>
      <c r="AO367" s="240"/>
    </row>
    <row r="368" spans="1:41" s="290" customFormat="1" ht="15" hidden="1" x14ac:dyDescent="0.25">
      <c r="A368" s="240"/>
      <c r="B368" s="240"/>
      <c r="C368" s="246"/>
      <c r="D368" s="240"/>
      <c r="E368" s="240"/>
      <c r="F368" s="240"/>
      <c r="G368" s="240"/>
      <c r="H368" s="240"/>
      <c r="I368" s="240"/>
      <c r="J368" s="240"/>
      <c r="K368" s="240"/>
      <c r="L368" s="240"/>
      <c r="M368" s="240"/>
      <c r="N368" s="240"/>
      <c r="O368" s="240"/>
      <c r="P368" s="240"/>
      <c r="Q368" s="240"/>
      <c r="R368" s="240"/>
      <c r="S368" s="240"/>
      <c r="T368" s="240"/>
      <c r="U368" s="240"/>
      <c r="V368" s="240"/>
      <c r="W368" s="240"/>
      <c r="X368" s="240"/>
      <c r="Y368" s="240"/>
      <c r="AB368" s="124">
        <f t="shared" si="96"/>
        <v>60</v>
      </c>
      <c r="AC368" s="125" t="str">
        <f t="shared" si="91"/>
        <v/>
      </c>
      <c r="AD368" s="123" t="str">
        <f t="shared" si="92"/>
        <v/>
      </c>
      <c r="AE368" s="126" t="str">
        <f t="shared" si="93"/>
        <v/>
      </c>
      <c r="AF368" s="123" t="str">
        <f t="shared" si="94"/>
        <v/>
      </c>
      <c r="AG368" s="126" t="str">
        <f t="shared" si="95"/>
        <v/>
      </c>
      <c r="AH368" s="302" t="str">
        <f t="shared" si="102"/>
        <v/>
      </c>
      <c r="AI368" s="302" t="str">
        <f t="shared" si="101"/>
        <v/>
      </c>
      <c r="AJ368" s="288" t="str">
        <f t="shared" si="97"/>
        <v/>
      </c>
      <c r="AK368" s="303" t="str">
        <f t="shared" si="98"/>
        <v/>
      </c>
      <c r="AL368" s="303" t="str">
        <f t="shared" si="99"/>
        <v/>
      </c>
      <c r="AM368" s="304" t="str">
        <f t="shared" si="100"/>
        <v/>
      </c>
      <c r="AN368" s="240"/>
      <c r="AO368" s="240"/>
    </row>
    <row r="369" spans="1:41" s="290" customFormat="1" ht="15" hidden="1" x14ac:dyDescent="0.25">
      <c r="A369" s="240"/>
      <c r="B369" s="240"/>
      <c r="C369" s="246"/>
      <c r="D369" s="240"/>
      <c r="E369" s="240"/>
      <c r="F369" s="240"/>
      <c r="G369" s="240"/>
      <c r="H369" s="240"/>
      <c r="I369" s="240"/>
      <c r="J369" s="240"/>
      <c r="K369" s="240"/>
      <c r="L369" s="240"/>
      <c r="M369" s="240"/>
      <c r="N369" s="240"/>
      <c r="O369" s="240"/>
      <c r="P369" s="240"/>
      <c r="Q369" s="240"/>
      <c r="R369" s="240"/>
      <c r="S369" s="240"/>
      <c r="T369" s="240"/>
      <c r="U369" s="240"/>
      <c r="V369" s="240"/>
      <c r="W369" s="240"/>
      <c r="X369" s="240"/>
      <c r="Y369" s="240"/>
      <c r="AB369" s="124">
        <f t="shared" si="96"/>
        <v>61</v>
      </c>
      <c r="AC369" s="125" t="str">
        <f t="shared" si="91"/>
        <v/>
      </c>
      <c r="AD369" s="123" t="str">
        <f t="shared" si="92"/>
        <v/>
      </c>
      <c r="AE369" s="126" t="str">
        <f t="shared" si="93"/>
        <v/>
      </c>
      <c r="AF369" s="123" t="str">
        <f t="shared" si="94"/>
        <v/>
      </c>
      <c r="AG369" s="126" t="str">
        <f t="shared" si="95"/>
        <v/>
      </c>
      <c r="AH369" s="302" t="str">
        <f t="shared" si="102"/>
        <v/>
      </c>
      <c r="AI369" s="302" t="str">
        <f t="shared" si="101"/>
        <v/>
      </c>
      <c r="AJ369" s="288" t="str">
        <f t="shared" si="97"/>
        <v/>
      </c>
      <c r="AK369" s="303" t="str">
        <f t="shared" si="98"/>
        <v/>
      </c>
      <c r="AL369" s="303" t="str">
        <f t="shared" si="99"/>
        <v/>
      </c>
      <c r="AM369" s="304" t="str">
        <f t="shared" si="100"/>
        <v/>
      </c>
      <c r="AN369" s="240"/>
      <c r="AO369" s="240"/>
    </row>
    <row r="370" spans="1:41" s="290" customFormat="1" ht="15" hidden="1" x14ac:dyDescent="0.25">
      <c r="A370" s="240"/>
      <c r="B370" s="240"/>
      <c r="C370" s="246"/>
      <c r="D370" s="240"/>
      <c r="E370" s="240"/>
      <c r="F370" s="240"/>
      <c r="G370" s="240"/>
      <c r="H370" s="240"/>
      <c r="I370" s="240"/>
      <c r="J370" s="240"/>
      <c r="K370" s="240"/>
      <c r="L370" s="240"/>
      <c r="M370" s="240"/>
      <c r="N370" s="240"/>
      <c r="O370" s="240"/>
      <c r="P370" s="240"/>
      <c r="Q370" s="240"/>
      <c r="R370" s="240"/>
      <c r="S370" s="240"/>
      <c r="T370" s="240"/>
      <c r="U370" s="240"/>
      <c r="V370" s="240"/>
      <c r="W370" s="240"/>
      <c r="X370" s="240"/>
      <c r="Y370" s="240"/>
      <c r="AB370" s="124">
        <f t="shared" si="96"/>
        <v>62</v>
      </c>
      <c r="AC370" s="125" t="str">
        <f t="shared" si="91"/>
        <v/>
      </c>
      <c r="AD370" s="123" t="str">
        <f t="shared" si="92"/>
        <v/>
      </c>
      <c r="AE370" s="126" t="str">
        <f t="shared" si="93"/>
        <v/>
      </c>
      <c r="AF370" s="123" t="str">
        <f t="shared" si="94"/>
        <v/>
      </c>
      <c r="AG370" s="126" t="str">
        <f t="shared" si="95"/>
        <v/>
      </c>
      <c r="AH370" s="302" t="str">
        <f t="shared" si="102"/>
        <v/>
      </c>
      <c r="AI370" s="302" t="str">
        <f t="shared" si="101"/>
        <v/>
      </c>
      <c r="AJ370" s="288" t="str">
        <f t="shared" si="97"/>
        <v/>
      </c>
      <c r="AK370" s="303" t="str">
        <f t="shared" si="98"/>
        <v/>
      </c>
      <c r="AL370" s="303" t="str">
        <f t="shared" si="99"/>
        <v/>
      </c>
      <c r="AM370" s="304" t="str">
        <f t="shared" si="100"/>
        <v/>
      </c>
      <c r="AN370" s="240"/>
      <c r="AO370" s="240"/>
    </row>
    <row r="371" spans="1:41" s="290" customFormat="1" ht="15" hidden="1" x14ac:dyDescent="0.25">
      <c r="A371" s="240"/>
      <c r="B371" s="240"/>
      <c r="C371" s="246"/>
      <c r="D371" s="240"/>
      <c r="E371" s="240"/>
      <c r="F371" s="240"/>
      <c r="G371" s="240"/>
      <c r="H371" s="240"/>
      <c r="I371" s="240"/>
      <c r="J371" s="240"/>
      <c r="K371" s="240"/>
      <c r="L371" s="240"/>
      <c r="M371" s="240"/>
      <c r="N371" s="240"/>
      <c r="O371" s="240"/>
      <c r="P371" s="240"/>
      <c r="Q371" s="240"/>
      <c r="R371" s="240"/>
      <c r="S371" s="240"/>
      <c r="T371" s="240"/>
      <c r="U371" s="240"/>
      <c r="V371" s="240"/>
      <c r="W371" s="240"/>
      <c r="X371" s="240"/>
      <c r="Y371" s="240"/>
      <c r="AB371" s="124">
        <f t="shared" si="96"/>
        <v>63</v>
      </c>
      <c r="AC371" s="125" t="str">
        <f t="shared" si="91"/>
        <v/>
      </c>
      <c r="AD371" s="123" t="str">
        <f t="shared" si="92"/>
        <v/>
      </c>
      <c r="AE371" s="126" t="str">
        <f t="shared" si="93"/>
        <v/>
      </c>
      <c r="AF371" s="123" t="str">
        <f t="shared" si="94"/>
        <v/>
      </c>
      <c r="AG371" s="126" t="str">
        <f t="shared" si="95"/>
        <v/>
      </c>
      <c r="AH371" s="302" t="str">
        <f t="shared" si="102"/>
        <v/>
      </c>
      <c r="AI371" s="302" t="str">
        <f t="shared" si="101"/>
        <v/>
      </c>
      <c r="AJ371" s="288" t="str">
        <f t="shared" si="97"/>
        <v/>
      </c>
      <c r="AK371" s="303" t="str">
        <f t="shared" si="98"/>
        <v/>
      </c>
      <c r="AL371" s="303" t="str">
        <f t="shared" si="99"/>
        <v/>
      </c>
      <c r="AM371" s="304" t="str">
        <f t="shared" si="100"/>
        <v/>
      </c>
      <c r="AN371" s="240"/>
      <c r="AO371" s="240"/>
    </row>
    <row r="372" spans="1:41" s="290" customFormat="1" ht="15" hidden="1" x14ac:dyDescent="0.25">
      <c r="A372" s="240"/>
      <c r="B372" s="240"/>
      <c r="C372" s="246"/>
      <c r="D372" s="240"/>
      <c r="E372" s="240"/>
      <c r="F372" s="240"/>
      <c r="G372" s="240"/>
      <c r="H372" s="240"/>
      <c r="I372" s="240"/>
      <c r="J372" s="240"/>
      <c r="K372" s="240"/>
      <c r="L372" s="240"/>
      <c r="M372" s="240"/>
      <c r="N372" s="240"/>
      <c r="O372" s="240"/>
      <c r="P372" s="240"/>
      <c r="Q372" s="240"/>
      <c r="R372" s="240"/>
      <c r="S372" s="240"/>
      <c r="T372" s="240"/>
      <c r="U372" s="240"/>
      <c r="V372" s="240"/>
      <c r="W372" s="240"/>
      <c r="X372" s="240"/>
      <c r="Y372" s="240"/>
      <c r="AB372" s="124">
        <f t="shared" si="96"/>
        <v>64</v>
      </c>
      <c r="AC372" s="125" t="str">
        <f t="shared" si="91"/>
        <v/>
      </c>
      <c r="AD372" s="123" t="str">
        <f t="shared" si="92"/>
        <v/>
      </c>
      <c r="AE372" s="126" t="str">
        <f t="shared" si="93"/>
        <v/>
      </c>
      <c r="AF372" s="123" t="str">
        <f t="shared" si="94"/>
        <v/>
      </c>
      <c r="AG372" s="126" t="str">
        <f t="shared" si="95"/>
        <v/>
      </c>
      <c r="AH372" s="302" t="str">
        <f t="shared" si="102"/>
        <v/>
      </c>
      <c r="AI372" s="302" t="str">
        <f t="shared" si="101"/>
        <v/>
      </c>
      <c r="AJ372" s="288" t="str">
        <f t="shared" si="97"/>
        <v/>
      </c>
      <c r="AK372" s="303" t="str">
        <f t="shared" si="98"/>
        <v/>
      </c>
      <c r="AL372" s="303" t="str">
        <f t="shared" si="99"/>
        <v/>
      </c>
      <c r="AM372" s="304" t="str">
        <f t="shared" si="100"/>
        <v/>
      </c>
      <c r="AN372" s="240"/>
      <c r="AO372" s="240"/>
    </row>
    <row r="373" spans="1:41" s="290" customFormat="1" ht="15" hidden="1" x14ac:dyDescent="0.25">
      <c r="A373" s="240"/>
      <c r="B373" s="240"/>
      <c r="C373" s="246"/>
      <c r="D373" s="240"/>
      <c r="E373" s="240"/>
      <c r="F373" s="240"/>
      <c r="G373" s="240"/>
      <c r="H373" s="240"/>
      <c r="I373" s="240"/>
      <c r="J373" s="240"/>
      <c r="K373" s="240"/>
      <c r="L373" s="240"/>
      <c r="M373" s="240"/>
      <c r="N373" s="240"/>
      <c r="O373" s="240"/>
      <c r="P373" s="240"/>
      <c r="Q373" s="240"/>
      <c r="R373" s="240"/>
      <c r="S373" s="240"/>
      <c r="T373" s="240"/>
      <c r="U373" s="240"/>
      <c r="V373" s="240"/>
      <c r="W373" s="240"/>
      <c r="X373" s="240"/>
      <c r="Y373" s="240"/>
      <c r="AB373" s="124">
        <f t="shared" si="96"/>
        <v>65</v>
      </c>
      <c r="AC373" s="125" t="str">
        <f t="shared" ref="AC373:AC408" si="103">IF(AA$311="","",AC$308+AB373*(X$311-X$310)/100)</f>
        <v/>
      </c>
      <c r="AD373" s="123" t="str">
        <f t="shared" ref="AD373:AD408" si="104">IF(AC373="","",AD$308+(2*(AC373-AC$308)*AA$311))</f>
        <v/>
      </c>
      <c r="AE373" s="126" t="str">
        <f t="shared" si="93"/>
        <v/>
      </c>
      <c r="AF373" s="123" t="str">
        <f t="shared" si="94"/>
        <v/>
      </c>
      <c r="AG373" s="126" t="str">
        <f t="shared" si="95"/>
        <v/>
      </c>
      <c r="AH373" s="302" t="str">
        <f t="shared" si="102"/>
        <v/>
      </c>
      <c r="AI373" s="302" t="str">
        <f t="shared" si="101"/>
        <v/>
      </c>
      <c r="AJ373" s="288" t="str">
        <f t="shared" si="97"/>
        <v/>
      </c>
      <c r="AK373" s="303" t="str">
        <f t="shared" si="98"/>
        <v/>
      </c>
      <c r="AL373" s="303" t="str">
        <f t="shared" si="99"/>
        <v/>
      </c>
      <c r="AM373" s="304" t="str">
        <f t="shared" si="100"/>
        <v/>
      </c>
      <c r="AN373" s="240"/>
      <c r="AO373" s="240"/>
    </row>
    <row r="374" spans="1:41" s="290" customFormat="1" ht="15" hidden="1" x14ac:dyDescent="0.25">
      <c r="A374" s="240"/>
      <c r="B374" s="240"/>
      <c r="C374" s="246"/>
      <c r="D374" s="240"/>
      <c r="E374" s="240"/>
      <c r="F374" s="240"/>
      <c r="G374" s="240"/>
      <c r="H374" s="240"/>
      <c r="I374" s="240"/>
      <c r="J374" s="240"/>
      <c r="K374" s="240"/>
      <c r="L374" s="240"/>
      <c r="M374" s="240"/>
      <c r="N374" s="240"/>
      <c r="O374" s="240"/>
      <c r="P374" s="240"/>
      <c r="Q374" s="240"/>
      <c r="R374" s="240"/>
      <c r="S374" s="240"/>
      <c r="T374" s="240"/>
      <c r="U374" s="240"/>
      <c r="V374" s="240"/>
      <c r="W374" s="240"/>
      <c r="X374" s="240"/>
      <c r="Y374" s="240"/>
      <c r="AB374" s="124">
        <f t="shared" si="96"/>
        <v>66</v>
      </c>
      <c r="AC374" s="125" t="str">
        <f t="shared" si="103"/>
        <v/>
      </c>
      <c r="AD374" s="123" t="str">
        <f t="shared" si="104"/>
        <v/>
      </c>
      <c r="AE374" s="126" t="str">
        <f t="shared" ref="AE374:AE408" si="105">IF(AC374="","",(AD374/2)^2*3.1415)</f>
        <v/>
      </c>
      <c r="AF374" s="123" t="str">
        <f t="shared" ref="AF374:AF408" si="106">IF(AC374="","",(AC374-AC373)/3*(AE373+AE374+(AE374*AE373)^0.5))</f>
        <v/>
      </c>
      <c r="AG374" s="126" t="str">
        <f t="shared" ref="AG374:AG408" si="107">IF(AC374="","",AG373+AF374)</f>
        <v/>
      </c>
      <c r="AH374" s="302" t="str">
        <f t="shared" si="102"/>
        <v/>
      </c>
      <c r="AI374" s="302" t="str">
        <f t="shared" si="101"/>
        <v/>
      </c>
      <c r="AJ374" s="288" t="str">
        <f t="shared" si="97"/>
        <v/>
      </c>
      <c r="AK374" s="303" t="str">
        <f t="shared" si="98"/>
        <v/>
      </c>
      <c r="AL374" s="303" t="str">
        <f t="shared" si="99"/>
        <v/>
      </c>
      <c r="AM374" s="304" t="str">
        <f t="shared" si="100"/>
        <v/>
      </c>
      <c r="AN374" s="240"/>
      <c r="AO374" s="240"/>
    </row>
    <row r="375" spans="1:41" s="290" customFormat="1" ht="15" hidden="1" x14ac:dyDescent="0.25">
      <c r="A375" s="240"/>
      <c r="B375" s="240"/>
      <c r="C375" s="246"/>
      <c r="D375" s="240"/>
      <c r="E375" s="240"/>
      <c r="F375" s="240"/>
      <c r="G375" s="240"/>
      <c r="H375" s="240"/>
      <c r="I375" s="240"/>
      <c r="J375" s="240"/>
      <c r="K375" s="240"/>
      <c r="L375" s="240"/>
      <c r="M375" s="240"/>
      <c r="N375" s="240"/>
      <c r="O375" s="240"/>
      <c r="P375" s="240"/>
      <c r="Q375" s="240"/>
      <c r="R375" s="240"/>
      <c r="S375" s="240"/>
      <c r="T375" s="240"/>
      <c r="U375" s="240"/>
      <c r="V375" s="240"/>
      <c r="W375" s="240"/>
      <c r="X375" s="240"/>
      <c r="Y375" s="240"/>
      <c r="AB375" s="124">
        <f t="shared" ref="AB375:AB408" si="108">AB374+1</f>
        <v>67</v>
      </c>
      <c r="AC375" s="125" t="str">
        <f t="shared" si="103"/>
        <v/>
      </c>
      <c r="AD375" s="123" t="str">
        <f t="shared" si="104"/>
        <v/>
      </c>
      <c r="AE375" s="126" t="str">
        <f t="shared" si="105"/>
        <v/>
      </c>
      <c r="AF375" s="123" t="str">
        <f t="shared" si="106"/>
        <v/>
      </c>
      <c r="AG375" s="126" t="str">
        <f t="shared" si="107"/>
        <v/>
      </c>
      <c r="AH375" s="302" t="str">
        <f t="shared" si="102"/>
        <v/>
      </c>
      <c r="AI375" s="302" t="str">
        <f t="shared" si="101"/>
        <v/>
      </c>
      <c r="AJ375" s="288" t="str">
        <f t="shared" si="97"/>
        <v/>
      </c>
      <c r="AK375" s="303" t="str">
        <f t="shared" si="98"/>
        <v/>
      </c>
      <c r="AL375" s="303" t="str">
        <f t="shared" si="99"/>
        <v/>
      </c>
      <c r="AM375" s="304" t="str">
        <f t="shared" si="100"/>
        <v/>
      </c>
      <c r="AN375" s="240"/>
      <c r="AO375" s="240"/>
    </row>
    <row r="376" spans="1:41" s="290" customFormat="1" ht="15" hidden="1" x14ac:dyDescent="0.25">
      <c r="A376" s="240"/>
      <c r="B376" s="240"/>
      <c r="C376" s="246"/>
      <c r="D376" s="240"/>
      <c r="E376" s="240"/>
      <c r="F376" s="240"/>
      <c r="G376" s="240"/>
      <c r="H376" s="240"/>
      <c r="I376" s="240"/>
      <c r="J376" s="240"/>
      <c r="K376" s="240"/>
      <c r="L376" s="240"/>
      <c r="M376" s="240"/>
      <c r="N376" s="240"/>
      <c r="O376" s="240"/>
      <c r="P376" s="240"/>
      <c r="Q376" s="240"/>
      <c r="R376" s="240"/>
      <c r="S376" s="240"/>
      <c r="T376" s="240"/>
      <c r="U376" s="240"/>
      <c r="V376" s="240"/>
      <c r="W376" s="240"/>
      <c r="X376" s="240"/>
      <c r="Y376" s="240"/>
      <c r="AB376" s="124">
        <f t="shared" si="108"/>
        <v>68</v>
      </c>
      <c r="AC376" s="125" t="str">
        <f t="shared" si="103"/>
        <v/>
      </c>
      <c r="AD376" s="123" t="str">
        <f t="shared" si="104"/>
        <v/>
      </c>
      <c r="AE376" s="126" t="str">
        <f t="shared" si="105"/>
        <v/>
      </c>
      <c r="AF376" s="123" t="str">
        <f t="shared" si="106"/>
        <v/>
      </c>
      <c r="AG376" s="126" t="str">
        <f t="shared" si="107"/>
        <v/>
      </c>
      <c r="AH376" s="302" t="str">
        <f t="shared" si="102"/>
        <v/>
      </c>
      <c r="AI376" s="302" t="str">
        <f t="shared" si="101"/>
        <v/>
      </c>
      <c r="AJ376" s="288" t="str">
        <f t="shared" si="97"/>
        <v/>
      </c>
      <c r="AK376" s="303" t="str">
        <f t="shared" si="98"/>
        <v/>
      </c>
      <c r="AL376" s="303" t="str">
        <f t="shared" si="99"/>
        <v/>
      </c>
      <c r="AM376" s="304" t="str">
        <f t="shared" si="100"/>
        <v/>
      </c>
      <c r="AN376" s="240"/>
      <c r="AO376" s="240"/>
    </row>
    <row r="377" spans="1:41" s="290" customFormat="1" ht="15" hidden="1" x14ac:dyDescent="0.25">
      <c r="A377" s="240"/>
      <c r="B377" s="240"/>
      <c r="C377" s="246"/>
      <c r="D377" s="240"/>
      <c r="E377" s="240"/>
      <c r="F377" s="240"/>
      <c r="G377" s="240"/>
      <c r="H377" s="240"/>
      <c r="I377" s="240"/>
      <c r="J377" s="240"/>
      <c r="K377" s="240"/>
      <c r="L377" s="240"/>
      <c r="M377" s="240"/>
      <c r="N377" s="240"/>
      <c r="O377" s="240"/>
      <c r="P377" s="240"/>
      <c r="Q377" s="240"/>
      <c r="R377" s="240"/>
      <c r="S377" s="240"/>
      <c r="T377" s="240"/>
      <c r="U377" s="240"/>
      <c r="V377" s="240"/>
      <c r="W377" s="240"/>
      <c r="X377" s="240"/>
      <c r="Y377" s="240"/>
      <c r="AB377" s="124">
        <f t="shared" si="108"/>
        <v>69</v>
      </c>
      <c r="AC377" s="125" t="str">
        <f t="shared" si="103"/>
        <v/>
      </c>
      <c r="AD377" s="123" t="str">
        <f t="shared" si="104"/>
        <v/>
      </c>
      <c r="AE377" s="126" t="str">
        <f t="shared" si="105"/>
        <v/>
      </c>
      <c r="AF377" s="123" t="str">
        <f t="shared" si="106"/>
        <v/>
      </c>
      <c r="AG377" s="126" t="str">
        <f t="shared" si="107"/>
        <v/>
      </c>
      <c r="AH377" s="302" t="str">
        <f t="shared" si="102"/>
        <v/>
      </c>
      <c r="AI377" s="302" t="str">
        <f t="shared" si="101"/>
        <v/>
      </c>
      <c r="AJ377" s="288" t="str">
        <f t="shared" si="97"/>
        <v/>
      </c>
      <c r="AK377" s="303" t="str">
        <f t="shared" si="98"/>
        <v/>
      </c>
      <c r="AL377" s="303" t="str">
        <f t="shared" si="99"/>
        <v/>
      </c>
      <c r="AM377" s="304" t="str">
        <f t="shared" si="100"/>
        <v/>
      </c>
      <c r="AN377" s="240"/>
      <c r="AO377" s="240"/>
    </row>
    <row r="378" spans="1:41" s="290" customFormat="1" ht="15" hidden="1" x14ac:dyDescent="0.25">
      <c r="A378" s="240"/>
      <c r="B378" s="240"/>
      <c r="C378" s="246"/>
      <c r="D378" s="240"/>
      <c r="E378" s="240"/>
      <c r="F378" s="240"/>
      <c r="G378" s="240"/>
      <c r="H378" s="240"/>
      <c r="I378" s="240"/>
      <c r="J378" s="240"/>
      <c r="K378" s="240"/>
      <c r="L378" s="240"/>
      <c r="M378" s="240"/>
      <c r="N378" s="240"/>
      <c r="O378" s="240"/>
      <c r="P378" s="240"/>
      <c r="Q378" s="240"/>
      <c r="R378" s="240"/>
      <c r="S378" s="240"/>
      <c r="T378" s="240"/>
      <c r="U378" s="240"/>
      <c r="V378" s="240"/>
      <c r="W378" s="240"/>
      <c r="X378" s="240"/>
      <c r="Y378" s="240"/>
      <c r="AB378" s="124">
        <f t="shared" si="108"/>
        <v>70</v>
      </c>
      <c r="AC378" s="125" t="str">
        <f t="shared" si="103"/>
        <v/>
      </c>
      <c r="AD378" s="123" t="str">
        <f t="shared" si="104"/>
        <v/>
      </c>
      <c r="AE378" s="126" t="str">
        <f t="shared" si="105"/>
        <v/>
      </c>
      <c r="AF378" s="123" t="str">
        <f t="shared" si="106"/>
        <v/>
      </c>
      <c r="AG378" s="126" t="str">
        <f t="shared" si="107"/>
        <v/>
      </c>
      <c r="AH378" s="302" t="str">
        <f t="shared" si="102"/>
        <v/>
      </c>
      <c r="AI378" s="302" t="str">
        <f t="shared" si="101"/>
        <v/>
      </c>
      <c r="AJ378" s="288" t="str">
        <f t="shared" si="97"/>
        <v/>
      </c>
      <c r="AK378" s="303" t="str">
        <f t="shared" si="98"/>
        <v/>
      </c>
      <c r="AL378" s="303" t="str">
        <f t="shared" si="99"/>
        <v/>
      </c>
      <c r="AM378" s="304" t="str">
        <f t="shared" si="100"/>
        <v/>
      </c>
      <c r="AN378" s="240"/>
      <c r="AO378" s="240"/>
    </row>
    <row r="379" spans="1:41" s="290" customFormat="1" ht="15" hidden="1" x14ac:dyDescent="0.25">
      <c r="A379" s="240"/>
      <c r="B379" s="240"/>
      <c r="C379" s="246"/>
      <c r="D379" s="240"/>
      <c r="E379" s="240"/>
      <c r="F379" s="240"/>
      <c r="G379" s="240"/>
      <c r="H379" s="240"/>
      <c r="I379" s="240"/>
      <c r="J379" s="240"/>
      <c r="K379" s="240"/>
      <c r="L379" s="240"/>
      <c r="M379" s="240"/>
      <c r="N379" s="240"/>
      <c r="O379" s="240"/>
      <c r="P379" s="240"/>
      <c r="Q379" s="240"/>
      <c r="R379" s="240"/>
      <c r="S379" s="240"/>
      <c r="T379" s="240"/>
      <c r="U379" s="240"/>
      <c r="V379" s="240"/>
      <c r="W379" s="240"/>
      <c r="X379" s="240"/>
      <c r="Y379" s="240"/>
      <c r="AB379" s="124">
        <f t="shared" si="108"/>
        <v>71</v>
      </c>
      <c r="AC379" s="125" t="str">
        <f t="shared" si="103"/>
        <v/>
      </c>
      <c r="AD379" s="123" t="str">
        <f t="shared" si="104"/>
        <v/>
      </c>
      <c r="AE379" s="126" t="str">
        <f t="shared" si="105"/>
        <v/>
      </c>
      <c r="AF379" s="123" t="str">
        <f t="shared" si="106"/>
        <v/>
      </c>
      <c r="AG379" s="126" t="str">
        <f t="shared" si="107"/>
        <v/>
      </c>
      <c r="AH379" s="302" t="str">
        <f t="shared" si="102"/>
        <v/>
      </c>
      <c r="AI379" s="302" t="str">
        <f t="shared" si="101"/>
        <v/>
      </c>
      <c r="AJ379" s="288" t="str">
        <f t="shared" si="97"/>
        <v/>
      </c>
      <c r="AK379" s="303" t="str">
        <f t="shared" si="98"/>
        <v/>
      </c>
      <c r="AL379" s="303" t="str">
        <f t="shared" si="99"/>
        <v/>
      </c>
      <c r="AM379" s="304" t="str">
        <f t="shared" si="100"/>
        <v/>
      </c>
      <c r="AN379" s="240"/>
      <c r="AO379" s="240"/>
    </row>
    <row r="380" spans="1:41" s="290" customFormat="1" ht="15" hidden="1" x14ac:dyDescent="0.25">
      <c r="A380" s="240"/>
      <c r="B380" s="240"/>
      <c r="C380" s="246"/>
      <c r="D380" s="240"/>
      <c r="E380" s="240"/>
      <c r="F380" s="240"/>
      <c r="G380" s="240"/>
      <c r="H380" s="240"/>
      <c r="I380" s="240"/>
      <c r="J380" s="240"/>
      <c r="K380" s="240"/>
      <c r="L380" s="240"/>
      <c r="M380" s="240"/>
      <c r="N380" s="240"/>
      <c r="O380" s="240"/>
      <c r="P380" s="240"/>
      <c r="Q380" s="240"/>
      <c r="R380" s="240"/>
      <c r="S380" s="240"/>
      <c r="T380" s="240"/>
      <c r="U380" s="240"/>
      <c r="V380" s="240"/>
      <c r="W380" s="240"/>
      <c r="X380" s="240"/>
      <c r="Y380" s="240"/>
      <c r="AB380" s="124">
        <f t="shared" si="108"/>
        <v>72</v>
      </c>
      <c r="AC380" s="125" t="str">
        <f t="shared" si="103"/>
        <v/>
      </c>
      <c r="AD380" s="123" t="str">
        <f t="shared" si="104"/>
        <v/>
      </c>
      <c r="AE380" s="126" t="str">
        <f t="shared" si="105"/>
        <v/>
      </c>
      <c r="AF380" s="123" t="str">
        <f t="shared" si="106"/>
        <v/>
      </c>
      <c r="AG380" s="126" t="str">
        <f t="shared" si="107"/>
        <v/>
      </c>
      <c r="AH380" s="302" t="str">
        <f t="shared" si="102"/>
        <v/>
      </c>
      <c r="AI380" s="302" t="str">
        <f t="shared" si="101"/>
        <v/>
      </c>
      <c r="AJ380" s="288" t="str">
        <f t="shared" si="97"/>
        <v/>
      </c>
      <c r="AK380" s="303" t="str">
        <f t="shared" si="98"/>
        <v/>
      </c>
      <c r="AL380" s="303" t="str">
        <f t="shared" si="99"/>
        <v/>
      </c>
      <c r="AM380" s="304" t="str">
        <f t="shared" si="100"/>
        <v/>
      </c>
      <c r="AN380" s="240"/>
      <c r="AO380" s="240"/>
    </row>
    <row r="381" spans="1:41" s="290" customFormat="1" ht="15" hidden="1" x14ac:dyDescent="0.25">
      <c r="A381" s="240"/>
      <c r="B381" s="240"/>
      <c r="C381" s="246"/>
      <c r="D381" s="240"/>
      <c r="E381" s="240"/>
      <c r="F381" s="240"/>
      <c r="G381" s="240"/>
      <c r="H381" s="240"/>
      <c r="I381" s="240"/>
      <c r="J381" s="240"/>
      <c r="K381" s="240"/>
      <c r="L381" s="240"/>
      <c r="M381" s="240"/>
      <c r="N381" s="240"/>
      <c r="O381" s="240"/>
      <c r="P381" s="240"/>
      <c r="Q381" s="240"/>
      <c r="R381" s="240"/>
      <c r="S381" s="240"/>
      <c r="T381" s="240"/>
      <c r="U381" s="240"/>
      <c r="V381" s="240"/>
      <c r="W381" s="240"/>
      <c r="X381" s="240"/>
      <c r="Y381" s="240"/>
      <c r="AB381" s="124">
        <f t="shared" si="108"/>
        <v>73</v>
      </c>
      <c r="AC381" s="125" t="str">
        <f t="shared" si="103"/>
        <v/>
      </c>
      <c r="AD381" s="123" t="str">
        <f t="shared" si="104"/>
        <v/>
      </c>
      <c r="AE381" s="126" t="str">
        <f t="shared" si="105"/>
        <v/>
      </c>
      <c r="AF381" s="123" t="str">
        <f t="shared" si="106"/>
        <v/>
      </c>
      <c r="AG381" s="126" t="str">
        <f t="shared" si="107"/>
        <v/>
      </c>
      <c r="AH381" s="302" t="str">
        <f t="shared" si="102"/>
        <v/>
      </c>
      <c r="AI381" s="302" t="str">
        <f t="shared" si="101"/>
        <v/>
      </c>
      <c r="AJ381" s="288" t="str">
        <f t="shared" si="97"/>
        <v/>
      </c>
      <c r="AK381" s="303" t="str">
        <f t="shared" si="98"/>
        <v/>
      </c>
      <c r="AL381" s="303" t="str">
        <f t="shared" si="99"/>
        <v/>
      </c>
      <c r="AM381" s="304" t="str">
        <f t="shared" si="100"/>
        <v/>
      </c>
      <c r="AN381" s="240"/>
      <c r="AO381" s="240"/>
    </row>
    <row r="382" spans="1:41" s="290" customFormat="1" ht="15" hidden="1" x14ac:dyDescent="0.25">
      <c r="A382" s="240"/>
      <c r="B382" s="240"/>
      <c r="C382" s="246"/>
      <c r="D382" s="240"/>
      <c r="E382" s="240"/>
      <c r="F382" s="240"/>
      <c r="G382" s="240"/>
      <c r="H382" s="240"/>
      <c r="I382" s="240"/>
      <c r="J382" s="240"/>
      <c r="K382" s="240"/>
      <c r="L382" s="240"/>
      <c r="M382" s="240"/>
      <c r="N382" s="240"/>
      <c r="O382" s="240"/>
      <c r="P382" s="240"/>
      <c r="Q382" s="240"/>
      <c r="R382" s="240"/>
      <c r="S382" s="240"/>
      <c r="T382" s="240"/>
      <c r="U382" s="240"/>
      <c r="V382" s="240"/>
      <c r="W382" s="240"/>
      <c r="X382" s="240"/>
      <c r="Y382" s="240"/>
      <c r="AB382" s="124">
        <f t="shared" si="108"/>
        <v>74</v>
      </c>
      <c r="AC382" s="125" t="str">
        <f t="shared" si="103"/>
        <v/>
      </c>
      <c r="AD382" s="123" t="str">
        <f t="shared" si="104"/>
        <v/>
      </c>
      <c r="AE382" s="126" t="str">
        <f t="shared" si="105"/>
        <v/>
      </c>
      <c r="AF382" s="123" t="str">
        <f t="shared" si="106"/>
        <v/>
      </c>
      <c r="AG382" s="126" t="str">
        <f t="shared" si="107"/>
        <v/>
      </c>
      <c r="AH382" s="302" t="str">
        <f t="shared" si="102"/>
        <v/>
      </c>
      <c r="AI382" s="302" t="str">
        <f t="shared" si="101"/>
        <v/>
      </c>
      <c r="AJ382" s="288" t="str">
        <f t="shared" si="97"/>
        <v/>
      </c>
      <c r="AK382" s="303" t="str">
        <f t="shared" si="98"/>
        <v/>
      </c>
      <c r="AL382" s="303" t="str">
        <f t="shared" si="99"/>
        <v/>
      </c>
      <c r="AM382" s="304" t="str">
        <f t="shared" si="100"/>
        <v/>
      </c>
      <c r="AN382" s="240"/>
      <c r="AO382" s="240"/>
    </row>
    <row r="383" spans="1:41" s="290" customFormat="1" ht="15" hidden="1" x14ac:dyDescent="0.25">
      <c r="A383" s="240"/>
      <c r="B383" s="240"/>
      <c r="C383" s="246"/>
      <c r="D383" s="240"/>
      <c r="E383" s="240"/>
      <c r="F383" s="240"/>
      <c r="G383" s="240"/>
      <c r="H383" s="240"/>
      <c r="I383" s="240"/>
      <c r="J383" s="240"/>
      <c r="K383" s="240"/>
      <c r="L383" s="240"/>
      <c r="M383" s="240"/>
      <c r="N383" s="240"/>
      <c r="O383" s="240"/>
      <c r="P383" s="240"/>
      <c r="Q383" s="240"/>
      <c r="R383" s="240"/>
      <c r="S383" s="240"/>
      <c r="T383" s="240"/>
      <c r="U383" s="240"/>
      <c r="V383" s="240"/>
      <c r="W383" s="240"/>
      <c r="X383" s="240"/>
      <c r="Y383" s="240"/>
      <c r="AB383" s="124">
        <f t="shared" si="108"/>
        <v>75</v>
      </c>
      <c r="AC383" s="125" t="str">
        <f t="shared" si="103"/>
        <v/>
      </c>
      <c r="AD383" s="123" t="str">
        <f t="shared" si="104"/>
        <v/>
      </c>
      <c r="AE383" s="126" t="str">
        <f t="shared" si="105"/>
        <v/>
      </c>
      <c r="AF383" s="123" t="str">
        <f t="shared" si="106"/>
        <v/>
      </c>
      <c r="AG383" s="126" t="str">
        <f t="shared" si="107"/>
        <v/>
      </c>
      <c r="AH383" s="302" t="str">
        <f t="shared" si="102"/>
        <v/>
      </c>
      <c r="AI383" s="302" t="str">
        <f t="shared" si="101"/>
        <v/>
      </c>
      <c r="AJ383" s="288" t="str">
        <f t="shared" si="97"/>
        <v/>
      </c>
      <c r="AK383" s="303" t="str">
        <f t="shared" si="98"/>
        <v/>
      </c>
      <c r="AL383" s="303" t="str">
        <f t="shared" si="99"/>
        <v/>
      </c>
      <c r="AM383" s="304" t="str">
        <f t="shared" si="100"/>
        <v/>
      </c>
      <c r="AN383" s="240"/>
      <c r="AO383" s="240"/>
    </row>
    <row r="384" spans="1:41" s="290" customFormat="1" ht="15" hidden="1" x14ac:dyDescent="0.25">
      <c r="A384" s="240"/>
      <c r="B384" s="240"/>
      <c r="C384" s="246"/>
      <c r="D384" s="240"/>
      <c r="E384" s="240"/>
      <c r="F384" s="240"/>
      <c r="G384" s="240"/>
      <c r="H384" s="240"/>
      <c r="I384" s="240"/>
      <c r="J384" s="240"/>
      <c r="K384" s="240"/>
      <c r="L384" s="240"/>
      <c r="M384" s="240"/>
      <c r="N384" s="240"/>
      <c r="O384" s="240"/>
      <c r="P384" s="240"/>
      <c r="Q384" s="240"/>
      <c r="R384" s="240"/>
      <c r="S384" s="240"/>
      <c r="T384" s="240"/>
      <c r="U384" s="240"/>
      <c r="V384" s="240"/>
      <c r="W384" s="240"/>
      <c r="X384" s="240"/>
      <c r="Y384" s="240"/>
      <c r="AB384" s="124">
        <f t="shared" si="108"/>
        <v>76</v>
      </c>
      <c r="AC384" s="125" t="str">
        <f t="shared" si="103"/>
        <v/>
      </c>
      <c r="AD384" s="123" t="str">
        <f t="shared" si="104"/>
        <v/>
      </c>
      <c r="AE384" s="126" t="str">
        <f t="shared" si="105"/>
        <v/>
      </c>
      <c r="AF384" s="123" t="str">
        <f t="shared" si="106"/>
        <v/>
      </c>
      <c r="AG384" s="126" t="str">
        <f t="shared" si="107"/>
        <v/>
      </c>
      <c r="AH384" s="302" t="str">
        <f t="shared" si="102"/>
        <v/>
      </c>
      <c r="AI384" s="302" t="str">
        <f t="shared" si="101"/>
        <v/>
      </c>
      <c r="AJ384" s="288" t="str">
        <f t="shared" si="97"/>
        <v/>
      </c>
      <c r="AK384" s="303" t="str">
        <f t="shared" si="98"/>
        <v/>
      </c>
      <c r="AL384" s="303" t="str">
        <f t="shared" si="99"/>
        <v/>
      </c>
      <c r="AM384" s="304" t="str">
        <f t="shared" si="100"/>
        <v/>
      </c>
      <c r="AN384" s="240"/>
      <c r="AO384" s="240"/>
    </row>
    <row r="385" spans="1:41" s="290" customFormat="1" ht="15" hidden="1" x14ac:dyDescent="0.25">
      <c r="A385" s="240"/>
      <c r="B385" s="240"/>
      <c r="C385" s="246"/>
      <c r="D385" s="240"/>
      <c r="E385" s="240"/>
      <c r="F385" s="240"/>
      <c r="G385" s="240"/>
      <c r="H385" s="240"/>
      <c r="I385" s="240"/>
      <c r="J385" s="240"/>
      <c r="K385" s="240"/>
      <c r="L385" s="240"/>
      <c r="M385" s="240"/>
      <c r="N385" s="240"/>
      <c r="O385" s="240"/>
      <c r="P385" s="240"/>
      <c r="Q385" s="240"/>
      <c r="R385" s="240"/>
      <c r="S385" s="240"/>
      <c r="T385" s="240"/>
      <c r="U385" s="240"/>
      <c r="V385" s="240"/>
      <c r="W385" s="240"/>
      <c r="X385" s="240"/>
      <c r="Y385" s="240"/>
      <c r="AB385" s="124">
        <f t="shared" si="108"/>
        <v>77</v>
      </c>
      <c r="AC385" s="125" t="str">
        <f t="shared" si="103"/>
        <v/>
      </c>
      <c r="AD385" s="123" t="str">
        <f t="shared" si="104"/>
        <v/>
      </c>
      <c r="AE385" s="126" t="str">
        <f t="shared" si="105"/>
        <v/>
      </c>
      <c r="AF385" s="123" t="str">
        <f t="shared" si="106"/>
        <v/>
      </c>
      <c r="AG385" s="126" t="str">
        <f t="shared" si="107"/>
        <v/>
      </c>
      <c r="AH385" s="302" t="str">
        <f t="shared" si="102"/>
        <v/>
      </c>
      <c r="AI385" s="302" t="str">
        <f t="shared" si="101"/>
        <v/>
      </c>
      <c r="AJ385" s="288" t="str">
        <f t="shared" si="97"/>
        <v/>
      </c>
      <c r="AK385" s="303" t="str">
        <f t="shared" si="98"/>
        <v/>
      </c>
      <c r="AL385" s="303" t="str">
        <f t="shared" si="99"/>
        <v/>
      </c>
      <c r="AM385" s="304" t="str">
        <f t="shared" si="100"/>
        <v/>
      </c>
      <c r="AN385" s="240"/>
      <c r="AO385" s="240"/>
    </row>
    <row r="386" spans="1:41" ht="15" hidden="1" x14ac:dyDescent="0.25">
      <c r="Z386" s="290"/>
      <c r="AA386" s="290"/>
      <c r="AB386" s="124">
        <f t="shared" si="108"/>
        <v>78</v>
      </c>
      <c r="AC386" s="125" t="str">
        <f t="shared" si="103"/>
        <v/>
      </c>
      <c r="AD386" s="123" t="str">
        <f t="shared" si="104"/>
        <v/>
      </c>
      <c r="AE386" s="126" t="str">
        <f t="shared" si="105"/>
        <v/>
      </c>
      <c r="AF386" s="123" t="str">
        <f t="shared" si="106"/>
        <v/>
      </c>
      <c r="AG386" s="126" t="str">
        <f t="shared" si="107"/>
        <v/>
      </c>
      <c r="AH386" s="302" t="str">
        <f t="shared" si="102"/>
        <v/>
      </c>
      <c r="AI386" s="302" t="str">
        <f t="shared" si="101"/>
        <v/>
      </c>
      <c r="AJ386" s="288" t="str">
        <f t="shared" si="97"/>
        <v/>
      </c>
      <c r="AK386" s="303" t="str">
        <f t="shared" si="98"/>
        <v/>
      </c>
      <c r="AL386" s="303" t="str">
        <f t="shared" si="99"/>
        <v/>
      </c>
      <c r="AM386" s="304" t="str">
        <f t="shared" si="100"/>
        <v/>
      </c>
    </row>
    <row r="387" spans="1:41" ht="15" hidden="1" x14ac:dyDescent="0.25">
      <c r="Z387" s="290"/>
      <c r="AA387" s="290"/>
      <c r="AB387" s="124">
        <f t="shared" si="108"/>
        <v>79</v>
      </c>
      <c r="AC387" s="125" t="str">
        <f t="shared" si="103"/>
        <v/>
      </c>
      <c r="AD387" s="123" t="str">
        <f t="shared" si="104"/>
        <v/>
      </c>
      <c r="AE387" s="126" t="str">
        <f t="shared" si="105"/>
        <v/>
      </c>
      <c r="AF387" s="123" t="str">
        <f t="shared" si="106"/>
        <v/>
      </c>
      <c r="AG387" s="126" t="str">
        <f t="shared" si="107"/>
        <v/>
      </c>
      <c r="AH387" s="302" t="str">
        <f t="shared" si="102"/>
        <v/>
      </c>
      <c r="AI387" s="302" t="str">
        <f t="shared" si="101"/>
        <v/>
      </c>
      <c r="AJ387" s="288" t="str">
        <f t="shared" si="97"/>
        <v/>
      </c>
      <c r="AK387" s="303" t="str">
        <f t="shared" si="98"/>
        <v/>
      </c>
      <c r="AL387" s="303" t="str">
        <f t="shared" si="99"/>
        <v/>
      </c>
      <c r="AM387" s="304" t="str">
        <f t="shared" si="100"/>
        <v/>
      </c>
    </row>
    <row r="388" spans="1:41" ht="15" hidden="1" x14ac:dyDescent="0.25">
      <c r="Z388" s="290"/>
      <c r="AA388" s="290"/>
      <c r="AB388" s="124">
        <f t="shared" si="108"/>
        <v>80</v>
      </c>
      <c r="AC388" s="125" t="str">
        <f t="shared" si="103"/>
        <v/>
      </c>
      <c r="AD388" s="123" t="str">
        <f t="shared" si="104"/>
        <v/>
      </c>
      <c r="AE388" s="126" t="str">
        <f t="shared" si="105"/>
        <v/>
      </c>
      <c r="AF388" s="123" t="str">
        <f t="shared" si="106"/>
        <v/>
      </c>
      <c r="AG388" s="126" t="str">
        <f t="shared" si="107"/>
        <v/>
      </c>
      <c r="AH388" s="302" t="str">
        <f t="shared" si="102"/>
        <v/>
      </c>
      <c r="AI388" s="302" t="str">
        <f t="shared" si="101"/>
        <v/>
      </c>
      <c r="AJ388" s="288" t="str">
        <f t="shared" si="97"/>
        <v/>
      </c>
      <c r="AK388" s="303" t="str">
        <f t="shared" si="98"/>
        <v/>
      </c>
      <c r="AL388" s="303" t="str">
        <f t="shared" si="99"/>
        <v/>
      </c>
      <c r="AM388" s="304" t="str">
        <f t="shared" si="100"/>
        <v/>
      </c>
    </row>
    <row r="389" spans="1:41" ht="15" hidden="1" x14ac:dyDescent="0.25">
      <c r="Z389" s="290"/>
      <c r="AA389" s="290"/>
      <c r="AB389" s="124">
        <f t="shared" si="108"/>
        <v>81</v>
      </c>
      <c r="AC389" s="125" t="str">
        <f t="shared" si="103"/>
        <v/>
      </c>
      <c r="AD389" s="123" t="str">
        <f t="shared" si="104"/>
        <v/>
      </c>
      <c r="AE389" s="126" t="str">
        <f t="shared" si="105"/>
        <v/>
      </c>
      <c r="AF389" s="123" t="str">
        <f t="shared" si="106"/>
        <v/>
      </c>
      <c r="AG389" s="126" t="str">
        <f t="shared" si="107"/>
        <v/>
      </c>
      <c r="AH389" s="302" t="str">
        <f t="shared" si="102"/>
        <v/>
      </c>
      <c r="AI389" s="302" t="str">
        <f t="shared" si="101"/>
        <v/>
      </c>
      <c r="AJ389" s="288" t="str">
        <f t="shared" si="97"/>
        <v/>
      </c>
      <c r="AK389" s="303" t="str">
        <f t="shared" si="98"/>
        <v/>
      </c>
      <c r="AL389" s="303" t="str">
        <f t="shared" si="99"/>
        <v/>
      </c>
      <c r="AM389" s="304" t="str">
        <f t="shared" si="100"/>
        <v/>
      </c>
    </row>
    <row r="390" spans="1:41" ht="15" hidden="1" x14ac:dyDescent="0.25">
      <c r="Z390" s="290"/>
      <c r="AA390" s="290"/>
      <c r="AB390" s="124">
        <f t="shared" si="108"/>
        <v>82</v>
      </c>
      <c r="AC390" s="125" t="str">
        <f t="shared" si="103"/>
        <v/>
      </c>
      <c r="AD390" s="123" t="str">
        <f t="shared" si="104"/>
        <v/>
      </c>
      <c r="AE390" s="126" t="str">
        <f t="shared" si="105"/>
        <v/>
      </c>
      <c r="AF390" s="123" t="str">
        <f t="shared" si="106"/>
        <v/>
      </c>
      <c r="AG390" s="126" t="str">
        <f t="shared" si="107"/>
        <v/>
      </c>
      <c r="AH390" s="302" t="str">
        <f t="shared" si="102"/>
        <v/>
      </c>
      <c r="AI390" s="302" t="str">
        <f t="shared" si="101"/>
        <v/>
      </c>
      <c r="AJ390" s="288" t="str">
        <f t="shared" si="97"/>
        <v/>
      </c>
      <c r="AK390" s="303" t="str">
        <f t="shared" si="98"/>
        <v/>
      </c>
      <c r="AL390" s="303" t="str">
        <f t="shared" si="99"/>
        <v/>
      </c>
      <c r="AM390" s="304" t="str">
        <f t="shared" si="100"/>
        <v/>
      </c>
    </row>
    <row r="391" spans="1:41" ht="15" hidden="1" x14ac:dyDescent="0.25">
      <c r="Z391" s="290"/>
      <c r="AA391" s="290"/>
      <c r="AB391" s="124">
        <f t="shared" si="108"/>
        <v>83</v>
      </c>
      <c r="AC391" s="125" t="str">
        <f t="shared" si="103"/>
        <v/>
      </c>
      <c r="AD391" s="123" t="str">
        <f t="shared" si="104"/>
        <v/>
      </c>
      <c r="AE391" s="126" t="str">
        <f t="shared" si="105"/>
        <v/>
      </c>
      <c r="AF391" s="123" t="str">
        <f t="shared" si="106"/>
        <v/>
      </c>
      <c r="AG391" s="126" t="str">
        <f t="shared" si="107"/>
        <v/>
      </c>
      <c r="AH391" s="302" t="str">
        <f t="shared" si="102"/>
        <v/>
      </c>
      <c r="AI391" s="302" t="str">
        <f t="shared" si="101"/>
        <v/>
      </c>
      <c r="AJ391" s="288" t="str">
        <f t="shared" si="97"/>
        <v/>
      </c>
      <c r="AK391" s="303" t="str">
        <f t="shared" si="98"/>
        <v/>
      </c>
      <c r="AL391" s="303" t="str">
        <f t="shared" si="99"/>
        <v/>
      </c>
      <c r="AM391" s="304" t="str">
        <f t="shared" si="100"/>
        <v/>
      </c>
    </row>
    <row r="392" spans="1:41" ht="15" hidden="1" x14ac:dyDescent="0.25">
      <c r="Z392" s="290"/>
      <c r="AA392" s="290"/>
      <c r="AB392" s="124">
        <f t="shared" si="108"/>
        <v>84</v>
      </c>
      <c r="AC392" s="125" t="str">
        <f t="shared" si="103"/>
        <v/>
      </c>
      <c r="AD392" s="123" t="str">
        <f t="shared" si="104"/>
        <v/>
      </c>
      <c r="AE392" s="126" t="str">
        <f t="shared" si="105"/>
        <v/>
      </c>
      <c r="AF392" s="123" t="str">
        <f t="shared" si="106"/>
        <v/>
      </c>
      <c r="AG392" s="126" t="str">
        <f t="shared" si="107"/>
        <v/>
      </c>
      <c r="AH392" s="302" t="str">
        <f t="shared" si="102"/>
        <v/>
      </c>
      <c r="AI392" s="302" t="str">
        <f t="shared" si="101"/>
        <v/>
      </c>
      <c r="AJ392" s="288" t="str">
        <f t="shared" ref="AJ392:AJ455" si="109">AC392</f>
        <v/>
      </c>
      <c r="AK392" s="303" t="str">
        <f t="shared" ref="AK392:AK455" si="110">IF(AI392="","",AJ392-D$58)</f>
        <v/>
      </c>
      <c r="AL392" s="303" t="str">
        <f t="shared" ref="AL392:AL455" si="111">IF(AK392="","",IF(AK392&gt;G$80,AK392-G$80/2,AK392/2))</f>
        <v/>
      </c>
      <c r="AM392" s="304" t="str">
        <f t="shared" ref="AM392:AM455" si="112">IF(AL392="","",0.6*G$81*(2*32.2*AL392)^0.5)</f>
        <v/>
      </c>
    </row>
    <row r="393" spans="1:41" ht="15" hidden="1" x14ac:dyDescent="0.25">
      <c r="Z393" s="290"/>
      <c r="AA393" s="290"/>
      <c r="AB393" s="124">
        <f t="shared" si="108"/>
        <v>85</v>
      </c>
      <c r="AC393" s="125" t="str">
        <f t="shared" si="103"/>
        <v/>
      </c>
      <c r="AD393" s="123" t="str">
        <f t="shared" si="104"/>
        <v/>
      </c>
      <c r="AE393" s="126" t="str">
        <f t="shared" si="105"/>
        <v/>
      </c>
      <c r="AF393" s="123" t="str">
        <f t="shared" si="106"/>
        <v/>
      </c>
      <c r="AG393" s="126" t="str">
        <f t="shared" si="107"/>
        <v/>
      </c>
      <c r="AH393" s="302" t="str">
        <f t="shared" si="102"/>
        <v/>
      </c>
      <c r="AI393" s="302" t="str">
        <f t="shared" ref="AI393:AI456" si="113">IF(AC393="","",IF(AC393=D$58,0,IF(AC393&gt;D$58,AI392+AF393,"")))</f>
        <v/>
      </c>
      <c r="AJ393" s="288" t="str">
        <f t="shared" si="109"/>
        <v/>
      </c>
      <c r="AK393" s="303" t="str">
        <f t="shared" si="110"/>
        <v/>
      </c>
      <c r="AL393" s="303" t="str">
        <f t="shared" si="111"/>
        <v/>
      </c>
      <c r="AM393" s="304" t="str">
        <f t="shared" si="112"/>
        <v/>
      </c>
    </row>
    <row r="394" spans="1:41" ht="15" hidden="1" x14ac:dyDescent="0.25">
      <c r="Z394" s="290"/>
      <c r="AA394" s="290"/>
      <c r="AB394" s="124">
        <f t="shared" si="108"/>
        <v>86</v>
      </c>
      <c r="AC394" s="125" t="str">
        <f t="shared" si="103"/>
        <v/>
      </c>
      <c r="AD394" s="123" t="str">
        <f t="shared" si="104"/>
        <v/>
      </c>
      <c r="AE394" s="126" t="str">
        <f t="shared" si="105"/>
        <v/>
      </c>
      <c r="AF394" s="123" t="str">
        <f t="shared" si="106"/>
        <v/>
      </c>
      <c r="AG394" s="126" t="str">
        <f t="shared" si="107"/>
        <v/>
      </c>
      <c r="AH394" s="302" t="str">
        <f t="shared" ref="AH394:AH457" si="114">IF(AC394="","",AH393+AF394)</f>
        <v/>
      </c>
      <c r="AI394" s="302" t="str">
        <f t="shared" si="113"/>
        <v/>
      </c>
      <c r="AJ394" s="288" t="str">
        <f t="shared" si="109"/>
        <v/>
      </c>
      <c r="AK394" s="303" t="str">
        <f t="shared" si="110"/>
        <v/>
      </c>
      <c r="AL394" s="303" t="str">
        <f t="shared" si="111"/>
        <v/>
      </c>
      <c r="AM394" s="304" t="str">
        <f t="shared" si="112"/>
        <v/>
      </c>
    </row>
    <row r="395" spans="1:41" ht="15" hidden="1" x14ac:dyDescent="0.25">
      <c r="Z395" s="290"/>
      <c r="AA395" s="290"/>
      <c r="AB395" s="124">
        <f t="shared" si="108"/>
        <v>87</v>
      </c>
      <c r="AC395" s="125" t="str">
        <f t="shared" si="103"/>
        <v/>
      </c>
      <c r="AD395" s="123" t="str">
        <f t="shared" si="104"/>
        <v/>
      </c>
      <c r="AE395" s="126" t="str">
        <f t="shared" si="105"/>
        <v/>
      </c>
      <c r="AF395" s="123" t="str">
        <f t="shared" si="106"/>
        <v/>
      </c>
      <c r="AG395" s="126" t="str">
        <f t="shared" si="107"/>
        <v/>
      </c>
      <c r="AH395" s="302" t="str">
        <f t="shared" si="114"/>
        <v/>
      </c>
      <c r="AI395" s="302" t="str">
        <f t="shared" si="113"/>
        <v/>
      </c>
      <c r="AJ395" s="288" t="str">
        <f t="shared" si="109"/>
        <v/>
      </c>
      <c r="AK395" s="303" t="str">
        <f t="shared" si="110"/>
        <v/>
      </c>
      <c r="AL395" s="303" t="str">
        <f t="shared" si="111"/>
        <v/>
      </c>
      <c r="AM395" s="304" t="str">
        <f t="shared" si="112"/>
        <v/>
      </c>
    </row>
    <row r="396" spans="1:41" ht="15" hidden="1" x14ac:dyDescent="0.25">
      <c r="Z396" s="290"/>
      <c r="AA396" s="290"/>
      <c r="AB396" s="124">
        <f t="shared" si="108"/>
        <v>88</v>
      </c>
      <c r="AC396" s="125" t="str">
        <f t="shared" si="103"/>
        <v/>
      </c>
      <c r="AD396" s="123" t="str">
        <f t="shared" si="104"/>
        <v/>
      </c>
      <c r="AE396" s="126" t="str">
        <f t="shared" si="105"/>
        <v/>
      </c>
      <c r="AF396" s="123" t="str">
        <f t="shared" si="106"/>
        <v/>
      </c>
      <c r="AG396" s="126" t="str">
        <f t="shared" si="107"/>
        <v/>
      </c>
      <c r="AH396" s="302" t="str">
        <f t="shared" si="114"/>
        <v/>
      </c>
      <c r="AI396" s="302" t="str">
        <f t="shared" si="113"/>
        <v/>
      </c>
      <c r="AJ396" s="288" t="str">
        <f t="shared" si="109"/>
        <v/>
      </c>
      <c r="AK396" s="303" t="str">
        <f t="shared" si="110"/>
        <v/>
      </c>
      <c r="AL396" s="303" t="str">
        <f t="shared" si="111"/>
        <v/>
      </c>
      <c r="AM396" s="304" t="str">
        <f t="shared" si="112"/>
        <v/>
      </c>
    </row>
    <row r="397" spans="1:41" ht="15" hidden="1" x14ac:dyDescent="0.25">
      <c r="Z397" s="290"/>
      <c r="AA397" s="290"/>
      <c r="AB397" s="124">
        <f t="shared" si="108"/>
        <v>89</v>
      </c>
      <c r="AC397" s="125" t="str">
        <f t="shared" si="103"/>
        <v/>
      </c>
      <c r="AD397" s="123" t="str">
        <f t="shared" si="104"/>
        <v/>
      </c>
      <c r="AE397" s="126" t="str">
        <f t="shared" si="105"/>
        <v/>
      </c>
      <c r="AF397" s="123" t="str">
        <f t="shared" si="106"/>
        <v/>
      </c>
      <c r="AG397" s="126" t="str">
        <f t="shared" si="107"/>
        <v/>
      </c>
      <c r="AH397" s="302" t="str">
        <f t="shared" si="114"/>
        <v/>
      </c>
      <c r="AI397" s="302" t="str">
        <f t="shared" si="113"/>
        <v/>
      </c>
      <c r="AJ397" s="288" t="str">
        <f t="shared" si="109"/>
        <v/>
      </c>
      <c r="AK397" s="303" t="str">
        <f t="shared" si="110"/>
        <v/>
      </c>
      <c r="AL397" s="303" t="str">
        <f t="shared" si="111"/>
        <v/>
      </c>
      <c r="AM397" s="304" t="str">
        <f t="shared" si="112"/>
        <v/>
      </c>
    </row>
    <row r="398" spans="1:41" ht="15" hidden="1" x14ac:dyDescent="0.25">
      <c r="Z398" s="290"/>
      <c r="AA398" s="290"/>
      <c r="AB398" s="124">
        <f t="shared" si="108"/>
        <v>90</v>
      </c>
      <c r="AC398" s="125" t="str">
        <f t="shared" si="103"/>
        <v/>
      </c>
      <c r="AD398" s="123" t="str">
        <f t="shared" si="104"/>
        <v/>
      </c>
      <c r="AE398" s="126" t="str">
        <f t="shared" si="105"/>
        <v/>
      </c>
      <c r="AF398" s="123" t="str">
        <f t="shared" si="106"/>
        <v/>
      </c>
      <c r="AG398" s="126" t="str">
        <f t="shared" si="107"/>
        <v/>
      </c>
      <c r="AH398" s="302" t="str">
        <f t="shared" si="114"/>
        <v/>
      </c>
      <c r="AI398" s="302" t="str">
        <f t="shared" si="113"/>
        <v/>
      </c>
      <c r="AJ398" s="288" t="str">
        <f t="shared" si="109"/>
        <v/>
      </c>
      <c r="AK398" s="303" t="str">
        <f t="shared" si="110"/>
        <v/>
      </c>
      <c r="AL398" s="303" t="str">
        <f t="shared" si="111"/>
        <v/>
      </c>
      <c r="AM398" s="304" t="str">
        <f t="shared" si="112"/>
        <v/>
      </c>
    </row>
    <row r="399" spans="1:41" ht="15" hidden="1" x14ac:dyDescent="0.25">
      <c r="Z399" s="290"/>
      <c r="AA399" s="290"/>
      <c r="AB399" s="124">
        <f t="shared" si="108"/>
        <v>91</v>
      </c>
      <c r="AC399" s="125" t="str">
        <f t="shared" si="103"/>
        <v/>
      </c>
      <c r="AD399" s="123" t="str">
        <f t="shared" si="104"/>
        <v/>
      </c>
      <c r="AE399" s="126" t="str">
        <f t="shared" si="105"/>
        <v/>
      </c>
      <c r="AF399" s="123" t="str">
        <f t="shared" si="106"/>
        <v/>
      </c>
      <c r="AG399" s="126" t="str">
        <f t="shared" si="107"/>
        <v/>
      </c>
      <c r="AH399" s="302" t="str">
        <f t="shared" si="114"/>
        <v/>
      </c>
      <c r="AI399" s="302" t="str">
        <f t="shared" si="113"/>
        <v/>
      </c>
      <c r="AJ399" s="288" t="str">
        <f t="shared" si="109"/>
        <v/>
      </c>
      <c r="AK399" s="303" t="str">
        <f t="shared" si="110"/>
        <v/>
      </c>
      <c r="AL399" s="303" t="str">
        <f t="shared" si="111"/>
        <v/>
      </c>
      <c r="AM399" s="304" t="str">
        <f t="shared" si="112"/>
        <v/>
      </c>
    </row>
    <row r="400" spans="1:41" ht="15" hidden="1" x14ac:dyDescent="0.25">
      <c r="Z400" s="290"/>
      <c r="AA400" s="290"/>
      <c r="AB400" s="124">
        <f t="shared" si="108"/>
        <v>92</v>
      </c>
      <c r="AC400" s="125" t="str">
        <f t="shared" si="103"/>
        <v/>
      </c>
      <c r="AD400" s="123" t="str">
        <f t="shared" si="104"/>
        <v/>
      </c>
      <c r="AE400" s="126" t="str">
        <f t="shared" si="105"/>
        <v/>
      </c>
      <c r="AF400" s="123" t="str">
        <f t="shared" si="106"/>
        <v/>
      </c>
      <c r="AG400" s="126" t="str">
        <f t="shared" si="107"/>
        <v/>
      </c>
      <c r="AH400" s="302" t="str">
        <f t="shared" si="114"/>
        <v/>
      </c>
      <c r="AI400" s="302" t="str">
        <f t="shared" si="113"/>
        <v/>
      </c>
      <c r="AJ400" s="288" t="str">
        <f t="shared" si="109"/>
        <v/>
      </c>
      <c r="AK400" s="303" t="str">
        <f t="shared" si="110"/>
        <v/>
      </c>
      <c r="AL400" s="303" t="str">
        <f t="shared" si="111"/>
        <v/>
      </c>
      <c r="AM400" s="304" t="str">
        <f t="shared" si="112"/>
        <v/>
      </c>
    </row>
    <row r="401" spans="23:39" ht="15" hidden="1" x14ac:dyDescent="0.25">
      <c r="Z401" s="290"/>
      <c r="AA401" s="290"/>
      <c r="AB401" s="124">
        <f t="shared" si="108"/>
        <v>93</v>
      </c>
      <c r="AC401" s="125" t="str">
        <f t="shared" si="103"/>
        <v/>
      </c>
      <c r="AD401" s="123" t="str">
        <f t="shared" si="104"/>
        <v/>
      </c>
      <c r="AE401" s="126" t="str">
        <f t="shared" si="105"/>
        <v/>
      </c>
      <c r="AF401" s="123" t="str">
        <f t="shared" si="106"/>
        <v/>
      </c>
      <c r="AG401" s="126" t="str">
        <f t="shared" si="107"/>
        <v/>
      </c>
      <c r="AH401" s="302" t="str">
        <f t="shared" si="114"/>
        <v/>
      </c>
      <c r="AI401" s="302" t="str">
        <f t="shared" si="113"/>
        <v/>
      </c>
      <c r="AJ401" s="288" t="str">
        <f t="shared" si="109"/>
        <v/>
      </c>
      <c r="AK401" s="303" t="str">
        <f t="shared" si="110"/>
        <v/>
      </c>
      <c r="AL401" s="303" t="str">
        <f t="shared" si="111"/>
        <v/>
      </c>
      <c r="AM401" s="304" t="str">
        <f t="shared" si="112"/>
        <v/>
      </c>
    </row>
    <row r="402" spans="23:39" ht="15" hidden="1" x14ac:dyDescent="0.25">
      <c r="Z402" s="290"/>
      <c r="AA402" s="290"/>
      <c r="AB402" s="124">
        <f t="shared" si="108"/>
        <v>94</v>
      </c>
      <c r="AC402" s="125" t="str">
        <f t="shared" si="103"/>
        <v/>
      </c>
      <c r="AD402" s="123" t="str">
        <f t="shared" si="104"/>
        <v/>
      </c>
      <c r="AE402" s="126" t="str">
        <f t="shared" si="105"/>
        <v/>
      </c>
      <c r="AF402" s="123" t="str">
        <f t="shared" si="106"/>
        <v/>
      </c>
      <c r="AG402" s="126" t="str">
        <f t="shared" si="107"/>
        <v/>
      </c>
      <c r="AH402" s="302" t="str">
        <f t="shared" si="114"/>
        <v/>
      </c>
      <c r="AI402" s="302" t="str">
        <f t="shared" si="113"/>
        <v/>
      </c>
      <c r="AJ402" s="288" t="str">
        <f t="shared" si="109"/>
        <v/>
      </c>
      <c r="AK402" s="303" t="str">
        <f t="shared" si="110"/>
        <v/>
      </c>
      <c r="AL402" s="303" t="str">
        <f t="shared" si="111"/>
        <v/>
      </c>
      <c r="AM402" s="304" t="str">
        <f t="shared" si="112"/>
        <v/>
      </c>
    </row>
    <row r="403" spans="23:39" ht="15" hidden="1" x14ac:dyDescent="0.25">
      <c r="Z403" s="290"/>
      <c r="AA403" s="290"/>
      <c r="AB403" s="124">
        <f t="shared" si="108"/>
        <v>95</v>
      </c>
      <c r="AC403" s="125" t="str">
        <f t="shared" si="103"/>
        <v/>
      </c>
      <c r="AD403" s="123" t="str">
        <f t="shared" si="104"/>
        <v/>
      </c>
      <c r="AE403" s="126" t="str">
        <f t="shared" si="105"/>
        <v/>
      </c>
      <c r="AF403" s="123" t="str">
        <f t="shared" si="106"/>
        <v/>
      </c>
      <c r="AG403" s="126" t="str">
        <f t="shared" si="107"/>
        <v/>
      </c>
      <c r="AH403" s="302" t="str">
        <f t="shared" si="114"/>
        <v/>
      </c>
      <c r="AI403" s="302" t="str">
        <f t="shared" si="113"/>
        <v/>
      </c>
      <c r="AJ403" s="288" t="str">
        <f t="shared" si="109"/>
        <v/>
      </c>
      <c r="AK403" s="303" t="str">
        <f t="shared" si="110"/>
        <v/>
      </c>
      <c r="AL403" s="303" t="str">
        <f t="shared" si="111"/>
        <v/>
      </c>
      <c r="AM403" s="304" t="str">
        <f t="shared" si="112"/>
        <v/>
      </c>
    </row>
    <row r="404" spans="23:39" ht="15" hidden="1" x14ac:dyDescent="0.25">
      <c r="Z404" s="290"/>
      <c r="AA404" s="290"/>
      <c r="AB404" s="124">
        <f t="shared" si="108"/>
        <v>96</v>
      </c>
      <c r="AC404" s="125" t="str">
        <f t="shared" si="103"/>
        <v/>
      </c>
      <c r="AD404" s="123" t="str">
        <f t="shared" si="104"/>
        <v/>
      </c>
      <c r="AE404" s="126" t="str">
        <f t="shared" si="105"/>
        <v/>
      </c>
      <c r="AF404" s="123" t="str">
        <f t="shared" si="106"/>
        <v/>
      </c>
      <c r="AG404" s="126" t="str">
        <f t="shared" si="107"/>
        <v/>
      </c>
      <c r="AH404" s="302" t="str">
        <f t="shared" si="114"/>
        <v/>
      </c>
      <c r="AI404" s="302" t="str">
        <f t="shared" si="113"/>
        <v/>
      </c>
      <c r="AJ404" s="288" t="str">
        <f t="shared" si="109"/>
        <v/>
      </c>
      <c r="AK404" s="303" t="str">
        <f t="shared" si="110"/>
        <v/>
      </c>
      <c r="AL404" s="303" t="str">
        <f t="shared" si="111"/>
        <v/>
      </c>
      <c r="AM404" s="304" t="str">
        <f t="shared" si="112"/>
        <v/>
      </c>
    </row>
    <row r="405" spans="23:39" ht="15" hidden="1" x14ac:dyDescent="0.25">
      <c r="Z405" s="290"/>
      <c r="AA405" s="290"/>
      <c r="AB405" s="124">
        <f t="shared" si="108"/>
        <v>97</v>
      </c>
      <c r="AC405" s="125" t="str">
        <f t="shared" si="103"/>
        <v/>
      </c>
      <c r="AD405" s="123" t="str">
        <f t="shared" si="104"/>
        <v/>
      </c>
      <c r="AE405" s="126" t="str">
        <f t="shared" si="105"/>
        <v/>
      </c>
      <c r="AF405" s="123" t="str">
        <f t="shared" si="106"/>
        <v/>
      </c>
      <c r="AG405" s="126" t="str">
        <f t="shared" si="107"/>
        <v/>
      </c>
      <c r="AH405" s="302" t="str">
        <f t="shared" si="114"/>
        <v/>
      </c>
      <c r="AI405" s="302" t="str">
        <f t="shared" si="113"/>
        <v/>
      </c>
      <c r="AJ405" s="288" t="str">
        <f t="shared" si="109"/>
        <v/>
      </c>
      <c r="AK405" s="303" t="str">
        <f t="shared" si="110"/>
        <v/>
      </c>
      <c r="AL405" s="303" t="str">
        <f t="shared" si="111"/>
        <v/>
      </c>
      <c r="AM405" s="304" t="str">
        <f t="shared" si="112"/>
        <v/>
      </c>
    </row>
    <row r="406" spans="23:39" ht="15" hidden="1" x14ac:dyDescent="0.25">
      <c r="Z406" s="290"/>
      <c r="AA406" s="290"/>
      <c r="AB406" s="124">
        <f t="shared" si="108"/>
        <v>98</v>
      </c>
      <c r="AC406" s="125" t="str">
        <f t="shared" si="103"/>
        <v/>
      </c>
      <c r="AD406" s="123" t="str">
        <f t="shared" si="104"/>
        <v/>
      </c>
      <c r="AE406" s="126" t="str">
        <f t="shared" si="105"/>
        <v/>
      </c>
      <c r="AF406" s="123" t="str">
        <f t="shared" si="106"/>
        <v/>
      </c>
      <c r="AG406" s="126" t="str">
        <f t="shared" si="107"/>
        <v/>
      </c>
      <c r="AH406" s="302" t="str">
        <f t="shared" si="114"/>
        <v/>
      </c>
      <c r="AI406" s="302" t="str">
        <f t="shared" si="113"/>
        <v/>
      </c>
      <c r="AJ406" s="288" t="str">
        <f t="shared" si="109"/>
        <v/>
      </c>
      <c r="AK406" s="303" t="str">
        <f t="shared" si="110"/>
        <v/>
      </c>
      <c r="AL406" s="303" t="str">
        <f t="shared" si="111"/>
        <v/>
      </c>
      <c r="AM406" s="304" t="str">
        <f t="shared" si="112"/>
        <v/>
      </c>
    </row>
    <row r="407" spans="23:39" ht="15" hidden="1" x14ac:dyDescent="0.25">
      <c r="AB407" s="124">
        <f t="shared" si="108"/>
        <v>99</v>
      </c>
      <c r="AC407" s="125" t="str">
        <f t="shared" si="103"/>
        <v/>
      </c>
      <c r="AD407" s="123" t="str">
        <f t="shared" si="104"/>
        <v/>
      </c>
      <c r="AE407" s="126" t="str">
        <f t="shared" si="105"/>
        <v/>
      </c>
      <c r="AF407" s="123" t="str">
        <f t="shared" si="106"/>
        <v/>
      </c>
      <c r="AG407" s="126" t="str">
        <f t="shared" si="107"/>
        <v/>
      </c>
      <c r="AH407" s="302" t="str">
        <f t="shared" si="114"/>
        <v/>
      </c>
      <c r="AI407" s="302" t="str">
        <f t="shared" si="113"/>
        <v/>
      </c>
      <c r="AJ407" s="288" t="str">
        <f t="shared" si="109"/>
        <v/>
      </c>
      <c r="AK407" s="303" t="str">
        <f t="shared" si="110"/>
        <v/>
      </c>
      <c r="AL407" s="303" t="str">
        <f t="shared" si="111"/>
        <v/>
      </c>
      <c r="AM407" s="304" t="str">
        <f t="shared" si="112"/>
        <v/>
      </c>
    </row>
    <row r="408" spans="23:39" ht="15" hidden="1" x14ac:dyDescent="0.25">
      <c r="AB408" s="124">
        <f t="shared" si="108"/>
        <v>100</v>
      </c>
      <c r="AC408" s="125" t="str">
        <f t="shared" si="103"/>
        <v/>
      </c>
      <c r="AD408" s="123" t="str">
        <f t="shared" si="104"/>
        <v/>
      </c>
      <c r="AE408" s="126" t="str">
        <f t="shared" si="105"/>
        <v/>
      </c>
      <c r="AF408" s="123" t="str">
        <f t="shared" si="106"/>
        <v/>
      </c>
      <c r="AG408" s="126" t="str">
        <f t="shared" si="107"/>
        <v/>
      </c>
      <c r="AH408" s="302" t="str">
        <f t="shared" si="114"/>
        <v/>
      </c>
      <c r="AI408" s="302" t="str">
        <f t="shared" si="113"/>
        <v/>
      </c>
      <c r="AJ408" s="288" t="str">
        <f t="shared" si="109"/>
        <v/>
      </c>
      <c r="AK408" s="303" t="str">
        <f t="shared" si="110"/>
        <v/>
      </c>
      <c r="AL408" s="303" t="str">
        <f t="shared" si="111"/>
        <v/>
      </c>
      <c r="AM408" s="304" t="str">
        <f t="shared" si="112"/>
        <v/>
      </c>
    </row>
    <row r="409" spans="23:39" ht="15" hidden="1" x14ac:dyDescent="0.25">
      <c r="W409" s="232" t="s">
        <v>154</v>
      </c>
      <c r="X409" s="291" t="s">
        <v>105</v>
      </c>
      <c r="Y409" s="291" t="s">
        <v>100</v>
      </c>
      <c r="Z409" s="293" t="s">
        <v>155</v>
      </c>
      <c r="AA409" s="293" t="s">
        <v>156</v>
      </c>
      <c r="AB409" s="124">
        <v>1</v>
      </c>
      <c r="AC409" s="125" t="str">
        <f t="shared" ref="AC409:AC472" si="115">IF(AA$411="","",AC$408+AB409*(X$411-X$410)/100)</f>
        <v/>
      </c>
      <c r="AD409" s="123" t="str">
        <f t="shared" ref="AD409:AD472" si="116">IF(AC409="","",AD$408+(2*(AC409-AC$408)*AA$411))</f>
        <v/>
      </c>
      <c r="AE409" s="126" t="str">
        <f>IF(AC409="","",(AD409/2)^2*3.1415)</f>
        <v/>
      </c>
      <c r="AF409" s="123" t="str">
        <f>IF(AC409="","",(AC409-AC408)/3*(AE408+AE409+(AE409*AE408)^0.5))</f>
        <v/>
      </c>
      <c r="AG409" s="126" t="str">
        <f>IF(AC409="","",AG408+AF409)</f>
        <v/>
      </c>
      <c r="AH409" s="302" t="str">
        <f t="shared" si="114"/>
        <v/>
      </c>
      <c r="AI409" s="302" t="str">
        <f t="shared" si="113"/>
        <v/>
      </c>
      <c r="AJ409" s="288" t="str">
        <f t="shared" si="109"/>
        <v/>
      </c>
      <c r="AK409" s="303" t="str">
        <f t="shared" si="110"/>
        <v/>
      </c>
      <c r="AL409" s="303" t="str">
        <f t="shared" si="111"/>
        <v/>
      </c>
      <c r="AM409" s="304" t="str">
        <f t="shared" si="112"/>
        <v/>
      </c>
    </row>
    <row r="410" spans="23:39" ht="15" hidden="1" x14ac:dyDescent="0.25">
      <c r="W410" s="240">
        <v>5</v>
      </c>
      <c r="X410" s="288" t="str">
        <f>IF(W410&gt;O$53,"",IF(VLOOKUP(W410,O$34:Q$53,3)=0,"",VLOOKUP(W410,O$34:Q$53,3)))</f>
        <v/>
      </c>
      <c r="Y410" s="240" t="str">
        <f>IF(X410="","",VLOOKUP(X410,D$35:H$53,2))</f>
        <v/>
      </c>
      <c r="Z410" s="123" t="str">
        <f>IF(Y410="","",2*(Y410/3.1415)^0.5)</f>
        <v/>
      </c>
      <c r="AA410" s="290"/>
      <c r="AB410" s="124">
        <f>AB409+1</f>
        <v>2</v>
      </c>
      <c r="AC410" s="125" t="str">
        <f t="shared" si="115"/>
        <v/>
      </c>
      <c r="AD410" s="123" t="str">
        <f t="shared" si="116"/>
        <v/>
      </c>
      <c r="AE410" s="126" t="str">
        <f t="shared" ref="AE410:AE473" si="117">IF(AC410="","",(AD410/2)^2*3.1415)</f>
        <v/>
      </c>
      <c r="AF410" s="123" t="str">
        <f t="shared" ref="AF410:AF473" si="118">IF(AC410="","",(AC410-AC409)/3*(AE409+AE410+(AE410*AE409)^0.5))</f>
        <v/>
      </c>
      <c r="AG410" s="126" t="str">
        <f t="shared" ref="AG410:AG473" si="119">IF(AC410="","",AG409+AF410)</f>
        <v/>
      </c>
      <c r="AH410" s="302" t="str">
        <f t="shared" si="114"/>
        <v/>
      </c>
      <c r="AI410" s="302" t="str">
        <f t="shared" si="113"/>
        <v/>
      </c>
      <c r="AJ410" s="288" t="str">
        <f t="shared" si="109"/>
        <v/>
      </c>
      <c r="AK410" s="303" t="str">
        <f t="shared" si="110"/>
        <v/>
      </c>
      <c r="AL410" s="303" t="str">
        <f t="shared" si="111"/>
        <v/>
      </c>
      <c r="AM410" s="304" t="str">
        <f t="shared" si="112"/>
        <v/>
      </c>
    </row>
    <row r="411" spans="23:39" ht="15" hidden="1" x14ac:dyDescent="0.25">
      <c r="W411" s="240">
        <v>6</v>
      </c>
      <c r="X411" s="288" t="str">
        <f>IF(W411&gt;O$53,"",IF(VLOOKUP(W411,O$34:Q$53,3)=0,"",VLOOKUP(W411,O$34:Q$53,3)))</f>
        <v/>
      </c>
      <c r="Y411" s="240" t="str">
        <f>IF(X411="","",VLOOKUP(X411,D$35:H$53,2))</f>
        <v/>
      </c>
      <c r="Z411" s="123" t="str">
        <f>IF(Y411="","",2*(Y411/3.1415)^0.5)</f>
        <v/>
      </c>
      <c r="AA411" s="290" t="str">
        <f>IF(Z411="","",(Z411-Z410)/(2*(X411-X410)))</f>
        <v/>
      </c>
      <c r="AB411" s="124">
        <f t="shared" ref="AB411:AB474" si="120">AB410+1</f>
        <v>3</v>
      </c>
      <c r="AC411" s="125" t="str">
        <f t="shared" si="115"/>
        <v/>
      </c>
      <c r="AD411" s="123" t="str">
        <f t="shared" si="116"/>
        <v/>
      </c>
      <c r="AE411" s="126" t="str">
        <f t="shared" si="117"/>
        <v/>
      </c>
      <c r="AF411" s="123" t="str">
        <f t="shared" si="118"/>
        <v/>
      </c>
      <c r="AG411" s="126" t="str">
        <f t="shared" si="119"/>
        <v/>
      </c>
      <c r="AH411" s="302" t="str">
        <f t="shared" si="114"/>
        <v/>
      </c>
      <c r="AI411" s="302" t="str">
        <f t="shared" si="113"/>
        <v/>
      </c>
      <c r="AJ411" s="288" t="str">
        <f t="shared" si="109"/>
        <v/>
      </c>
      <c r="AK411" s="303" t="str">
        <f t="shared" si="110"/>
        <v/>
      </c>
      <c r="AL411" s="303" t="str">
        <f t="shared" si="111"/>
        <v/>
      </c>
      <c r="AM411" s="304" t="str">
        <f t="shared" si="112"/>
        <v/>
      </c>
    </row>
    <row r="412" spans="23:39" ht="15" hidden="1" x14ac:dyDescent="0.25">
      <c r="Z412" s="290"/>
      <c r="AA412" s="290"/>
      <c r="AB412" s="124">
        <f t="shared" si="120"/>
        <v>4</v>
      </c>
      <c r="AC412" s="125" t="str">
        <f t="shared" si="115"/>
        <v/>
      </c>
      <c r="AD412" s="123" t="str">
        <f t="shared" si="116"/>
        <v/>
      </c>
      <c r="AE412" s="126" t="str">
        <f t="shared" si="117"/>
        <v/>
      </c>
      <c r="AF412" s="123" t="str">
        <f t="shared" si="118"/>
        <v/>
      </c>
      <c r="AG412" s="126" t="str">
        <f t="shared" si="119"/>
        <v/>
      </c>
      <c r="AH412" s="302" t="str">
        <f t="shared" si="114"/>
        <v/>
      </c>
      <c r="AI412" s="302" t="str">
        <f t="shared" si="113"/>
        <v/>
      </c>
      <c r="AJ412" s="288" t="str">
        <f t="shared" si="109"/>
        <v/>
      </c>
      <c r="AK412" s="303" t="str">
        <f t="shared" si="110"/>
        <v/>
      </c>
      <c r="AL412" s="303" t="str">
        <f t="shared" si="111"/>
        <v/>
      </c>
      <c r="AM412" s="304" t="str">
        <f t="shared" si="112"/>
        <v/>
      </c>
    </row>
    <row r="413" spans="23:39" ht="15" hidden="1" x14ac:dyDescent="0.25">
      <c r="Z413" s="290"/>
      <c r="AA413" s="290"/>
      <c r="AB413" s="124">
        <f t="shared" si="120"/>
        <v>5</v>
      </c>
      <c r="AC413" s="125" t="str">
        <f t="shared" si="115"/>
        <v/>
      </c>
      <c r="AD413" s="123" t="str">
        <f t="shared" si="116"/>
        <v/>
      </c>
      <c r="AE413" s="126" t="str">
        <f t="shared" si="117"/>
        <v/>
      </c>
      <c r="AF413" s="123" t="str">
        <f t="shared" si="118"/>
        <v/>
      </c>
      <c r="AG413" s="126" t="str">
        <f t="shared" si="119"/>
        <v/>
      </c>
      <c r="AH413" s="302" t="str">
        <f t="shared" si="114"/>
        <v/>
      </c>
      <c r="AI413" s="302" t="str">
        <f t="shared" si="113"/>
        <v/>
      </c>
      <c r="AJ413" s="288" t="str">
        <f t="shared" si="109"/>
        <v/>
      </c>
      <c r="AK413" s="303" t="str">
        <f t="shared" si="110"/>
        <v/>
      </c>
      <c r="AL413" s="303" t="str">
        <f t="shared" si="111"/>
        <v/>
      </c>
      <c r="AM413" s="304" t="str">
        <f t="shared" si="112"/>
        <v/>
      </c>
    </row>
    <row r="414" spans="23:39" ht="15" hidden="1" x14ac:dyDescent="0.25">
      <c r="Z414" s="290"/>
      <c r="AA414" s="290"/>
      <c r="AB414" s="124">
        <f t="shared" si="120"/>
        <v>6</v>
      </c>
      <c r="AC414" s="125" t="str">
        <f t="shared" si="115"/>
        <v/>
      </c>
      <c r="AD414" s="123" t="str">
        <f t="shared" si="116"/>
        <v/>
      </c>
      <c r="AE414" s="126" t="str">
        <f t="shared" si="117"/>
        <v/>
      </c>
      <c r="AF414" s="123" t="str">
        <f t="shared" si="118"/>
        <v/>
      </c>
      <c r="AG414" s="126" t="str">
        <f t="shared" si="119"/>
        <v/>
      </c>
      <c r="AH414" s="302" t="str">
        <f t="shared" si="114"/>
        <v/>
      </c>
      <c r="AI414" s="302" t="str">
        <f t="shared" si="113"/>
        <v/>
      </c>
      <c r="AJ414" s="288" t="str">
        <f t="shared" si="109"/>
        <v/>
      </c>
      <c r="AK414" s="303" t="str">
        <f t="shared" si="110"/>
        <v/>
      </c>
      <c r="AL414" s="303" t="str">
        <f t="shared" si="111"/>
        <v/>
      </c>
      <c r="AM414" s="304" t="str">
        <f t="shared" si="112"/>
        <v/>
      </c>
    </row>
    <row r="415" spans="23:39" ht="15" hidden="1" x14ac:dyDescent="0.25">
      <c r="Z415" s="290"/>
      <c r="AA415" s="290"/>
      <c r="AB415" s="124">
        <f t="shared" si="120"/>
        <v>7</v>
      </c>
      <c r="AC415" s="125" t="str">
        <f t="shared" si="115"/>
        <v/>
      </c>
      <c r="AD415" s="123" t="str">
        <f t="shared" si="116"/>
        <v/>
      </c>
      <c r="AE415" s="126" t="str">
        <f t="shared" si="117"/>
        <v/>
      </c>
      <c r="AF415" s="123" t="str">
        <f t="shared" si="118"/>
        <v/>
      </c>
      <c r="AG415" s="126" t="str">
        <f t="shared" si="119"/>
        <v/>
      </c>
      <c r="AH415" s="302" t="str">
        <f t="shared" si="114"/>
        <v/>
      </c>
      <c r="AI415" s="302" t="str">
        <f t="shared" si="113"/>
        <v/>
      </c>
      <c r="AJ415" s="288" t="str">
        <f t="shared" si="109"/>
        <v/>
      </c>
      <c r="AK415" s="303" t="str">
        <f t="shared" si="110"/>
        <v/>
      </c>
      <c r="AL415" s="303" t="str">
        <f t="shared" si="111"/>
        <v/>
      </c>
      <c r="AM415" s="304" t="str">
        <f t="shared" si="112"/>
        <v/>
      </c>
    </row>
    <row r="416" spans="23:39" ht="15" hidden="1" x14ac:dyDescent="0.25">
      <c r="Z416" s="290"/>
      <c r="AA416" s="290"/>
      <c r="AB416" s="124">
        <f t="shared" si="120"/>
        <v>8</v>
      </c>
      <c r="AC416" s="125" t="str">
        <f t="shared" si="115"/>
        <v/>
      </c>
      <c r="AD416" s="123" t="str">
        <f t="shared" si="116"/>
        <v/>
      </c>
      <c r="AE416" s="126" t="str">
        <f t="shared" si="117"/>
        <v/>
      </c>
      <c r="AF416" s="123" t="str">
        <f t="shared" si="118"/>
        <v/>
      </c>
      <c r="AG416" s="126" t="str">
        <f t="shared" si="119"/>
        <v/>
      </c>
      <c r="AH416" s="302" t="str">
        <f t="shared" si="114"/>
        <v/>
      </c>
      <c r="AI416" s="302" t="str">
        <f t="shared" si="113"/>
        <v/>
      </c>
      <c r="AJ416" s="288" t="str">
        <f t="shared" si="109"/>
        <v/>
      </c>
      <c r="AK416" s="303" t="str">
        <f t="shared" si="110"/>
        <v/>
      </c>
      <c r="AL416" s="303" t="str">
        <f t="shared" si="111"/>
        <v/>
      </c>
      <c r="AM416" s="304" t="str">
        <f t="shared" si="112"/>
        <v/>
      </c>
    </row>
    <row r="417" spans="24:39" ht="15" hidden="1" x14ac:dyDescent="0.25">
      <c r="Z417" s="290"/>
      <c r="AA417" s="290"/>
      <c r="AB417" s="124">
        <f t="shared" si="120"/>
        <v>9</v>
      </c>
      <c r="AC417" s="125" t="str">
        <f t="shared" si="115"/>
        <v/>
      </c>
      <c r="AD417" s="123" t="str">
        <f t="shared" si="116"/>
        <v/>
      </c>
      <c r="AE417" s="126" t="str">
        <f t="shared" si="117"/>
        <v/>
      </c>
      <c r="AF417" s="123" t="str">
        <f t="shared" si="118"/>
        <v/>
      </c>
      <c r="AG417" s="126" t="str">
        <f t="shared" si="119"/>
        <v/>
      </c>
      <c r="AH417" s="302" t="str">
        <f t="shared" si="114"/>
        <v/>
      </c>
      <c r="AI417" s="302" t="str">
        <f t="shared" si="113"/>
        <v/>
      </c>
      <c r="AJ417" s="288" t="str">
        <f t="shared" si="109"/>
        <v/>
      </c>
      <c r="AK417" s="303" t="str">
        <f t="shared" si="110"/>
        <v/>
      </c>
      <c r="AL417" s="303" t="str">
        <f t="shared" si="111"/>
        <v/>
      </c>
      <c r="AM417" s="304" t="str">
        <f t="shared" si="112"/>
        <v/>
      </c>
    </row>
    <row r="418" spans="24:39" ht="15" hidden="1" x14ac:dyDescent="0.25">
      <c r="Z418" s="290"/>
      <c r="AA418" s="290"/>
      <c r="AB418" s="124">
        <f t="shared" si="120"/>
        <v>10</v>
      </c>
      <c r="AC418" s="125" t="str">
        <f t="shared" si="115"/>
        <v/>
      </c>
      <c r="AD418" s="123" t="str">
        <f t="shared" si="116"/>
        <v/>
      </c>
      <c r="AE418" s="126" t="str">
        <f t="shared" si="117"/>
        <v/>
      </c>
      <c r="AF418" s="123" t="str">
        <f t="shared" si="118"/>
        <v/>
      </c>
      <c r="AG418" s="126" t="str">
        <f t="shared" si="119"/>
        <v/>
      </c>
      <c r="AH418" s="302" t="str">
        <f t="shared" si="114"/>
        <v/>
      </c>
      <c r="AI418" s="302" t="str">
        <f t="shared" si="113"/>
        <v/>
      </c>
      <c r="AJ418" s="288" t="str">
        <f t="shared" si="109"/>
        <v/>
      </c>
      <c r="AK418" s="303" t="str">
        <f t="shared" si="110"/>
        <v/>
      </c>
      <c r="AL418" s="303" t="str">
        <f t="shared" si="111"/>
        <v/>
      </c>
      <c r="AM418" s="304" t="str">
        <f t="shared" si="112"/>
        <v/>
      </c>
    </row>
    <row r="419" spans="24:39" ht="15" hidden="1" x14ac:dyDescent="0.25">
      <c r="Z419" s="290"/>
      <c r="AA419" s="290"/>
      <c r="AB419" s="124">
        <f t="shared" si="120"/>
        <v>11</v>
      </c>
      <c r="AC419" s="125" t="str">
        <f t="shared" si="115"/>
        <v/>
      </c>
      <c r="AD419" s="123" t="str">
        <f t="shared" si="116"/>
        <v/>
      </c>
      <c r="AE419" s="126" t="str">
        <f t="shared" si="117"/>
        <v/>
      </c>
      <c r="AF419" s="123" t="str">
        <f t="shared" si="118"/>
        <v/>
      </c>
      <c r="AG419" s="126" t="str">
        <f t="shared" si="119"/>
        <v/>
      </c>
      <c r="AH419" s="302" t="str">
        <f t="shared" si="114"/>
        <v/>
      </c>
      <c r="AI419" s="302" t="str">
        <f t="shared" si="113"/>
        <v/>
      </c>
      <c r="AJ419" s="288" t="str">
        <f t="shared" si="109"/>
        <v/>
      </c>
      <c r="AK419" s="303" t="str">
        <f t="shared" si="110"/>
        <v/>
      </c>
      <c r="AL419" s="303" t="str">
        <f t="shared" si="111"/>
        <v/>
      </c>
      <c r="AM419" s="304" t="str">
        <f t="shared" si="112"/>
        <v/>
      </c>
    </row>
    <row r="420" spans="24:39" ht="15" hidden="1" x14ac:dyDescent="0.25">
      <c r="Z420" s="290"/>
      <c r="AA420" s="290"/>
      <c r="AB420" s="124">
        <f t="shared" si="120"/>
        <v>12</v>
      </c>
      <c r="AC420" s="125" t="str">
        <f t="shared" si="115"/>
        <v/>
      </c>
      <c r="AD420" s="123" t="str">
        <f t="shared" si="116"/>
        <v/>
      </c>
      <c r="AE420" s="126" t="str">
        <f t="shared" si="117"/>
        <v/>
      </c>
      <c r="AF420" s="123" t="str">
        <f t="shared" si="118"/>
        <v/>
      </c>
      <c r="AG420" s="126" t="str">
        <f t="shared" si="119"/>
        <v/>
      </c>
      <c r="AH420" s="302" t="str">
        <f t="shared" si="114"/>
        <v/>
      </c>
      <c r="AI420" s="302" t="str">
        <f t="shared" si="113"/>
        <v/>
      </c>
      <c r="AJ420" s="288" t="str">
        <f t="shared" si="109"/>
        <v/>
      </c>
      <c r="AK420" s="303" t="str">
        <f t="shared" si="110"/>
        <v/>
      </c>
      <c r="AL420" s="303" t="str">
        <f t="shared" si="111"/>
        <v/>
      </c>
      <c r="AM420" s="304" t="str">
        <f t="shared" si="112"/>
        <v/>
      </c>
    </row>
    <row r="421" spans="24:39" ht="15" hidden="1" x14ac:dyDescent="0.25">
      <c r="Z421" s="290"/>
      <c r="AA421" s="290"/>
      <c r="AB421" s="124">
        <f t="shared" si="120"/>
        <v>13</v>
      </c>
      <c r="AC421" s="125" t="str">
        <f t="shared" si="115"/>
        <v/>
      </c>
      <c r="AD421" s="123" t="str">
        <f t="shared" si="116"/>
        <v/>
      </c>
      <c r="AE421" s="126" t="str">
        <f t="shared" si="117"/>
        <v/>
      </c>
      <c r="AF421" s="123" t="str">
        <f t="shared" si="118"/>
        <v/>
      </c>
      <c r="AG421" s="126" t="str">
        <f t="shared" si="119"/>
        <v/>
      </c>
      <c r="AH421" s="302" t="str">
        <f t="shared" si="114"/>
        <v/>
      </c>
      <c r="AI421" s="302" t="str">
        <f t="shared" si="113"/>
        <v/>
      </c>
      <c r="AJ421" s="288" t="str">
        <f t="shared" si="109"/>
        <v/>
      </c>
      <c r="AK421" s="303" t="str">
        <f t="shared" si="110"/>
        <v/>
      </c>
      <c r="AL421" s="303" t="str">
        <f t="shared" si="111"/>
        <v/>
      </c>
      <c r="AM421" s="304" t="str">
        <f t="shared" si="112"/>
        <v/>
      </c>
    </row>
    <row r="422" spans="24:39" ht="15" hidden="1" x14ac:dyDescent="0.25">
      <c r="Z422" s="290"/>
      <c r="AA422" s="290"/>
      <c r="AB422" s="124">
        <f t="shared" si="120"/>
        <v>14</v>
      </c>
      <c r="AC422" s="125" t="str">
        <f t="shared" si="115"/>
        <v/>
      </c>
      <c r="AD422" s="123" t="str">
        <f t="shared" si="116"/>
        <v/>
      </c>
      <c r="AE422" s="126" t="str">
        <f t="shared" si="117"/>
        <v/>
      </c>
      <c r="AF422" s="123" t="str">
        <f t="shared" si="118"/>
        <v/>
      </c>
      <c r="AG422" s="126" t="str">
        <f t="shared" si="119"/>
        <v/>
      </c>
      <c r="AH422" s="302" t="str">
        <f t="shared" si="114"/>
        <v/>
      </c>
      <c r="AI422" s="302" t="str">
        <f t="shared" si="113"/>
        <v/>
      </c>
      <c r="AJ422" s="288" t="str">
        <f t="shared" si="109"/>
        <v/>
      </c>
      <c r="AK422" s="303" t="str">
        <f t="shared" si="110"/>
        <v/>
      </c>
      <c r="AL422" s="303" t="str">
        <f t="shared" si="111"/>
        <v/>
      </c>
      <c r="AM422" s="304" t="str">
        <f t="shared" si="112"/>
        <v/>
      </c>
    </row>
    <row r="423" spans="24:39" ht="15" hidden="1" x14ac:dyDescent="0.25">
      <c r="Z423" s="290"/>
      <c r="AA423" s="290"/>
      <c r="AB423" s="124">
        <f t="shared" si="120"/>
        <v>15</v>
      </c>
      <c r="AC423" s="125" t="str">
        <f t="shared" si="115"/>
        <v/>
      </c>
      <c r="AD423" s="123" t="str">
        <f t="shared" si="116"/>
        <v/>
      </c>
      <c r="AE423" s="126" t="str">
        <f t="shared" si="117"/>
        <v/>
      </c>
      <c r="AF423" s="123" t="str">
        <f t="shared" si="118"/>
        <v/>
      </c>
      <c r="AG423" s="126" t="str">
        <f t="shared" si="119"/>
        <v/>
      </c>
      <c r="AH423" s="302" t="str">
        <f t="shared" si="114"/>
        <v/>
      </c>
      <c r="AI423" s="302" t="str">
        <f t="shared" si="113"/>
        <v/>
      </c>
      <c r="AJ423" s="288" t="str">
        <f t="shared" si="109"/>
        <v/>
      </c>
      <c r="AK423" s="303" t="str">
        <f t="shared" si="110"/>
        <v/>
      </c>
      <c r="AL423" s="303" t="str">
        <f t="shared" si="111"/>
        <v/>
      </c>
      <c r="AM423" s="304" t="str">
        <f t="shared" si="112"/>
        <v/>
      </c>
    </row>
    <row r="424" spans="24:39" ht="15" hidden="1" x14ac:dyDescent="0.25">
      <c r="Z424" s="290"/>
      <c r="AA424" s="290"/>
      <c r="AB424" s="124">
        <f t="shared" si="120"/>
        <v>16</v>
      </c>
      <c r="AC424" s="125" t="str">
        <f t="shared" si="115"/>
        <v/>
      </c>
      <c r="AD424" s="123" t="str">
        <f t="shared" si="116"/>
        <v/>
      </c>
      <c r="AE424" s="126" t="str">
        <f t="shared" si="117"/>
        <v/>
      </c>
      <c r="AF424" s="123" t="str">
        <f t="shared" si="118"/>
        <v/>
      </c>
      <c r="AG424" s="126" t="str">
        <f t="shared" si="119"/>
        <v/>
      </c>
      <c r="AH424" s="302" t="str">
        <f t="shared" si="114"/>
        <v/>
      </c>
      <c r="AI424" s="302" t="str">
        <f t="shared" si="113"/>
        <v/>
      </c>
      <c r="AJ424" s="288" t="str">
        <f t="shared" si="109"/>
        <v/>
      </c>
      <c r="AK424" s="303" t="str">
        <f t="shared" si="110"/>
        <v/>
      </c>
      <c r="AL424" s="303" t="str">
        <f t="shared" si="111"/>
        <v/>
      </c>
      <c r="AM424" s="304" t="str">
        <f t="shared" si="112"/>
        <v/>
      </c>
    </row>
    <row r="425" spans="24:39" ht="15" hidden="1" x14ac:dyDescent="0.25">
      <c r="Z425" s="290"/>
      <c r="AA425" s="290"/>
      <c r="AB425" s="124">
        <f t="shared" si="120"/>
        <v>17</v>
      </c>
      <c r="AC425" s="125" t="str">
        <f t="shared" si="115"/>
        <v/>
      </c>
      <c r="AD425" s="123" t="str">
        <f t="shared" si="116"/>
        <v/>
      </c>
      <c r="AE425" s="126" t="str">
        <f t="shared" si="117"/>
        <v/>
      </c>
      <c r="AF425" s="123" t="str">
        <f t="shared" si="118"/>
        <v/>
      </c>
      <c r="AG425" s="126" t="str">
        <f t="shared" si="119"/>
        <v/>
      </c>
      <c r="AH425" s="302" t="str">
        <f t="shared" si="114"/>
        <v/>
      </c>
      <c r="AI425" s="302" t="str">
        <f t="shared" si="113"/>
        <v/>
      </c>
      <c r="AJ425" s="288" t="str">
        <f t="shared" si="109"/>
        <v/>
      </c>
      <c r="AK425" s="303" t="str">
        <f t="shared" si="110"/>
        <v/>
      </c>
      <c r="AL425" s="303" t="str">
        <f t="shared" si="111"/>
        <v/>
      </c>
      <c r="AM425" s="304" t="str">
        <f t="shared" si="112"/>
        <v/>
      </c>
    </row>
    <row r="426" spans="24:39" ht="15" hidden="1" x14ac:dyDescent="0.25">
      <c r="Z426" s="290"/>
      <c r="AA426" s="290"/>
      <c r="AB426" s="124">
        <f t="shared" si="120"/>
        <v>18</v>
      </c>
      <c r="AC426" s="125" t="str">
        <f t="shared" si="115"/>
        <v/>
      </c>
      <c r="AD426" s="123" t="str">
        <f t="shared" si="116"/>
        <v/>
      </c>
      <c r="AE426" s="126" t="str">
        <f t="shared" si="117"/>
        <v/>
      </c>
      <c r="AF426" s="123" t="str">
        <f t="shared" si="118"/>
        <v/>
      </c>
      <c r="AG426" s="126" t="str">
        <f t="shared" si="119"/>
        <v/>
      </c>
      <c r="AH426" s="302" t="str">
        <f t="shared" si="114"/>
        <v/>
      </c>
      <c r="AI426" s="302" t="str">
        <f t="shared" si="113"/>
        <v/>
      </c>
      <c r="AJ426" s="288" t="str">
        <f t="shared" si="109"/>
        <v/>
      </c>
      <c r="AK426" s="303" t="str">
        <f t="shared" si="110"/>
        <v/>
      </c>
      <c r="AL426" s="303" t="str">
        <f t="shared" si="111"/>
        <v/>
      </c>
      <c r="AM426" s="304" t="str">
        <f t="shared" si="112"/>
        <v/>
      </c>
    </row>
    <row r="427" spans="24:39" ht="15" hidden="1" x14ac:dyDescent="0.25">
      <c r="X427" s="244"/>
      <c r="Y427" s="244"/>
      <c r="Z427" s="290"/>
      <c r="AA427" s="290"/>
      <c r="AB427" s="124">
        <f t="shared" si="120"/>
        <v>19</v>
      </c>
      <c r="AC427" s="125" t="str">
        <f t="shared" si="115"/>
        <v/>
      </c>
      <c r="AD427" s="123" t="str">
        <f t="shared" si="116"/>
        <v/>
      </c>
      <c r="AE427" s="126" t="str">
        <f t="shared" si="117"/>
        <v/>
      </c>
      <c r="AF427" s="123" t="str">
        <f t="shared" si="118"/>
        <v/>
      </c>
      <c r="AG427" s="126" t="str">
        <f t="shared" si="119"/>
        <v/>
      </c>
      <c r="AH427" s="302" t="str">
        <f t="shared" si="114"/>
        <v/>
      </c>
      <c r="AI427" s="302" t="str">
        <f t="shared" si="113"/>
        <v/>
      </c>
      <c r="AJ427" s="288" t="str">
        <f t="shared" si="109"/>
        <v/>
      </c>
      <c r="AK427" s="303" t="str">
        <f t="shared" si="110"/>
        <v/>
      </c>
      <c r="AL427" s="303" t="str">
        <f t="shared" si="111"/>
        <v/>
      </c>
      <c r="AM427" s="304" t="str">
        <f t="shared" si="112"/>
        <v/>
      </c>
    </row>
    <row r="428" spans="24:39" ht="15" hidden="1" x14ac:dyDescent="0.25">
      <c r="Z428" s="290"/>
      <c r="AA428" s="290"/>
      <c r="AB428" s="124">
        <f t="shared" si="120"/>
        <v>20</v>
      </c>
      <c r="AC428" s="125" t="str">
        <f t="shared" si="115"/>
        <v/>
      </c>
      <c r="AD428" s="123" t="str">
        <f t="shared" si="116"/>
        <v/>
      </c>
      <c r="AE428" s="126" t="str">
        <f t="shared" si="117"/>
        <v/>
      </c>
      <c r="AF428" s="123" t="str">
        <f t="shared" si="118"/>
        <v/>
      </c>
      <c r="AG428" s="126" t="str">
        <f t="shared" si="119"/>
        <v/>
      </c>
      <c r="AH428" s="302" t="str">
        <f t="shared" si="114"/>
        <v/>
      </c>
      <c r="AI428" s="302" t="str">
        <f t="shared" si="113"/>
        <v/>
      </c>
      <c r="AJ428" s="288" t="str">
        <f t="shared" si="109"/>
        <v/>
      </c>
      <c r="AK428" s="303" t="str">
        <f t="shared" si="110"/>
        <v/>
      </c>
      <c r="AL428" s="303" t="str">
        <f t="shared" si="111"/>
        <v/>
      </c>
      <c r="AM428" s="304" t="str">
        <f t="shared" si="112"/>
        <v/>
      </c>
    </row>
    <row r="429" spans="24:39" ht="15" hidden="1" x14ac:dyDescent="0.25">
      <c r="Z429" s="290"/>
      <c r="AA429" s="290"/>
      <c r="AB429" s="124">
        <f t="shared" si="120"/>
        <v>21</v>
      </c>
      <c r="AC429" s="125" t="str">
        <f t="shared" si="115"/>
        <v/>
      </c>
      <c r="AD429" s="123" t="str">
        <f t="shared" si="116"/>
        <v/>
      </c>
      <c r="AE429" s="126" t="str">
        <f t="shared" si="117"/>
        <v/>
      </c>
      <c r="AF429" s="123" t="str">
        <f t="shared" si="118"/>
        <v/>
      </c>
      <c r="AG429" s="126" t="str">
        <f t="shared" si="119"/>
        <v/>
      </c>
      <c r="AH429" s="302" t="str">
        <f t="shared" si="114"/>
        <v/>
      </c>
      <c r="AI429" s="302" t="str">
        <f t="shared" si="113"/>
        <v/>
      </c>
      <c r="AJ429" s="288" t="str">
        <f t="shared" si="109"/>
        <v/>
      </c>
      <c r="AK429" s="303" t="str">
        <f t="shared" si="110"/>
        <v/>
      </c>
      <c r="AL429" s="303" t="str">
        <f t="shared" si="111"/>
        <v/>
      </c>
      <c r="AM429" s="304" t="str">
        <f t="shared" si="112"/>
        <v/>
      </c>
    </row>
    <row r="430" spans="24:39" ht="15" hidden="1" x14ac:dyDescent="0.25">
      <c r="Z430" s="290"/>
      <c r="AA430" s="290"/>
      <c r="AB430" s="124">
        <f t="shared" si="120"/>
        <v>22</v>
      </c>
      <c r="AC430" s="125" t="str">
        <f t="shared" si="115"/>
        <v/>
      </c>
      <c r="AD430" s="123" t="str">
        <f t="shared" si="116"/>
        <v/>
      </c>
      <c r="AE430" s="126" t="str">
        <f t="shared" si="117"/>
        <v/>
      </c>
      <c r="AF430" s="123" t="str">
        <f t="shared" si="118"/>
        <v/>
      </c>
      <c r="AG430" s="126" t="str">
        <f t="shared" si="119"/>
        <v/>
      </c>
      <c r="AH430" s="302" t="str">
        <f t="shared" si="114"/>
        <v/>
      </c>
      <c r="AI430" s="302" t="str">
        <f t="shared" si="113"/>
        <v/>
      </c>
      <c r="AJ430" s="288" t="str">
        <f t="shared" si="109"/>
        <v/>
      </c>
      <c r="AK430" s="303" t="str">
        <f t="shared" si="110"/>
        <v/>
      </c>
      <c r="AL430" s="303" t="str">
        <f t="shared" si="111"/>
        <v/>
      </c>
      <c r="AM430" s="304" t="str">
        <f t="shared" si="112"/>
        <v/>
      </c>
    </row>
    <row r="431" spans="24:39" ht="15" hidden="1" x14ac:dyDescent="0.25">
      <c r="Z431" s="290"/>
      <c r="AA431" s="290"/>
      <c r="AB431" s="124">
        <f t="shared" si="120"/>
        <v>23</v>
      </c>
      <c r="AC431" s="125" t="str">
        <f t="shared" si="115"/>
        <v/>
      </c>
      <c r="AD431" s="123" t="str">
        <f t="shared" si="116"/>
        <v/>
      </c>
      <c r="AE431" s="126" t="str">
        <f t="shared" si="117"/>
        <v/>
      </c>
      <c r="AF431" s="123" t="str">
        <f t="shared" si="118"/>
        <v/>
      </c>
      <c r="AG431" s="126" t="str">
        <f t="shared" si="119"/>
        <v/>
      </c>
      <c r="AH431" s="302" t="str">
        <f t="shared" si="114"/>
        <v/>
      </c>
      <c r="AI431" s="302" t="str">
        <f t="shared" si="113"/>
        <v/>
      </c>
      <c r="AJ431" s="288" t="str">
        <f t="shared" si="109"/>
        <v/>
      </c>
      <c r="AK431" s="303" t="str">
        <f t="shared" si="110"/>
        <v/>
      </c>
      <c r="AL431" s="303" t="str">
        <f t="shared" si="111"/>
        <v/>
      </c>
      <c r="AM431" s="304" t="str">
        <f t="shared" si="112"/>
        <v/>
      </c>
    </row>
    <row r="432" spans="24:39" ht="15" hidden="1" x14ac:dyDescent="0.25">
      <c r="Z432" s="290"/>
      <c r="AA432" s="290"/>
      <c r="AB432" s="124">
        <f t="shared" si="120"/>
        <v>24</v>
      </c>
      <c r="AC432" s="125" t="str">
        <f t="shared" si="115"/>
        <v/>
      </c>
      <c r="AD432" s="123" t="str">
        <f t="shared" si="116"/>
        <v/>
      </c>
      <c r="AE432" s="126" t="str">
        <f t="shared" si="117"/>
        <v/>
      </c>
      <c r="AF432" s="123" t="str">
        <f t="shared" si="118"/>
        <v/>
      </c>
      <c r="AG432" s="126" t="str">
        <f t="shared" si="119"/>
        <v/>
      </c>
      <c r="AH432" s="302" t="str">
        <f t="shared" si="114"/>
        <v/>
      </c>
      <c r="AI432" s="302" t="str">
        <f t="shared" si="113"/>
        <v/>
      </c>
      <c r="AJ432" s="288" t="str">
        <f t="shared" si="109"/>
        <v/>
      </c>
      <c r="AK432" s="303" t="str">
        <f t="shared" si="110"/>
        <v/>
      </c>
      <c r="AL432" s="303" t="str">
        <f t="shared" si="111"/>
        <v/>
      </c>
      <c r="AM432" s="304" t="str">
        <f t="shared" si="112"/>
        <v/>
      </c>
    </row>
    <row r="433" spans="26:39" ht="15" hidden="1" x14ac:dyDescent="0.25">
      <c r="Z433" s="290"/>
      <c r="AA433" s="290"/>
      <c r="AB433" s="124">
        <f t="shared" si="120"/>
        <v>25</v>
      </c>
      <c r="AC433" s="125" t="str">
        <f t="shared" si="115"/>
        <v/>
      </c>
      <c r="AD433" s="123" t="str">
        <f t="shared" si="116"/>
        <v/>
      </c>
      <c r="AE433" s="126" t="str">
        <f t="shared" si="117"/>
        <v/>
      </c>
      <c r="AF433" s="123" t="str">
        <f t="shared" si="118"/>
        <v/>
      </c>
      <c r="AG433" s="126" t="str">
        <f t="shared" si="119"/>
        <v/>
      </c>
      <c r="AH433" s="302" t="str">
        <f t="shared" si="114"/>
        <v/>
      </c>
      <c r="AI433" s="302" t="str">
        <f t="shared" si="113"/>
        <v/>
      </c>
      <c r="AJ433" s="288" t="str">
        <f t="shared" si="109"/>
        <v/>
      </c>
      <c r="AK433" s="303" t="str">
        <f t="shared" si="110"/>
        <v/>
      </c>
      <c r="AL433" s="303" t="str">
        <f t="shared" si="111"/>
        <v/>
      </c>
      <c r="AM433" s="304" t="str">
        <f t="shared" si="112"/>
        <v/>
      </c>
    </row>
    <row r="434" spans="26:39" ht="15" hidden="1" x14ac:dyDescent="0.25">
      <c r="Z434" s="290"/>
      <c r="AA434" s="290"/>
      <c r="AB434" s="124">
        <f t="shared" si="120"/>
        <v>26</v>
      </c>
      <c r="AC434" s="125" t="str">
        <f t="shared" si="115"/>
        <v/>
      </c>
      <c r="AD434" s="123" t="str">
        <f t="shared" si="116"/>
        <v/>
      </c>
      <c r="AE434" s="126" t="str">
        <f t="shared" si="117"/>
        <v/>
      </c>
      <c r="AF434" s="123" t="str">
        <f t="shared" si="118"/>
        <v/>
      </c>
      <c r="AG434" s="126" t="str">
        <f t="shared" si="119"/>
        <v/>
      </c>
      <c r="AH434" s="302" t="str">
        <f t="shared" si="114"/>
        <v/>
      </c>
      <c r="AI434" s="302" t="str">
        <f t="shared" si="113"/>
        <v/>
      </c>
      <c r="AJ434" s="288" t="str">
        <f t="shared" si="109"/>
        <v/>
      </c>
      <c r="AK434" s="303" t="str">
        <f t="shared" si="110"/>
        <v/>
      </c>
      <c r="AL434" s="303" t="str">
        <f t="shared" si="111"/>
        <v/>
      </c>
      <c r="AM434" s="304" t="str">
        <f t="shared" si="112"/>
        <v/>
      </c>
    </row>
    <row r="435" spans="26:39" ht="15" hidden="1" x14ac:dyDescent="0.25">
      <c r="Z435" s="290"/>
      <c r="AA435" s="290"/>
      <c r="AB435" s="124">
        <f t="shared" si="120"/>
        <v>27</v>
      </c>
      <c r="AC435" s="125" t="str">
        <f t="shared" si="115"/>
        <v/>
      </c>
      <c r="AD435" s="123" t="str">
        <f t="shared" si="116"/>
        <v/>
      </c>
      <c r="AE435" s="126" t="str">
        <f t="shared" si="117"/>
        <v/>
      </c>
      <c r="AF435" s="123" t="str">
        <f t="shared" si="118"/>
        <v/>
      </c>
      <c r="AG435" s="126" t="str">
        <f t="shared" si="119"/>
        <v/>
      </c>
      <c r="AH435" s="302" t="str">
        <f t="shared" si="114"/>
        <v/>
      </c>
      <c r="AI435" s="302" t="str">
        <f t="shared" si="113"/>
        <v/>
      </c>
      <c r="AJ435" s="288" t="str">
        <f t="shared" si="109"/>
        <v/>
      </c>
      <c r="AK435" s="303" t="str">
        <f t="shared" si="110"/>
        <v/>
      </c>
      <c r="AL435" s="303" t="str">
        <f t="shared" si="111"/>
        <v/>
      </c>
      <c r="AM435" s="304" t="str">
        <f t="shared" si="112"/>
        <v/>
      </c>
    </row>
    <row r="436" spans="26:39" ht="15" hidden="1" x14ac:dyDescent="0.25">
      <c r="Z436" s="290"/>
      <c r="AA436" s="290"/>
      <c r="AB436" s="124">
        <f t="shared" si="120"/>
        <v>28</v>
      </c>
      <c r="AC436" s="125" t="str">
        <f t="shared" si="115"/>
        <v/>
      </c>
      <c r="AD436" s="123" t="str">
        <f t="shared" si="116"/>
        <v/>
      </c>
      <c r="AE436" s="126" t="str">
        <f t="shared" si="117"/>
        <v/>
      </c>
      <c r="AF436" s="123" t="str">
        <f t="shared" si="118"/>
        <v/>
      </c>
      <c r="AG436" s="126" t="str">
        <f t="shared" si="119"/>
        <v/>
      </c>
      <c r="AH436" s="302" t="str">
        <f t="shared" si="114"/>
        <v/>
      </c>
      <c r="AI436" s="302" t="str">
        <f t="shared" si="113"/>
        <v/>
      </c>
      <c r="AJ436" s="288" t="str">
        <f t="shared" si="109"/>
        <v/>
      </c>
      <c r="AK436" s="303" t="str">
        <f t="shared" si="110"/>
        <v/>
      </c>
      <c r="AL436" s="303" t="str">
        <f t="shared" si="111"/>
        <v/>
      </c>
      <c r="AM436" s="304" t="str">
        <f t="shared" si="112"/>
        <v/>
      </c>
    </row>
    <row r="437" spans="26:39" ht="15" hidden="1" x14ac:dyDescent="0.25">
      <c r="Z437" s="290"/>
      <c r="AA437" s="290"/>
      <c r="AB437" s="124">
        <f t="shared" si="120"/>
        <v>29</v>
      </c>
      <c r="AC437" s="125" t="str">
        <f t="shared" si="115"/>
        <v/>
      </c>
      <c r="AD437" s="123" t="str">
        <f t="shared" si="116"/>
        <v/>
      </c>
      <c r="AE437" s="126" t="str">
        <f t="shared" si="117"/>
        <v/>
      </c>
      <c r="AF437" s="123" t="str">
        <f t="shared" si="118"/>
        <v/>
      </c>
      <c r="AG437" s="126" t="str">
        <f t="shared" si="119"/>
        <v/>
      </c>
      <c r="AH437" s="302" t="str">
        <f t="shared" si="114"/>
        <v/>
      </c>
      <c r="AI437" s="302" t="str">
        <f t="shared" si="113"/>
        <v/>
      </c>
      <c r="AJ437" s="288" t="str">
        <f t="shared" si="109"/>
        <v/>
      </c>
      <c r="AK437" s="303" t="str">
        <f t="shared" si="110"/>
        <v/>
      </c>
      <c r="AL437" s="303" t="str">
        <f t="shared" si="111"/>
        <v/>
      </c>
      <c r="AM437" s="304" t="str">
        <f t="shared" si="112"/>
        <v/>
      </c>
    </row>
    <row r="438" spans="26:39" ht="15" hidden="1" x14ac:dyDescent="0.25">
      <c r="Z438" s="290"/>
      <c r="AA438" s="290"/>
      <c r="AB438" s="124">
        <f t="shared" si="120"/>
        <v>30</v>
      </c>
      <c r="AC438" s="125" t="str">
        <f t="shared" si="115"/>
        <v/>
      </c>
      <c r="AD438" s="123" t="str">
        <f t="shared" si="116"/>
        <v/>
      </c>
      <c r="AE438" s="126" t="str">
        <f t="shared" si="117"/>
        <v/>
      </c>
      <c r="AF438" s="123" t="str">
        <f t="shared" si="118"/>
        <v/>
      </c>
      <c r="AG438" s="126" t="str">
        <f t="shared" si="119"/>
        <v/>
      </c>
      <c r="AH438" s="302" t="str">
        <f t="shared" si="114"/>
        <v/>
      </c>
      <c r="AI438" s="302" t="str">
        <f t="shared" si="113"/>
        <v/>
      </c>
      <c r="AJ438" s="288" t="str">
        <f t="shared" si="109"/>
        <v/>
      </c>
      <c r="AK438" s="303" t="str">
        <f t="shared" si="110"/>
        <v/>
      </c>
      <c r="AL438" s="303" t="str">
        <f t="shared" si="111"/>
        <v/>
      </c>
      <c r="AM438" s="304" t="str">
        <f t="shared" si="112"/>
        <v/>
      </c>
    </row>
    <row r="439" spans="26:39" ht="15" hidden="1" x14ac:dyDescent="0.25">
      <c r="Z439" s="290"/>
      <c r="AA439" s="290"/>
      <c r="AB439" s="124">
        <f t="shared" si="120"/>
        <v>31</v>
      </c>
      <c r="AC439" s="125" t="str">
        <f t="shared" si="115"/>
        <v/>
      </c>
      <c r="AD439" s="123" t="str">
        <f t="shared" si="116"/>
        <v/>
      </c>
      <c r="AE439" s="126" t="str">
        <f t="shared" si="117"/>
        <v/>
      </c>
      <c r="AF439" s="123" t="str">
        <f t="shared" si="118"/>
        <v/>
      </c>
      <c r="AG439" s="126" t="str">
        <f t="shared" si="119"/>
        <v/>
      </c>
      <c r="AH439" s="302" t="str">
        <f t="shared" si="114"/>
        <v/>
      </c>
      <c r="AI439" s="302" t="str">
        <f t="shared" si="113"/>
        <v/>
      </c>
      <c r="AJ439" s="288" t="str">
        <f t="shared" si="109"/>
        <v/>
      </c>
      <c r="AK439" s="303" t="str">
        <f t="shared" si="110"/>
        <v/>
      </c>
      <c r="AL439" s="303" t="str">
        <f t="shared" si="111"/>
        <v/>
      </c>
      <c r="AM439" s="304" t="str">
        <f t="shared" si="112"/>
        <v/>
      </c>
    </row>
    <row r="440" spans="26:39" ht="15" hidden="1" x14ac:dyDescent="0.25">
      <c r="Z440" s="290"/>
      <c r="AA440" s="290"/>
      <c r="AB440" s="124">
        <f t="shared" si="120"/>
        <v>32</v>
      </c>
      <c r="AC440" s="125" t="str">
        <f t="shared" si="115"/>
        <v/>
      </c>
      <c r="AD440" s="123" t="str">
        <f t="shared" si="116"/>
        <v/>
      </c>
      <c r="AE440" s="126" t="str">
        <f t="shared" si="117"/>
        <v/>
      </c>
      <c r="AF440" s="123" t="str">
        <f t="shared" si="118"/>
        <v/>
      </c>
      <c r="AG440" s="126" t="str">
        <f t="shared" si="119"/>
        <v/>
      </c>
      <c r="AH440" s="302" t="str">
        <f t="shared" si="114"/>
        <v/>
      </c>
      <c r="AI440" s="302" t="str">
        <f t="shared" si="113"/>
        <v/>
      </c>
      <c r="AJ440" s="288" t="str">
        <f t="shared" si="109"/>
        <v/>
      </c>
      <c r="AK440" s="303" t="str">
        <f t="shared" si="110"/>
        <v/>
      </c>
      <c r="AL440" s="303" t="str">
        <f t="shared" si="111"/>
        <v/>
      </c>
      <c r="AM440" s="304" t="str">
        <f t="shared" si="112"/>
        <v/>
      </c>
    </row>
    <row r="441" spans="26:39" ht="15" hidden="1" x14ac:dyDescent="0.25">
      <c r="Z441" s="290"/>
      <c r="AA441" s="290"/>
      <c r="AB441" s="124">
        <f t="shared" si="120"/>
        <v>33</v>
      </c>
      <c r="AC441" s="125" t="str">
        <f t="shared" si="115"/>
        <v/>
      </c>
      <c r="AD441" s="123" t="str">
        <f t="shared" si="116"/>
        <v/>
      </c>
      <c r="AE441" s="126" t="str">
        <f t="shared" si="117"/>
        <v/>
      </c>
      <c r="AF441" s="123" t="str">
        <f t="shared" si="118"/>
        <v/>
      </c>
      <c r="AG441" s="126" t="str">
        <f t="shared" si="119"/>
        <v/>
      </c>
      <c r="AH441" s="302" t="str">
        <f t="shared" si="114"/>
        <v/>
      </c>
      <c r="AI441" s="302" t="str">
        <f t="shared" si="113"/>
        <v/>
      </c>
      <c r="AJ441" s="288" t="str">
        <f t="shared" si="109"/>
        <v/>
      </c>
      <c r="AK441" s="303" t="str">
        <f t="shared" si="110"/>
        <v/>
      </c>
      <c r="AL441" s="303" t="str">
        <f t="shared" si="111"/>
        <v/>
      </c>
      <c r="AM441" s="304" t="str">
        <f t="shared" si="112"/>
        <v/>
      </c>
    </row>
    <row r="442" spans="26:39" ht="15" hidden="1" x14ac:dyDescent="0.25">
      <c r="Z442" s="290"/>
      <c r="AA442" s="290"/>
      <c r="AB442" s="124">
        <f t="shared" si="120"/>
        <v>34</v>
      </c>
      <c r="AC442" s="125" t="str">
        <f t="shared" si="115"/>
        <v/>
      </c>
      <c r="AD442" s="123" t="str">
        <f t="shared" si="116"/>
        <v/>
      </c>
      <c r="AE442" s="126" t="str">
        <f t="shared" si="117"/>
        <v/>
      </c>
      <c r="AF442" s="123" t="str">
        <f t="shared" si="118"/>
        <v/>
      </c>
      <c r="AG442" s="126" t="str">
        <f t="shared" si="119"/>
        <v/>
      </c>
      <c r="AH442" s="302" t="str">
        <f t="shared" si="114"/>
        <v/>
      </c>
      <c r="AI442" s="302" t="str">
        <f t="shared" si="113"/>
        <v/>
      </c>
      <c r="AJ442" s="288" t="str">
        <f t="shared" si="109"/>
        <v/>
      </c>
      <c r="AK442" s="303" t="str">
        <f t="shared" si="110"/>
        <v/>
      </c>
      <c r="AL442" s="303" t="str">
        <f t="shared" si="111"/>
        <v/>
      </c>
      <c r="AM442" s="304" t="str">
        <f t="shared" si="112"/>
        <v/>
      </c>
    </row>
    <row r="443" spans="26:39" ht="15" hidden="1" x14ac:dyDescent="0.25">
      <c r="Z443" s="290"/>
      <c r="AA443" s="290"/>
      <c r="AB443" s="124">
        <f t="shared" si="120"/>
        <v>35</v>
      </c>
      <c r="AC443" s="125" t="str">
        <f t="shared" si="115"/>
        <v/>
      </c>
      <c r="AD443" s="123" t="str">
        <f t="shared" si="116"/>
        <v/>
      </c>
      <c r="AE443" s="126" t="str">
        <f t="shared" si="117"/>
        <v/>
      </c>
      <c r="AF443" s="123" t="str">
        <f t="shared" si="118"/>
        <v/>
      </c>
      <c r="AG443" s="126" t="str">
        <f t="shared" si="119"/>
        <v/>
      </c>
      <c r="AH443" s="302" t="str">
        <f t="shared" si="114"/>
        <v/>
      </c>
      <c r="AI443" s="302" t="str">
        <f t="shared" si="113"/>
        <v/>
      </c>
      <c r="AJ443" s="288" t="str">
        <f t="shared" si="109"/>
        <v/>
      </c>
      <c r="AK443" s="303" t="str">
        <f t="shared" si="110"/>
        <v/>
      </c>
      <c r="AL443" s="303" t="str">
        <f t="shared" si="111"/>
        <v/>
      </c>
      <c r="AM443" s="304" t="str">
        <f t="shared" si="112"/>
        <v/>
      </c>
    </row>
    <row r="444" spans="26:39" ht="15" hidden="1" x14ac:dyDescent="0.25">
      <c r="Z444" s="290"/>
      <c r="AA444" s="290"/>
      <c r="AB444" s="124">
        <f t="shared" si="120"/>
        <v>36</v>
      </c>
      <c r="AC444" s="125" t="str">
        <f t="shared" si="115"/>
        <v/>
      </c>
      <c r="AD444" s="123" t="str">
        <f t="shared" si="116"/>
        <v/>
      </c>
      <c r="AE444" s="126" t="str">
        <f t="shared" si="117"/>
        <v/>
      </c>
      <c r="AF444" s="123" t="str">
        <f t="shared" si="118"/>
        <v/>
      </c>
      <c r="AG444" s="126" t="str">
        <f t="shared" si="119"/>
        <v/>
      </c>
      <c r="AH444" s="302" t="str">
        <f t="shared" si="114"/>
        <v/>
      </c>
      <c r="AI444" s="302" t="str">
        <f t="shared" si="113"/>
        <v/>
      </c>
      <c r="AJ444" s="288" t="str">
        <f t="shared" si="109"/>
        <v/>
      </c>
      <c r="AK444" s="303" t="str">
        <f t="shared" si="110"/>
        <v/>
      </c>
      <c r="AL444" s="303" t="str">
        <f t="shared" si="111"/>
        <v/>
      </c>
      <c r="AM444" s="304" t="str">
        <f t="shared" si="112"/>
        <v/>
      </c>
    </row>
    <row r="445" spans="26:39" ht="15" hidden="1" x14ac:dyDescent="0.25">
      <c r="Z445" s="290"/>
      <c r="AA445" s="290"/>
      <c r="AB445" s="124">
        <f t="shared" si="120"/>
        <v>37</v>
      </c>
      <c r="AC445" s="125" t="str">
        <f t="shared" si="115"/>
        <v/>
      </c>
      <c r="AD445" s="123" t="str">
        <f t="shared" si="116"/>
        <v/>
      </c>
      <c r="AE445" s="126" t="str">
        <f t="shared" si="117"/>
        <v/>
      </c>
      <c r="AF445" s="123" t="str">
        <f t="shared" si="118"/>
        <v/>
      </c>
      <c r="AG445" s="126" t="str">
        <f t="shared" si="119"/>
        <v/>
      </c>
      <c r="AH445" s="302" t="str">
        <f t="shared" si="114"/>
        <v/>
      </c>
      <c r="AI445" s="302" t="str">
        <f t="shared" si="113"/>
        <v/>
      </c>
      <c r="AJ445" s="288" t="str">
        <f t="shared" si="109"/>
        <v/>
      </c>
      <c r="AK445" s="303" t="str">
        <f t="shared" si="110"/>
        <v/>
      </c>
      <c r="AL445" s="303" t="str">
        <f t="shared" si="111"/>
        <v/>
      </c>
      <c r="AM445" s="304" t="str">
        <f t="shared" si="112"/>
        <v/>
      </c>
    </row>
    <row r="446" spans="26:39" ht="15" hidden="1" x14ac:dyDescent="0.25">
      <c r="Z446" s="290"/>
      <c r="AA446" s="290"/>
      <c r="AB446" s="124">
        <f t="shared" si="120"/>
        <v>38</v>
      </c>
      <c r="AC446" s="125" t="str">
        <f t="shared" si="115"/>
        <v/>
      </c>
      <c r="AD446" s="123" t="str">
        <f t="shared" si="116"/>
        <v/>
      </c>
      <c r="AE446" s="126" t="str">
        <f t="shared" si="117"/>
        <v/>
      </c>
      <c r="AF446" s="123" t="str">
        <f t="shared" si="118"/>
        <v/>
      </c>
      <c r="AG446" s="126" t="str">
        <f t="shared" si="119"/>
        <v/>
      </c>
      <c r="AH446" s="302" t="str">
        <f t="shared" si="114"/>
        <v/>
      </c>
      <c r="AI446" s="302" t="str">
        <f t="shared" si="113"/>
        <v/>
      </c>
      <c r="AJ446" s="288" t="str">
        <f t="shared" si="109"/>
        <v/>
      </c>
      <c r="AK446" s="303" t="str">
        <f t="shared" si="110"/>
        <v/>
      </c>
      <c r="AL446" s="303" t="str">
        <f t="shared" si="111"/>
        <v/>
      </c>
      <c r="AM446" s="304" t="str">
        <f t="shared" si="112"/>
        <v/>
      </c>
    </row>
    <row r="447" spans="26:39" ht="15" hidden="1" x14ac:dyDescent="0.25">
      <c r="Z447" s="290"/>
      <c r="AA447" s="290"/>
      <c r="AB447" s="124">
        <f t="shared" si="120"/>
        <v>39</v>
      </c>
      <c r="AC447" s="125" t="str">
        <f t="shared" si="115"/>
        <v/>
      </c>
      <c r="AD447" s="123" t="str">
        <f t="shared" si="116"/>
        <v/>
      </c>
      <c r="AE447" s="126" t="str">
        <f t="shared" si="117"/>
        <v/>
      </c>
      <c r="AF447" s="123" t="str">
        <f t="shared" si="118"/>
        <v/>
      </c>
      <c r="AG447" s="126" t="str">
        <f t="shared" si="119"/>
        <v/>
      </c>
      <c r="AH447" s="302" t="str">
        <f t="shared" si="114"/>
        <v/>
      </c>
      <c r="AI447" s="302" t="str">
        <f t="shared" si="113"/>
        <v/>
      </c>
      <c r="AJ447" s="288" t="str">
        <f t="shared" si="109"/>
        <v/>
      </c>
      <c r="AK447" s="303" t="str">
        <f t="shared" si="110"/>
        <v/>
      </c>
      <c r="AL447" s="303" t="str">
        <f t="shared" si="111"/>
        <v/>
      </c>
      <c r="AM447" s="304" t="str">
        <f t="shared" si="112"/>
        <v/>
      </c>
    </row>
    <row r="448" spans="26:39" ht="15" hidden="1" x14ac:dyDescent="0.25">
      <c r="Z448" s="290"/>
      <c r="AA448" s="290"/>
      <c r="AB448" s="124">
        <f t="shared" si="120"/>
        <v>40</v>
      </c>
      <c r="AC448" s="125" t="str">
        <f t="shared" si="115"/>
        <v/>
      </c>
      <c r="AD448" s="123" t="str">
        <f t="shared" si="116"/>
        <v/>
      </c>
      <c r="AE448" s="126" t="str">
        <f t="shared" si="117"/>
        <v/>
      </c>
      <c r="AF448" s="123" t="str">
        <f t="shared" si="118"/>
        <v/>
      </c>
      <c r="AG448" s="126" t="str">
        <f t="shared" si="119"/>
        <v/>
      </c>
      <c r="AH448" s="302" t="str">
        <f t="shared" si="114"/>
        <v/>
      </c>
      <c r="AI448" s="302" t="str">
        <f t="shared" si="113"/>
        <v/>
      </c>
      <c r="AJ448" s="288" t="str">
        <f t="shared" si="109"/>
        <v/>
      </c>
      <c r="AK448" s="303" t="str">
        <f t="shared" si="110"/>
        <v/>
      </c>
      <c r="AL448" s="303" t="str">
        <f t="shared" si="111"/>
        <v/>
      </c>
      <c r="AM448" s="304" t="str">
        <f t="shared" si="112"/>
        <v/>
      </c>
    </row>
    <row r="449" spans="26:39" ht="15" hidden="1" x14ac:dyDescent="0.25">
      <c r="Z449" s="290"/>
      <c r="AA449" s="290"/>
      <c r="AB449" s="124">
        <f t="shared" si="120"/>
        <v>41</v>
      </c>
      <c r="AC449" s="125" t="str">
        <f t="shared" si="115"/>
        <v/>
      </c>
      <c r="AD449" s="123" t="str">
        <f t="shared" si="116"/>
        <v/>
      </c>
      <c r="AE449" s="126" t="str">
        <f t="shared" si="117"/>
        <v/>
      </c>
      <c r="AF449" s="123" t="str">
        <f t="shared" si="118"/>
        <v/>
      </c>
      <c r="AG449" s="126" t="str">
        <f t="shared" si="119"/>
        <v/>
      </c>
      <c r="AH449" s="302" t="str">
        <f t="shared" si="114"/>
        <v/>
      </c>
      <c r="AI449" s="302" t="str">
        <f t="shared" si="113"/>
        <v/>
      </c>
      <c r="AJ449" s="288" t="str">
        <f t="shared" si="109"/>
        <v/>
      </c>
      <c r="AK449" s="303" t="str">
        <f t="shared" si="110"/>
        <v/>
      </c>
      <c r="AL449" s="303" t="str">
        <f t="shared" si="111"/>
        <v/>
      </c>
      <c r="AM449" s="304" t="str">
        <f t="shared" si="112"/>
        <v/>
      </c>
    </row>
    <row r="450" spans="26:39" ht="15" hidden="1" x14ac:dyDescent="0.25">
      <c r="Z450" s="290"/>
      <c r="AA450" s="290"/>
      <c r="AB450" s="124">
        <f t="shared" si="120"/>
        <v>42</v>
      </c>
      <c r="AC450" s="125" t="str">
        <f t="shared" si="115"/>
        <v/>
      </c>
      <c r="AD450" s="123" t="str">
        <f t="shared" si="116"/>
        <v/>
      </c>
      <c r="AE450" s="126" t="str">
        <f t="shared" si="117"/>
        <v/>
      </c>
      <c r="AF450" s="123" t="str">
        <f t="shared" si="118"/>
        <v/>
      </c>
      <c r="AG450" s="126" t="str">
        <f t="shared" si="119"/>
        <v/>
      </c>
      <c r="AH450" s="302" t="str">
        <f t="shared" si="114"/>
        <v/>
      </c>
      <c r="AI450" s="302" t="str">
        <f t="shared" si="113"/>
        <v/>
      </c>
      <c r="AJ450" s="288" t="str">
        <f t="shared" si="109"/>
        <v/>
      </c>
      <c r="AK450" s="303" t="str">
        <f t="shared" si="110"/>
        <v/>
      </c>
      <c r="AL450" s="303" t="str">
        <f t="shared" si="111"/>
        <v/>
      </c>
      <c r="AM450" s="304" t="str">
        <f t="shared" si="112"/>
        <v/>
      </c>
    </row>
    <row r="451" spans="26:39" ht="15" hidden="1" x14ac:dyDescent="0.25">
      <c r="Z451" s="290"/>
      <c r="AA451" s="290"/>
      <c r="AB451" s="124">
        <f t="shared" si="120"/>
        <v>43</v>
      </c>
      <c r="AC451" s="125" t="str">
        <f t="shared" si="115"/>
        <v/>
      </c>
      <c r="AD451" s="123" t="str">
        <f t="shared" si="116"/>
        <v/>
      </c>
      <c r="AE451" s="126" t="str">
        <f t="shared" si="117"/>
        <v/>
      </c>
      <c r="AF451" s="123" t="str">
        <f t="shared" si="118"/>
        <v/>
      </c>
      <c r="AG451" s="126" t="str">
        <f t="shared" si="119"/>
        <v/>
      </c>
      <c r="AH451" s="302" t="str">
        <f t="shared" si="114"/>
        <v/>
      </c>
      <c r="AI451" s="302" t="str">
        <f t="shared" si="113"/>
        <v/>
      </c>
      <c r="AJ451" s="288" t="str">
        <f t="shared" si="109"/>
        <v/>
      </c>
      <c r="AK451" s="303" t="str">
        <f t="shared" si="110"/>
        <v/>
      </c>
      <c r="AL451" s="303" t="str">
        <f t="shared" si="111"/>
        <v/>
      </c>
      <c r="AM451" s="304" t="str">
        <f t="shared" si="112"/>
        <v/>
      </c>
    </row>
    <row r="452" spans="26:39" ht="15" hidden="1" x14ac:dyDescent="0.25">
      <c r="Z452" s="290"/>
      <c r="AA452" s="290"/>
      <c r="AB452" s="124">
        <f t="shared" si="120"/>
        <v>44</v>
      </c>
      <c r="AC452" s="125" t="str">
        <f t="shared" si="115"/>
        <v/>
      </c>
      <c r="AD452" s="123" t="str">
        <f t="shared" si="116"/>
        <v/>
      </c>
      <c r="AE452" s="126" t="str">
        <f t="shared" si="117"/>
        <v/>
      </c>
      <c r="AF452" s="123" t="str">
        <f t="shared" si="118"/>
        <v/>
      </c>
      <c r="AG452" s="126" t="str">
        <f t="shared" si="119"/>
        <v/>
      </c>
      <c r="AH452" s="302" t="str">
        <f t="shared" si="114"/>
        <v/>
      </c>
      <c r="AI452" s="302" t="str">
        <f t="shared" si="113"/>
        <v/>
      </c>
      <c r="AJ452" s="288" t="str">
        <f t="shared" si="109"/>
        <v/>
      </c>
      <c r="AK452" s="303" t="str">
        <f t="shared" si="110"/>
        <v/>
      </c>
      <c r="AL452" s="303" t="str">
        <f t="shared" si="111"/>
        <v/>
      </c>
      <c r="AM452" s="304" t="str">
        <f t="shared" si="112"/>
        <v/>
      </c>
    </row>
    <row r="453" spans="26:39" ht="15" hidden="1" x14ac:dyDescent="0.25">
      <c r="Z453" s="290"/>
      <c r="AA453" s="290"/>
      <c r="AB453" s="124">
        <f t="shared" si="120"/>
        <v>45</v>
      </c>
      <c r="AC453" s="125" t="str">
        <f t="shared" si="115"/>
        <v/>
      </c>
      <c r="AD453" s="123" t="str">
        <f t="shared" si="116"/>
        <v/>
      </c>
      <c r="AE453" s="126" t="str">
        <f t="shared" si="117"/>
        <v/>
      </c>
      <c r="AF453" s="123" t="str">
        <f t="shared" si="118"/>
        <v/>
      </c>
      <c r="AG453" s="126" t="str">
        <f t="shared" si="119"/>
        <v/>
      </c>
      <c r="AH453" s="302" t="str">
        <f t="shared" si="114"/>
        <v/>
      </c>
      <c r="AI453" s="302" t="str">
        <f t="shared" si="113"/>
        <v/>
      </c>
      <c r="AJ453" s="288" t="str">
        <f t="shared" si="109"/>
        <v/>
      </c>
      <c r="AK453" s="303" t="str">
        <f t="shared" si="110"/>
        <v/>
      </c>
      <c r="AL453" s="303" t="str">
        <f t="shared" si="111"/>
        <v/>
      </c>
      <c r="AM453" s="304" t="str">
        <f t="shared" si="112"/>
        <v/>
      </c>
    </row>
    <row r="454" spans="26:39" ht="15" hidden="1" x14ac:dyDescent="0.25">
      <c r="Z454" s="290"/>
      <c r="AA454" s="290"/>
      <c r="AB454" s="124">
        <f t="shared" si="120"/>
        <v>46</v>
      </c>
      <c r="AC454" s="125" t="str">
        <f t="shared" si="115"/>
        <v/>
      </c>
      <c r="AD454" s="123" t="str">
        <f t="shared" si="116"/>
        <v/>
      </c>
      <c r="AE454" s="126" t="str">
        <f t="shared" si="117"/>
        <v/>
      </c>
      <c r="AF454" s="123" t="str">
        <f t="shared" si="118"/>
        <v/>
      </c>
      <c r="AG454" s="126" t="str">
        <f t="shared" si="119"/>
        <v/>
      </c>
      <c r="AH454" s="302" t="str">
        <f t="shared" si="114"/>
        <v/>
      </c>
      <c r="AI454" s="302" t="str">
        <f t="shared" si="113"/>
        <v/>
      </c>
      <c r="AJ454" s="288" t="str">
        <f t="shared" si="109"/>
        <v/>
      </c>
      <c r="AK454" s="303" t="str">
        <f t="shared" si="110"/>
        <v/>
      </c>
      <c r="AL454" s="303" t="str">
        <f t="shared" si="111"/>
        <v/>
      </c>
      <c r="AM454" s="304" t="str">
        <f t="shared" si="112"/>
        <v/>
      </c>
    </row>
    <row r="455" spans="26:39" ht="15" hidden="1" x14ac:dyDescent="0.25">
      <c r="Z455" s="290"/>
      <c r="AA455" s="290"/>
      <c r="AB455" s="124">
        <f t="shared" si="120"/>
        <v>47</v>
      </c>
      <c r="AC455" s="125" t="str">
        <f t="shared" si="115"/>
        <v/>
      </c>
      <c r="AD455" s="123" t="str">
        <f t="shared" si="116"/>
        <v/>
      </c>
      <c r="AE455" s="126" t="str">
        <f t="shared" si="117"/>
        <v/>
      </c>
      <c r="AF455" s="123" t="str">
        <f t="shared" si="118"/>
        <v/>
      </c>
      <c r="AG455" s="126" t="str">
        <f t="shared" si="119"/>
        <v/>
      </c>
      <c r="AH455" s="302" t="str">
        <f t="shared" si="114"/>
        <v/>
      </c>
      <c r="AI455" s="302" t="str">
        <f t="shared" si="113"/>
        <v/>
      </c>
      <c r="AJ455" s="288" t="str">
        <f t="shared" si="109"/>
        <v/>
      </c>
      <c r="AK455" s="303" t="str">
        <f t="shared" si="110"/>
        <v/>
      </c>
      <c r="AL455" s="303" t="str">
        <f t="shared" si="111"/>
        <v/>
      </c>
      <c r="AM455" s="304" t="str">
        <f t="shared" si="112"/>
        <v/>
      </c>
    </row>
    <row r="456" spans="26:39" ht="15" hidden="1" x14ac:dyDescent="0.25">
      <c r="Z456" s="290"/>
      <c r="AA456" s="290"/>
      <c r="AB456" s="124">
        <f t="shared" si="120"/>
        <v>48</v>
      </c>
      <c r="AC456" s="125" t="str">
        <f t="shared" si="115"/>
        <v/>
      </c>
      <c r="AD456" s="123" t="str">
        <f t="shared" si="116"/>
        <v/>
      </c>
      <c r="AE456" s="126" t="str">
        <f t="shared" si="117"/>
        <v/>
      </c>
      <c r="AF456" s="123" t="str">
        <f t="shared" si="118"/>
        <v/>
      </c>
      <c r="AG456" s="126" t="str">
        <f t="shared" si="119"/>
        <v/>
      </c>
      <c r="AH456" s="302" t="str">
        <f t="shared" si="114"/>
        <v/>
      </c>
      <c r="AI456" s="302" t="str">
        <f t="shared" si="113"/>
        <v/>
      </c>
      <c r="AJ456" s="288" t="str">
        <f t="shared" ref="AJ456:AJ519" si="121">AC456</f>
        <v/>
      </c>
      <c r="AK456" s="303" t="str">
        <f t="shared" ref="AK456:AK519" si="122">IF(AI456="","",AJ456-D$58)</f>
        <v/>
      </c>
      <c r="AL456" s="303" t="str">
        <f t="shared" ref="AL456:AL519" si="123">IF(AK456="","",IF(AK456&gt;G$80,AK456-G$80/2,AK456/2))</f>
        <v/>
      </c>
      <c r="AM456" s="304" t="str">
        <f t="shared" ref="AM456:AM519" si="124">IF(AL456="","",0.6*G$81*(2*32.2*AL456)^0.5)</f>
        <v/>
      </c>
    </row>
    <row r="457" spans="26:39" ht="15" hidden="1" x14ac:dyDescent="0.25">
      <c r="Z457" s="290"/>
      <c r="AA457" s="290"/>
      <c r="AB457" s="124">
        <f t="shared" si="120"/>
        <v>49</v>
      </c>
      <c r="AC457" s="125" t="str">
        <f t="shared" si="115"/>
        <v/>
      </c>
      <c r="AD457" s="123" t="str">
        <f t="shared" si="116"/>
        <v/>
      </c>
      <c r="AE457" s="126" t="str">
        <f t="shared" si="117"/>
        <v/>
      </c>
      <c r="AF457" s="123" t="str">
        <f t="shared" si="118"/>
        <v/>
      </c>
      <c r="AG457" s="126" t="str">
        <f t="shared" si="119"/>
        <v/>
      </c>
      <c r="AH457" s="302" t="str">
        <f t="shared" si="114"/>
        <v/>
      </c>
      <c r="AI457" s="302" t="str">
        <f t="shared" ref="AI457:AI520" si="125">IF(AC457="","",IF(AC457=D$58,0,IF(AC457&gt;D$58,AI456+AF457,"")))</f>
        <v/>
      </c>
      <c r="AJ457" s="288" t="str">
        <f t="shared" si="121"/>
        <v/>
      </c>
      <c r="AK457" s="303" t="str">
        <f t="shared" si="122"/>
        <v/>
      </c>
      <c r="AL457" s="303" t="str">
        <f t="shared" si="123"/>
        <v/>
      </c>
      <c r="AM457" s="304" t="str">
        <f t="shared" si="124"/>
        <v/>
      </c>
    </row>
    <row r="458" spans="26:39" ht="15" hidden="1" x14ac:dyDescent="0.25">
      <c r="Z458" s="290"/>
      <c r="AA458" s="290"/>
      <c r="AB458" s="124">
        <f t="shared" si="120"/>
        <v>50</v>
      </c>
      <c r="AC458" s="125" t="str">
        <f t="shared" si="115"/>
        <v/>
      </c>
      <c r="AD458" s="123" t="str">
        <f t="shared" si="116"/>
        <v/>
      </c>
      <c r="AE458" s="126" t="str">
        <f t="shared" si="117"/>
        <v/>
      </c>
      <c r="AF458" s="123" t="str">
        <f t="shared" si="118"/>
        <v/>
      </c>
      <c r="AG458" s="126" t="str">
        <f t="shared" si="119"/>
        <v/>
      </c>
      <c r="AH458" s="302" t="str">
        <f t="shared" ref="AH458:AH521" si="126">IF(AC458="","",AH457+AF458)</f>
        <v/>
      </c>
      <c r="AI458" s="302" t="str">
        <f t="shared" si="125"/>
        <v/>
      </c>
      <c r="AJ458" s="288" t="str">
        <f t="shared" si="121"/>
        <v/>
      </c>
      <c r="AK458" s="303" t="str">
        <f t="shared" si="122"/>
        <v/>
      </c>
      <c r="AL458" s="303" t="str">
        <f t="shared" si="123"/>
        <v/>
      </c>
      <c r="AM458" s="304" t="str">
        <f t="shared" si="124"/>
        <v/>
      </c>
    </row>
    <row r="459" spans="26:39" ht="15" hidden="1" x14ac:dyDescent="0.25">
      <c r="Z459" s="290"/>
      <c r="AA459" s="290"/>
      <c r="AB459" s="124">
        <f t="shared" si="120"/>
        <v>51</v>
      </c>
      <c r="AC459" s="125" t="str">
        <f t="shared" si="115"/>
        <v/>
      </c>
      <c r="AD459" s="123" t="str">
        <f t="shared" si="116"/>
        <v/>
      </c>
      <c r="AE459" s="126" t="str">
        <f t="shared" si="117"/>
        <v/>
      </c>
      <c r="AF459" s="123" t="str">
        <f t="shared" si="118"/>
        <v/>
      </c>
      <c r="AG459" s="126" t="str">
        <f t="shared" si="119"/>
        <v/>
      </c>
      <c r="AH459" s="302" t="str">
        <f t="shared" si="126"/>
        <v/>
      </c>
      <c r="AI459" s="302" t="str">
        <f t="shared" si="125"/>
        <v/>
      </c>
      <c r="AJ459" s="288" t="str">
        <f t="shared" si="121"/>
        <v/>
      </c>
      <c r="AK459" s="303" t="str">
        <f t="shared" si="122"/>
        <v/>
      </c>
      <c r="AL459" s="303" t="str">
        <f t="shared" si="123"/>
        <v/>
      </c>
      <c r="AM459" s="304" t="str">
        <f t="shared" si="124"/>
        <v/>
      </c>
    </row>
    <row r="460" spans="26:39" ht="15" hidden="1" x14ac:dyDescent="0.25">
      <c r="Z460" s="290"/>
      <c r="AA460" s="290"/>
      <c r="AB460" s="124">
        <f t="shared" si="120"/>
        <v>52</v>
      </c>
      <c r="AC460" s="125" t="str">
        <f t="shared" si="115"/>
        <v/>
      </c>
      <c r="AD460" s="123" t="str">
        <f t="shared" si="116"/>
        <v/>
      </c>
      <c r="AE460" s="126" t="str">
        <f t="shared" si="117"/>
        <v/>
      </c>
      <c r="AF460" s="123" t="str">
        <f t="shared" si="118"/>
        <v/>
      </c>
      <c r="AG460" s="126" t="str">
        <f t="shared" si="119"/>
        <v/>
      </c>
      <c r="AH460" s="302" t="str">
        <f t="shared" si="126"/>
        <v/>
      </c>
      <c r="AI460" s="302" t="str">
        <f t="shared" si="125"/>
        <v/>
      </c>
      <c r="AJ460" s="288" t="str">
        <f t="shared" si="121"/>
        <v/>
      </c>
      <c r="AK460" s="303" t="str">
        <f t="shared" si="122"/>
        <v/>
      </c>
      <c r="AL460" s="303" t="str">
        <f t="shared" si="123"/>
        <v/>
      </c>
      <c r="AM460" s="304" t="str">
        <f t="shared" si="124"/>
        <v/>
      </c>
    </row>
    <row r="461" spans="26:39" ht="15" hidden="1" x14ac:dyDescent="0.25">
      <c r="Z461" s="290"/>
      <c r="AA461" s="290"/>
      <c r="AB461" s="124">
        <f t="shared" si="120"/>
        <v>53</v>
      </c>
      <c r="AC461" s="125" t="str">
        <f t="shared" si="115"/>
        <v/>
      </c>
      <c r="AD461" s="123" t="str">
        <f t="shared" si="116"/>
        <v/>
      </c>
      <c r="AE461" s="126" t="str">
        <f t="shared" si="117"/>
        <v/>
      </c>
      <c r="AF461" s="123" t="str">
        <f t="shared" si="118"/>
        <v/>
      </c>
      <c r="AG461" s="126" t="str">
        <f t="shared" si="119"/>
        <v/>
      </c>
      <c r="AH461" s="302" t="str">
        <f t="shared" si="126"/>
        <v/>
      </c>
      <c r="AI461" s="302" t="str">
        <f t="shared" si="125"/>
        <v/>
      </c>
      <c r="AJ461" s="288" t="str">
        <f t="shared" si="121"/>
        <v/>
      </c>
      <c r="AK461" s="303" t="str">
        <f t="shared" si="122"/>
        <v/>
      </c>
      <c r="AL461" s="303" t="str">
        <f t="shared" si="123"/>
        <v/>
      </c>
      <c r="AM461" s="304" t="str">
        <f t="shared" si="124"/>
        <v/>
      </c>
    </row>
    <row r="462" spans="26:39" ht="15" hidden="1" x14ac:dyDescent="0.25">
      <c r="Z462" s="290"/>
      <c r="AA462" s="290"/>
      <c r="AB462" s="124">
        <f t="shared" si="120"/>
        <v>54</v>
      </c>
      <c r="AC462" s="125" t="str">
        <f t="shared" si="115"/>
        <v/>
      </c>
      <c r="AD462" s="123" t="str">
        <f t="shared" si="116"/>
        <v/>
      </c>
      <c r="AE462" s="126" t="str">
        <f t="shared" si="117"/>
        <v/>
      </c>
      <c r="AF462" s="123" t="str">
        <f t="shared" si="118"/>
        <v/>
      </c>
      <c r="AG462" s="126" t="str">
        <f t="shared" si="119"/>
        <v/>
      </c>
      <c r="AH462" s="302" t="str">
        <f t="shared" si="126"/>
        <v/>
      </c>
      <c r="AI462" s="302" t="str">
        <f t="shared" si="125"/>
        <v/>
      </c>
      <c r="AJ462" s="288" t="str">
        <f t="shared" si="121"/>
        <v/>
      </c>
      <c r="AK462" s="303" t="str">
        <f t="shared" si="122"/>
        <v/>
      </c>
      <c r="AL462" s="303" t="str">
        <f t="shared" si="123"/>
        <v/>
      </c>
      <c r="AM462" s="304" t="str">
        <f t="shared" si="124"/>
        <v/>
      </c>
    </row>
    <row r="463" spans="26:39" ht="15" hidden="1" x14ac:dyDescent="0.25">
      <c r="Z463" s="290"/>
      <c r="AA463" s="290"/>
      <c r="AB463" s="124">
        <f t="shared" si="120"/>
        <v>55</v>
      </c>
      <c r="AC463" s="125" t="str">
        <f t="shared" si="115"/>
        <v/>
      </c>
      <c r="AD463" s="123" t="str">
        <f t="shared" si="116"/>
        <v/>
      </c>
      <c r="AE463" s="126" t="str">
        <f t="shared" si="117"/>
        <v/>
      </c>
      <c r="AF463" s="123" t="str">
        <f t="shared" si="118"/>
        <v/>
      </c>
      <c r="AG463" s="126" t="str">
        <f t="shared" si="119"/>
        <v/>
      </c>
      <c r="AH463" s="302" t="str">
        <f t="shared" si="126"/>
        <v/>
      </c>
      <c r="AI463" s="302" t="str">
        <f t="shared" si="125"/>
        <v/>
      </c>
      <c r="AJ463" s="288" t="str">
        <f t="shared" si="121"/>
        <v/>
      </c>
      <c r="AK463" s="303" t="str">
        <f t="shared" si="122"/>
        <v/>
      </c>
      <c r="AL463" s="303" t="str">
        <f t="shared" si="123"/>
        <v/>
      </c>
      <c r="AM463" s="304" t="str">
        <f t="shared" si="124"/>
        <v/>
      </c>
    </row>
    <row r="464" spans="26:39" ht="15" hidden="1" x14ac:dyDescent="0.25">
      <c r="Z464" s="290"/>
      <c r="AA464" s="290"/>
      <c r="AB464" s="124">
        <f t="shared" si="120"/>
        <v>56</v>
      </c>
      <c r="AC464" s="125" t="str">
        <f t="shared" si="115"/>
        <v/>
      </c>
      <c r="AD464" s="123" t="str">
        <f t="shared" si="116"/>
        <v/>
      </c>
      <c r="AE464" s="126" t="str">
        <f t="shared" si="117"/>
        <v/>
      </c>
      <c r="AF464" s="123" t="str">
        <f t="shared" si="118"/>
        <v/>
      </c>
      <c r="AG464" s="126" t="str">
        <f t="shared" si="119"/>
        <v/>
      </c>
      <c r="AH464" s="302" t="str">
        <f t="shared" si="126"/>
        <v/>
      </c>
      <c r="AI464" s="302" t="str">
        <f t="shared" si="125"/>
        <v/>
      </c>
      <c r="AJ464" s="288" t="str">
        <f t="shared" si="121"/>
        <v/>
      </c>
      <c r="AK464" s="303" t="str">
        <f t="shared" si="122"/>
        <v/>
      </c>
      <c r="AL464" s="303" t="str">
        <f t="shared" si="123"/>
        <v/>
      </c>
      <c r="AM464" s="304" t="str">
        <f t="shared" si="124"/>
        <v/>
      </c>
    </row>
    <row r="465" spans="26:39" ht="15" hidden="1" x14ac:dyDescent="0.25">
      <c r="Z465" s="290"/>
      <c r="AA465" s="290"/>
      <c r="AB465" s="124">
        <f t="shared" si="120"/>
        <v>57</v>
      </c>
      <c r="AC465" s="125" t="str">
        <f t="shared" si="115"/>
        <v/>
      </c>
      <c r="AD465" s="123" t="str">
        <f t="shared" si="116"/>
        <v/>
      </c>
      <c r="AE465" s="126" t="str">
        <f t="shared" si="117"/>
        <v/>
      </c>
      <c r="AF465" s="123" t="str">
        <f t="shared" si="118"/>
        <v/>
      </c>
      <c r="AG465" s="126" t="str">
        <f t="shared" si="119"/>
        <v/>
      </c>
      <c r="AH465" s="302" t="str">
        <f t="shared" si="126"/>
        <v/>
      </c>
      <c r="AI465" s="302" t="str">
        <f t="shared" si="125"/>
        <v/>
      </c>
      <c r="AJ465" s="288" t="str">
        <f t="shared" si="121"/>
        <v/>
      </c>
      <c r="AK465" s="303" t="str">
        <f t="shared" si="122"/>
        <v/>
      </c>
      <c r="AL465" s="303" t="str">
        <f t="shared" si="123"/>
        <v/>
      </c>
      <c r="AM465" s="304" t="str">
        <f t="shared" si="124"/>
        <v/>
      </c>
    </row>
    <row r="466" spans="26:39" ht="15" hidden="1" x14ac:dyDescent="0.25">
      <c r="Z466" s="290"/>
      <c r="AA466" s="290"/>
      <c r="AB466" s="124">
        <f t="shared" si="120"/>
        <v>58</v>
      </c>
      <c r="AC466" s="125" t="str">
        <f t="shared" si="115"/>
        <v/>
      </c>
      <c r="AD466" s="123" t="str">
        <f t="shared" si="116"/>
        <v/>
      </c>
      <c r="AE466" s="126" t="str">
        <f t="shared" si="117"/>
        <v/>
      </c>
      <c r="AF466" s="123" t="str">
        <f t="shared" si="118"/>
        <v/>
      </c>
      <c r="AG466" s="126" t="str">
        <f t="shared" si="119"/>
        <v/>
      </c>
      <c r="AH466" s="302" t="str">
        <f t="shared" si="126"/>
        <v/>
      </c>
      <c r="AI466" s="302" t="str">
        <f t="shared" si="125"/>
        <v/>
      </c>
      <c r="AJ466" s="288" t="str">
        <f t="shared" si="121"/>
        <v/>
      </c>
      <c r="AK466" s="303" t="str">
        <f t="shared" si="122"/>
        <v/>
      </c>
      <c r="AL466" s="303" t="str">
        <f t="shared" si="123"/>
        <v/>
      </c>
      <c r="AM466" s="304" t="str">
        <f t="shared" si="124"/>
        <v/>
      </c>
    </row>
    <row r="467" spans="26:39" ht="15" hidden="1" x14ac:dyDescent="0.25">
      <c r="Z467" s="290"/>
      <c r="AA467" s="290"/>
      <c r="AB467" s="124">
        <f t="shared" si="120"/>
        <v>59</v>
      </c>
      <c r="AC467" s="125" t="str">
        <f t="shared" si="115"/>
        <v/>
      </c>
      <c r="AD467" s="123" t="str">
        <f t="shared" si="116"/>
        <v/>
      </c>
      <c r="AE467" s="126" t="str">
        <f t="shared" si="117"/>
        <v/>
      </c>
      <c r="AF467" s="123" t="str">
        <f t="shared" si="118"/>
        <v/>
      </c>
      <c r="AG467" s="126" t="str">
        <f t="shared" si="119"/>
        <v/>
      </c>
      <c r="AH467" s="302" t="str">
        <f t="shared" si="126"/>
        <v/>
      </c>
      <c r="AI467" s="302" t="str">
        <f t="shared" si="125"/>
        <v/>
      </c>
      <c r="AJ467" s="288" t="str">
        <f t="shared" si="121"/>
        <v/>
      </c>
      <c r="AK467" s="303" t="str">
        <f t="shared" si="122"/>
        <v/>
      </c>
      <c r="AL467" s="303" t="str">
        <f t="shared" si="123"/>
        <v/>
      </c>
      <c r="AM467" s="304" t="str">
        <f t="shared" si="124"/>
        <v/>
      </c>
    </row>
    <row r="468" spans="26:39" ht="15" hidden="1" x14ac:dyDescent="0.25">
      <c r="Z468" s="290"/>
      <c r="AA468" s="290"/>
      <c r="AB468" s="124">
        <f t="shared" si="120"/>
        <v>60</v>
      </c>
      <c r="AC468" s="125" t="str">
        <f t="shared" si="115"/>
        <v/>
      </c>
      <c r="AD468" s="123" t="str">
        <f t="shared" si="116"/>
        <v/>
      </c>
      <c r="AE468" s="126" t="str">
        <f t="shared" si="117"/>
        <v/>
      </c>
      <c r="AF468" s="123" t="str">
        <f t="shared" si="118"/>
        <v/>
      </c>
      <c r="AG468" s="126" t="str">
        <f t="shared" si="119"/>
        <v/>
      </c>
      <c r="AH468" s="302" t="str">
        <f t="shared" si="126"/>
        <v/>
      </c>
      <c r="AI468" s="302" t="str">
        <f t="shared" si="125"/>
        <v/>
      </c>
      <c r="AJ468" s="288" t="str">
        <f t="shared" si="121"/>
        <v/>
      </c>
      <c r="AK468" s="303" t="str">
        <f t="shared" si="122"/>
        <v/>
      </c>
      <c r="AL468" s="303" t="str">
        <f t="shared" si="123"/>
        <v/>
      </c>
      <c r="AM468" s="304" t="str">
        <f t="shared" si="124"/>
        <v/>
      </c>
    </row>
    <row r="469" spans="26:39" ht="15" hidden="1" x14ac:dyDescent="0.25">
      <c r="Z469" s="290"/>
      <c r="AA469" s="290"/>
      <c r="AB469" s="124">
        <f t="shared" si="120"/>
        <v>61</v>
      </c>
      <c r="AC469" s="125" t="str">
        <f t="shared" si="115"/>
        <v/>
      </c>
      <c r="AD469" s="123" t="str">
        <f t="shared" si="116"/>
        <v/>
      </c>
      <c r="AE469" s="126" t="str">
        <f t="shared" si="117"/>
        <v/>
      </c>
      <c r="AF469" s="123" t="str">
        <f t="shared" si="118"/>
        <v/>
      </c>
      <c r="AG469" s="126" t="str">
        <f t="shared" si="119"/>
        <v/>
      </c>
      <c r="AH469" s="302" t="str">
        <f t="shared" si="126"/>
        <v/>
      </c>
      <c r="AI469" s="302" t="str">
        <f t="shared" si="125"/>
        <v/>
      </c>
      <c r="AJ469" s="288" t="str">
        <f t="shared" si="121"/>
        <v/>
      </c>
      <c r="AK469" s="303" t="str">
        <f t="shared" si="122"/>
        <v/>
      </c>
      <c r="AL469" s="303" t="str">
        <f t="shared" si="123"/>
        <v/>
      </c>
      <c r="AM469" s="304" t="str">
        <f t="shared" si="124"/>
        <v/>
      </c>
    </row>
    <row r="470" spans="26:39" ht="15" hidden="1" x14ac:dyDescent="0.25">
      <c r="Z470" s="290"/>
      <c r="AA470" s="290"/>
      <c r="AB470" s="124">
        <f t="shared" si="120"/>
        <v>62</v>
      </c>
      <c r="AC470" s="125" t="str">
        <f t="shared" si="115"/>
        <v/>
      </c>
      <c r="AD470" s="123" t="str">
        <f t="shared" si="116"/>
        <v/>
      </c>
      <c r="AE470" s="126" t="str">
        <f t="shared" si="117"/>
        <v/>
      </c>
      <c r="AF470" s="123" t="str">
        <f t="shared" si="118"/>
        <v/>
      </c>
      <c r="AG470" s="126" t="str">
        <f t="shared" si="119"/>
        <v/>
      </c>
      <c r="AH470" s="302" t="str">
        <f t="shared" si="126"/>
        <v/>
      </c>
      <c r="AI470" s="302" t="str">
        <f t="shared" si="125"/>
        <v/>
      </c>
      <c r="AJ470" s="288" t="str">
        <f t="shared" si="121"/>
        <v/>
      </c>
      <c r="AK470" s="303" t="str">
        <f t="shared" si="122"/>
        <v/>
      </c>
      <c r="AL470" s="303" t="str">
        <f t="shared" si="123"/>
        <v/>
      </c>
      <c r="AM470" s="304" t="str">
        <f t="shared" si="124"/>
        <v/>
      </c>
    </row>
    <row r="471" spans="26:39" ht="15" hidden="1" x14ac:dyDescent="0.25">
      <c r="Z471" s="290"/>
      <c r="AA471" s="290"/>
      <c r="AB471" s="124">
        <f t="shared" si="120"/>
        <v>63</v>
      </c>
      <c r="AC471" s="125" t="str">
        <f t="shared" si="115"/>
        <v/>
      </c>
      <c r="AD471" s="123" t="str">
        <f t="shared" si="116"/>
        <v/>
      </c>
      <c r="AE471" s="126" t="str">
        <f t="shared" si="117"/>
        <v/>
      </c>
      <c r="AF471" s="123" t="str">
        <f t="shared" si="118"/>
        <v/>
      </c>
      <c r="AG471" s="126" t="str">
        <f t="shared" si="119"/>
        <v/>
      </c>
      <c r="AH471" s="302" t="str">
        <f t="shared" si="126"/>
        <v/>
      </c>
      <c r="AI471" s="302" t="str">
        <f t="shared" si="125"/>
        <v/>
      </c>
      <c r="AJ471" s="288" t="str">
        <f t="shared" si="121"/>
        <v/>
      </c>
      <c r="AK471" s="303" t="str">
        <f t="shared" si="122"/>
        <v/>
      </c>
      <c r="AL471" s="303" t="str">
        <f t="shared" si="123"/>
        <v/>
      </c>
      <c r="AM471" s="304" t="str">
        <f t="shared" si="124"/>
        <v/>
      </c>
    </row>
    <row r="472" spans="26:39" ht="15" hidden="1" x14ac:dyDescent="0.25">
      <c r="Z472" s="290"/>
      <c r="AA472" s="290"/>
      <c r="AB472" s="124">
        <f t="shared" si="120"/>
        <v>64</v>
      </c>
      <c r="AC472" s="125" t="str">
        <f t="shared" si="115"/>
        <v/>
      </c>
      <c r="AD472" s="123" t="str">
        <f t="shared" si="116"/>
        <v/>
      </c>
      <c r="AE472" s="126" t="str">
        <f t="shared" si="117"/>
        <v/>
      </c>
      <c r="AF472" s="123" t="str">
        <f t="shared" si="118"/>
        <v/>
      </c>
      <c r="AG472" s="126" t="str">
        <f t="shared" si="119"/>
        <v/>
      </c>
      <c r="AH472" s="302" t="str">
        <f t="shared" si="126"/>
        <v/>
      </c>
      <c r="AI472" s="302" t="str">
        <f t="shared" si="125"/>
        <v/>
      </c>
      <c r="AJ472" s="288" t="str">
        <f t="shared" si="121"/>
        <v/>
      </c>
      <c r="AK472" s="303" t="str">
        <f t="shared" si="122"/>
        <v/>
      </c>
      <c r="AL472" s="303" t="str">
        <f t="shared" si="123"/>
        <v/>
      </c>
      <c r="AM472" s="304" t="str">
        <f t="shared" si="124"/>
        <v/>
      </c>
    </row>
    <row r="473" spans="26:39" ht="15" hidden="1" x14ac:dyDescent="0.25">
      <c r="Z473" s="290"/>
      <c r="AA473" s="290"/>
      <c r="AB473" s="124">
        <f t="shared" si="120"/>
        <v>65</v>
      </c>
      <c r="AC473" s="125" t="str">
        <f t="shared" ref="AC473:AC508" si="127">IF(AA$411="","",AC$408+AB473*(X$411-X$410)/100)</f>
        <v/>
      </c>
      <c r="AD473" s="123" t="str">
        <f t="shared" ref="AD473:AD508" si="128">IF(AC473="","",AD$408+(2*(AC473-AC$408)*AA$411))</f>
        <v/>
      </c>
      <c r="AE473" s="126" t="str">
        <f t="shared" si="117"/>
        <v/>
      </c>
      <c r="AF473" s="123" t="str">
        <f t="shared" si="118"/>
        <v/>
      </c>
      <c r="AG473" s="126" t="str">
        <f t="shared" si="119"/>
        <v/>
      </c>
      <c r="AH473" s="302" t="str">
        <f t="shared" si="126"/>
        <v/>
      </c>
      <c r="AI473" s="302" t="str">
        <f t="shared" si="125"/>
        <v/>
      </c>
      <c r="AJ473" s="288" t="str">
        <f t="shared" si="121"/>
        <v/>
      </c>
      <c r="AK473" s="303" t="str">
        <f t="shared" si="122"/>
        <v/>
      </c>
      <c r="AL473" s="303" t="str">
        <f t="shared" si="123"/>
        <v/>
      </c>
      <c r="AM473" s="304" t="str">
        <f t="shared" si="124"/>
        <v/>
      </c>
    </row>
    <row r="474" spans="26:39" ht="15" hidden="1" x14ac:dyDescent="0.25">
      <c r="Z474" s="290"/>
      <c r="AA474" s="290"/>
      <c r="AB474" s="124">
        <f t="shared" si="120"/>
        <v>66</v>
      </c>
      <c r="AC474" s="125" t="str">
        <f t="shared" si="127"/>
        <v/>
      </c>
      <c r="AD474" s="123" t="str">
        <f t="shared" si="128"/>
        <v/>
      </c>
      <c r="AE474" s="126" t="str">
        <f t="shared" ref="AE474:AE508" si="129">IF(AC474="","",(AD474/2)^2*3.1415)</f>
        <v/>
      </c>
      <c r="AF474" s="123" t="str">
        <f t="shared" ref="AF474:AF508" si="130">IF(AC474="","",(AC474-AC473)/3*(AE473+AE474+(AE474*AE473)^0.5))</f>
        <v/>
      </c>
      <c r="AG474" s="126" t="str">
        <f t="shared" ref="AG474:AG508" si="131">IF(AC474="","",AG473+AF474)</f>
        <v/>
      </c>
      <c r="AH474" s="302" t="str">
        <f t="shared" si="126"/>
        <v/>
      </c>
      <c r="AI474" s="302" t="str">
        <f t="shared" si="125"/>
        <v/>
      </c>
      <c r="AJ474" s="288" t="str">
        <f t="shared" si="121"/>
        <v/>
      </c>
      <c r="AK474" s="303" t="str">
        <f t="shared" si="122"/>
        <v/>
      </c>
      <c r="AL474" s="303" t="str">
        <f t="shared" si="123"/>
        <v/>
      </c>
      <c r="AM474" s="304" t="str">
        <f t="shared" si="124"/>
        <v/>
      </c>
    </row>
    <row r="475" spans="26:39" ht="15" hidden="1" x14ac:dyDescent="0.25">
      <c r="Z475" s="290"/>
      <c r="AA475" s="290"/>
      <c r="AB475" s="124">
        <f t="shared" ref="AB475:AB508" si="132">AB474+1</f>
        <v>67</v>
      </c>
      <c r="AC475" s="125" t="str">
        <f t="shared" si="127"/>
        <v/>
      </c>
      <c r="AD475" s="123" t="str">
        <f t="shared" si="128"/>
        <v/>
      </c>
      <c r="AE475" s="126" t="str">
        <f t="shared" si="129"/>
        <v/>
      </c>
      <c r="AF475" s="123" t="str">
        <f t="shared" si="130"/>
        <v/>
      </c>
      <c r="AG475" s="126" t="str">
        <f t="shared" si="131"/>
        <v/>
      </c>
      <c r="AH475" s="302" t="str">
        <f t="shared" si="126"/>
        <v/>
      </c>
      <c r="AI475" s="302" t="str">
        <f t="shared" si="125"/>
        <v/>
      </c>
      <c r="AJ475" s="288" t="str">
        <f t="shared" si="121"/>
        <v/>
      </c>
      <c r="AK475" s="303" t="str">
        <f t="shared" si="122"/>
        <v/>
      </c>
      <c r="AL475" s="303" t="str">
        <f t="shared" si="123"/>
        <v/>
      </c>
      <c r="AM475" s="304" t="str">
        <f t="shared" si="124"/>
        <v/>
      </c>
    </row>
    <row r="476" spans="26:39" ht="15" hidden="1" x14ac:dyDescent="0.25">
      <c r="Z476" s="290"/>
      <c r="AA476" s="290"/>
      <c r="AB476" s="124">
        <f t="shared" si="132"/>
        <v>68</v>
      </c>
      <c r="AC476" s="125" t="str">
        <f t="shared" si="127"/>
        <v/>
      </c>
      <c r="AD476" s="123" t="str">
        <f t="shared" si="128"/>
        <v/>
      </c>
      <c r="AE476" s="126" t="str">
        <f t="shared" si="129"/>
        <v/>
      </c>
      <c r="AF476" s="123" t="str">
        <f t="shared" si="130"/>
        <v/>
      </c>
      <c r="AG476" s="126" t="str">
        <f t="shared" si="131"/>
        <v/>
      </c>
      <c r="AH476" s="302" t="str">
        <f t="shared" si="126"/>
        <v/>
      </c>
      <c r="AI476" s="302" t="str">
        <f t="shared" si="125"/>
        <v/>
      </c>
      <c r="AJ476" s="288" t="str">
        <f t="shared" si="121"/>
        <v/>
      </c>
      <c r="AK476" s="303" t="str">
        <f t="shared" si="122"/>
        <v/>
      </c>
      <c r="AL476" s="303" t="str">
        <f t="shared" si="123"/>
        <v/>
      </c>
      <c r="AM476" s="304" t="str">
        <f t="shared" si="124"/>
        <v/>
      </c>
    </row>
    <row r="477" spans="26:39" ht="15" hidden="1" x14ac:dyDescent="0.25">
      <c r="Z477" s="290"/>
      <c r="AA477" s="290"/>
      <c r="AB477" s="124">
        <f t="shared" si="132"/>
        <v>69</v>
      </c>
      <c r="AC477" s="125" t="str">
        <f t="shared" si="127"/>
        <v/>
      </c>
      <c r="AD477" s="123" t="str">
        <f t="shared" si="128"/>
        <v/>
      </c>
      <c r="AE477" s="126" t="str">
        <f t="shared" si="129"/>
        <v/>
      </c>
      <c r="AF477" s="123" t="str">
        <f t="shared" si="130"/>
        <v/>
      </c>
      <c r="AG477" s="126" t="str">
        <f t="shared" si="131"/>
        <v/>
      </c>
      <c r="AH477" s="302" t="str">
        <f t="shared" si="126"/>
        <v/>
      </c>
      <c r="AI477" s="302" t="str">
        <f t="shared" si="125"/>
        <v/>
      </c>
      <c r="AJ477" s="288" t="str">
        <f t="shared" si="121"/>
        <v/>
      </c>
      <c r="AK477" s="303" t="str">
        <f t="shared" si="122"/>
        <v/>
      </c>
      <c r="AL477" s="303" t="str">
        <f t="shared" si="123"/>
        <v/>
      </c>
      <c r="AM477" s="304" t="str">
        <f t="shared" si="124"/>
        <v/>
      </c>
    </row>
    <row r="478" spans="26:39" ht="15" hidden="1" x14ac:dyDescent="0.25">
      <c r="Z478" s="290"/>
      <c r="AA478" s="290"/>
      <c r="AB478" s="124">
        <f t="shared" si="132"/>
        <v>70</v>
      </c>
      <c r="AC478" s="125" t="str">
        <f t="shared" si="127"/>
        <v/>
      </c>
      <c r="AD478" s="123" t="str">
        <f t="shared" si="128"/>
        <v/>
      </c>
      <c r="AE478" s="126" t="str">
        <f t="shared" si="129"/>
        <v/>
      </c>
      <c r="AF478" s="123" t="str">
        <f t="shared" si="130"/>
        <v/>
      </c>
      <c r="AG478" s="126" t="str">
        <f t="shared" si="131"/>
        <v/>
      </c>
      <c r="AH478" s="302" t="str">
        <f t="shared" si="126"/>
        <v/>
      </c>
      <c r="AI478" s="302" t="str">
        <f t="shared" si="125"/>
        <v/>
      </c>
      <c r="AJ478" s="288" t="str">
        <f t="shared" si="121"/>
        <v/>
      </c>
      <c r="AK478" s="303" t="str">
        <f t="shared" si="122"/>
        <v/>
      </c>
      <c r="AL478" s="303" t="str">
        <f t="shared" si="123"/>
        <v/>
      </c>
      <c r="AM478" s="304" t="str">
        <f t="shared" si="124"/>
        <v/>
      </c>
    </row>
    <row r="479" spans="26:39" ht="15" hidden="1" x14ac:dyDescent="0.25">
      <c r="Z479" s="290"/>
      <c r="AA479" s="290"/>
      <c r="AB479" s="124">
        <f t="shared" si="132"/>
        <v>71</v>
      </c>
      <c r="AC479" s="125" t="str">
        <f t="shared" si="127"/>
        <v/>
      </c>
      <c r="AD479" s="123" t="str">
        <f t="shared" si="128"/>
        <v/>
      </c>
      <c r="AE479" s="126" t="str">
        <f t="shared" si="129"/>
        <v/>
      </c>
      <c r="AF479" s="123" t="str">
        <f t="shared" si="130"/>
        <v/>
      </c>
      <c r="AG479" s="126" t="str">
        <f t="shared" si="131"/>
        <v/>
      </c>
      <c r="AH479" s="302" t="str">
        <f t="shared" si="126"/>
        <v/>
      </c>
      <c r="AI479" s="302" t="str">
        <f t="shared" si="125"/>
        <v/>
      </c>
      <c r="AJ479" s="288" t="str">
        <f t="shared" si="121"/>
        <v/>
      </c>
      <c r="AK479" s="303" t="str">
        <f t="shared" si="122"/>
        <v/>
      </c>
      <c r="AL479" s="303" t="str">
        <f t="shared" si="123"/>
        <v/>
      </c>
      <c r="AM479" s="304" t="str">
        <f t="shared" si="124"/>
        <v/>
      </c>
    </row>
    <row r="480" spans="26:39" ht="15" hidden="1" x14ac:dyDescent="0.25">
      <c r="Z480" s="290"/>
      <c r="AA480" s="290"/>
      <c r="AB480" s="124">
        <f t="shared" si="132"/>
        <v>72</v>
      </c>
      <c r="AC480" s="125" t="str">
        <f t="shared" si="127"/>
        <v/>
      </c>
      <c r="AD480" s="123" t="str">
        <f t="shared" si="128"/>
        <v/>
      </c>
      <c r="AE480" s="126" t="str">
        <f t="shared" si="129"/>
        <v/>
      </c>
      <c r="AF480" s="123" t="str">
        <f t="shared" si="130"/>
        <v/>
      </c>
      <c r="AG480" s="126" t="str">
        <f t="shared" si="131"/>
        <v/>
      </c>
      <c r="AH480" s="302" t="str">
        <f t="shared" si="126"/>
        <v/>
      </c>
      <c r="AI480" s="302" t="str">
        <f t="shared" si="125"/>
        <v/>
      </c>
      <c r="AJ480" s="288" t="str">
        <f t="shared" si="121"/>
        <v/>
      </c>
      <c r="AK480" s="303" t="str">
        <f t="shared" si="122"/>
        <v/>
      </c>
      <c r="AL480" s="303" t="str">
        <f t="shared" si="123"/>
        <v/>
      </c>
      <c r="AM480" s="304" t="str">
        <f t="shared" si="124"/>
        <v/>
      </c>
    </row>
    <row r="481" spans="26:39" ht="15" hidden="1" x14ac:dyDescent="0.25">
      <c r="Z481" s="290"/>
      <c r="AA481" s="290"/>
      <c r="AB481" s="124">
        <f t="shared" si="132"/>
        <v>73</v>
      </c>
      <c r="AC481" s="125" t="str">
        <f t="shared" si="127"/>
        <v/>
      </c>
      <c r="AD481" s="123" t="str">
        <f t="shared" si="128"/>
        <v/>
      </c>
      <c r="AE481" s="126" t="str">
        <f t="shared" si="129"/>
        <v/>
      </c>
      <c r="AF481" s="123" t="str">
        <f t="shared" si="130"/>
        <v/>
      </c>
      <c r="AG481" s="126" t="str">
        <f t="shared" si="131"/>
        <v/>
      </c>
      <c r="AH481" s="302" t="str">
        <f t="shared" si="126"/>
        <v/>
      </c>
      <c r="AI481" s="302" t="str">
        <f t="shared" si="125"/>
        <v/>
      </c>
      <c r="AJ481" s="288" t="str">
        <f t="shared" si="121"/>
        <v/>
      </c>
      <c r="AK481" s="303" t="str">
        <f t="shared" si="122"/>
        <v/>
      </c>
      <c r="AL481" s="303" t="str">
        <f t="shared" si="123"/>
        <v/>
      </c>
      <c r="AM481" s="304" t="str">
        <f t="shared" si="124"/>
        <v/>
      </c>
    </row>
    <row r="482" spans="26:39" ht="15" hidden="1" x14ac:dyDescent="0.25">
      <c r="Z482" s="290"/>
      <c r="AA482" s="290"/>
      <c r="AB482" s="124">
        <f t="shared" si="132"/>
        <v>74</v>
      </c>
      <c r="AC482" s="125" t="str">
        <f t="shared" si="127"/>
        <v/>
      </c>
      <c r="AD482" s="123" t="str">
        <f t="shared" si="128"/>
        <v/>
      </c>
      <c r="AE482" s="126" t="str">
        <f t="shared" si="129"/>
        <v/>
      </c>
      <c r="AF482" s="123" t="str">
        <f t="shared" si="130"/>
        <v/>
      </c>
      <c r="AG482" s="126" t="str">
        <f t="shared" si="131"/>
        <v/>
      </c>
      <c r="AH482" s="302" t="str">
        <f t="shared" si="126"/>
        <v/>
      </c>
      <c r="AI482" s="302" t="str">
        <f t="shared" si="125"/>
        <v/>
      </c>
      <c r="AJ482" s="288" t="str">
        <f t="shared" si="121"/>
        <v/>
      </c>
      <c r="AK482" s="303" t="str">
        <f t="shared" si="122"/>
        <v/>
      </c>
      <c r="AL482" s="303" t="str">
        <f t="shared" si="123"/>
        <v/>
      </c>
      <c r="AM482" s="304" t="str">
        <f t="shared" si="124"/>
        <v/>
      </c>
    </row>
    <row r="483" spans="26:39" ht="15" hidden="1" x14ac:dyDescent="0.25">
      <c r="Z483" s="290"/>
      <c r="AA483" s="290"/>
      <c r="AB483" s="124">
        <f t="shared" si="132"/>
        <v>75</v>
      </c>
      <c r="AC483" s="125" t="str">
        <f t="shared" si="127"/>
        <v/>
      </c>
      <c r="AD483" s="123" t="str">
        <f t="shared" si="128"/>
        <v/>
      </c>
      <c r="AE483" s="126" t="str">
        <f t="shared" si="129"/>
        <v/>
      </c>
      <c r="AF483" s="123" t="str">
        <f t="shared" si="130"/>
        <v/>
      </c>
      <c r="AG483" s="126" t="str">
        <f t="shared" si="131"/>
        <v/>
      </c>
      <c r="AH483" s="302" t="str">
        <f t="shared" si="126"/>
        <v/>
      </c>
      <c r="AI483" s="302" t="str">
        <f t="shared" si="125"/>
        <v/>
      </c>
      <c r="AJ483" s="288" t="str">
        <f t="shared" si="121"/>
        <v/>
      </c>
      <c r="AK483" s="303" t="str">
        <f t="shared" si="122"/>
        <v/>
      </c>
      <c r="AL483" s="303" t="str">
        <f t="shared" si="123"/>
        <v/>
      </c>
      <c r="AM483" s="304" t="str">
        <f t="shared" si="124"/>
        <v/>
      </c>
    </row>
    <row r="484" spans="26:39" ht="15" hidden="1" x14ac:dyDescent="0.25">
      <c r="Z484" s="290"/>
      <c r="AA484" s="290"/>
      <c r="AB484" s="124">
        <f t="shared" si="132"/>
        <v>76</v>
      </c>
      <c r="AC484" s="125" t="str">
        <f t="shared" si="127"/>
        <v/>
      </c>
      <c r="AD484" s="123" t="str">
        <f t="shared" si="128"/>
        <v/>
      </c>
      <c r="AE484" s="126" t="str">
        <f t="shared" si="129"/>
        <v/>
      </c>
      <c r="AF484" s="123" t="str">
        <f t="shared" si="130"/>
        <v/>
      </c>
      <c r="AG484" s="126" t="str">
        <f t="shared" si="131"/>
        <v/>
      </c>
      <c r="AH484" s="302" t="str">
        <f t="shared" si="126"/>
        <v/>
      </c>
      <c r="AI484" s="302" t="str">
        <f t="shared" si="125"/>
        <v/>
      </c>
      <c r="AJ484" s="288" t="str">
        <f t="shared" si="121"/>
        <v/>
      </c>
      <c r="AK484" s="303" t="str">
        <f t="shared" si="122"/>
        <v/>
      </c>
      <c r="AL484" s="303" t="str">
        <f t="shared" si="123"/>
        <v/>
      </c>
      <c r="AM484" s="304" t="str">
        <f t="shared" si="124"/>
        <v/>
      </c>
    </row>
    <row r="485" spans="26:39" ht="15" hidden="1" x14ac:dyDescent="0.25">
      <c r="Z485" s="290"/>
      <c r="AA485" s="290"/>
      <c r="AB485" s="124">
        <f t="shared" si="132"/>
        <v>77</v>
      </c>
      <c r="AC485" s="125" t="str">
        <f t="shared" si="127"/>
        <v/>
      </c>
      <c r="AD485" s="123" t="str">
        <f t="shared" si="128"/>
        <v/>
      </c>
      <c r="AE485" s="126" t="str">
        <f t="shared" si="129"/>
        <v/>
      </c>
      <c r="AF485" s="123" t="str">
        <f t="shared" si="130"/>
        <v/>
      </c>
      <c r="AG485" s="126" t="str">
        <f t="shared" si="131"/>
        <v/>
      </c>
      <c r="AH485" s="302" t="str">
        <f t="shared" si="126"/>
        <v/>
      </c>
      <c r="AI485" s="302" t="str">
        <f t="shared" si="125"/>
        <v/>
      </c>
      <c r="AJ485" s="288" t="str">
        <f t="shared" si="121"/>
        <v/>
      </c>
      <c r="AK485" s="303" t="str">
        <f t="shared" si="122"/>
        <v/>
      </c>
      <c r="AL485" s="303" t="str">
        <f t="shared" si="123"/>
        <v/>
      </c>
      <c r="AM485" s="304" t="str">
        <f t="shared" si="124"/>
        <v/>
      </c>
    </row>
    <row r="486" spans="26:39" ht="15" hidden="1" x14ac:dyDescent="0.25">
      <c r="Z486" s="290"/>
      <c r="AA486" s="290"/>
      <c r="AB486" s="124">
        <f t="shared" si="132"/>
        <v>78</v>
      </c>
      <c r="AC486" s="125" t="str">
        <f t="shared" si="127"/>
        <v/>
      </c>
      <c r="AD486" s="123" t="str">
        <f t="shared" si="128"/>
        <v/>
      </c>
      <c r="AE486" s="126" t="str">
        <f t="shared" si="129"/>
        <v/>
      </c>
      <c r="AF486" s="123" t="str">
        <f t="shared" si="130"/>
        <v/>
      </c>
      <c r="AG486" s="126" t="str">
        <f t="shared" si="131"/>
        <v/>
      </c>
      <c r="AH486" s="302" t="str">
        <f t="shared" si="126"/>
        <v/>
      </c>
      <c r="AI486" s="302" t="str">
        <f t="shared" si="125"/>
        <v/>
      </c>
      <c r="AJ486" s="288" t="str">
        <f t="shared" si="121"/>
        <v/>
      </c>
      <c r="AK486" s="303" t="str">
        <f t="shared" si="122"/>
        <v/>
      </c>
      <c r="AL486" s="303" t="str">
        <f t="shared" si="123"/>
        <v/>
      </c>
      <c r="AM486" s="304" t="str">
        <f t="shared" si="124"/>
        <v/>
      </c>
    </row>
    <row r="487" spans="26:39" ht="15" hidden="1" x14ac:dyDescent="0.25">
      <c r="Z487" s="290"/>
      <c r="AA487" s="290"/>
      <c r="AB487" s="124">
        <f t="shared" si="132"/>
        <v>79</v>
      </c>
      <c r="AC487" s="125" t="str">
        <f t="shared" si="127"/>
        <v/>
      </c>
      <c r="AD487" s="123" t="str">
        <f t="shared" si="128"/>
        <v/>
      </c>
      <c r="AE487" s="126" t="str">
        <f t="shared" si="129"/>
        <v/>
      </c>
      <c r="AF487" s="123" t="str">
        <f t="shared" si="130"/>
        <v/>
      </c>
      <c r="AG487" s="126" t="str">
        <f t="shared" si="131"/>
        <v/>
      </c>
      <c r="AH487" s="302" t="str">
        <f t="shared" si="126"/>
        <v/>
      </c>
      <c r="AI487" s="302" t="str">
        <f t="shared" si="125"/>
        <v/>
      </c>
      <c r="AJ487" s="288" t="str">
        <f t="shared" si="121"/>
        <v/>
      </c>
      <c r="AK487" s="303" t="str">
        <f t="shared" si="122"/>
        <v/>
      </c>
      <c r="AL487" s="303" t="str">
        <f t="shared" si="123"/>
        <v/>
      </c>
      <c r="AM487" s="304" t="str">
        <f t="shared" si="124"/>
        <v/>
      </c>
    </row>
    <row r="488" spans="26:39" ht="15" hidden="1" x14ac:dyDescent="0.25">
      <c r="Z488" s="290"/>
      <c r="AA488" s="290"/>
      <c r="AB488" s="124">
        <f t="shared" si="132"/>
        <v>80</v>
      </c>
      <c r="AC488" s="125" t="str">
        <f t="shared" si="127"/>
        <v/>
      </c>
      <c r="AD488" s="123" t="str">
        <f t="shared" si="128"/>
        <v/>
      </c>
      <c r="AE488" s="126" t="str">
        <f t="shared" si="129"/>
        <v/>
      </c>
      <c r="AF488" s="123" t="str">
        <f t="shared" si="130"/>
        <v/>
      </c>
      <c r="AG488" s="126" t="str">
        <f t="shared" si="131"/>
        <v/>
      </c>
      <c r="AH488" s="302" t="str">
        <f t="shared" si="126"/>
        <v/>
      </c>
      <c r="AI488" s="302" t="str">
        <f t="shared" si="125"/>
        <v/>
      </c>
      <c r="AJ488" s="288" t="str">
        <f t="shared" si="121"/>
        <v/>
      </c>
      <c r="AK488" s="303" t="str">
        <f t="shared" si="122"/>
        <v/>
      </c>
      <c r="AL488" s="303" t="str">
        <f t="shared" si="123"/>
        <v/>
      </c>
      <c r="AM488" s="304" t="str">
        <f t="shared" si="124"/>
        <v/>
      </c>
    </row>
    <row r="489" spans="26:39" ht="15" hidden="1" x14ac:dyDescent="0.25">
      <c r="Z489" s="290"/>
      <c r="AA489" s="290"/>
      <c r="AB489" s="124">
        <f t="shared" si="132"/>
        <v>81</v>
      </c>
      <c r="AC489" s="125" t="str">
        <f t="shared" si="127"/>
        <v/>
      </c>
      <c r="AD489" s="123" t="str">
        <f t="shared" si="128"/>
        <v/>
      </c>
      <c r="AE489" s="126" t="str">
        <f t="shared" si="129"/>
        <v/>
      </c>
      <c r="AF489" s="123" t="str">
        <f t="shared" si="130"/>
        <v/>
      </c>
      <c r="AG489" s="126" t="str">
        <f t="shared" si="131"/>
        <v/>
      </c>
      <c r="AH489" s="302" t="str">
        <f t="shared" si="126"/>
        <v/>
      </c>
      <c r="AI489" s="302" t="str">
        <f t="shared" si="125"/>
        <v/>
      </c>
      <c r="AJ489" s="288" t="str">
        <f t="shared" si="121"/>
        <v/>
      </c>
      <c r="AK489" s="303" t="str">
        <f t="shared" si="122"/>
        <v/>
      </c>
      <c r="AL489" s="303" t="str">
        <f t="shared" si="123"/>
        <v/>
      </c>
      <c r="AM489" s="304" t="str">
        <f t="shared" si="124"/>
        <v/>
      </c>
    </row>
    <row r="490" spans="26:39" ht="15" hidden="1" x14ac:dyDescent="0.25">
      <c r="Z490" s="290"/>
      <c r="AA490" s="290"/>
      <c r="AB490" s="124">
        <f t="shared" si="132"/>
        <v>82</v>
      </c>
      <c r="AC490" s="125" t="str">
        <f t="shared" si="127"/>
        <v/>
      </c>
      <c r="AD490" s="123" t="str">
        <f t="shared" si="128"/>
        <v/>
      </c>
      <c r="AE490" s="126" t="str">
        <f t="shared" si="129"/>
        <v/>
      </c>
      <c r="AF490" s="123" t="str">
        <f t="shared" si="130"/>
        <v/>
      </c>
      <c r="AG490" s="126" t="str">
        <f t="shared" si="131"/>
        <v/>
      </c>
      <c r="AH490" s="302" t="str">
        <f t="shared" si="126"/>
        <v/>
      </c>
      <c r="AI490" s="302" t="str">
        <f t="shared" si="125"/>
        <v/>
      </c>
      <c r="AJ490" s="288" t="str">
        <f t="shared" si="121"/>
        <v/>
      </c>
      <c r="AK490" s="303" t="str">
        <f t="shared" si="122"/>
        <v/>
      </c>
      <c r="AL490" s="303" t="str">
        <f t="shared" si="123"/>
        <v/>
      </c>
      <c r="AM490" s="304" t="str">
        <f t="shared" si="124"/>
        <v/>
      </c>
    </row>
    <row r="491" spans="26:39" ht="15" hidden="1" x14ac:dyDescent="0.25">
      <c r="Z491" s="290"/>
      <c r="AA491" s="290"/>
      <c r="AB491" s="124">
        <f t="shared" si="132"/>
        <v>83</v>
      </c>
      <c r="AC491" s="125" t="str">
        <f t="shared" si="127"/>
        <v/>
      </c>
      <c r="AD491" s="123" t="str">
        <f t="shared" si="128"/>
        <v/>
      </c>
      <c r="AE491" s="126" t="str">
        <f t="shared" si="129"/>
        <v/>
      </c>
      <c r="AF491" s="123" t="str">
        <f t="shared" si="130"/>
        <v/>
      </c>
      <c r="AG491" s="126" t="str">
        <f t="shared" si="131"/>
        <v/>
      </c>
      <c r="AH491" s="302" t="str">
        <f t="shared" si="126"/>
        <v/>
      </c>
      <c r="AI491" s="302" t="str">
        <f t="shared" si="125"/>
        <v/>
      </c>
      <c r="AJ491" s="288" t="str">
        <f t="shared" si="121"/>
        <v/>
      </c>
      <c r="AK491" s="303" t="str">
        <f t="shared" si="122"/>
        <v/>
      </c>
      <c r="AL491" s="303" t="str">
        <f t="shared" si="123"/>
        <v/>
      </c>
      <c r="AM491" s="304" t="str">
        <f t="shared" si="124"/>
        <v/>
      </c>
    </row>
    <row r="492" spans="26:39" ht="15" hidden="1" x14ac:dyDescent="0.25">
      <c r="Z492" s="290"/>
      <c r="AA492" s="290"/>
      <c r="AB492" s="124">
        <f t="shared" si="132"/>
        <v>84</v>
      </c>
      <c r="AC492" s="125" t="str">
        <f t="shared" si="127"/>
        <v/>
      </c>
      <c r="AD492" s="123" t="str">
        <f t="shared" si="128"/>
        <v/>
      </c>
      <c r="AE492" s="126" t="str">
        <f t="shared" si="129"/>
        <v/>
      </c>
      <c r="AF492" s="123" t="str">
        <f t="shared" si="130"/>
        <v/>
      </c>
      <c r="AG492" s="126" t="str">
        <f t="shared" si="131"/>
        <v/>
      </c>
      <c r="AH492" s="302" t="str">
        <f t="shared" si="126"/>
        <v/>
      </c>
      <c r="AI492" s="302" t="str">
        <f t="shared" si="125"/>
        <v/>
      </c>
      <c r="AJ492" s="288" t="str">
        <f t="shared" si="121"/>
        <v/>
      </c>
      <c r="AK492" s="303" t="str">
        <f t="shared" si="122"/>
        <v/>
      </c>
      <c r="AL492" s="303" t="str">
        <f t="shared" si="123"/>
        <v/>
      </c>
      <c r="AM492" s="304" t="str">
        <f t="shared" si="124"/>
        <v/>
      </c>
    </row>
    <row r="493" spans="26:39" ht="15" hidden="1" x14ac:dyDescent="0.25">
      <c r="Z493" s="290"/>
      <c r="AA493" s="290"/>
      <c r="AB493" s="124">
        <f t="shared" si="132"/>
        <v>85</v>
      </c>
      <c r="AC493" s="125" t="str">
        <f t="shared" si="127"/>
        <v/>
      </c>
      <c r="AD493" s="123" t="str">
        <f t="shared" si="128"/>
        <v/>
      </c>
      <c r="AE493" s="126" t="str">
        <f t="shared" si="129"/>
        <v/>
      </c>
      <c r="AF493" s="123" t="str">
        <f t="shared" si="130"/>
        <v/>
      </c>
      <c r="AG493" s="126" t="str">
        <f t="shared" si="131"/>
        <v/>
      </c>
      <c r="AH493" s="302" t="str">
        <f t="shared" si="126"/>
        <v/>
      </c>
      <c r="AI493" s="302" t="str">
        <f t="shared" si="125"/>
        <v/>
      </c>
      <c r="AJ493" s="288" t="str">
        <f t="shared" si="121"/>
        <v/>
      </c>
      <c r="AK493" s="303" t="str">
        <f t="shared" si="122"/>
        <v/>
      </c>
      <c r="AL493" s="303" t="str">
        <f t="shared" si="123"/>
        <v/>
      </c>
      <c r="AM493" s="304" t="str">
        <f t="shared" si="124"/>
        <v/>
      </c>
    </row>
    <row r="494" spans="26:39" ht="15" hidden="1" x14ac:dyDescent="0.25">
      <c r="Z494" s="290"/>
      <c r="AA494" s="290"/>
      <c r="AB494" s="124">
        <f t="shared" si="132"/>
        <v>86</v>
      </c>
      <c r="AC494" s="125" t="str">
        <f t="shared" si="127"/>
        <v/>
      </c>
      <c r="AD494" s="123" t="str">
        <f t="shared" si="128"/>
        <v/>
      </c>
      <c r="AE494" s="126" t="str">
        <f t="shared" si="129"/>
        <v/>
      </c>
      <c r="AF494" s="123" t="str">
        <f t="shared" si="130"/>
        <v/>
      </c>
      <c r="AG494" s="126" t="str">
        <f t="shared" si="131"/>
        <v/>
      </c>
      <c r="AH494" s="302" t="str">
        <f t="shared" si="126"/>
        <v/>
      </c>
      <c r="AI494" s="302" t="str">
        <f t="shared" si="125"/>
        <v/>
      </c>
      <c r="AJ494" s="288" t="str">
        <f t="shared" si="121"/>
        <v/>
      </c>
      <c r="AK494" s="303" t="str">
        <f t="shared" si="122"/>
        <v/>
      </c>
      <c r="AL494" s="303" t="str">
        <f t="shared" si="123"/>
        <v/>
      </c>
      <c r="AM494" s="304" t="str">
        <f t="shared" si="124"/>
        <v/>
      </c>
    </row>
    <row r="495" spans="26:39" ht="15" hidden="1" x14ac:dyDescent="0.25">
      <c r="Z495" s="290"/>
      <c r="AA495" s="290"/>
      <c r="AB495" s="124">
        <f t="shared" si="132"/>
        <v>87</v>
      </c>
      <c r="AC495" s="125" t="str">
        <f t="shared" si="127"/>
        <v/>
      </c>
      <c r="AD495" s="123" t="str">
        <f t="shared" si="128"/>
        <v/>
      </c>
      <c r="AE495" s="126" t="str">
        <f t="shared" si="129"/>
        <v/>
      </c>
      <c r="AF495" s="123" t="str">
        <f t="shared" si="130"/>
        <v/>
      </c>
      <c r="AG495" s="126" t="str">
        <f t="shared" si="131"/>
        <v/>
      </c>
      <c r="AH495" s="302" t="str">
        <f t="shared" si="126"/>
        <v/>
      </c>
      <c r="AI495" s="302" t="str">
        <f t="shared" si="125"/>
        <v/>
      </c>
      <c r="AJ495" s="288" t="str">
        <f t="shared" si="121"/>
        <v/>
      </c>
      <c r="AK495" s="303" t="str">
        <f t="shared" si="122"/>
        <v/>
      </c>
      <c r="AL495" s="303" t="str">
        <f t="shared" si="123"/>
        <v/>
      </c>
      <c r="AM495" s="304" t="str">
        <f t="shared" si="124"/>
        <v/>
      </c>
    </row>
    <row r="496" spans="26:39" ht="15" hidden="1" x14ac:dyDescent="0.25">
      <c r="Z496" s="290"/>
      <c r="AA496" s="290"/>
      <c r="AB496" s="124">
        <f t="shared" si="132"/>
        <v>88</v>
      </c>
      <c r="AC496" s="125" t="str">
        <f t="shared" si="127"/>
        <v/>
      </c>
      <c r="AD496" s="123" t="str">
        <f t="shared" si="128"/>
        <v/>
      </c>
      <c r="AE496" s="126" t="str">
        <f t="shared" si="129"/>
        <v/>
      </c>
      <c r="AF496" s="123" t="str">
        <f t="shared" si="130"/>
        <v/>
      </c>
      <c r="AG496" s="126" t="str">
        <f t="shared" si="131"/>
        <v/>
      </c>
      <c r="AH496" s="302" t="str">
        <f t="shared" si="126"/>
        <v/>
      </c>
      <c r="AI496" s="302" t="str">
        <f t="shared" si="125"/>
        <v/>
      </c>
      <c r="AJ496" s="288" t="str">
        <f t="shared" si="121"/>
        <v/>
      </c>
      <c r="AK496" s="303" t="str">
        <f t="shared" si="122"/>
        <v/>
      </c>
      <c r="AL496" s="303" t="str">
        <f t="shared" si="123"/>
        <v/>
      </c>
      <c r="AM496" s="304" t="str">
        <f t="shared" si="124"/>
        <v/>
      </c>
    </row>
    <row r="497" spans="23:39" ht="15" hidden="1" x14ac:dyDescent="0.25">
      <c r="Z497" s="290"/>
      <c r="AA497" s="290"/>
      <c r="AB497" s="124">
        <f t="shared" si="132"/>
        <v>89</v>
      </c>
      <c r="AC497" s="125" t="str">
        <f t="shared" si="127"/>
        <v/>
      </c>
      <c r="AD497" s="123" t="str">
        <f t="shared" si="128"/>
        <v/>
      </c>
      <c r="AE497" s="126" t="str">
        <f t="shared" si="129"/>
        <v/>
      </c>
      <c r="AF497" s="123" t="str">
        <f t="shared" si="130"/>
        <v/>
      </c>
      <c r="AG497" s="126" t="str">
        <f t="shared" si="131"/>
        <v/>
      </c>
      <c r="AH497" s="302" t="str">
        <f t="shared" si="126"/>
        <v/>
      </c>
      <c r="AI497" s="302" t="str">
        <f t="shared" si="125"/>
        <v/>
      </c>
      <c r="AJ497" s="288" t="str">
        <f t="shared" si="121"/>
        <v/>
      </c>
      <c r="AK497" s="303" t="str">
        <f t="shared" si="122"/>
        <v/>
      </c>
      <c r="AL497" s="303" t="str">
        <f t="shared" si="123"/>
        <v/>
      </c>
      <c r="AM497" s="304" t="str">
        <f t="shared" si="124"/>
        <v/>
      </c>
    </row>
    <row r="498" spans="23:39" ht="15" hidden="1" x14ac:dyDescent="0.25">
      <c r="Z498" s="290"/>
      <c r="AA498" s="290"/>
      <c r="AB498" s="124">
        <f t="shared" si="132"/>
        <v>90</v>
      </c>
      <c r="AC498" s="125" t="str">
        <f t="shared" si="127"/>
        <v/>
      </c>
      <c r="AD498" s="123" t="str">
        <f t="shared" si="128"/>
        <v/>
      </c>
      <c r="AE498" s="126" t="str">
        <f t="shared" si="129"/>
        <v/>
      </c>
      <c r="AF498" s="123" t="str">
        <f t="shared" si="130"/>
        <v/>
      </c>
      <c r="AG498" s="126" t="str">
        <f t="shared" si="131"/>
        <v/>
      </c>
      <c r="AH498" s="302" t="str">
        <f t="shared" si="126"/>
        <v/>
      </c>
      <c r="AI498" s="302" t="str">
        <f t="shared" si="125"/>
        <v/>
      </c>
      <c r="AJ498" s="288" t="str">
        <f t="shared" si="121"/>
        <v/>
      </c>
      <c r="AK498" s="303" t="str">
        <f t="shared" si="122"/>
        <v/>
      </c>
      <c r="AL498" s="303" t="str">
        <f t="shared" si="123"/>
        <v/>
      </c>
      <c r="AM498" s="304" t="str">
        <f t="shared" si="124"/>
        <v/>
      </c>
    </row>
    <row r="499" spans="23:39" ht="15" hidden="1" x14ac:dyDescent="0.25">
      <c r="Z499" s="290"/>
      <c r="AA499" s="290"/>
      <c r="AB499" s="124">
        <f t="shared" si="132"/>
        <v>91</v>
      </c>
      <c r="AC499" s="125" t="str">
        <f t="shared" si="127"/>
        <v/>
      </c>
      <c r="AD499" s="123" t="str">
        <f t="shared" si="128"/>
        <v/>
      </c>
      <c r="AE499" s="126" t="str">
        <f t="shared" si="129"/>
        <v/>
      </c>
      <c r="AF499" s="123" t="str">
        <f t="shared" si="130"/>
        <v/>
      </c>
      <c r="AG499" s="126" t="str">
        <f t="shared" si="131"/>
        <v/>
      </c>
      <c r="AH499" s="302" t="str">
        <f t="shared" si="126"/>
        <v/>
      </c>
      <c r="AI499" s="302" t="str">
        <f t="shared" si="125"/>
        <v/>
      </c>
      <c r="AJ499" s="288" t="str">
        <f t="shared" si="121"/>
        <v/>
      </c>
      <c r="AK499" s="303" t="str">
        <f t="shared" si="122"/>
        <v/>
      </c>
      <c r="AL499" s="303" t="str">
        <f t="shared" si="123"/>
        <v/>
      </c>
      <c r="AM499" s="304" t="str">
        <f t="shared" si="124"/>
        <v/>
      </c>
    </row>
    <row r="500" spans="23:39" ht="15" hidden="1" x14ac:dyDescent="0.25">
      <c r="Z500" s="290"/>
      <c r="AA500" s="290"/>
      <c r="AB500" s="124">
        <f t="shared" si="132"/>
        <v>92</v>
      </c>
      <c r="AC500" s="125" t="str">
        <f t="shared" si="127"/>
        <v/>
      </c>
      <c r="AD500" s="123" t="str">
        <f t="shared" si="128"/>
        <v/>
      </c>
      <c r="AE500" s="126" t="str">
        <f t="shared" si="129"/>
        <v/>
      </c>
      <c r="AF500" s="123" t="str">
        <f t="shared" si="130"/>
        <v/>
      </c>
      <c r="AG500" s="126" t="str">
        <f t="shared" si="131"/>
        <v/>
      </c>
      <c r="AH500" s="302" t="str">
        <f t="shared" si="126"/>
        <v/>
      </c>
      <c r="AI500" s="302" t="str">
        <f t="shared" si="125"/>
        <v/>
      </c>
      <c r="AJ500" s="288" t="str">
        <f t="shared" si="121"/>
        <v/>
      </c>
      <c r="AK500" s="303" t="str">
        <f t="shared" si="122"/>
        <v/>
      </c>
      <c r="AL500" s="303" t="str">
        <f t="shared" si="123"/>
        <v/>
      </c>
      <c r="AM500" s="304" t="str">
        <f t="shared" si="124"/>
        <v/>
      </c>
    </row>
    <row r="501" spans="23:39" ht="15" hidden="1" x14ac:dyDescent="0.25">
      <c r="Z501" s="290"/>
      <c r="AA501" s="290"/>
      <c r="AB501" s="124">
        <f t="shared" si="132"/>
        <v>93</v>
      </c>
      <c r="AC501" s="125" t="str">
        <f t="shared" si="127"/>
        <v/>
      </c>
      <c r="AD501" s="123" t="str">
        <f t="shared" si="128"/>
        <v/>
      </c>
      <c r="AE501" s="126" t="str">
        <f t="shared" si="129"/>
        <v/>
      </c>
      <c r="AF501" s="123" t="str">
        <f t="shared" si="130"/>
        <v/>
      </c>
      <c r="AG501" s="126" t="str">
        <f t="shared" si="131"/>
        <v/>
      </c>
      <c r="AH501" s="302" t="str">
        <f t="shared" si="126"/>
        <v/>
      </c>
      <c r="AI501" s="302" t="str">
        <f t="shared" si="125"/>
        <v/>
      </c>
      <c r="AJ501" s="288" t="str">
        <f t="shared" si="121"/>
        <v/>
      </c>
      <c r="AK501" s="303" t="str">
        <f t="shared" si="122"/>
        <v/>
      </c>
      <c r="AL501" s="303" t="str">
        <f t="shared" si="123"/>
        <v/>
      </c>
      <c r="AM501" s="304" t="str">
        <f t="shared" si="124"/>
        <v/>
      </c>
    </row>
    <row r="502" spans="23:39" ht="15" hidden="1" x14ac:dyDescent="0.25">
      <c r="Z502" s="290"/>
      <c r="AA502" s="290"/>
      <c r="AB502" s="124">
        <f t="shared" si="132"/>
        <v>94</v>
      </c>
      <c r="AC502" s="125" t="str">
        <f t="shared" si="127"/>
        <v/>
      </c>
      <c r="AD502" s="123" t="str">
        <f t="shared" si="128"/>
        <v/>
      </c>
      <c r="AE502" s="126" t="str">
        <f t="shared" si="129"/>
        <v/>
      </c>
      <c r="AF502" s="123" t="str">
        <f t="shared" si="130"/>
        <v/>
      </c>
      <c r="AG502" s="126" t="str">
        <f t="shared" si="131"/>
        <v/>
      </c>
      <c r="AH502" s="302" t="str">
        <f t="shared" si="126"/>
        <v/>
      </c>
      <c r="AI502" s="302" t="str">
        <f t="shared" si="125"/>
        <v/>
      </c>
      <c r="AJ502" s="288" t="str">
        <f t="shared" si="121"/>
        <v/>
      </c>
      <c r="AK502" s="303" t="str">
        <f t="shared" si="122"/>
        <v/>
      </c>
      <c r="AL502" s="303" t="str">
        <f t="shared" si="123"/>
        <v/>
      </c>
      <c r="AM502" s="304" t="str">
        <f t="shared" si="124"/>
        <v/>
      </c>
    </row>
    <row r="503" spans="23:39" ht="15" hidden="1" x14ac:dyDescent="0.25">
      <c r="Z503" s="290"/>
      <c r="AA503" s="290"/>
      <c r="AB503" s="124">
        <f t="shared" si="132"/>
        <v>95</v>
      </c>
      <c r="AC503" s="125" t="str">
        <f t="shared" si="127"/>
        <v/>
      </c>
      <c r="AD503" s="123" t="str">
        <f t="shared" si="128"/>
        <v/>
      </c>
      <c r="AE503" s="126" t="str">
        <f t="shared" si="129"/>
        <v/>
      </c>
      <c r="AF503" s="123" t="str">
        <f t="shared" si="130"/>
        <v/>
      </c>
      <c r="AG503" s="126" t="str">
        <f t="shared" si="131"/>
        <v/>
      </c>
      <c r="AH503" s="302" t="str">
        <f t="shared" si="126"/>
        <v/>
      </c>
      <c r="AI503" s="302" t="str">
        <f t="shared" si="125"/>
        <v/>
      </c>
      <c r="AJ503" s="288" t="str">
        <f t="shared" si="121"/>
        <v/>
      </c>
      <c r="AK503" s="303" t="str">
        <f t="shared" si="122"/>
        <v/>
      </c>
      <c r="AL503" s="303" t="str">
        <f t="shared" si="123"/>
        <v/>
      </c>
      <c r="AM503" s="304" t="str">
        <f t="shared" si="124"/>
        <v/>
      </c>
    </row>
    <row r="504" spans="23:39" ht="15" hidden="1" x14ac:dyDescent="0.25">
      <c r="Z504" s="290"/>
      <c r="AA504" s="290"/>
      <c r="AB504" s="124">
        <f t="shared" si="132"/>
        <v>96</v>
      </c>
      <c r="AC504" s="125" t="str">
        <f t="shared" si="127"/>
        <v/>
      </c>
      <c r="AD504" s="123" t="str">
        <f t="shared" si="128"/>
        <v/>
      </c>
      <c r="AE504" s="126" t="str">
        <f t="shared" si="129"/>
        <v/>
      </c>
      <c r="AF504" s="123" t="str">
        <f t="shared" si="130"/>
        <v/>
      </c>
      <c r="AG504" s="126" t="str">
        <f t="shared" si="131"/>
        <v/>
      </c>
      <c r="AH504" s="302" t="str">
        <f t="shared" si="126"/>
        <v/>
      </c>
      <c r="AI504" s="302" t="str">
        <f t="shared" si="125"/>
        <v/>
      </c>
      <c r="AJ504" s="288" t="str">
        <f t="shared" si="121"/>
        <v/>
      </c>
      <c r="AK504" s="303" t="str">
        <f t="shared" si="122"/>
        <v/>
      </c>
      <c r="AL504" s="303" t="str">
        <f t="shared" si="123"/>
        <v/>
      </c>
      <c r="AM504" s="304" t="str">
        <f t="shared" si="124"/>
        <v/>
      </c>
    </row>
    <row r="505" spans="23:39" ht="15" hidden="1" x14ac:dyDescent="0.25">
      <c r="Z505" s="290"/>
      <c r="AA505" s="290"/>
      <c r="AB505" s="124">
        <f t="shared" si="132"/>
        <v>97</v>
      </c>
      <c r="AC505" s="125" t="str">
        <f t="shared" si="127"/>
        <v/>
      </c>
      <c r="AD505" s="123" t="str">
        <f t="shared" si="128"/>
        <v/>
      </c>
      <c r="AE505" s="126" t="str">
        <f t="shared" si="129"/>
        <v/>
      </c>
      <c r="AF505" s="123" t="str">
        <f t="shared" si="130"/>
        <v/>
      </c>
      <c r="AG505" s="126" t="str">
        <f t="shared" si="131"/>
        <v/>
      </c>
      <c r="AH505" s="302" t="str">
        <f t="shared" si="126"/>
        <v/>
      </c>
      <c r="AI505" s="302" t="str">
        <f t="shared" si="125"/>
        <v/>
      </c>
      <c r="AJ505" s="288" t="str">
        <f t="shared" si="121"/>
        <v/>
      </c>
      <c r="AK505" s="303" t="str">
        <f t="shared" si="122"/>
        <v/>
      </c>
      <c r="AL505" s="303" t="str">
        <f t="shared" si="123"/>
        <v/>
      </c>
      <c r="AM505" s="304" t="str">
        <f t="shared" si="124"/>
        <v/>
      </c>
    </row>
    <row r="506" spans="23:39" ht="15" hidden="1" x14ac:dyDescent="0.25">
      <c r="Z506" s="290"/>
      <c r="AA506" s="290"/>
      <c r="AB506" s="124">
        <f t="shared" si="132"/>
        <v>98</v>
      </c>
      <c r="AC506" s="125" t="str">
        <f t="shared" si="127"/>
        <v/>
      </c>
      <c r="AD506" s="123" t="str">
        <f t="shared" si="128"/>
        <v/>
      </c>
      <c r="AE506" s="126" t="str">
        <f t="shared" si="129"/>
        <v/>
      </c>
      <c r="AF506" s="123" t="str">
        <f t="shared" si="130"/>
        <v/>
      </c>
      <c r="AG506" s="126" t="str">
        <f t="shared" si="131"/>
        <v/>
      </c>
      <c r="AH506" s="302" t="str">
        <f t="shared" si="126"/>
        <v/>
      </c>
      <c r="AI506" s="302" t="str">
        <f t="shared" si="125"/>
        <v/>
      </c>
      <c r="AJ506" s="288" t="str">
        <f t="shared" si="121"/>
        <v/>
      </c>
      <c r="AK506" s="303" t="str">
        <f t="shared" si="122"/>
        <v/>
      </c>
      <c r="AL506" s="303" t="str">
        <f t="shared" si="123"/>
        <v/>
      </c>
      <c r="AM506" s="304" t="str">
        <f t="shared" si="124"/>
        <v/>
      </c>
    </row>
    <row r="507" spans="23:39" ht="15" hidden="1" x14ac:dyDescent="0.25">
      <c r="AB507" s="124">
        <f t="shared" si="132"/>
        <v>99</v>
      </c>
      <c r="AC507" s="125" t="str">
        <f t="shared" si="127"/>
        <v/>
      </c>
      <c r="AD507" s="123" t="str">
        <f t="shared" si="128"/>
        <v/>
      </c>
      <c r="AE507" s="126" t="str">
        <f t="shared" si="129"/>
        <v/>
      </c>
      <c r="AF507" s="123" t="str">
        <f t="shared" si="130"/>
        <v/>
      </c>
      <c r="AG507" s="126" t="str">
        <f t="shared" si="131"/>
        <v/>
      </c>
      <c r="AH507" s="302" t="str">
        <f t="shared" si="126"/>
        <v/>
      </c>
      <c r="AI507" s="302" t="str">
        <f t="shared" si="125"/>
        <v/>
      </c>
      <c r="AJ507" s="288" t="str">
        <f t="shared" si="121"/>
        <v/>
      </c>
      <c r="AK507" s="303" t="str">
        <f t="shared" si="122"/>
        <v/>
      </c>
      <c r="AL507" s="303" t="str">
        <f t="shared" si="123"/>
        <v/>
      </c>
      <c r="AM507" s="304" t="str">
        <f t="shared" si="124"/>
        <v/>
      </c>
    </row>
    <row r="508" spans="23:39" ht="15" hidden="1" x14ac:dyDescent="0.25">
      <c r="AB508" s="124">
        <f t="shared" si="132"/>
        <v>100</v>
      </c>
      <c r="AC508" s="125" t="str">
        <f t="shared" si="127"/>
        <v/>
      </c>
      <c r="AD508" s="123" t="str">
        <f t="shared" si="128"/>
        <v/>
      </c>
      <c r="AE508" s="126" t="str">
        <f t="shared" si="129"/>
        <v/>
      </c>
      <c r="AF508" s="123" t="str">
        <f t="shared" si="130"/>
        <v/>
      </c>
      <c r="AG508" s="126" t="str">
        <f t="shared" si="131"/>
        <v/>
      </c>
      <c r="AH508" s="302" t="str">
        <f t="shared" si="126"/>
        <v/>
      </c>
      <c r="AI508" s="302" t="str">
        <f t="shared" si="125"/>
        <v/>
      </c>
      <c r="AJ508" s="288" t="str">
        <f t="shared" si="121"/>
        <v/>
      </c>
      <c r="AK508" s="303" t="str">
        <f t="shared" si="122"/>
        <v/>
      </c>
      <c r="AL508" s="303" t="str">
        <f t="shared" si="123"/>
        <v/>
      </c>
      <c r="AM508" s="304" t="str">
        <f t="shared" si="124"/>
        <v/>
      </c>
    </row>
    <row r="509" spans="23:39" ht="15" hidden="1" x14ac:dyDescent="0.25">
      <c r="W509" s="232" t="s">
        <v>154</v>
      </c>
      <c r="X509" s="291" t="s">
        <v>105</v>
      </c>
      <c r="Y509" s="291" t="s">
        <v>100</v>
      </c>
      <c r="Z509" s="293" t="s">
        <v>155</v>
      </c>
      <c r="AA509" s="293" t="s">
        <v>156</v>
      </c>
      <c r="AB509" s="124">
        <v>1</v>
      </c>
      <c r="AC509" s="125" t="str">
        <f t="shared" ref="AC509:AC572" si="133">IF(AA$511="","",AC$508+AB509*(X$511-X$510)/100)</f>
        <v/>
      </c>
      <c r="AD509" s="123" t="str">
        <f t="shared" ref="AD509:AD572" si="134">IF(AC509="","",AD$508+(2*(AC509-AC$508)*AA$511))</f>
        <v/>
      </c>
      <c r="AE509" s="126" t="str">
        <f>IF(AC509="","",(AD509/2)^2*3.1415)</f>
        <v/>
      </c>
      <c r="AF509" s="123" t="str">
        <f>IF(AC509="","",(AC509-AC508)/3*(AE508+AE509+(AE509*AE508)^0.5))</f>
        <v/>
      </c>
      <c r="AG509" s="126" t="str">
        <f>IF(AC509="","",AG508+AF509)</f>
        <v/>
      </c>
      <c r="AH509" s="302" t="str">
        <f t="shared" si="126"/>
        <v/>
      </c>
      <c r="AI509" s="302" t="str">
        <f t="shared" si="125"/>
        <v/>
      </c>
      <c r="AJ509" s="288" t="str">
        <f t="shared" si="121"/>
        <v/>
      </c>
      <c r="AK509" s="303" t="str">
        <f t="shared" si="122"/>
        <v/>
      </c>
      <c r="AL509" s="303" t="str">
        <f t="shared" si="123"/>
        <v/>
      </c>
      <c r="AM509" s="304" t="str">
        <f t="shared" si="124"/>
        <v/>
      </c>
    </row>
    <row r="510" spans="23:39" ht="15" hidden="1" x14ac:dyDescent="0.25">
      <c r="W510" s="240">
        <v>6</v>
      </c>
      <c r="X510" s="288" t="str">
        <f>IF(W510&gt;O$53,"",IF(VLOOKUP(W510,O$34:Q$53,3)=0,"",VLOOKUP(W510,O$34:Q$53,3)))</f>
        <v/>
      </c>
      <c r="Y510" s="240" t="str">
        <f>IF(X510="","",VLOOKUP(X510,D$35:H$53,2))</f>
        <v/>
      </c>
      <c r="Z510" s="123" t="str">
        <f>IF(Y510="","",2*(Y510/3.1415)^0.5)</f>
        <v/>
      </c>
      <c r="AA510" s="290"/>
      <c r="AB510" s="124">
        <f>AB509+1</f>
        <v>2</v>
      </c>
      <c r="AC510" s="125" t="str">
        <f t="shared" si="133"/>
        <v/>
      </c>
      <c r="AD510" s="123" t="str">
        <f t="shared" si="134"/>
        <v/>
      </c>
      <c r="AE510" s="126" t="str">
        <f t="shared" ref="AE510:AE573" si="135">IF(AC510="","",(AD510/2)^2*3.1415)</f>
        <v/>
      </c>
      <c r="AF510" s="123" t="str">
        <f t="shared" ref="AF510:AF573" si="136">IF(AC510="","",(AC510-AC509)/3*(AE509+AE510+(AE510*AE509)^0.5))</f>
        <v/>
      </c>
      <c r="AG510" s="126" t="str">
        <f t="shared" ref="AG510:AG573" si="137">IF(AC510="","",AG509+AF510)</f>
        <v/>
      </c>
      <c r="AH510" s="302" t="str">
        <f t="shared" si="126"/>
        <v/>
      </c>
      <c r="AI510" s="302" t="str">
        <f t="shared" si="125"/>
        <v/>
      </c>
      <c r="AJ510" s="288" t="str">
        <f t="shared" si="121"/>
        <v/>
      </c>
      <c r="AK510" s="303" t="str">
        <f t="shared" si="122"/>
        <v/>
      </c>
      <c r="AL510" s="303" t="str">
        <f t="shared" si="123"/>
        <v/>
      </c>
      <c r="AM510" s="304" t="str">
        <f t="shared" si="124"/>
        <v/>
      </c>
    </row>
    <row r="511" spans="23:39" ht="15" hidden="1" x14ac:dyDescent="0.25">
      <c r="W511" s="240">
        <v>7</v>
      </c>
      <c r="X511" s="288" t="str">
        <f>IF(W511&gt;O$53,"",IF(VLOOKUP(W511,O$34:Q$53,3)=0,"",VLOOKUP(W511,O$34:Q$53,3)))</f>
        <v/>
      </c>
      <c r="Y511" s="240" t="str">
        <f>IF(X511="","",VLOOKUP(X511,D$35:H$53,2))</f>
        <v/>
      </c>
      <c r="Z511" s="123" t="str">
        <f>IF(Y511="","",2*(Y511/3.1415)^0.5)</f>
        <v/>
      </c>
      <c r="AA511" s="290" t="str">
        <f>IF(Z511="","",(Z511-Z510)/(2*(X511-X510)))</f>
        <v/>
      </c>
      <c r="AB511" s="124">
        <f t="shared" ref="AB511:AB574" si="138">AB510+1</f>
        <v>3</v>
      </c>
      <c r="AC511" s="125" t="str">
        <f t="shared" si="133"/>
        <v/>
      </c>
      <c r="AD511" s="123" t="str">
        <f t="shared" si="134"/>
        <v/>
      </c>
      <c r="AE511" s="126" t="str">
        <f t="shared" si="135"/>
        <v/>
      </c>
      <c r="AF511" s="123" t="str">
        <f t="shared" si="136"/>
        <v/>
      </c>
      <c r="AG511" s="126" t="str">
        <f t="shared" si="137"/>
        <v/>
      </c>
      <c r="AH511" s="302" t="str">
        <f t="shared" si="126"/>
        <v/>
      </c>
      <c r="AI511" s="302" t="str">
        <f t="shared" si="125"/>
        <v/>
      </c>
      <c r="AJ511" s="288" t="str">
        <f t="shared" si="121"/>
        <v/>
      </c>
      <c r="AK511" s="303" t="str">
        <f t="shared" si="122"/>
        <v/>
      </c>
      <c r="AL511" s="303" t="str">
        <f t="shared" si="123"/>
        <v/>
      </c>
      <c r="AM511" s="304" t="str">
        <f t="shared" si="124"/>
        <v/>
      </c>
    </row>
    <row r="512" spans="23:39" ht="15" hidden="1" x14ac:dyDescent="0.25">
      <c r="Z512" s="290"/>
      <c r="AA512" s="290"/>
      <c r="AB512" s="124">
        <f t="shared" si="138"/>
        <v>4</v>
      </c>
      <c r="AC512" s="125" t="str">
        <f t="shared" si="133"/>
        <v/>
      </c>
      <c r="AD512" s="123" t="str">
        <f t="shared" si="134"/>
        <v/>
      </c>
      <c r="AE512" s="126" t="str">
        <f t="shared" si="135"/>
        <v/>
      </c>
      <c r="AF512" s="123" t="str">
        <f t="shared" si="136"/>
        <v/>
      </c>
      <c r="AG512" s="126" t="str">
        <f t="shared" si="137"/>
        <v/>
      </c>
      <c r="AH512" s="302" t="str">
        <f t="shared" si="126"/>
        <v/>
      </c>
      <c r="AI512" s="302" t="str">
        <f t="shared" si="125"/>
        <v/>
      </c>
      <c r="AJ512" s="288" t="str">
        <f t="shared" si="121"/>
        <v/>
      </c>
      <c r="AK512" s="303" t="str">
        <f t="shared" si="122"/>
        <v/>
      </c>
      <c r="AL512" s="303" t="str">
        <f t="shared" si="123"/>
        <v/>
      </c>
      <c r="AM512" s="304" t="str">
        <f t="shared" si="124"/>
        <v/>
      </c>
    </row>
    <row r="513" spans="24:39" ht="15" hidden="1" x14ac:dyDescent="0.25">
      <c r="Z513" s="290"/>
      <c r="AA513" s="290"/>
      <c r="AB513" s="124">
        <f t="shared" si="138"/>
        <v>5</v>
      </c>
      <c r="AC513" s="125" t="str">
        <f t="shared" si="133"/>
        <v/>
      </c>
      <c r="AD513" s="123" t="str">
        <f t="shared" si="134"/>
        <v/>
      </c>
      <c r="AE513" s="126" t="str">
        <f t="shared" si="135"/>
        <v/>
      </c>
      <c r="AF513" s="123" t="str">
        <f t="shared" si="136"/>
        <v/>
      </c>
      <c r="AG513" s="126" t="str">
        <f t="shared" si="137"/>
        <v/>
      </c>
      <c r="AH513" s="302" t="str">
        <f t="shared" si="126"/>
        <v/>
      </c>
      <c r="AI513" s="302" t="str">
        <f t="shared" si="125"/>
        <v/>
      </c>
      <c r="AJ513" s="288" t="str">
        <f t="shared" si="121"/>
        <v/>
      </c>
      <c r="AK513" s="303" t="str">
        <f t="shared" si="122"/>
        <v/>
      </c>
      <c r="AL513" s="303" t="str">
        <f t="shared" si="123"/>
        <v/>
      </c>
      <c r="AM513" s="304" t="str">
        <f t="shared" si="124"/>
        <v/>
      </c>
    </row>
    <row r="514" spans="24:39" ht="15" hidden="1" x14ac:dyDescent="0.25">
      <c r="Z514" s="290"/>
      <c r="AA514" s="290"/>
      <c r="AB514" s="124">
        <f t="shared" si="138"/>
        <v>6</v>
      </c>
      <c r="AC514" s="125" t="str">
        <f t="shared" si="133"/>
        <v/>
      </c>
      <c r="AD514" s="123" t="str">
        <f t="shared" si="134"/>
        <v/>
      </c>
      <c r="AE514" s="126" t="str">
        <f t="shared" si="135"/>
        <v/>
      </c>
      <c r="AF514" s="123" t="str">
        <f t="shared" si="136"/>
        <v/>
      </c>
      <c r="AG514" s="126" t="str">
        <f t="shared" si="137"/>
        <v/>
      </c>
      <c r="AH514" s="302" t="str">
        <f t="shared" si="126"/>
        <v/>
      </c>
      <c r="AI514" s="302" t="str">
        <f t="shared" si="125"/>
        <v/>
      </c>
      <c r="AJ514" s="288" t="str">
        <f t="shared" si="121"/>
        <v/>
      </c>
      <c r="AK514" s="303" t="str">
        <f t="shared" si="122"/>
        <v/>
      </c>
      <c r="AL514" s="303" t="str">
        <f t="shared" si="123"/>
        <v/>
      </c>
      <c r="AM514" s="304" t="str">
        <f t="shared" si="124"/>
        <v/>
      </c>
    </row>
    <row r="515" spans="24:39" ht="15" hidden="1" x14ac:dyDescent="0.25">
      <c r="Z515" s="290"/>
      <c r="AA515" s="290"/>
      <c r="AB515" s="124">
        <f t="shared" si="138"/>
        <v>7</v>
      </c>
      <c r="AC515" s="125" t="str">
        <f t="shared" si="133"/>
        <v/>
      </c>
      <c r="AD515" s="123" t="str">
        <f t="shared" si="134"/>
        <v/>
      </c>
      <c r="AE515" s="126" t="str">
        <f t="shared" si="135"/>
        <v/>
      </c>
      <c r="AF515" s="123" t="str">
        <f t="shared" si="136"/>
        <v/>
      </c>
      <c r="AG515" s="126" t="str">
        <f t="shared" si="137"/>
        <v/>
      </c>
      <c r="AH515" s="302" t="str">
        <f t="shared" si="126"/>
        <v/>
      </c>
      <c r="AI515" s="302" t="str">
        <f t="shared" si="125"/>
        <v/>
      </c>
      <c r="AJ515" s="288" t="str">
        <f t="shared" si="121"/>
        <v/>
      </c>
      <c r="AK515" s="303" t="str">
        <f t="shared" si="122"/>
        <v/>
      </c>
      <c r="AL515" s="303" t="str">
        <f t="shared" si="123"/>
        <v/>
      </c>
      <c r="AM515" s="304" t="str">
        <f t="shared" si="124"/>
        <v/>
      </c>
    </row>
    <row r="516" spans="24:39" ht="15" hidden="1" x14ac:dyDescent="0.25">
      <c r="Z516" s="290"/>
      <c r="AA516" s="290"/>
      <c r="AB516" s="124">
        <f t="shared" si="138"/>
        <v>8</v>
      </c>
      <c r="AC516" s="125" t="str">
        <f t="shared" si="133"/>
        <v/>
      </c>
      <c r="AD516" s="123" t="str">
        <f t="shared" si="134"/>
        <v/>
      </c>
      <c r="AE516" s="126" t="str">
        <f t="shared" si="135"/>
        <v/>
      </c>
      <c r="AF516" s="123" t="str">
        <f t="shared" si="136"/>
        <v/>
      </c>
      <c r="AG516" s="126" t="str">
        <f t="shared" si="137"/>
        <v/>
      </c>
      <c r="AH516" s="302" t="str">
        <f t="shared" si="126"/>
        <v/>
      </c>
      <c r="AI516" s="302" t="str">
        <f t="shared" si="125"/>
        <v/>
      </c>
      <c r="AJ516" s="288" t="str">
        <f t="shared" si="121"/>
        <v/>
      </c>
      <c r="AK516" s="303" t="str">
        <f t="shared" si="122"/>
        <v/>
      </c>
      <c r="AL516" s="303" t="str">
        <f t="shared" si="123"/>
        <v/>
      </c>
      <c r="AM516" s="304" t="str">
        <f t="shared" si="124"/>
        <v/>
      </c>
    </row>
    <row r="517" spans="24:39" ht="15" hidden="1" x14ac:dyDescent="0.25">
      <c r="Z517" s="290"/>
      <c r="AA517" s="290"/>
      <c r="AB517" s="124">
        <f t="shared" si="138"/>
        <v>9</v>
      </c>
      <c r="AC517" s="125" t="str">
        <f t="shared" si="133"/>
        <v/>
      </c>
      <c r="AD517" s="123" t="str">
        <f t="shared" si="134"/>
        <v/>
      </c>
      <c r="AE517" s="126" t="str">
        <f t="shared" si="135"/>
        <v/>
      </c>
      <c r="AF517" s="123" t="str">
        <f t="shared" si="136"/>
        <v/>
      </c>
      <c r="AG517" s="126" t="str">
        <f t="shared" si="137"/>
        <v/>
      </c>
      <c r="AH517" s="302" t="str">
        <f t="shared" si="126"/>
        <v/>
      </c>
      <c r="AI517" s="302" t="str">
        <f t="shared" si="125"/>
        <v/>
      </c>
      <c r="AJ517" s="288" t="str">
        <f t="shared" si="121"/>
        <v/>
      </c>
      <c r="AK517" s="303" t="str">
        <f t="shared" si="122"/>
        <v/>
      </c>
      <c r="AL517" s="303" t="str">
        <f t="shared" si="123"/>
        <v/>
      </c>
      <c r="AM517" s="304" t="str">
        <f t="shared" si="124"/>
        <v/>
      </c>
    </row>
    <row r="518" spans="24:39" ht="15" hidden="1" x14ac:dyDescent="0.25">
      <c r="Z518" s="290"/>
      <c r="AA518" s="290"/>
      <c r="AB518" s="124">
        <f t="shared" si="138"/>
        <v>10</v>
      </c>
      <c r="AC518" s="125" t="str">
        <f t="shared" si="133"/>
        <v/>
      </c>
      <c r="AD518" s="123" t="str">
        <f t="shared" si="134"/>
        <v/>
      </c>
      <c r="AE518" s="126" t="str">
        <f t="shared" si="135"/>
        <v/>
      </c>
      <c r="AF518" s="123" t="str">
        <f t="shared" si="136"/>
        <v/>
      </c>
      <c r="AG518" s="126" t="str">
        <f t="shared" si="137"/>
        <v/>
      </c>
      <c r="AH518" s="302" t="str">
        <f t="shared" si="126"/>
        <v/>
      </c>
      <c r="AI518" s="302" t="str">
        <f t="shared" si="125"/>
        <v/>
      </c>
      <c r="AJ518" s="288" t="str">
        <f t="shared" si="121"/>
        <v/>
      </c>
      <c r="AK518" s="303" t="str">
        <f t="shared" si="122"/>
        <v/>
      </c>
      <c r="AL518" s="303" t="str">
        <f t="shared" si="123"/>
        <v/>
      </c>
      <c r="AM518" s="304" t="str">
        <f t="shared" si="124"/>
        <v/>
      </c>
    </row>
    <row r="519" spans="24:39" ht="15" hidden="1" x14ac:dyDescent="0.25">
      <c r="Z519" s="290"/>
      <c r="AA519" s="290"/>
      <c r="AB519" s="124">
        <f t="shared" si="138"/>
        <v>11</v>
      </c>
      <c r="AC519" s="125" t="str">
        <f t="shared" si="133"/>
        <v/>
      </c>
      <c r="AD519" s="123" t="str">
        <f t="shared" si="134"/>
        <v/>
      </c>
      <c r="AE519" s="126" t="str">
        <f t="shared" si="135"/>
        <v/>
      </c>
      <c r="AF519" s="123" t="str">
        <f t="shared" si="136"/>
        <v/>
      </c>
      <c r="AG519" s="126" t="str">
        <f t="shared" si="137"/>
        <v/>
      </c>
      <c r="AH519" s="302" t="str">
        <f t="shared" si="126"/>
        <v/>
      </c>
      <c r="AI519" s="302" t="str">
        <f t="shared" si="125"/>
        <v/>
      </c>
      <c r="AJ519" s="288" t="str">
        <f t="shared" si="121"/>
        <v/>
      </c>
      <c r="AK519" s="303" t="str">
        <f t="shared" si="122"/>
        <v/>
      </c>
      <c r="AL519" s="303" t="str">
        <f t="shared" si="123"/>
        <v/>
      </c>
      <c r="AM519" s="304" t="str">
        <f t="shared" si="124"/>
        <v/>
      </c>
    </row>
    <row r="520" spans="24:39" ht="15" hidden="1" x14ac:dyDescent="0.25">
      <c r="Z520" s="290"/>
      <c r="AA520" s="290"/>
      <c r="AB520" s="124">
        <f t="shared" si="138"/>
        <v>12</v>
      </c>
      <c r="AC520" s="125" t="str">
        <f t="shared" si="133"/>
        <v/>
      </c>
      <c r="AD520" s="123" t="str">
        <f t="shared" si="134"/>
        <v/>
      </c>
      <c r="AE520" s="126" t="str">
        <f t="shared" si="135"/>
        <v/>
      </c>
      <c r="AF520" s="123" t="str">
        <f t="shared" si="136"/>
        <v/>
      </c>
      <c r="AG520" s="126" t="str">
        <f t="shared" si="137"/>
        <v/>
      </c>
      <c r="AH520" s="302" t="str">
        <f t="shared" si="126"/>
        <v/>
      </c>
      <c r="AI520" s="302" t="str">
        <f t="shared" si="125"/>
        <v/>
      </c>
      <c r="AJ520" s="288" t="str">
        <f t="shared" ref="AJ520:AJ583" si="139">AC520</f>
        <v/>
      </c>
      <c r="AK520" s="303" t="str">
        <f t="shared" ref="AK520:AK583" si="140">IF(AI520="","",AJ520-D$58)</f>
        <v/>
      </c>
      <c r="AL520" s="303" t="str">
        <f t="shared" ref="AL520:AL583" si="141">IF(AK520="","",IF(AK520&gt;G$80,AK520-G$80/2,AK520/2))</f>
        <v/>
      </c>
      <c r="AM520" s="304" t="str">
        <f t="shared" ref="AM520:AM583" si="142">IF(AL520="","",0.6*G$81*(2*32.2*AL520)^0.5)</f>
        <v/>
      </c>
    </row>
    <row r="521" spans="24:39" ht="15" hidden="1" x14ac:dyDescent="0.25">
      <c r="Z521" s="290"/>
      <c r="AA521" s="290"/>
      <c r="AB521" s="124">
        <f t="shared" si="138"/>
        <v>13</v>
      </c>
      <c r="AC521" s="125" t="str">
        <f t="shared" si="133"/>
        <v/>
      </c>
      <c r="AD521" s="123" t="str">
        <f t="shared" si="134"/>
        <v/>
      </c>
      <c r="AE521" s="126" t="str">
        <f t="shared" si="135"/>
        <v/>
      </c>
      <c r="AF521" s="123" t="str">
        <f t="shared" si="136"/>
        <v/>
      </c>
      <c r="AG521" s="126" t="str">
        <f t="shared" si="137"/>
        <v/>
      </c>
      <c r="AH521" s="302" t="str">
        <f t="shared" si="126"/>
        <v/>
      </c>
      <c r="AI521" s="302" t="str">
        <f t="shared" ref="AI521:AI584" si="143">IF(AC521="","",IF(AC521=D$58,0,IF(AC521&gt;D$58,AI520+AF521,"")))</f>
        <v/>
      </c>
      <c r="AJ521" s="288" t="str">
        <f t="shared" si="139"/>
        <v/>
      </c>
      <c r="AK521" s="303" t="str">
        <f t="shared" si="140"/>
        <v/>
      </c>
      <c r="AL521" s="303" t="str">
        <f t="shared" si="141"/>
        <v/>
      </c>
      <c r="AM521" s="304" t="str">
        <f t="shared" si="142"/>
        <v/>
      </c>
    </row>
    <row r="522" spans="24:39" ht="15" hidden="1" x14ac:dyDescent="0.25">
      <c r="Z522" s="290"/>
      <c r="AA522" s="290"/>
      <c r="AB522" s="124">
        <f t="shared" si="138"/>
        <v>14</v>
      </c>
      <c r="AC522" s="125" t="str">
        <f t="shared" si="133"/>
        <v/>
      </c>
      <c r="AD522" s="123" t="str">
        <f t="shared" si="134"/>
        <v/>
      </c>
      <c r="AE522" s="126" t="str">
        <f t="shared" si="135"/>
        <v/>
      </c>
      <c r="AF522" s="123" t="str">
        <f t="shared" si="136"/>
        <v/>
      </c>
      <c r="AG522" s="126" t="str">
        <f t="shared" si="137"/>
        <v/>
      </c>
      <c r="AH522" s="302" t="str">
        <f t="shared" ref="AH522:AH585" si="144">IF(AC522="","",AH521+AF522)</f>
        <v/>
      </c>
      <c r="AI522" s="302" t="str">
        <f t="shared" si="143"/>
        <v/>
      </c>
      <c r="AJ522" s="288" t="str">
        <f t="shared" si="139"/>
        <v/>
      </c>
      <c r="AK522" s="303" t="str">
        <f t="shared" si="140"/>
        <v/>
      </c>
      <c r="AL522" s="303" t="str">
        <f t="shared" si="141"/>
        <v/>
      </c>
      <c r="AM522" s="304" t="str">
        <f t="shared" si="142"/>
        <v/>
      </c>
    </row>
    <row r="523" spans="24:39" ht="15" hidden="1" x14ac:dyDescent="0.25">
      <c r="Z523" s="290"/>
      <c r="AA523" s="290"/>
      <c r="AB523" s="124">
        <f t="shared" si="138"/>
        <v>15</v>
      </c>
      <c r="AC523" s="125" t="str">
        <f t="shared" si="133"/>
        <v/>
      </c>
      <c r="AD523" s="123" t="str">
        <f t="shared" si="134"/>
        <v/>
      </c>
      <c r="AE523" s="126" t="str">
        <f t="shared" si="135"/>
        <v/>
      </c>
      <c r="AF523" s="123" t="str">
        <f t="shared" si="136"/>
        <v/>
      </c>
      <c r="AG523" s="126" t="str">
        <f t="shared" si="137"/>
        <v/>
      </c>
      <c r="AH523" s="302" t="str">
        <f t="shared" si="144"/>
        <v/>
      </c>
      <c r="AI523" s="302" t="str">
        <f t="shared" si="143"/>
        <v/>
      </c>
      <c r="AJ523" s="288" t="str">
        <f t="shared" si="139"/>
        <v/>
      </c>
      <c r="AK523" s="303" t="str">
        <f t="shared" si="140"/>
        <v/>
      </c>
      <c r="AL523" s="303" t="str">
        <f t="shared" si="141"/>
        <v/>
      </c>
      <c r="AM523" s="304" t="str">
        <f t="shared" si="142"/>
        <v/>
      </c>
    </row>
    <row r="524" spans="24:39" ht="15" hidden="1" x14ac:dyDescent="0.25">
      <c r="Z524" s="290"/>
      <c r="AA524" s="290"/>
      <c r="AB524" s="124">
        <f t="shared" si="138"/>
        <v>16</v>
      </c>
      <c r="AC524" s="125" t="str">
        <f t="shared" si="133"/>
        <v/>
      </c>
      <c r="AD524" s="123" t="str">
        <f t="shared" si="134"/>
        <v/>
      </c>
      <c r="AE524" s="126" t="str">
        <f t="shared" si="135"/>
        <v/>
      </c>
      <c r="AF524" s="123" t="str">
        <f t="shared" si="136"/>
        <v/>
      </c>
      <c r="AG524" s="126" t="str">
        <f t="shared" si="137"/>
        <v/>
      </c>
      <c r="AH524" s="302" t="str">
        <f t="shared" si="144"/>
        <v/>
      </c>
      <c r="AI524" s="302" t="str">
        <f t="shared" si="143"/>
        <v/>
      </c>
      <c r="AJ524" s="288" t="str">
        <f t="shared" si="139"/>
        <v/>
      </c>
      <c r="AK524" s="303" t="str">
        <f t="shared" si="140"/>
        <v/>
      </c>
      <c r="AL524" s="303" t="str">
        <f t="shared" si="141"/>
        <v/>
      </c>
      <c r="AM524" s="304" t="str">
        <f t="shared" si="142"/>
        <v/>
      </c>
    </row>
    <row r="525" spans="24:39" ht="15" hidden="1" x14ac:dyDescent="0.25">
      <c r="Z525" s="290"/>
      <c r="AA525" s="290"/>
      <c r="AB525" s="124">
        <f t="shared" si="138"/>
        <v>17</v>
      </c>
      <c r="AC525" s="125" t="str">
        <f t="shared" si="133"/>
        <v/>
      </c>
      <c r="AD525" s="123" t="str">
        <f t="shared" si="134"/>
        <v/>
      </c>
      <c r="AE525" s="126" t="str">
        <f t="shared" si="135"/>
        <v/>
      </c>
      <c r="AF525" s="123" t="str">
        <f t="shared" si="136"/>
        <v/>
      </c>
      <c r="AG525" s="126" t="str">
        <f t="shared" si="137"/>
        <v/>
      </c>
      <c r="AH525" s="302" t="str">
        <f t="shared" si="144"/>
        <v/>
      </c>
      <c r="AI525" s="302" t="str">
        <f t="shared" si="143"/>
        <v/>
      </c>
      <c r="AJ525" s="288" t="str">
        <f t="shared" si="139"/>
        <v/>
      </c>
      <c r="AK525" s="303" t="str">
        <f t="shared" si="140"/>
        <v/>
      </c>
      <c r="AL525" s="303" t="str">
        <f t="shared" si="141"/>
        <v/>
      </c>
      <c r="AM525" s="304" t="str">
        <f t="shared" si="142"/>
        <v/>
      </c>
    </row>
    <row r="526" spans="24:39" ht="15" hidden="1" x14ac:dyDescent="0.25">
      <c r="Z526" s="290"/>
      <c r="AA526" s="290"/>
      <c r="AB526" s="124">
        <f t="shared" si="138"/>
        <v>18</v>
      </c>
      <c r="AC526" s="125" t="str">
        <f t="shared" si="133"/>
        <v/>
      </c>
      <c r="AD526" s="123" t="str">
        <f t="shared" si="134"/>
        <v/>
      </c>
      <c r="AE526" s="126" t="str">
        <f t="shared" si="135"/>
        <v/>
      </c>
      <c r="AF526" s="123" t="str">
        <f t="shared" si="136"/>
        <v/>
      </c>
      <c r="AG526" s="126" t="str">
        <f t="shared" si="137"/>
        <v/>
      </c>
      <c r="AH526" s="302" t="str">
        <f t="shared" si="144"/>
        <v/>
      </c>
      <c r="AI526" s="302" t="str">
        <f t="shared" si="143"/>
        <v/>
      </c>
      <c r="AJ526" s="288" t="str">
        <f t="shared" si="139"/>
        <v/>
      </c>
      <c r="AK526" s="303" t="str">
        <f t="shared" si="140"/>
        <v/>
      </c>
      <c r="AL526" s="303" t="str">
        <f t="shared" si="141"/>
        <v/>
      </c>
      <c r="AM526" s="304" t="str">
        <f t="shared" si="142"/>
        <v/>
      </c>
    </row>
    <row r="527" spans="24:39" ht="15" hidden="1" x14ac:dyDescent="0.25">
      <c r="X527" s="244"/>
      <c r="Y527" s="244"/>
      <c r="Z527" s="290"/>
      <c r="AA527" s="290"/>
      <c r="AB527" s="124">
        <f t="shared" si="138"/>
        <v>19</v>
      </c>
      <c r="AC527" s="125" t="str">
        <f t="shared" si="133"/>
        <v/>
      </c>
      <c r="AD527" s="123" t="str">
        <f t="shared" si="134"/>
        <v/>
      </c>
      <c r="AE527" s="126" t="str">
        <f t="shared" si="135"/>
        <v/>
      </c>
      <c r="AF527" s="123" t="str">
        <f t="shared" si="136"/>
        <v/>
      </c>
      <c r="AG527" s="126" t="str">
        <f t="shared" si="137"/>
        <v/>
      </c>
      <c r="AH527" s="302" t="str">
        <f t="shared" si="144"/>
        <v/>
      </c>
      <c r="AI527" s="302" t="str">
        <f t="shared" si="143"/>
        <v/>
      </c>
      <c r="AJ527" s="288" t="str">
        <f t="shared" si="139"/>
        <v/>
      </c>
      <c r="AK527" s="303" t="str">
        <f t="shared" si="140"/>
        <v/>
      </c>
      <c r="AL527" s="303" t="str">
        <f t="shared" si="141"/>
        <v/>
      </c>
      <c r="AM527" s="304" t="str">
        <f t="shared" si="142"/>
        <v/>
      </c>
    </row>
    <row r="528" spans="24:39" ht="15" hidden="1" x14ac:dyDescent="0.25">
      <c r="Z528" s="290"/>
      <c r="AA528" s="290"/>
      <c r="AB528" s="124">
        <f t="shared" si="138"/>
        <v>20</v>
      </c>
      <c r="AC528" s="125" t="str">
        <f t="shared" si="133"/>
        <v/>
      </c>
      <c r="AD528" s="123" t="str">
        <f t="shared" si="134"/>
        <v/>
      </c>
      <c r="AE528" s="126" t="str">
        <f t="shared" si="135"/>
        <v/>
      </c>
      <c r="AF528" s="123" t="str">
        <f t="shared" si="136"/>
        <v/>
      </c>
      <c r="AG528" s="126" t="str">
        <f t="shared" si="137"/>
        <v/>
      </c>
      <c r="AH528" s="302" t="str">
        <f t="shared" si="144"/>
        <v/>
      </c>
      <c r="AI528" s="302" t="str">
        <f t="shared" si="143"/>
        <v/>
      </c>
      <c r="AJ528" s="288" t="str">
        <f t="shared" si="139"/>
        <v/>
      </c>
      <c r="AK528" s="303" t="str">
        <f t="shared" si="140"/>
        <v/>
      </c>
      <c r="AL528" s="303" t="str">
        <f t="shared" si="141"/>
        <v/>
      </c>
      <c r="AM528" s="304" t="str">
        <f t="shared" si="142"/>
        <v/>
      </c>
    </row>
    <row r="529" spans="26:39" ht="15" hidden="1" x14ac:dyDescent="0.25">
      <c r="Z529" s="290"/>
      <c r="AA529" s="290"/>
      <c r="AB529" s="124">
        <f t="shared" si="138"/>
        <v>21</v>
      </c>
      <c r="AC529" s="125" t="str">
        <f t="shared" si="133"/>
        <v/>
      </c>
      <c r="AD529" s="123" t="str">
        <f t="shared" si="134"/>
        <v/>
      </c>
      <c r="AE529" s="126" t="str">
        <f t="shared" si="135"/>
        <v/>
      </c>
      <c r="AF529" s="123" t="str">
        <f t="shared" si="136"/>
        <v/>
      </c>
      <c r="AG529" s="126" t="str">
        <f t="shared" si="137"/>
        <v/>
      </c>
      <c r="AH529" s="302" t="str">
        <f t="shared" si="144"/>
        <v/>
      </c>
      <c r="AI529" s="302" t="str">
        <f t="shared" si="143"/>
        <v/>
      </c>
      <c r="AJ529" s="288" t="str">
        <f t="shared" si="139"/>
        <v/>
      </c>
      <c r="AK529" s="303" t="str">
        <f t="shared" si="140"/>
        <v/>
      </c>
      <c r="AL529" s="303" t="str">
        <f t="shared" si="141"/>
        <v/>
      </c>
      <c r="AM529" s="304" t="str">
        <f t="shared" si="142"/>
        <v/>
      </c>
    </row>
    <row r="530" spans="26:39" ht="15" hidden="1" x14ac:dyDescent="0.25">
      <c r="Z530" s="290"/>
      <c r="AA530" s="290"/>
      <c r="AB530" s="124">
        <f t="shared" si="138"/>
        <v>22</v>
      </c>
      <c r="AC530" s="125" t="str">
        <f t="shared" si="133"/>
        <v/>
      </c>
      <c r="AD530" s="123" t="str">
        <f t="shared" si="134"/>
        <v/>
      </c>
      <c r="AE530" s="126" t="str">
        <f t="shared" si="135"/>
        <v/>
      </c>
      <c r="AF530" s="123" t="str">
        <f t="shared" si="136"/>
        <v/>
      </c>
      <c r="AG530" s="126" t="str">
        <f t="shared" si="137"/>
        <v/>
      </c>
      <c r="AH530" s="302" t="str">
        <f t="shared" si="144"/>
        <v/>
      </c>
      <c r="AI530" s="302" t="str">
        <f t="shared" si="143"/>
        <v/>
      </c>
      <c r="AJ530" s="288" t="str">
        <f t="shared" si="139"/>
        <v/>
      </c>
      <c r="AK530" s="303" t="str">
        <f t="shared" si="140"/>
        <v/>
      </c>
      <c r="AL530" s="303" t="str">
        <f t="shared" si="141"/>
        <v/>
      </c>
      <c r="AM530" s="304" t="str">
        <f t="shared" si="142"/>
        <v/>
      </c>
    </row>
    <row r="531" spans="26:39" ht="15" hidden="1" x14ac:dyDescent="0.25">
      <c r="Z531" s="290"/>
      <c r="AA531" s="290"/>
      <c r="AB531" s="124">
        <f t="shared" si="138"/>
        <v>23</v>
      </c>
      <c r="AC531" s="125" t="str">
        <f t="shared" si="133"/>
        <v/>
      </c>
      <c r="AD531" s="123" t="str">
        <f t="shared" si="134"/>
        <v/>
      </c>
      <c r="AE531" s="126" t="str">
        <f t="shared" si="135"/>
        <v/>
      </c>
      <c r="AF531" s="123" t="str">
        <f t="shared" si="136"/>
        <v/>
      </c>
      <c r="AG531" s="126" t="str">
        <f t="shared" si="137"/>
        <v/>
      </c>
      <c r="AH531" s="302" t="str">
        <f t="shared" si="144"/>
        <v/>
      </c>
      <c r="AI531" s="302" t="str">
        <f t="shared" si="143"/>
        <v/>
      </c>
      <c r="AJ531" s="288" t="str">
        <f t="shared" si="139"/>
        <v/>
      </c>
      <c r="AK531" s="303" t="str">
        <f t="shared" si="140"/>
        <v/>
      </c>
      <c r="AL531" s="303" t="str">
        <f t="shared" si="141"/>
        <v/>
      </c>
      <c r="AM531" s="304" t="str">
        <f t="shared" si="142"/>
        <v/>
      </c>
    </row>
    <row r="532" spans="26:39" ht="15" hidden="1" x14ac:dyDescent="0.25">
      <c r="Z532" s="290"/>
      <c r="AA532" s="290"/>
      <c r="AB532" s="124">
        <f t="shared" si="138"/>
        <v>24</v>
      </c>
      <c r="AC532" s="125" t="str">
        <f t="shared" si="133"/>
        <v/>
      </c>
      <c r="AD532" s="123" t="str">
        <f t="shared" si="134"/>
        <v/>
      </c>
      <c r="AE532" s="126" t="str">
        <f t="shared" si="135"/>
        <v/>
      </c>
      <c r="AF532" s="123" t="str">
        <f t="shared" si="136"/>
        <v/>
      </c>
      <c r="AG532" s="126" t="str">
        <f t="shared" si="137"/>
        <v/>
      </c>
      <c r="AH532" s="302" t="str">
        <f t="shared" si="144"/>
        <v/>
      </c>
      <c r="AI532" s="302" t="str">
        <f t="shared" si="143"/>
        <v/>
      </c>
      <c r="AJ532" s="288" t="str">
        <f t="shared" si="139"/>
        <v/>
      </c>
      <c r="AK532" s="303" t="str">
        <f t="shared" si="140"/>
        <v/>
      </c>
      <c r="AL532" s="303" t="str">
        <f t="shared" si="141"/>
        <v/>
      </c>
      <c r="AM532" s="304" t="str">
        <f t="shared" si="142"/>
        <v/>
      </c>
    </row>
    <row r="533" spans="26:39" ht="15" hidden="1" x14ac:dyDescent="0.25">
      <c r="Z533" s="290"/>
      <c r="AA533" s="290"/>
      <c r="AB533" s="124">
        <f t="shared" si="138"/>
        <v>25</v>
      </c>
      <c r="AC533" s="125" t="str">
        <f t="shared" si="133"/>
        <v/>
      </c>
      <c r="AD533" s="123" t="str">
        <f t="shared" si="134"/>
        <v/>
      </c>
      <c r="AE533" s="126" t="str">
        <f t="shared" si="135"/>
        <v/>
      </c>
      <c r="AF533" s="123" t="str">
        <f t="shared" si="136"/>
        <v/>
      </c>
      <c r="AG533" s="126" t="str">
        <f t="shared" si="137"/>
        <v/>
      </c>
      <c r="AH533" s="302" t="str">
        <f t="shared" si="144"/>
        <v/>
      </c>
      <c r="AI533" s="302" t="str">
        <f t="shared" si="143"/>
        <v/>
      </c>
      <c r="AJ533" s="288" t="str">
        <f t="shared" si="139"/>
        <v/>
      </c>
      <c r="AK533" s="303" t="str">
        <f t="shared" si="140"/>
        <v/>
      </c>
      <c r="AL533" s="303" t="str">
        <f t="shared" si="141"/>
        <v/>
      </c>
      <c r="AM533" s="304" t="str">
        <f t="shared" si="142"/>
        <v/>
      </c>
    </row>
    <row r="534" spans="26:39" ht="15" hidden="1" x14ac:dyDescent="0.25">
      <c r="Z534" s="290"/>
      <c r="AA534" s="290"/>
      <c r="AB534" s="124">
        <f t="shared" si="138"/>
        <v>26</v>
      </c>
      <c r="AC534" s="125" t="str">
        <f t="shared" si="133"/>
        <v/>
      </c>
      <c r="AD534" s="123" t="str">
        <f t="shared" si="134"/>
        <v/>
      </c>
      <c r="AE534" s="126" t="str">
        <f t="shared" si="135"/>
        <v/>
      </c>
      <c r="AF534" s="123" t="str">
        <f t="shared" si="136"/>
        <v/>
      </c>
      <c r="AG534" s="126" t="str">
        <f t="shared" si="137"/>
        <v/>
      </c>
      <c r="AH534" s="302" t="str">
        <f t="shared" si="144"/>
        <v/>
      </c>
      <c r="AI534" s="302" t="str">
        <f t="shared" si="143"/>
        <v/>
      </c>
      <c r="AJ534" s="288" t="str">
        <f t="shared" si="139"/>
        <v/>
      </c>
      <c r="AK534" s="303" t="str">
        <f t="shared" si="140"/>
        <v/>
      </c>
      <c r="AL534" s="303" t="str">
        <f t="shared" si="141"/>
        <v/>
      </c>
      <c r="AM534" s="304" t="str">
        <f t="shared" si="142"/>
        <v/>
      </c>
    </row>
    <row r="535" spans="26:39" ht="15" hidden="1" x14ac:dyDescent="0.25">
      <c r="Z535" s="290"/>
      <c r="AA535" s="290"/>
      <c r="AB535" s="124">
        <f t="shared" si="138"/>
        <v>27</v>
      </c>
      <c r="AC535" s="125" t="str">
        <f t="shared" si="133"/>
        <v/>
      </c>
      <c r="AD535" s="123" t="str">
        <f t="shared" si="134"/>
        <v/>
      </c>
      <c r="AE535" s="126" t="str">
        <f t="shared" si="135"/>
        <v/>
      </c>
      <c r="AF535" s="123" t="str">
        <f t="shared" si="136"/>
        <v/>
      </c>
      <c r="AG535" s="126" t="str">
        <f t="shared" si="137"/>
        <v/>
      </c>
      <c r="AH535" s="302" t="str">
        <f t="shared" si="144"/>
        <v/>
      </c>
      <c r="AI535" s="302" t="str">
        <f t="shared" si="143"/>
        <v/>
      </c>
      <c r="AJ535" s="288" t="str">
        <f t="shared" si="139"/>
        <v/>
      </c>
      <c r="AK535" s="303" t="str">
        <f t="shared" si="140"/>
        <v/>
      </c>
      <c r="AL535" s="303" t="str">
        <f t="shared" si="141"/>
        <v/>
      </c>
      <c r="AM535" s="304" t="str">
        <f t="shared" si="142"/>
        <v/>
      </c>
    </row>
    <row r="536" spans="26:39" ht="15" hidden="1" x14ac:dyDescent="0.25">
      <c r="Z536" s="290"/>
      <c r="AA536" s="290"/>
      <c r="AB536" s="124">
        <f t="shared" si="138"/>
        <v>28</v>
      </c>
      <c r="AC536" s="125" t="str">
        <f t="shared" si="133"/>
        <v/>
      </c>
      <c r="AD536" s="123" t="str">
        <f t="shared" si="134"/>
        <v/>
      </c>
      <c r="AE536" s="126" t="str">
        <f t="shared" si="135"/>
        <v/>
      </c>
      <c r="AF536" s="123" t="str">
        <f t="shared" si="136"/>
        <v/>
      </c>
      <c r="AG536" s="126" t="str">
        <f t="shared" si="137"/>
        <v/>
      </c>
      <c r="AH536" s="302" t="str">
        <f t="shared" si="144"/>
        <v/>
      </c>
      <c r="AI536" s="302" t="str">
        <f t="shared" si="143"/>
        <v/>
      </c>
      <c r="AJ536" s="288" t="str">
        <f t="shared" si="139"/>
        <v/>
      </c>
      <c r="AK536" s="303" t="str">
        <f t="shared" si="140"/>
        <v/>
      </c>
      <c r="AL536" s="303" t="str">
        <f t="shared" si="141"/>
        <v/>
      </c>
      <c r="AM536" s="304" t="str">
        <f t="shared" si="142"/>
        <v/>
      </c>
    </row>
    <row r="537" spans="26:39" ht="15" hidden="1" x14ac:dyDescent="0.25">
      <c r="Z537" s="290"/>
      <c r="AA537" s="290"/>
      <c r="AB537" s="124">
        <f t="shared" si="138"/>
        <v>29</v>
      </c>
      <c r="AC537" s="125" t="str">
        <f t="shared" si="133"/>
        <v/>
      </c>
      <c r="AD537" s="123" t="str">
        <f t="shared" si="134"/>
        <v/>
      </c>
      <c r="AE537" s="126" t="str">
        <f t="shared" si="135"/>
        <v/>
      </c>
      <c r="AF537" s="123" t="str">
        <f t="shared" si="136"/>
        <v/>
      </c>
      <c r="AG537" s="126" t="str">
        <f t="shared" si="137"/>
        <v/>
      </c>
      <c r="AH537" s="302" t="str">
        <f t="shared" si="144"/>
        <v/>
      </c>
      <c r="AI537" s="302" t="str">
        <f t="shared" si="143"/>
        <v/>
      </c>
      <c r="AJ537" s="288" t="str">
        <f t="shared" si="139"/>
        <v/>
      </c>
      <c r="AK537" s="303" t="str">
        <f t="shared" si="140"/>
        <v/>
      </c>
      <c r="AL537" s="303" t="str">
        <f t="shared" si="141"/>
        <v/>
      </c>
      <c r="AM537" s="304" t="str">
        <f t="shared" si="142"/>
        <v/>
      </c>
    </row>
    <row r="538" spans="26:39" ht="15" hidden="1" x14ac:dyDescent="0.25">
      <c r="Z538" s="290"/>
      <c r="AA538" s="290"/>
      <c r="AB538" s="124">
        <f t="shared" si="138"/>
        <v>30</v>
      </c>
      <c r="AC538" s="125" t="str">
        <f t="shared" si="133"/>
        <v/>
      </c>
      <c r="AD538" s="123" t="str">
        <f t="shared" si="134"/>
        <v/>
      </c>
      <c r="AE538" s="126" t="str">
        <f t="shared" si="135"/>
        <v/>
      </c>
      <c r="AF538" s="123" t="str">
        <f t="shared" si="136"/>
        <v/>
      </c>
      <c r="AG538" s="126" t="str">
        <f t="shared" si="137"/>
        <v/>
      </c>
      <c r="AH538" s="302" t="str">
        <f t="shared" si="144"/>
        <v/>
      </c>
      <c r="AI538" s="302" t="str">
        <f t="shared" si="143"/>
        <v/>
      </c>
      <c r="AJ538" s="288" t="str">
        <f t="shared" si="139"/>
        <v/>
      </c>
      <c r="AK538" s="303" t="str">
        <f t="shared" si="140"/>
        <v/>
      </c>
      <c r="AL538" s="303" t="str">
        <f t="shared" si="141"/>
        <v/>
      </c>
      <c r="AM538" s="304" t="str">
        <f t="shared" si="142"/>
        <v/>
      </c>
    </row>
    <row r="539" spans="26:39" ht="15" hidden="1" x14ac:dyDescent="0.25">
      <c r="Z539" s="290"/>
      <c r="AA539" s="290"/>
      <c r="AB539" s="124">
        <f t="shared" si="138"/>
        <v>31</v>
      </c>
      <c r="AC539" s="125" t="str">
        <f t="shared" si="133"/>
        <v/>
      </c>
      <c r="AD539" s="123" t="str">
        <f t="shared" si="134"/>
        <v/>
      </c>
      <c r="AE539" s="126" t="str">
        <f t="shared" si="135"/>
        <v/>
      </c>
      <c r="AF539" s="123" t="str">
        <f t="shared" si="136"/>
        <v/>
      </c>
      <c r="AG539" s="126" t="str">
        <f t="shared" si="137"/>
        <v/>
      </c>
      <c r="AH539" s="302" t="str">
        <f t="shared" si="144"/>
        <v/>
      </c>
      <c r="AI539" s="302" t="str">
        <f t="shared" si="143"/>
        <v/>
      </c>
      <c r="AJ539" s="288" t="str">
        <f t="shared" si="139"/>
        <v/>
      </c>
      <c r="AK539" s="303" t="str">
        <f t="shared" si="140"/>
        <v/>
      </c>
      <c r="AL539" s="303" t="str">
        <f t="shared" si="141"/>
        <v/>
      </c>
      <c r="AM539" s="304" t="str">
        <f t="shared" si="142"/>
        <v/>
      </c>
    </row>
    <row r="540" spans="26:39" ht="15" hidden="1" x14ac:dyDescent="0.25">
      <c r="Z540" s="290"/>
      <c r="AA540" s="290"/>
      <c r="AB540" s="124">
        <f t="shared" si="138"/>
        <v>32</v>
      </c>
      <c r="AC540" s="125" t="str">
        <f t="shared" si="133"/>
        <v/>
      </c>
      <c r="AD540" s="123" t="str">
        <f t="shared" si="134"/>
        <v/>
      </c>
      <c r="AE540" s="126" t="str">
        <f t="shared" si="135"/>
        <v/>
      </c>
      <c r="AF540" s="123" t="str">
        <f t="shared" si="136"/>
        <v/>
      </c>
      <c r="AG540" s="126" t="str">
        <f t="shared" si="137"/>
        <v/>
      </c>
      <c r="AH540" s="302" t="str">
        <f t="shared" si="144"/>
        <v/>
      </c>
      <c r="AI540" s="302" t="str">
        <f t="shared" si="143"/>
        <v/>
      </c>
      <c r="AJ540" s="288" t="str">
        <f t="shared" si="139"/>
        <v/>
      </c>
      <c r="AK540" s="303" t="str">
        <f t="shared" si="140"/>
        <v/>
      </c>
      <c r="AL540" s="303" t="str">
        <f t="shared" si="141"/>
        <v/>
      </c>
      <c r="AM540" s="304" t="str">
        <f t="shared" si="142"/>
        <v/>
      </c>
    </row>
    <row r="541" spans="26:39" ht="15" hidden="1" x14ac:dyDescent="0.25">
      <c r="Z541" s="290"/>
      <c r="AA541" s="290"/>
      <c r="AB541" s="124">
        <f t="shared" si="138"/>
        <v>33</v>
      </c>
      <c r="AC541" s="125" t="str">
        <f t="shared" si="133"/>
        <v/>
      </c>
      <c r="AD541" s="123" t="str">
        <f t="shared" si="134"/>
        <v/>
      </c>
      <c r="AE541" s="126" t="str">
        <f t="shared" si="135"/>
        <v/>
      </c>
      <c r="AF541" s="123" t="str">
        <f t="shared" si="136"/>
        <v/>
      </c>
      <c r="AG541" s="126" t="str">
        <f t="shared" si="137"/>
        <v/>
      </c>
      <c r="AH541" s="302" t="str">
        <f t="shared" si="144"/>
        <v/>
      </c>
      <c r="AI541" s="302" t="str">
        <f t="shared" si="143"/>
        <v/>
      </c>
      <c r="AJ541" s="288" t="str">
        <f t="shared" si="139"/>
        <v/>
      </c>
      <c r="AK541" s="303" t="str">
        <f t="shared" si="140"/>
        <v/>
      </c>
      <c r="AL541" s="303" t="str">
        <f t="shared" si="141"/>
        <v/>
      </c>
      <c r="AM541" s="304" t="str">
        <f t="shared" si="142"/>
        <v/>
      </c>
    </row>
    <row r="542" spans="26:39" ht="15" hidden="1" x14ac:dyDescent="0.25">
      <c r="Z542" s="290"/>
      <c r="AA542" s="290"/>
      <c r="AB542" s="124">
        <f t="shared" si="138"/>
        <v>34</v>
      </c>
      <c r="AC542" s="125" t="str">
        <f t="shared" si="133"/>
        <v/>
      </c>
      <c r="AD542" s="123" t="str">
        <f t="shared" si="134"/>
        <v/>
      </c>
      <c r="AE542" s="126" t="str">
        <f t="shared" si="135"/>
        <v/>
      </c>
      <c r="AF542" s="123" t="str">
        <f t="shared" si="136"/>
        <v/>
      </c>
      <c r="AG542" s="126" t="str">
        <f t="shared" si="137"/>
        <v/>
      </c>
      <c r="AH542" s="302" t="str">
        <f t="shared" si="144"/>
        <v/>
      </c>
      <c r="AI542" s="302" t="str">
        <f t="shared" si="143"/>
        <v/>
      </c>
      <c r="AJ542" s="288" t="str">
        <f t="shared" si="139"/>
        <v/>
      </c>
      <c r="AK542" s="303" t="str">
        <f t="shared" si="140"/>
        <v/>
      </c>
      <c r="AL542" s="303" t="str">
        <f t="shared" si="141"/>
        <v/>
      </c>
      <c r="AM542" s="304" t="str">
        <f t="shared" si="142"/>
        <v/>
      </c>
    </row>
    <row r="543" spans="26:39" ht="15" hidden="1" x14ac:dyDescent="0.25">
      <c r="Z543" s="290"/>
      <c r="AA543" s="290"/>
      <c r="AB543" s="124">
        <f t="shared" si="138"/>
        <v>35</v>
      </c>
      <c r="AC543" s="125" t="str">
        <f t="shared" si="133"/>
        <v/>
      </c>
      <c r="AD543" s="123" t="str">
        <f t="shared" si="134"/>
        <v/>
      </c>
      <c r="AE543" s="126" t="str">
        <f t="shared" si="135"/>
        <v/>
      </c>
      <c r="AF543" s="123" t="str">
        <f t="shared" si="136"/>
        <v/>
      </c>
      <c r="AG543" s="126" t="str">
        <f t="shared" si="137"/>
        <v/>
      </c>
      <c r="AH543" s="302" t="str">
        <f t="shared" si="144"/>
        <v/>
      </c>
      <c r="AI543" s="302" t="str">
        <f t="shared" si="143"/>
        <v/>
      </c>
      <c r="AJ543" s="288" t="str">
        <f t="shared" si="139"/>
        <v/>
      </c>
      <c r="AK543" s="303" t="str">
        <f t="shared" si="140"/>
        <v/>
      </c>
      <c r="AL543" s="303" t="str">
        <f t="shared" si="141"/>
        <v/>
      </c>
      <c r="AM543" s="304" t="str">
        <f t="shared" si="142"/>
        <v/>
      </c>
    </row>
    <row r="544" spans="26:39" ht="15" hidden="1" x14ac:dyDescent="0.25">
      <c r="Z544" s="290"/>
      <c r="AA544" s="290"/>
      <c r="AB544" s="124">
        <f t="shared" si="138"/>
        <v>36</v>
      </c>
      <c r="AC544" s="125" t="str">
        <f t="shared" si="133"/>
        <v/>
      </c>
      <c r="AD544" s="123" t="str">
        <f t="shared" si="134"/>
        <v/>
      </c>
      <c r="AE544" s="126" t="str">
        <f t="shared" si="135"/>
        <v/>
      </c>
      <c r="AF544" s="123" t="str">
        <f t="shared" si="136"/>
        <v/>
      </c>
      <c r="AG544" s="126" t="str">
        <f t="shared" si="137"/>
        <v/>
      </c>
      <c r="AH544" s="302" t="str">
        <f t="shared" si="144"/>
        <v/>
      </c>
      <c r="AI544" s="302" t="str">
        <f t="shared" si="143"/>
        <v/>
      </c>
      <c r="AJ544" s="288" t="str">
        <f t="shared" si="139"/>
        <v/>
      </c>
      <c r="AK544" s="303" t="str">
        <f t="shared" si="140"/>
        <v/>
      </c>
      <c r="AL544" s="303" t="str">
        <f t="shared" si="141"/>
        <v/>
      </c>
      <c r="AM544" s="304" t="str">
        <f t="shared" si="142"/>
        <v/>
      </c>
    </row>
    <row r="545" spans="26:39" ht="15" hidden="1" x14ac:dyDescent="0.25">
      <c r="Z545" s="290"/>
      <c r="AA545" s="290"/>
      <c r="AB545" s="124">
        <f t="shared" si="138"/>
        <v>37</v>
      </c>
      <c r="AC545" s="125" t="str">
        <f t="shared" si="133"/>
        <v/>
      </c>
      <c r="AD545" s="123" t="str">
        <f t="shared" si="134"/>
        <v/>
      </c>
      <c r="AE545" s="126" t="str">
        <f t="shared" si="135"/>
        <v/>
      </c>
      <c r="AF545" s="123" t="str">
        <f t="shared" si="136"/>
        <v/>
      </c>
      <c r="AG545" s="126" t="str">
        <f t="shared" si="137"/>
        <v/>
      </c>
      <c r="AH545" s="302" t="str">
        <f t="shared" si="144"/>
        <v/>
      </c>
      <c r="AI545" s="302" t="str">
        <f t="shared" si="143"/>
        <v/>
      </c>
      <c r="AJ545" s="288" t="str">
        <f t="shared" si="139"/>
        <v/>
      </c>
      <c r="AK545" s="303" t="str">
        <f t="shared" si="140"/>
        <v/>
      </c>
      <c r="AL545" s="303" t="str">
        <f t="shared" si="141"/>
        <v/>
      </c>
      <c r="AM545" s="304" t="str">
        <f t="shared" si="142"/>
        <v/>
      </c>
    </row>
    <row r="546" spans="26:39" ht="15" hidden="1" x14ac:dyDescent="0.25">
      <c r="Z546" s="290"/>
      <c r="AA546" s="290"/>
      <c r="AB546" s="124">
        <f t="shared" si="138"/>
        <v>38</v>
      </c>
      <c r="AC546" s="125" t="str">
        <f t="shared" si="133"/>
        <v/>
      </c>
      <c r="AD546" s="123" t="str">
        <f t="shared" si="134"/>
        <v/>
      </c>
      <c r="AE546" s="126" t="str">
        <f t="shared" si="135"/>
        <v/>
      </c>
      <c r="AF546" s="123" t="str">
        <f t="shared" si="136"/>
        <v/>
      </c>
      <c r="AG546" s="126" t="str">
        <f t="shared" si="137"/>
        <v/>
      </c>
      <c r="AH546" s="302" t="str">
        <f t="shared" si="144"/>
        <v/>
      </c>
      <c r="AI546" s="302" t="str">
        <f t="shared" si="143"/>
        <v/>
      </c>
      <c r="AJ546" s="288" t="str">
        <f t="shared" si="139"/>
        <v/>
      </c>
      <c r="AK546" s="303" t="str">
        <f t="shared" si="140"/>
        <v/>
      </c>
      <c r="AL546" s="303" t="str">
        <f t="shared" si="141"/>
        <v/>
      </c>
      <c r="AM546" s="304" t="str">
        <f t="shared" si="142"/>
        <v/>
      </c>
    </row>
    <row r="547" spans="26:39" ht="15" hidden="1" x14ac:dyDescent="0.25">
      <c r="Z547" s="290"/>
      <c r="AA547" s="290"/>
      <c r="AB547" s="124">
        <f t="shared" si="138"/>
        <v>39</v>
      </c>
      <c r="AC547" s="125" t="str">
        <f t="shared" si="133"/>
        <v/>
      </c>
      <c r="AD547" s="123" t="str">
        <f t="shared" si="134"/>
        <v/>
      </c>
      <c r="AE547" s="126" t="str">
        <f t="shared" si="135"/>
        <v/>
      </c>
      <c r="AF547" s="123" t="str">
        <f t="shared" si="136"/>
        <v/>
      </c>
      <c r="AG547" s="126" t="str">
        <f t="shared" si="137"/>
        <v/>
      </c>
      <c r="AH547" s="302" t="str">
        <f t="shared" si="144"/>
        <v/>
      </c>
      <c r="AI547" s="302" t="str">
        <f t="shared" si="143"/>
        <v/>
      </c>
      <c r="AJ547" s="288" t="str">
        <f t="shared" si="139"/>
        <v/>
      </c>
      <c r="AK547" s="303" t="str">
        <f t="shared" si="140"/>
        <v/>
      </c>
      <c r="AL547" s="303" t="str">
        <f t="shared" si="141"/>
        <v/>
      </c>
      <c r="AM547" s="304" t="str">
        <f t="shared" si="142"/>
        <v/>
      </c>
    </row>
    <row r="548" spans="26:39" ht="15" hidden="1" x14ac:dyDescent="0.25">
      <c r="Z548" s="290"/>
      <c r="AA548" s="290"/>
      <c r="AB548" s="124">
        <f t="shared" si="138"/>
        <v>40</v>
      </c>
      <c r="AC548" s="125" t="str">
        <f t="shared" si="133"/>
        <v/>
      </c>
      <c r="AD548" s="123" t="str">
        <f t="shared" si="134"/>
        <v/>
      </c>
      <c r="AE548" s="126" t="str">
        <f t="shared" si="135"/>
        <v/>
      </c>
      <c r="AF548" s="123" t="str">
        <f t="shared" si="136"/>
        <v/>
      </c>
      <c r="AG548" s="126" t="str">
        <f t="shared" si="137"/>
        <v/>
      </c>
      <c r="AH548" s="302" t="str">
        <f t="shared" si="144"/>
        <v/>
      </c>
      <c r="AI548" s="302" t="str">
        <f t="shared" si="143"/>
        <v/>
      </c>
      <c r="AJ548" s="288" t="str">
        <f t="shared" si="139"/>
        <v/>
      </c>
      <c r="AK548" s="303" t="str">
        <f t="shared" si="140"/>
        <v/>
      </c>
      <c r="AL548" s="303" t="str">
        <f t="shared" si="141"/>
        <v/>
      </c>
      <c r="AM548" s="304" t="str">
        <f t="shared" si="142"/>
        <v/>
      </c>
    </row>
    <row r="549" spans="26:39" ht="15" hidden="1" x14ac:dyDescent="0.25">
      <c r="Z549" s="290"/>
      <c r="AA549" s="290"/>
      <c r="AB549" s="124">
        <f t="shared" si="138"/>
        <v>41</v>
      </c>
      <c r="AC549" s="125" t="str">
        <f t="shared" si="133"/>
        <v/>
      </c>
      <c r="AD549" s="123" t="str">
        <f t="shared" si="134"/>
        <v/>
      </c>
      <c r="AE549" s="126" t="str">
        <f t="shared" si="135"/>
        <v/>
      </c>
      <c r="AF549" s="123" t="str">
        <f t="shared" si="136"/>
        <v/>
      </c>
      <c r="AG549" s="126" t="str">
        <f t="shared" si="137"/>
        <v/>
      </c>
      <c r="AH549" s="302" t="str">
        <f t="shared" si="144"/>
        <v/>
      </c>
      <c r="AI549" s="302" t="str">
        <f t="shared" si="143"/>
        <v/>
      </c>
      <c r="AJ549" s="288" t="str">
        <f t="shared" si="139"/>
        <v/>
      </c>
      <c r="AK549" s="303" t="str">
        <f t="shared" si="140"/>
        <v/>
      </c>
      <c r="AL549" s="303" t="str">
        <f t="shared" si="141"/>
        <v/>
      </c>
      <c r="AM549" s="304" t="str">
        <f t="shared" si="142"/>
        <v/>
      </c>
    </row>
    <row r="550" spans="26:39" ht="15" hidden="1" x14ac:dyDescent="0.25">
      <c r="Z550" s="290"/>
      <c r="AA550" s="290"/>
      <c r="AB550" s="124">
        <f t="shared" si="138"/>
        <v>42</v>
      </c>
      <c r="AC550" s="125" t="str">
        <f t="shared" si="133"/>
        <v/>
      </c>
      <c r="AD550" s="123" t="str">
        <f t="shared" si="134"/>
        <v/>
      </c>
      <c r="AE550" s="126" t="str">
        <f t="shared" si="135"/>
        <v/>
      </c>
      <c r="AF550" s="123" t="str">
        <f t="shared" si="136"/>
        <v/>
      </c>
      <c r="AG550" s="126" t="str">
        <f t="shared" si="137"/>
        <v/>
      </c>
      <c r="AH550" s="302" t="str">
        <f t="shared" si="144"/>
        <v/>
      </c>
      <c r="AI550" s="302" t="str">
        <f t="shared" si="143"/>
        <v/>
      </c>
      <c r="AJ550" s="288" t="str">
        <f t="shared" si="139"/>
        <v/>
      </c>
      <c r="AK550" s="303" t="str">
        <f t="shared" si="140"/>
        <v/>
      </c>
      <c r="AL550" s="303" t="str">
        <f t="shared" si="141"/>
        <v/>
      </c>
      <c r="AM550" s="304" t="str">
        <f t="shared" si="142"/>
        <v/>
      </c>
    </row>
    <row r="551" spans="26:39" ht="15" hidden="1" x14ac:dyDescent="0.25">
      <c r="Z551" s="290"/>
      <c r="AA551" s="290"/>
      <c r="AB551" s="124">
        <f t="shared" si="138"/>
        <v>43</v>
      </c>
      <c r="AC551" s="125" t="str">
        <f t="shared" si="133"/>
        <v/>
      </c>
      <c r="AD551" s="123" t="str">
        <f t="shared" si="134"/>
        <v/>
      </c>
      <c r="AE551" s="126" t="str">
        <f t="shared" si="135"/>
        <v/>
      </c>
      <c r="AF551" s="123" t="str">
        <f t="shared" si="136"/>
        <v/>
      </c>
      <c r="AG551" s="126" t="str">
        <f t="shared" si="137"/>
        <v/>
      </c>
      <c r="AH551" s="302" t="str">
        <f t="shared" si="144"/>
        <v/>
      </c>
      <c r="AI551" s="302" t="str">
        <f t="shared" si="143"/>
        <v/>
      </c>
      <c r="AJ551" s="288" t="str">
        <f t="shared" si="139"/>
        <v/>
      </c>
      <c r="AK551" s="303" t="str">
        <f t="shared" si="140"/>
        <v/>
      </c>
      <c r="AL551" s="303" t="str">
        <f t="shared" si="141"/>
        <v/>
      </c>
      <c r="AM551" s="304" t="str">
        <f t="shared" si="142"/>
        <v/>
      </c>
    </row>
    <row r="552" spans="26:39" ht="15" hidden="1" x14ac:dyDescent="0.25">
      <c r="Z552" s="290"/>
      <c r="AA552" s="290"/>
      <c r="AB552" s="124">
        <f t="shared" si="138"/>
        <v>44</v>
      </c>
      <c r="AC552" s="125" t="str">
        <f t="shared" si="133"/>
        <v/>
      </c>
      <c r="AD552" s="123" t="str">
        <f t="shared" si="134"/>
        <v/>
      </c>
      <c r="AE552" s="126" t="str">
        <f t="shared" si="135"/>
        <v/>
      </c>
      <c r="AF552" s="123" t="str">
        <f t="shared" si="136"/>
        <v/>
      </c>
      <c r="AG552" s="126" t="str">
        <f t="shared" si="137"/>
        <v/>
      </c>
      <c r="AH552" s="302" t="str">
        <f t="shared" si="144"/>
        <v/>
      </c>
      <c r="AI552" s="302" t="str">
        <f t="shared" si="143"/>
        <v/>
      </c>
      <c r="AJ552" s="288" t="str">
        <f t="shared" si="139"/>
        <v/>
      </c>
      <c r="AK552" s="303" t="str">
        <f t="shared" si="140"/>
        <v/>
      </c>
      <c r="AL552" s="303" t="str">
        <f t="shared" si="141"/>
        <v/>
      </c>
      <c r="AM552" s="304" t="str">
        <f t="shared" si="142"/>
        <v/>
      </c>
    </row>
    <row r="553" spans="26:39" ht="15" hidden="1" x14ac:dyDescent="0.25">
      <c r="Z553" s="290"/>
      <c r="AA553" s="290"/>
      <c r="AB553" s="124">
        <f t="shared" si="138"/>
        <v>45</v>
      </c>
      <c r="AC553" s="125" t="str">
        <f t="shared" si="133"/>
        <v/>
      </c>
      <c r="AD553" s="123" t="str">
        <f t="shared" si="134"/>
        <v/>
      </c>
      <c r="AE553" s="126" t="str">
        <f t="shared" si="135"/>
        <v/>
      </c>
      <c r="AF553" s="123" t="str">
        <f t="shared" si="136"/>
        <v/>
      </c>
      <c r="AG553" s="126" t="str">
        <f t="shared" si="137"/>
        <v/>
      </c>
      <c r="AH553" s="302" t="str">
        <f t="shared" si="144"/>
        <v/>
      </c>
      <c r="AI553" s="302" t="str">
        <f t="shared" si="143"/>
        <v/>
      </c>
      <c r="AJ553" s="288" t="str">
        <f t="shared" si="139"/>
        <v/>
      </c>
      <c r="AK553" s="303" t="str">
        <f t="shared" si="140"/>
        <v/>
      </c>
      <c r="AL553" s="303" t="str">
        <f t="shared" si="141"/>
        <v/>
      </c>
      <c r="AM553" s="304" t="str">
        <f t="shared" si="142"/>
        <v/>
      </c>
    </row>
    <row r="554" spans="26:39" ht="15" hidden="1" x14ac:dyDescent="0.25">
      <c r="Z554" s="290"/>
      <c r="AA554" s="290"/>
      <c r="AB554" s="124">
        <f t="shared" si="138"/>
        <v>46</v>
      </c>
      <c r="AC554" s="125" t="str">
        <f t="shared" si="133"/>
        <v/>
      </c>
      <c r="AD554" s="123" t="str">
        <f t="shared" si="134"/>
        <v/>
      </c>
      <c r="AE554" s="126" t="str">
        <f t="shared" si="135"/>
        <v/>
      </c>
      <c r="AF554" s="123" t="str">
        <f t="shared" si="136"/>
        <v/>
      </c>
      <c r="AG554" s="126" t="str">
        <f t="shared" si="137"/>
        <v/>
      </c>
      <c r="AH554" s="302" t="str">
        <f t="shared" si="144"/>
        <v/>
      </c>
      <c r="AI554" s="302" t="str">
        <f t="shared" si="143"/>
        <v/>
      </c>
      <c r="AJ554" s="288" t="str">
        <f t="shared" si="139"/>
        <v/>
      </c>
      <c r="AK554" s="303" t="str">
        <f t="shared" si="140"/>
        <v/>
      </c>
      <c r="AL554" s="303" t="str">
        <f t="shared" si="141"/>
        <v/>
      </c>
      <c r="AM554" s="304" t="str">
        <f t="shared" si="142"/>
        <v/>
      </c>
    </row>
    <row r="555" spans="26:39" ht="15" hidden="1" x14ac:dyDescent="0.25">
      <c r="Z555" s="290"/>
      <c r="AA555" s="290"/>
      <c r="AB555" s="124">
        <f t="shared" si="138"/>
        <v>47</v>
      </c>
      <c r="AC555" s="125" t="str">
        <f t="shared" si="133"/>
        <v/>
      </c>
      <c r="AD555" s="123" t="str">
        <f t="shared" si="134"/>
        <v/>
      </c>
      <c r="AE555" s="126" t="str">
        <f t="shared" si="135"/>
        <v/>
      </c>
      <c r="AF555" s="123" t="str">
        <f t="shared" si="136"/>
        <v/>
      </c>
      <c r="AG555" s="126" t="str">
        <f t="shared" si="137"/>
        <v/>
      </c>
      <c r="AH555" s="302" t="str">
        <f t="shared" si="144"/>
        <v/>
      </c>
      <c r="AI555" s="302" t="str">
        <f t="shared" si="143"/>
        <v/>
      </c>
      <c r="AJ555" s="288" t="str">
        <f t="shared" si="139"/>
        <v/>
      </c>
      <c r="AK555" s="303" t="str">
        <f t="shared" si="140"/>
        <v/>
      </c>
      <c r="AL555" s="303" t="str">
        <f t="shared" si="141"/>
        <v/>
      </c>
      <c r="AM555" s="304" t="str">
        <f t="shared" si="142"/>
        <v/>
      </c>
    </row>
    <row r="556" spans="26:39" ht="15" hidden="1" x14ac:dyDescent="0.25">
      <c r="Z556" s="290"/>
      <c r="AA556" s="290"/>
      <c r="AB556" s="124">
        <f t="shared" si="138"/>
        <v>48</v>
      </c>
      <c r="AC556" s="125" t="str">
        <f t="shared" si="133"/>
        <v/>
      </c>
      <c r="AD556" s="123" t="str">
        <f t="shared" si="134"/>
        <v/>
      </c>
      <c r="AE556" s="126" t="str">
        <f t="shared" si="135"/>
        <v/>
      </c>
      <c r="AF556" s="123" t="str">
        <f t="shared" si="136"/>
        <v/>
      </c>
      <c r="AG556" s="126" t="str">
        <f t="shared" si="137"/>
        <v/>
      </c>
      <c r="AH556" s="302" t="str">
        <f t="shared" si="144"/>
        <v/>
      </c>
      <c r="AI556" s="302" t="str">
        <f t="shared" si="143"/>
        <v/>
      </c>
      <c r="AJ556" s="288" t="str">
        <f t="shared" si="139"/>
        <v/>
      </c>
      <c r="AK556" s="303" t="str">
        <f t="shared" si="140"/>
        <v/>
      </c>
      <c r="AL556" s="303" t="str">
        <f t="shared" si="141"/>
        <v/>
      </c>
      <c r="AM556" s="304" t="str">
        <f t="shared" si="142"/>
        <v/>
      </c>
    </row>
    <row r="557" spans="26:39" ht="15" hidden="1" x14ac:dyDescent="0.25">
      <c r="Z557" s="290"/>
      <c r="AA557" s="290"/>
      <c r="AB557" s="124">
        <f t="shared" si="138"/>
        <v>49</v>
      </c>
      <c r="AC557" s="125" t="str">
        <f t="shared" si="133"/>
        <v/>
      </c>
      <c r="AD557" s="123" t="str">
        <f t="shared" si="134"/>
        <v/>
      </c>
      <c r="AE557" s="126" t="str">
        <f t="shared" si="135"/>
        <v/>
      </c>
      <c r="AF557" s="123" t="str">
        <f t="shared" si="136"/>
        <v/>
      </c>
      <c r="AG557" s="126" t="str">
        <f t="shared" si="137"/>
        <v/>
      </c>
      <c r="AH557" s="302" t="str">
        <f t="shared" si="144"/>
        <v/>
      </c>
      <c r="AI557" s="302" t="str">
        <f t="shared" si="143"/>
        <v/>
      </c>
      <c r="AJ557" s="288" t="str">
        <f t="shared" si="139"/>
        <v/>
      </c>
      <c r="AK557" s="303" t="str">
        <f t="shared" si="140"/>
        <v/>
      </c>
      <c r="AL557" s="303" t="str">
        <f t="shared" si="141"/>
        <v/>
      </c>
      <c r="AM557" s="304" t="str">
        <f t="shared" si="142"/>
        <v/>
      </c>
    </row>
    <row r="558" spans="26:39" ht="15" hidden="1" x14ac:dyDescent="0.25">
      <c r="Z558" s="290"/>
      <c r="AA558" s="290"/>
      <c r="AB558" s="124">
        <f t="shared" si="138"/>
        <v>50</v>
      </c>
      <c r="AC558" s="125" t="str">
        <f t="shared" si="133"/>
        <v/>
      </c>
      <c r="AD558" s="123" t="str">
        <f t="shared" si="134"/>
        <v/>
      </c>
      <c r="AE558" s="126" t="str">
        <f t="shared" si="135"/>
        <v/>
      </c>
      <c r="AF558" s="123" t="str">
        <f t="shared" si="136"/>
        <v/>
      </c>
      <c r="AG558" s="126" t="str">
        <f t="shared" si="137"/>
        <v/>
      </c>
      <c r="AH558" s="302" t="str">
        <f t="shared" si="144"/>
        <v/>
      </c>
      <c r="AI558" s="302" t="str">
        <f t="shared" si="143"/>
        <v/>
      </c>
      <c r="AJ558" s="288" t="str">
        <f t="shared" si="139"/>
        <v/>
      </c>
      <c r="AK558" s="303" t="str">
        <f t="shared" si="140"/>
        <v/>
      </c>
      <c r="AL558" s="303" t="str">
        <f t="shared" si="141"/>
        <v/>
      </c>
      <c r="AM558" s="304" t="str">
        <f t="shared" si="142"/>
        <v/>
      </c>
    </row>
    <row r="559" spans="26:39" ht="15" hidden="1" x14ac:dyDescent="0.25">
      <c r="Z559" s="290"/>
      <c r="AA559" s="290"/>
      <c r="AB559" s="124">
        <f t="shared" si="138"/>
        <v>51</v>
      </c>
      <c r="AC559" s="125" t="str">
        <f t="shared" si="133"/>
        <v/>
      </c>
      <c r="AD559" s="123" t="str">
        <f t="shared" si="134"/>
        <v/>
      </c>
      <c r="AE559" s="126" t="str">
        <f t="shared" si="135"/>
        <v/>
      </c>
      <c r="AF559" s="123" t="str">
        <f t="shared" si="136"/>
        <v/>
      </c>
      <c r="AG559" s="126" t="str">
        <f t="shared" si="137"/>
        <v/>
      </c>
      <c r="AH559" s="302" t="str">
        <f t="shared" si="144"/>
        <v/>
      </c>
      <c r="AI559" s="302" t="str">
        <f t="shared" si="143"/>
        <v/>
      </c>
      <c r="AJ559" s="288" t="str">
        <f t="shared" si="139"/>
        <v/>
      </c>
      <c r="AK559" s="303" t="str">
        <f t="shared" si="140"/>
        <v/>
      </c>
      <c r="AL559" s="303" t="str">
        <f t="shared" si="141"/>
        <v/>
      </c>
      <c r="AM559" s="304" t="str">
        <f t="shared" si="142"/>
        <v/>
      </c>
    </row>
    <row r="560" spans="26:39" ht="15" hidden="1" x14ac:dyDescent="0.25">
      <c r="Z560" s="290"/>
      <c r="AA560" s="290"/>
      <c r="AB560" s="124">
        <f t="shared" si="138"/>
        <v>52</v>
      </c>
      <c r="AC560" s="125" t="str">
        <f t="shared" si="133"/>
        <v/>
      </c>
      <c r="AD560" s="123" t="str">
        <f t="shared" si="134"/>
        <v/>
      </c>
      <c r="AE560" s="126" t="str">
        <f t="shared" si="135"/>
        <v/>
      </c>
      <c r="AF560" s="123" t="str">
        <f t="shared" si="136"/>
        <v/>
      </c>
      <c r="AG560" s="126" t="str">
        <f t="shared" si="137"/>
        <v/>
      </c>
      <c r="AH560" s="302" t="str">
        <f t="shared" si="144"/>
        <v/>
      </c>
      <c r="AI560" s="302" t="str">
        <f t="shared" si="143"/>
        <v/>
      </c>
      <c r="AJ560" s="288" t="str">
        <f t="shared" si="139"/>
        <v/>
      </c>
      <c r="AK560" s="303" t="str">
        <f t="shared" si="140"/>
        <v/>
      </c>
      <c r="AL560" s="303" t="str">
        <f t="shared" si="141"/>
        <v/>
      </c>
      <c r="AM560" s="304" t="str">
        <f t="shared" si="142"/>
        <v/>
      </c>
    </row>
    <row r="561" spans="26:39" ht="15" hidden="1" x14ac:dyDescent="0.25">
      <c r="Z561" s="290"/>
      <c r="AA561" s="290"/>
      <c r="AB561" s="124">
        <f t="shared" si="138"/>
        <v>53</v>
      </c>
      <c r="AC561" s="125" t="str">
        <f t="shared" si="133"/>
        <v/>
      </c>
      <c r="AD561" s="123" t="str">
        <f t="shared" si="134"/>
        <v/>
      </c>
      <c r="AE561" s="126" t="str">
        <f t="shared" si="135"/>
        <v/>
      </c>
      <c r="AF561" s="123" t="str">
        <f t="shared" si="136"/>
        <v/>
      </c>
      <c r="AG561" s="126" t="str">
        <f t="shared" si="137"/>
        <v/>
      </c>
      <c r="AH561" s="302" t="str">
        <f t="shared" si="144"/>
        <v/>
      </c>
      <c r="AI561" s="302" t="str">
        <f t="shared" si="143"/>
        <v/>
      </c>
      <c r="AJ561" s="288" t="str">
        <f t="shared" si="139"/>
        <v/>
      </c>
      <c r="AK561" s="303" t="str">
        <f t="shared" si="140"/>
        <v/>
      </c>
      <c r="AL561" s="303" t="str">
        <f t="shared" si="141"/>
        <v/>
      </c>
      <c r="AM561" s="304" t="str">
        <f t="shared" si="142"/>
        <v/>
      </c>
    </row>
    <row r="562" spans="26:39" ht="15" hidden="1" x14ac:dyDescent="0.25">
      <c r="Z562" s="290"/>
      <c r="AA562" s="290"/>
      <c r="AB562" s="124">
        <f t="shared" si="138"/>
        <v>54</v>
      </c>
      <c r="AC562" s="125" t="str">
        <f t="shared" si="133"/>
        <v/>
      </c>
      <c r="AD562" s="123" t="str">
        <f t="shared" si="134"/>
        <v/>
      </c>
      <c r="AE562" s="126" t="str">
        <f t="shared" si="135"/>
        <v/>
      </c>
      <c r="AF562" s="123" t="str">
        <f t="shared" si="136"/>
        <v/>
      </c>
      <c r="AG562" s="126" t="str">
        <f t="shared" si="137"/>
        <v/>
      </c>
      <c r="AH562" s="302" t="str">
        <f t="shared" si="144"/>
        <v/>
      </c>
      <c r="AI562" s="302" t="str">
        <f t="shared" si="143"/>
        <v/>
      </c>
      <c r="AJ562" s="288" t="str">
        <f t="shared" si="139"/>
        <v/>
      </c>
      <c r="AK562" s="303" t="str">
        <f t="shared" si="140"/>
        <v/>
      </c>
      <c r="AL562" s="303" t="str">
        <f t="shared" si="141"/>
        <v/>
      </c>
      <c r="AM562" s="304" t="str">
        <f t="shared" si="142"/>
        <v/>
      </c>
    </row>
    <row r="563" spans="26:39" ht="15" hidden="1" x14ac:dyDescent="0.25">
      <c r="Z563" s="290"/>
      <c r="AA563" s="290"/>
      <c r="AB563" s="124">
        <f t="shared" si="138"/>
        <v>55</v>
      </c>
      <c r="AC563" s="125" t="str">
        <f t="shared" si="133"/>
        <v/>
      </c>
      <c r="AD563" s="123" t="str">
        <f t="shared" si="134"/>
        <v/>
      </c>
      <c r="AE563" s="126" t="str">
        <f t="shared" si="135"/>
        <v/>
      </c>
      <c r="AF563" s="123" t="str">
        <f t="shared" si="136"/>
        <v/>
      </c>
      <c r="AG563" s="126" t="str">
        <f t="shared" si="137"/>
        <v/>
      </c>
      <c r="AH563" s="302" t="str">
        <f t="shared" si="144"/>
        <v/>
      </c>
      <c r="AI563" s="302" t="str">
        <f t="shared" si="143"/>
        <v/>
      </c>
      <c r="AJ563" s="288" t="str">
        <f t="shared" si="139"/>
        <v/>
      </c>
      <c r="AK563" s="303" t="str">
        <f t="shared" si="140"/>
        <v/>
      </c>
      <c r="AL563" s="303" t="str">
        <f t="shared" si="141"/>
        <v/>
      </c>
      <c r="AM563" s="304" t="str">
        <f t="shared" si="142"/>
        <v/>
      </c>
    </row>
    <row r="564" spans="26:39" ht="15" hidden="1" x14ac:dyDescent="0.25">
      <c r="Z564" s="290"/>
      <c r="AA564" s="290"/>
      <c r="AB564" s="124">
        <f t="shared" si="138"/>
        <v>56</v>
      </c>
      <c r="AC564" s="125" t="str">
        <f t="shared" si="133"/>
        <v/>
      </c>
      <c r="AD564" s="123" t="str">
        <f t="shared" si="134"/>
        <v/>
      </c>
      <c r="AE564" s="126" t="str">
        <f t="shared" si="135"/>
        <v/>
      </c>
      <c r="AF564" s="123" t="str">
        <f t="shared" si="136"/>
        <v/>
      </c>
      <c r="AG564" s="126" t="str">
        <f t="shared" si="137"/>
        <v/>
      </c>
      <c r="AH564" s="302" t="str">
        <f t="shared" si="144"/>
        <v/>
      </c>
      <c r="AI564" s="302" t="str">
        <f t="shared" si="143"/>
        <v/>
      </c>
      <c r="AJ564" s="288" t="str">
        <f t="shared" si="139"/>
        <v/>
      </c>
      <c r="AK564" s="303" t="str">
        <f t="shared" si="140"/>
        <v/>
      </c>
      <c r="AL564" s="303" t="str">
        <f t="shared" si="141"/>
        <v/>
      </c>
      <c r="AM564" s="304" t="str">
        <f t="shared" si="142"/>
        <v/>
      </c>
    </row>
    <row r="565" spans="26:39" ht="15" hidden="1" x14ac:dyDescent="0.25">
      <c r="Z565" s="290"/>
      <c r="AA565" s="290"/>
      <c r="AB565" s="124">
        <f t="shared" si="138"/>
        <v>57</v>
      </c>
      <c r="AC565" s="125" t="str">
        <f t="shared" si="133"/>
        <v/>
      </c>
      <c r="AD565" s="123" t="str">
        <f t="shared" si="134"/>
        <v/>
      </c>
      <c r="AE565" s="126" t="str">
        <f t="shared" si="135"/>
        <v/>
      </c>
      <c r="AF565" s="123" t="str">
        <f t="shared" si="136"/>
        <v/>
      </c>
      <c r="AG565" s="126" t="str">
        <f t="shared" si="137"/>
        <v/>
      </c>
      <c r="AH565" s="302" t="str">
        <f t="shared" si="144"/>
        <v/>
      </c>
      <c r="AI565" s="302" t="str">
        <f t="shared" si="143"/>
        <v/>
      </c>
      <c r="AJ565" s="288" t="str">
        <f t="shared" si="139"/>
        <v/>
      </c>
      <c r="AK565" s="303" t="str">
        <f t="shared" si="140"/>
        <v/>
      </c>
      <c r="AL565" s="303" t="str">
        <f t="shared" si="141"/>
        <v/>
      </c>
      <c r="AM565" s="304" t="str">
        <f t="shared" si="142"/>
        <v/>
      </c>
    </row>
    <row r="566" spans="26:39" ht="15" hidden="1" x14ac:dyDescent="0.25">
      <c r="Z566" s="290"/>
      <c r="AA566" s="290"/>
      <c r="AB566" s="124">
        <f t="shared" si="138"/>
        <v>58</v>
      </c>
      <c r="AC566" s="125" t="str">
        <f t="shared" si="133"/>
        <v/>
      </c>
      <c r="AD566" s="123" t="str">
        <f t="shared" si="134"/>
        <v/>
      </c>
      <c r="AE566" s="126" t="str">
        <f t="shared" si="135"/>
        <v/>
      </c>
      <c r="AF566" s="123" t="str">
        <f t="shared" si="136"/>
        <v/>
      </c>
      <c r="AG566" s="126" t="str">
        <f t="shared" si="137"/>
        <v/>
      </c>
      <c r="AH566" s="302" t="str">
        <f t="shared" si="144"/>
        <v/>
      </c>
      <c r="AI566" s="302" t="str">
        <f t="shared" si="143"/>
        <v/>
      </c>
      <c r="AJ566" s="288" t="str">
        <f t="shared" si="139"/>
        <v/>
      </c>
      <c r="AK566" s="303" t="str">
        <f t="shared" si="140"/>
        <v/>
      </c>
      <c r="AL566" s="303" t="str">
        <f t="shared" si="141"/>
        <v/>
      </c>
      <c r="AM566" s="304" t="str">
        <f t="shared" si="142"/>
        <v/>
      </c>
    </row>
    <row r="567" spans="26:39" ht="15" hidden="1" x14ac:dyDescent="0.25">
      <c r="Z567" s="290"/>
      <c r="AA567" s="290"/>
      <c r="AB567" s="124">
        <f t="shared" si="138"/>
        <v>59</v>
      </c>
      <c r="AC567" s="125" t="str">
        <f t="shared" si="133"/>
        <v/>
      </c>
      <c r="AD567" s="123" t="str">
        <f t="shared" si="134"/>
        <v/>
      </c>
      <c r="AE567" s="126" t="str">
        <f t="shared" si="135"/>
        <v/>
      </c>
      <c r="AF567" s="123" t="str">
        <f t="shared" si="136"/>
        <v/>
      </c>
      <c r="AG567" s="126" t="str">
        <f t="shared" si="137"/>
        <v/>
      </c>
      <c r="AH567" s="302" t="str">
        <f t="shared" si="144"/>
        <v/>
      </c>
      <c r="AI567" s="302" t="str">
        <f t="shared" si="143"/>
        <v/>
      </c>
      <c r="AJ567" s="288" t="str">
        <f t="shared" si="139"/>
        <v/>
      </c>
      <c r="AK567" s="303" t="str">
        <f t="shared" si="140"/>
        <v/>
      </c>
      <c r="AL567" s="303" t="str">
        <f t="shared" si="141"/>
        <v/>
      </c>
      <c r="AM567" s="304" t="str">
        <f t="shared" si="142"/>
        <v/>
      </c>
    </row>
    <row r="568" spans="26:39" ht="15" hidden="1" x14ac:dyDescent="0.25">
      <c r="Z568" s="290"/>
      <c r="AA568" s="290"/>
      <c r="AB568" s="124">
        <f t="shared" si="138"/>
        <v>60</v>
      </c>
      <c r="AC568" s="125" t="str">
        <f t="shared" si="133"/>
        <v/>
      </c>
      <c r="AD568" s="123" t="str">
        <f t="shared" si="134"/>
        <v/>
      </c>
      <c r="AE568" s="126" t="str">
        <f t="shared" si="135"/>
        <v/>
      </c>
      <c r="AF568" s="123" t="str">
        <f t="shared" si="136"/>
        <v/>
      </c>
      <c r="AG568" s="126" t="str">
        <f t="shared" si="137"/>
        <v/>
      </c>
      <c r="AH568" s="302" t="str">
        <f t="shared" si="144"/>
        <v/>
      </c>
      <c r="AI568" s="302" t="str">
        <f t="shared" si="143"/>
        <v/>
      </c>
      <c r="AJ568" s="288" t="str">
        <f t="shared" si="139"/>
        <v/>
      </c>
      <c r="AK568" s="303" t="str">
        <f t="shared" si="140"/>
        <v/>
      </c>
      <c r="AL568" s="303" t="str">
        <f t="shared" si="141"/>
        <v/>
      </c>
      <c r="AM568" s="304" t="str">
        <f t="shared" si="142"/>
        <v/>
      </c>
    </row>
    <row r="569" spans="26:39" ht="15" hidden="1" x14ac:dyDescent="0.25">
      <c r="Z569" s="290"/>
      <c r="AA569" s="290"/>
      <c r="AB569" s="124">
        <f t="shared" si="138"/>
        <v>61</v>
      </c>
      <c r="AC569" s="125" t="str">
        <f t="shared" si="133"/>
        <v/>
      </c>
      <c r="AD569" s="123" t="str">
        <f t="shared" si="134"/>
        <v/>
      </c>
      <c r="AE569" s="126" t="str">
        <f t="shared" si="135"/>
        <v/>
      </c>
      <c r="AF569" s="123" t="str">
        <f t="shared" si="136"/>
        <v/>
      </c>
      <c r="AG569" s="126" t="str">
        <f t="shared" si="137"/>
        <v/>
      </c>
      <c r="AH569" s="302" t="str">
        <f t="shared" si="144"/>
        <v/>
      </c>
      <c r="AI569" s="302" t="str">
        <f t="shared" si="143"/>
        <v/>
      </c>
      <c r="AJ569" s="288" t="str">
        <f t="shared" si="139"/>
        <v/>
      </c>
      <c r="AK569" s="303" t="str">
        <f t="shared" si="140"/>
        <v/>
      </c>
      <c r="AL569" s="303" t="str">
        <f t="shared" si="141"/>
        <v/>
      </c>
      <c r="AM569" s="304" t="str">
        <f t="shared" si="142"/>
        <v/>
      </c>
    </row>
    <row r="570" spans="26:39" ht="15" hidden="1" x14ac:dyDescent="0.25">
      <c r="Z570" s="290"/>
      <c r="AA570" s="290"/>
      <c r="AB570" s="124">
        <f t="shared" si="138"/>
        <v>62</v>
      </c>
      <c r="AC570" s="125" t="str">
        <f t="shared" si="133"/>
        <v/>
      </c>
      <c r="AD570" s="123" t="str">
        <f t="shared" si="134"/>
        <v/>
      </c>
      <c r="AE570" s="126" t="str">
        <f t="shared" si="135"/>
        <v/>
      </c>
      <c r="AF570" s="123" t="str">
        <f t="shared" si="136"/>
        <v/>
      </c>
      <c r="AG570" s="126" t="str">
        <f t="shared" si="137"/>
        <v/>
      </c>
      <c r="AH570" s="302" t="str">
        <f t="shared" si="144"/>
        <v/>
      </c>
      <c r="AI570" s="302" t="str">
        <f t="shared" si="143"/>
        <v/>
      </c>
      <c r="AJ570" s="288" t="str">
        <f t="shared" si="139"/>
        <v/>
      </c>
      <c r="AK570" s="303" t="str">
        <f t="shared" si="140"/>
        <v/>
      </c>
      <c r="AL570" s="303" t="str">
        <f t="shared" si="141"/>
        <v/>
      </c>
      <c r="AM570" s="304" t="str">
        <f t="shared" si="142"/>
        <v/>
      </c>
    </row>
    <row r="571" spans="26:39" ht="15" hidden="1" x14ac:dyDescent="0.25">
      <c r="Z571" s="290"/>
      <c r="AA571" s="290"/>
      <c r="AB571" s="124">
        <f t="shared" si="138"/>
        <v>63</v>
      </c>
      <c r="AC571" s="125" t="str">
        <f t="shared" si="133"/>
        <v/>
      </c>
      <c r="AD571" s="123" t="str">
        <f t="shared" si="134"/>
        <v/>
      </c>
      <c r="AE571" s="126" t="str">
        <f t="shared" si="135"/>
        <v/>
      </c>
      <c r="AF571" s="123" t="str">
        <f t="shared" si="136"/>
        <v/>
      </c>
      <c r="AG571" s="126" t="str">
        <f t="shared" si="137"/>
        <v/>
      </c>
      <c r="AH571" s="302" t="str">
        <f t="shared" si="144"/>
        <v/>
      </c>
      <c r="AI571" s="302" t="str">
        <f t="shared" si="143"/>
        <v/>
      </c>
      <c r="AJ571" s="288" t="str">
        <f t="shared" si="139"/>
        <v/>
      </c>
      <c r="AK571" s="303" t="str">
        <f t="shared" si="140"/>
        <v/>
      </c>
      <c r="AL571" s="303" t="str">
        <f t="shared" si="141"/>
        <v/>
      </c>
      <c r="AM571" s="304" t="str">
        <f t="shared" si="142"/>
        <v/>
      </c>
    </row>
    <row r="572" spans="26:39" ht="15" hidden="1" x14ac:dyDescent="0.25">
      <c r="Z572" s="290"/>
      <c r="AA572" s="290"/>
      <c r="AB572" s="124">
        <f t="shared" si="138"/>
        <v>64</v>
      </c>
      <c r="AC572" s="125" t="str">
        <f t="shared" si="133"/>
        <v/>
      </c>
      <c r="AD572" s="123" t="str">
        <f t="shared" si="134"/>
        <v/>
      </c>
      <c r="AE572" s="126" t="str">
        <f t="shared" si="135"/>
        <v/>
      </c>
      <c r="AF572" s="123" t="str">
        <f t="shared" si="136"/>
        <v/>
      </c>
      <c r="AG572" s="126" t="str">
        <f t="shared" si="137"/>
        <v/>
      </c>
      <c r="AH572" s="302" t="str">
        <f t="shared" si="144"/>
        <v/>
      </c>
      <c r="AI572" s="302" t="str">
        <f t="shared" si="143"/>
        <v/>
      </c>
      <c r="AJ572" s="288" t="str">
        <f t="shared" si="139"/>
        <v/>
      </c>
      <c r="AK572" s="303" t="str">
        <f t="shared" si="140"/>
        <v/>
      </c>
      <c r="AL572" s="303" t="str">
        <f t="shared" si="141"/>
        <v/>
      </c>
      <c r="AM572" s="304" t="str">
        <f t="shared" si="142"/>
        <v/>
      </c>
    </row>
    <row r="573" spans="26:39" ht="15" hidden="1" x14ac:dyDescent="0.25">
      <c r="Z573" s="290"/>
      <c r="AA573" s="290"/>
      <c r="AB573" s="124">
        <f t="shared" si="138"/>
        <v>65</v>
      </c>
      <c r="AC573" s="125" t="str">
        <f t="shared" ref="AC573:AC608" si="145">IF(AA$511="","",AC$508+AB573*(X$511-X$510)/100)</f>
        <v/>
      </c>
      <c r="AD573" s="123" t="str">
        <f t="shared" ref="AD573:AD608" si="146">IF(AC573="","",AD$508+(2*(AC573-AC$508)*AA$511))</f>
        <v/>
      </c>
      <c r="AE573" s="126" t="str">
        <f t="shared" si="135"/>
        <v/>
      </c>
      <c r="AF573" s="123" t="str">
        <f t="shared" si="136"/>
        <v/>
      </c>
      <c r="AG573" s="126" t="str">
        <f t="shared" si="137"/>
        <v/>
      </c>
      <c r="AH573" s="302" t="str">
        <f t="shared" si="144"/>
        <v/>
      </c>
      <c r="AI573" s="302" t="str">
        <f t="shared" si="143"/>
        <v/>
      </c>
      <c r="AJ573" s="288" t="str">
        <f t="shared" si="139"/>
        <v/>
      </c>
      <c r="AK573" s="303" t="str">
        <f t="shared" si="140"/>
        <v/>
      </c>
      <c r="AL573" s="303" t="str">
        <f t="shared" si="141"/>
        <v/>
      </c>
      <c r="AM573" s="304" t="str">
        <f t="shared" si="142"/>
        <v/>
      </c>
    </row>
    <row r="574" spans="26:39" ht="15" hidden="1" x14ac:dyDescent="0.25">
      <c r="Z574" s="290"/>
      <c r="AA574" s="290"/>
      <c r="AB574" s="124">
        <f t="shared" si="138"/>
        <v>66</v>
      </c>
      <c r="AC574" s="125" t="str">
        <f t="shared" si="145"/>
        <v/>
      </c>
      <c r="AD574" s="123" t="str">
        <f t="shared" si="146"/>
        <v/>
      </c>
      <c r="AE574" s="126" t="str">
        <f t="shared" ref="AE574:AE608" si="147">IF(AC574="","",(AD574/2)^2*3.1415)</f>
        <v/>
      </c>
      <c r="AF574" s="123" t="str">
        <f t="shared" ref="AF574:AF608" si="148">IF(AC574="","",(AC574-AC573)/3*(AE573+AE574+(AE574*AE573)^0.5))</f>
        <v/>
      </c>
      <c r="AG574" s="126" t="str">
        <f t="shared" ref="AG574:AG608" si="149">IF(AC574="","",AG573+AF574)</f>
        <v/>
      </c>
      <c r="AH574" s="302" t="str">
        <f t="shared" si="144"/>
        <v/>
      </c>
      <c r="AI574" s="302" t="str">
        <f t="shared" si="143"/>
        <v/>
      </c>
      <c r="AJ574" s="288" t="str">
        <f t="shared" si="139"/>
        <v/>
      </c>
      <c r="AK574" s="303" t="str">
        <f t="shared" si="140"/>
        <v/>
      </c>
      <c r="AL574" s="303" t="str">
        <f t="shared" si="141"/>
        <v/>
      </c>
      <c r="AM574" s="304" t="str">
        <f t="shared" si="142"/>
        <v/>
      </c>
    </row>
    <row r="575" spans="26:39" ht="15" hidden="1" x14ac:dyDescent="0.25">
      <c r="Z575" s="290"/>
      <c r="AA575" s="290"/>
      <c r="AB575" s="124">
        <f t="shared" ref="AB575:AB608" si="150">AB574+1</f>
        <v>67</v>
      </c>
      <c r="AC575" s="125" t="str">
        <f t="shared" si="145"/>
        <v/>
      </c>
      <c r="AD575" s="123" t="str">
        <f t="shared" si="146"/>
        <v/>
      </c>
      <c r="AE575" s="126" t="str">
        <f t="shared" si="147"/>
        <v/>
      </c>
      <c r="AF575" s="123" t="str">
        <f t="shared" si="148"/>
        <v/>
      </c>
      <c r="AG575" s="126" t="str">
        <f t="shared" si="149"/>
        <v/>
      </c>
      <c r="AH575" s="302" t="str">
        <f t="shared" si="144"/>
        <v/>
      </c>
      <c r="AI575" s="302" t="str">
        <f t="shared" si="143"/>
        <v/>
      </c>
      <c r="AJ575" s="288" t="str">
        <f t="shared" si="139"/>
        <v/>
      </c>
      <c r="AK575" s="303" t="str">
        <f t="shared" si="140"/>
        <v/>
      </c>
      <c r="AL575" s="303" t="str">
        <f t="shared" si="141"/>
        <v/>
      </c>
      <c r="AM575" s="304" t="str">
        <f t="shared" si="142"/>
        <v/>
      </c>
    </row>
    <row r="576" spans="26:39" ht="15" hidden="1" x14ac:dyDescent="0.25">
      <c r="Z576" s="290"/>
      <c r="AA576" s="290"/>
      <c r="AB576" s="124">
        <f t="shared" si="150"/>
        <v>68</v>
      </c>
      <c r="AC576" s="125" t="str">
        <f t="shared" si="145"/>
        <v/>
      </c>
      <c r="AD576" s="123" t="str">
        <f t="shared" si="146"/>
        <v/>
      </c>
      <c r="AE576" s="126" t="str">
        <f t="shared" si="147"/>
        <v/>
      </c>
      <c r="AF576" s="123" t="str">
        <f t="shared" si="148"/>
        <v/>
      </c>
      <c r="AG576" s="126" t="str">
        <f t="shared" si="149"/>
        <v/>
      </c>
      <c r="AH576" s="302" t="str">
        <f t="shared" si="144"/>
        <v/>
      </c>
      <c r="AI576" s="302" t="str">
        <f t="shared" si="143"/>
        <v/>
      </c>
      <c r="AJ576" s="288" t="str">
        <f t="shared" si="139"/>
        <v/>
      </c>
      <c r="AK576" s="303" t="str">
        <f t="shared" si="140"/>
        <v/>
      </c>
      <c r="AL576" s="303" t="str">
        <f t="shared" si="141"/>
        <v/>
      </c>
      <c r="AM576" s="304" t="str">
        <f t="shared" si="142"/>
        <v/>
      </c>
    </row>
    <row r="577" spans="26:39" ht="15" hidden="1" x14ac:dyDescent="0.25">
      <c r="Z577" s="290"/>
      <c r="AA577" s="290"/>
      <c r="AB577" s="124">
        <f t="shared" si="150"/>
        <v>69</v>
      </c>
      <c r="AC577" s="125" t="str">
        <f t="shared" si="145"/>
        <v/>
      </c>
      <c r="AD577" s="123" t="str">
        <f t="shared" si="146"/>
        <v/>
      </c>
      <c r="AE577" s="126" t="str">
        <f t="shared" si="147"/>
        <v/>
      </c>
      <c r="AF577" s="123" t="str">
        <f t="shared" si="148"/>
        <v/>
      </c>
      <c r="AG577" s="126" t="str">
        <f t="shared" si="149"/>
        <v/>
      </c>
      <c r="AH577" s="302" t="str">
        <f t="shared" si="144"/>
        <v/>
      </c>
      <c r="AI577" s="302" t="str">
        <f t="shared" si="143"/>
        <v/>
      </c>
      <c r="AJ577" s="288" t="str">
        <f t="shared" si="139"/>
        <v/>
      </c>
      <c r="AK577" s="303" t="str">
        <f t="shared" si="140"/>
        <v/>
      </c>
      <c r="AL577" s="303" t="str">
        <f t="shared" si="141"/>
        <v/>
      </c>
      <c r="AM577" s="304" t="str">
        <f t="shared" si="142"/>
        <v/>
      </c>
    </row>
    <row r="578" spans="26:39" ht="15" hidden="1" x14ac:dyDescent="0.25">
      <c r="Z578" s="290"/>
      <c r="AA578" s="290"/>
      <c r="AB578" s="124">
        <f t="shared" si="150"/>
        <v>70</v>
      </c>
      <c r="AC578" s="125" t="str">
        <f t="shared" si="145"/>
        <v/>
      </c>
      <c r="AD578" s="123" t="str">
        <f t="shared" si="146"/>
        <v/>
      </c>
      <c r="AE578" s="126" t="str">
        <f t="shared" si="147"/>
        <v/>
      </c>
      <c r="AF578" s="123" t="str">
        <f t="shared" si="148"/>
        <v/>
      </c>
      <c r="AG578" s="126" t="str">
        <f t="shared" si="149"/>
        <v/>
      </c>
      <c r="AH578" s="302" t="str">
        <f t="shared" si="144"/>
        <v/>
      </c>
      <c r="AI578" s="302" t="str">
        <f t="shared" si="143"/>
        <v/>
      </c>
      <c r="AJ578" s="288" t="str">
        <f t="shared" si="139"/>
        <v/>
      </c>
      <c r="AK578" s="303" t="str">
        <f t="shared" si="140"/>
        <v/>
      </c>
      <c r="AL578" s="303" t="str">
        <f t="shared" si="141"/>
        <v/>
      </c>
      <c r="AM578" s="304" t="str">
        <f t="shared" si="142"/>
        <v/>
      </c>
    </row>
    <row r="579" spans="26:39" ht="15" hidden="1" x14ac:dyDescent="0.25">
      <c r="Z579" s="290"/>
      <c r="AA579" s="290"/>
      <c r="AB579" s="124">
        <f t="shared" si="150"/>
        <v>71</v>
      </c>
      <c r="AC579" s="125" t="str">
        <f t="shared" si="145"/>
        <v/>
      </c>
      <c r="AD579" s="123" t="str">
        <f t="shared" si="146"/>
        <v/>
      </c>
      <c r="AE579" s="126" t="str">
        <f t="shared" si="147"/>
        <v/>
      </c>
      <c r="AF579" s="123" t="str">
        <f t="shared" si="148"/>
        <v/>
      </c>
      <c r="AG579" s="126" t="str">
        <f t="shared" si="149"/>
        <v/>
      </c>
      <c r="AH579" s="302" t="str">
        <f t="shared" si="144"/>
        <v/>
      </c>
      <c r="AI579" s="302" t="str">
        <f t="shared" si="143"/>
        <v/>
      </c>
      <c r="AJ579" s="288" t="str">
        <f t="shared" si="139"/>
        <v/>
      </c>
      <c r="AK579" s="303" t="str">
        <f t="shared" si="140"/>
        <v/>
      </c>
      <c r="AL579" s="303" t="str">
        <f t="shared" si="141"/>
        <v/>
      </c>
      <c r="AM579" s="304" t="str">
        <f t="shared" si="142"/>
        <v/>
      </c>
    </row>
    <row r="580" spans="26:39" ht="15" hidden="1" x14ac:dyDescent="0.25">
      <c r="Z580" s="290"/>
      <c r="AA580" s="290"/>
      <c r="AB580" s="124">
        <f t="shared" si="150"/>
        <v>72</v>
      </c>
      <c r="AC580" s="125" t="str">
        <f t="shared" si="145"/>
        <v/>
      </c>
      <c r="AD580" s="123" t="str">
        <f t="shared" si="146"/>
        <v/>
      </c>
      <c r="AE580" s="126" t="str">
        <f t="shared" si="147"/>
        <v/>
      </c>
      <c r="AF580" s="123" t="str">
        <f t="shared" si="148"/>
        <v/>
      </c>
      <c r="AG580" s="126" t="str">
        <f t="shared" si="149"/>
        <v/>
      </c>
      <c r="AH580" s="302" t="str">
        <f t="shared" si="144"/>
        <v/>
      </c>
      <c r="AI580" s="302" t="str">
        <f t="shared" si="143"/>
        <v/>
      </c>
      <c r="AJ580" s="288" t="str">
        <f t="shared" si="139"/>
        <v/>
      </c>
      <c r="AK580" s="303" t="str">
        <f t="shared" si="140"/>
        <v/>
      </c>
      <c r="AL580" s="303" t="str">
        <f t="shared" si="141"/>
        <v/>
      </c>
      <c r="AM580" s="304" t="str">
        <f t="shared" si="142"/>
        <v/>
      </c>
    </row>
    <row r="581" spans="26:39" ht="15" hidden="1" x14ac:dyDescent="0.25">
      <c r="Z581" s="290"/>
      <c r="AA581" s="290"/>
      <c r="AB581" s="124">
        <f t="shared" si="150"/>
        <v>73</v>
      </c>
      <c r="AC581" s="125" t="str">
        <f t="shared" si="145"/>
        <v/>
      </c>
      <c r="AD581" s="123" t="str">
        <f t="shared" si="146"/>
        <v/>
      </c>
      <c r="AE581" s="126" t="str">
        <f t="shared" si="147"/>
        <v/>
      </c>
      <c r="AF581" s="123" t="str">
        <f t="shared" si="148"/>
        <v/>
      </c>
      <c r="AG581" s="126" t="str">
        <f t="shared" si="149"/>
        <v/>
      </c>
      <c r="AH581" s="302" t="str">
        <f t="shared" si="144"/>
        <v/>
      </c>
      <c r="AI581" s="302" t="str">
        <f t="shared" si="143"/>
        <v/>
      </c>
      <c r="AJ581" s="288" t="str">
        <f t="shared" si="139"/>
        <v/>
      </c>
      <c r="AK581" s="303" t="str">
        <f t="shared" si="140"/>
        <v/>
      </c>
      <c r="AL581" s="303" t="str">
        <f t="shared" si="141"/>
        <v/>
      </c>
      <c r="AM581" s="304" t="str">
        <f t="shared" si="142"/>
        <v/>
      </c>
    </row>
    <row r="582" spans="26:39" ht="15" hidden="1" x14ac:dyDescent="0.25">
      <c r="Z582" s="290"/>
      <c r="AA582" s="290"/>
      <c r="AB582" s="124">
        <f t="shared" si="150"/>
        <v>74</v>
      </c>
      <c r="AC582" s="125" t="str">
        <f t="shared" si="145"/>
        <v/>
      </c>
      <c r="AD582" s="123" t="str">
        <f t="shared" si="146"/>
        <v/>
      </c>
      <c r="AE582" s="126" t="str">
        <f t="shared" si="147"/>
        <v/>
      </c>
      <c r="AF582" s="123" t="str">
        <f t="shared" si="148"/>
        <v/>
      </c>
      <c r="AG582" s="126" t="str">
        <f t="shared" si="149"/>
        <v/>
      </c>
      <c r="AH582" s="302" t="str">
        <f t="shared" si="144"/>
        <v/>
      </c>
      <c r="AI582" s="302" t="str">
        <f t="shared" si="143"/>
        <v/>
      </c>
      <c r="AJ582" s="288" t="str">
        <f t="shared" si="139"/>
        <v/>
      </c>
      <c r="AK582" s="303" t="str">
        <f t="shared" si="140"/>
        <v/>
      </c>
      <c r="AL582" s="303" t="str">
        <f t="shared" si="141"/>
        <v/>
      </c>
      <c r="AM582" s="304" t="str">
        <f t="shared" si="142"/>
        <v/>
      </c>
    </row>
    <row r="583" spans="26:39" ht="15" hidden="1" x14ac:dyDescent="0.25">
      <c r="Z583" s="290"/>
      <c r="AA583" s="290"/>
      <c r="AB583" s="124">
        <f t="shared" si="150"/>
        <v>75</v>
      </c>
      <c r="AC583" s="125" t="str">
        <f t="shared" si="145"/>
        <v/>
      </c>
      <c r="AD583" s="123" t="str">
        <f t="shared" si="146"/>
        <v/>
      </c>
      <c r="AE583" s="126" t="str">
        <f t="shared" si="147"/>
        <v/>
      </c>
      <c r="AF583" s="123" t="str">
        <f t="shared" si="148"/>
        <v/>
      </c>
      <c r="AG583" s="126" t="str">
        <f t="shared" si="149"/>
        <v/>
      </c>
      <c r="AH583" s="302" t="str">
        <f t="shared" si="144"/>
        <v/>
      </c>
      <c r="AI583" s="302" t="str">
        <f t="shared" si="143"/>
        <v/>
      </c>
      <c r="AJ583" s="288" t="str">
        <f t="shared" si="139"/>
        <v/>
      </c>
      <c r="AK583" s="303" t="str">
        <f t="shared" si="140"/>
        <v/>
      </c>
      <c r="AL583" s="303" t="str">
        <f t="shared" si="141"/>
        <v/>
      </c>
      <c r="AM583" s="304" t="str">
        <f t="shared" si="142"/>
        <v/>
      </c>
    </row>
    <row r="584" spans="26:39" ht="15" hidden="1" x14ac:dyDescent="0.25">
      <c r="Z584" s="290"/>
      <c r="AA584" s="290"/>
      <c r="AB584" s="124">
        <f t="shared" si="150"/>
        <v>76</v>
      </c>
      <c r="AC584" s="125" t="str">
        <f t="shared" si="145"/>
        <v/>
      </c>
      <c r="AD584" s="123" t="str">
        <f t="shared" si="146"/>
        <v/>
      </c>
      <c r="AE584" s="126" t="str">
        <f t="shared" si="147"/>
        <v/>
      </c>
      <c r="AF584" s="123" t="str">
        <f t="shared" si="148"/>
        <v/>
      </c>
      <c r="AG584" s="126" t="str">
        <f t="shared" si="149"/>
        <v/>
      </c>
      <c r="AH584" s="302" t="str">
        <f t="shared" si="144"/>
        <v/>
      </c>
      <c r="AI584" s="302" t="str">
        <f t="shared" si="143"/>
        <v/>
      </c>
      <c r="AJ584" s="288" t="str">
        <f t="shared" ref="AJ584:AJ647" si="151">AC584</f>
        <v/>
      </c>
      <c r="AK584" s="303" t="str">
        <f t="shared" ref="AK584:AK647" si="152">IF(AI584="","",AJ584-D$58)</f>
        <v/>
      </c>
      <c r="AL584" s="303" t="str">
        <f t="shared" ref="AL584:AL647" si="153">IF(AK584="","",IF(AK584&gt;G$80,AK584-G$80/2,AK584/2))</f>
        <v/>
      </c>
      <c r="AM584" s="304" t="str">
        <f t="shared" ref="AM584:AM647" si="154">IF(AL584="","",0.6*G$81*(2*32.2*AL584)^0.5)</f>
        <v/>
      </c>
    </row>
    <row r="585" spans="26:39" ht="15" hidden="1" x14ac:dyDescent="0.25">
      <c r="Z585" s="290"/>
      <c r="AA585" s="290"/>
      <c r="AB585" s="124">
        <f t="shared" si="150"/>
        <v>77</v>
      </c>
      <c r="AC585" s="125" t="str">
        <f t="shared" si="145"/>
        <v/>
      </c>
      <c r="AD585" s="123" t="str">
        <f t="shared" si="146"/>
        <v/>
      </c>
      <c r="AE585" s="126" t="str">
        <f t="shared" si="147"/>
        <v/>
      </c>
      <c r="AF585" s="123" t="str">
        <f t="shared" si="148"/>
        <v/>
      </c>
      <c r="AG585" s="126" t="str">
        <f t="shared" si="149"/>
        <v/>
      </c>
      <c r="AH585" s="302" t="str">
        <f t="shared" si="144"/>
        <v/>
      </c>
      <c r="AI585" s="302" t="str">
        <f t="shared" ref="AI585:AI648" si="155">IF(AC585="","",IF(AC585=D$58,0,IF(AC585&gt;D$58,AI584+AF585,"")))</f>
        <v/>
      </c>
      <c r="AJ585" s="288" t="str">
        <f t="shared" si="151"/>
        <v/>
      </c>
      <c r="AK585" s="303" t="str">
        <f t="shared" si="152"/>
        <v/>
      </c>
      <c r="AL585" s="303" t="str">
        <f t="shared" si="153"/>
        <v/>
      </c>
      <c r="AM585" s="304" t="str">
        <f t="shared" si="154"/>
        <v/>
      </c>
    </row>
    <row r="586" spans="26:39" ht="15" hidden="1" x14ac:dyDescent="0.25">
      <c r="Z586" s="290"/>
      <c r="AA586" s="290"/>
      <c r="AB586" s="124">
        <f t="shared" si="150"/>
        <v>78</v>
      </c>
      <c r="AC586" s="125" t="str">
        <f t="shared" si="145"/>
        <v/>
      </c>
      <c r="AD586" s="123" t="str">
        <f t="shared" si="146"/>
        <v/>
      </c>
      <c r="AE586" s="126" t="str">
        <f t="shared" si="147"/>
        <v/>
      </c>
      <c r="AF586" s="123" t="str">
        <f t="shared" si="148"/>
        <v/>
      </c>
      <c r="AG586" s="126" t="str">
        <f t="shared" si="149"/>
        <v/>
      </c>
      <c r="AH586" s="302" t="str">
        <f t="shared" ref="AH586:AH649" si="156">IF(AC586="","",AH585+AF586)</f>
        <v/>
      </c>
      <c r="AI586" s="302" t="str">
        <f t="shared" si="155"/>
        <v/>
      </c>
      <c r="AJ586" s="288" t="str">
        <f t="shared" si="151"/>
        <v/>
      </c>
      <c r="AK586" s="303" t="str">
        <f t="shared" si="152"/>
        <v/>
      </c>
      <c r="AL586" s="303" t="str">
        <f t="shared" si="153"/>
        <v/>
      </c>
      <c r="AM586" s="304" t="str">
        <f t="shared" si="154"/>
        <v/>
      </c>
    </row>
    <row r="587" spans="26:39" ht="15" hidden="1" x14ac:dyDescent="0.25">
      <c r="Z587" s="290"/>
      <c r="AA587" s="290"/>
      <c r="AB587" s="124">
        <f t="shared" si="150"/>
        <v>79</v>
      </c>
      <c r="AC587" s="125" t="str">
        <f t="shared" si="145"/>
        <v/>
      </c>
      <c r="AD587" s="123" t="str">
        <f t="shared" si="146"/>
        <v/>
      </c>
      <c r="AE587" s="126" t="str">
        <f t="shared" si="147"/>
        <v/>
      </c>
      <c r="AF587" s="123" t="str">
        <f t="shared" si="148"/>
        <v/>
      </c>
      <c r="AG587" s="126" t="str">
        <f t="shared" si="149"/>
        <v/>
      </c>
      <c r="AH587" s="302" t="str">
        <f t="shared" si="156"/>
        <v/>
      </c>
      <c r="AI587" s="302" t="str">
        <f t="shared" si="155"/>
        <v/>
      </c>
      <c r="AJ587" s="288" t="str">
        <f t="shared" si="151"/>
        <v/>
      </c>
      <c r="AK587" s="303" t="str">
        <f t="shared" si="152"/>
        <v/>
      </c>
      <c r="AL587" s="303" t="str">
        <f t="shared" si="153"/>
        <v/>
      </c>
      <c r="AM587" s="304" t="str">
        <f t="shared" si="154"/>
        <v/>
      </c>
    </row>
    <row r="588" spans="26:39" ht="15" hidden="1" x14ac:dyDescent="0.25">
      <c r="Z588" s="290"/>
      <c r="AA588" s="290"/>
      <c r="AB588" s="124">
        <f t="shared" si="150"/>
        <v>80</v>
      </c>
      <c r="AC588" s="125" t="str">
        <f t="shared" si="145"/>
        <v/>
      </c>
      <c r="AD588" s="123" t="str">
        <f t="shared" si="146"/>
        <v/>
      </c>
      <c r="AE588" s="126" t="str">
        <f t="shared" si="147"/>
        <v/>
      </c>
      <c r="AF588" s="123" t="str">
        <f t="shared" si="148"/>
        <v/>
      </c>
      <c r="AG588" s="126" t="str">
        <f t="shared" si="149"/>
        <v/>
      </c>
      <c r="AH588" s="302" t="str">
        <f t="shared" si="156"/>
        <v/>
      </c>
      <c r="AI588" s="302" t="str">
        <f t="shared" si="155"/>
        <v/>
      </c>
      <c r="AJ588" s="288" t="str">
        <f t="shared" si="151"/>
        <v/>
      </c>
      <c r="AK588" s="303" t="str">
        <f t="shared" si="152"/>
        <v/>
      </c>
      <c r="AL588" s="303" t="str">
        <f t="shared" si="153"/>
        <v/>
      </c>
      <c r="AM588" s="304" t="str">
        <f t="shared" si="154"/>
        <v/>
      </c>
    </row>
    <row r="589" spans="26:39" ht="15" hidden="1" x14ac:dyDescent="0.25">
      <c r="Z589" s="290"/>
      <c r="AA589" s="290"/>
      <c r="AB589" s="124">
        <f t="shared" si="150"/>
        <v>81</v>
      </c>
      <c r="AC589" s="125" t="str">
        <f t="shared" si="145"/>
        <v/>
      </c>
      <c r="AD589" s="123" t="str">
        <f t="shared" si="146"/>
        <v/>
      </c>
      <c r="AE589" s="126" t="str">
        <f t="shared" si="147"/>
        <v/>
      </c>
      <c r="AF589" s="123" t="str">
        <f t="shared" si="148"/>
        <v/>
      </c>
      <c r="AG589" s="126" t="str">
        <f t="shared" si="149"/>
        <v/>
      </c>
      <c r="AH589" s="302" t="str">
        <f t="shared" si="156"/>
        <v/>
      </c>
      <c r="AI589" s="302" t="str">
        <f t="shared" si="155"/>
        <v/>
      </c>
      <c r="AJ589" s="288" t="str">
        <f t="shared" si="151"/>
        <v/>
      </c>
      <c r="AK589" s="303" t="str">
        <f t="shared" si="152"/>
        <v/>
      </c>
      <c r="AL589" s="303" t="str">
        <f t="shared" si="153"/>
        <v/>
      </c>
      <c r="AM589" s="304" t="str">
        <f t="shared" si="154"/>
        <v/>
      </c>
    </row>
    <row r="590" spans="26:39" ht="15" hidden="1" x14ac:dyDescent="0.25">
      <c r="Z590" s="290"/>
      <c r="AA590" s="290"/>
      <c r="AB590" s="124">
        <f t="shared" si="150"/>
        <v>82</v>
      </c>
      <c r="AC590" s="125" t="str">
        <f t="shared" si="145"/>
        <v/>
      </c>
      <c r="AD590" s="123" t="str">
        <f t="shared" si="146"/>
        <v/>
      </c>
      <c r="AE590" s="126" t="str">
        <f t="shared" si="147"/>
        <v/>
      </c>
      <c r="AF590" s="123" t="str">
        <f t="shared" si="148"/>
        <v/>
      </c>
      <c r="AG590" s="126" t="str">
        <f t="shared" si="149"/>
        <v/>
      </c>
      <c r="AH590" s="302" t="str">
        <f t="shared" si="156"/>
        <v/>
      </c>
      <c r="AI590" s="302" t="str">
        <f t="shared" si="155"/>
        <v/>
      </c>
      <c r="AJ590" s="288" t="str">
        <f t="shared" si="151"/>
        <v/>
      </c>
      <c r="AK590" s="303" t="str">
        <f t="shared" si="152"/>
        <v/>
      </c>
      <c r="AL590" s="303" t="str">
        <f t="shared" si="153"/>
        <v/>
      </c>
      <c r="AM590" s="304" t="str">
        <f t="shared" si="154"/>
        <v/>
      </c>
    </row>
    <row r="591" spans="26:39" ht="15" hidden="1" x14ac:dyDescent="0.25">
      <c r="Z591" s="290"/>
      <c r="AA591" s="290"/>
      <c r="AB591" s="124">
        <f t="shared" si="150"/>
        <v>83</v>
      </c>
      <c r="AC591" s="125" t="str">
        <f t="shared" si="145"/>
        <v/>
      </c>
      <c r="AD591" s="123" t="str">
        <f t="shared" si="146"/>
        <v/>
      </c>
      <c r="AE591" s="126" t="str">
        <f t="shared" si="147"/>
        <v/>
      </c>
      <c r="AF591" s="123" t="str">
        <f t="shared" si="148"/>
        <v/>
      </c>
      <c r="AG591" s="126" t="str">
        <f t="shared" si="149"/>
        <v/>
      </c>
      <c r="AH591" s="302" t="str">
        <f t="shared" si="156"/>
        <v/>
      </c>
      <c r="AI591" s="302" t="str">
        <f t="shared" si="155"/>
        <v/>
      </c>
      <c r="AJ591" s="288" t="str">
        <f t="shared" si="151"/>
        <v/>
      </c>
      <c r="AK591" s="303" t="str">
        <f t="shared" si="152"/>
        <v/>
      </c>
      <c r="AL591" s="303" t="str">
        <f t="shared" si="153"/>
        <v/>
      </c>
      <c r="AM591" s="304" t="str">
        <f t="shared" si="154"/>
        <v/>
      </c>
    </row>
    <row r="592" spans="26:39" ht="15" hidden="1" x14ac:dyDescent="0.25">
      <c r="Z592" s="290"/>
      <c r="AA592" s="290"/>
      <c r="AB592" s="124">
        <f t="shared" si="150"/>
        <v>84</v>
      </c>
      <c r="AC592" s="125" t="str">
        <f t="shared" si="145"/>
        <v/>
      </c>
      <c r="AD592" s="123" t="str">
        <f t="shared" si="146"/>
        <v/>
      </c>
      <c r="AE592" s="126" t="str">
        <f t="shared" si="147"/>
        <v/>
      </c>
      <c r="AF592" s="123" t="str">
        <f t="shared" si="148"/>
        <v/>
      </c>
      <c r="AG592" s="126" t="str">
        <f t="shared" si="149"/>
        <v/>
      </c>
      <c r="AH592" s="302" t="str">
        <f t="shared" si="156"/>
        <v/>
      </c>
      <c r="AI592" s="302" t="str">
        <f t="shared" si="155"/>
        <v/>
      </c>
      <c r="AJ592" s="288" t="str">
        <f t="shared" si="151"/>
        <v/>
      </c>
      <c r="AK592" s="303" t="str">
        <f t="shared" si="152"/>
        <v/>
      </c>
      <c r="AL592" s="303" t="str">
        <f t="shared" si="153"/>
        <v/>
      </c>
      <c r="AM592" s="304" t="str">
        <f t="shared" si="154"/>
        <v/>
      </c>
    </row>
    <row r="593" spans="26:39" ht="15" hidden="1" x14ac:dyDescent="0.25">
      <c r="Z593" s="290"/>
      <c r="AA593" s="290"/>
      <c r="AB593" s="124">
        <f t="shared" si="150"/>
        <v>85</v>
      </c>
      <c r="AC593" s="125" t="str">
        <f t="shared" si="145"/>
        <v/>
      </c>
      <c r="AD593" s="123" t="str">
        <f t="shared" si="146"/>
        <v/>
      </c>
      <c r="AE593" s="126" t="str">
        <f t="shared" si="147"/>
        <v/>
      </c>
      <c r="AF593" s="123" t="str">
        <f t="shared" si="148"/>
        <v/>
      </c>
      <c r="AG593" s="126" t="str">
        <f t="shared" si="149"/>
        <v/>
      </c>
      <c r="AH593" s="302" t="str">
        <f t="shared" si="156"/>
        <v/>
      </c>
      <c r="AI593" s="302" t="str">
        <f t="shared" si="155"/>
        <v/>
      </c>
      <c r="AJ593" s="288" t="str">
        <f t="shared" si="151"/>
        <v/>
      </c>
      <c r="AK593" s="303" t="str">
        <f t="shared" si="152"/>
        <v/>
      </c>
      <c r="AL593" s="303" t="str">
        <f t="shared" si="153"/>
        <v/>
      </c>
      <c r="AM593" s="304" t="str">
        <f t="shared" si="154"/>
        <v/>
      </c>
    </row>
    <row r="594" spans="26:39" ht="15" hidden="1" x14ac:dyDescent="0.25">
      <c r="Z594" s="290"/>
      <c r="AA594" s="290"/>
      <c r="AB594" s="124">
        <f t="shared" si="150"/>
        <v>86</v>
      </c>
      <c r="AC594" s="125" t="str">
        <f t="shared" si="145"/>
        <v/>
      </c>
      <c r="AD594" s="123" t="str">
        <f t="shared" si="146"/>
        <v/>
      </c>
      <c r="AE594" s="126" t="str">
        <f t="shared" si="147"/>
        <v/>
      </c>
      <c r="AF594" s="123" t="str">
        <f t="shared" si="148"/>
        <v/>
      </c>
      <c r="AG594" s="126" t="str">
        <f t="shared" si="149"/>
        <v/>
      </c>
      <c r="AH594" s="302" t="str">
        <f t="shared" si="156"/>
        <v/>
      </c>
      <c r="AI594" s="302" t="str">
        <f t="shared" si="155"/>
        <v/>
      </c>
      <c r="AJ594" s="288" t="str">
        <f t="shared" si="151"/>
        <v/>
      </c>
      <c r="AK594" s="303" t="str">
        <f t="shared" si="152"/>
        <v/>
      </c>
      <c r="AL594" s="303" t="str">
        <f t="shared" si="153"/>
        <v/>
      </c>
      <c r="AM594" s="304" t="str">
        <f t="shared" si="154"/>
        <v/>
      </c>
    </row>
    <row r="595" spans="26:39" ht="15" hidden="1" x14ac:dyDescent="0.25">
      <c r="Z595" s="290"/>
      <c r="AA595" s="290"/>
      <c r="AB595" s="124">
        <f t="shared" si="150"/>
        <v>87</v>
      </c>
      <c r="AC595" s="125" t="str">
        <f t="shared" si="145"/>
        <v/>
      </c>
      <c r="AD595" s="123" t="str">
        <f t="shared" si="146"/>
        <v/>
      </c>
      <c r="AE595" s="126" t="str">
        <f t="shared" si="147"/>
        <v/>
      </c>
      <c r="AF595" s="123" t="str">
        <f t="shared" si="148"/>
        <v/>
      </c>
      <c r="AG595" s="126" t="str">
        <f t="shared" si="149"/>
        <v/>
      </c>
      <c r="AH595" s="302" t="str">
        <f t="shared" si="156"/>
        <v/>
      </c>
      <c r="AI595" s="302" t="str">
        <f t="shared" si="155"/>
        <v/>
      </c>
      <c r="AJ595" s="288" t="str">
        <f t="shared" si="151"/>
        <v/>
      </c>
      <c r="AK595" s="303" t="str">
        <f t="shared" si="152"/>
        <v/>
      </c>
      <c r="AL595" s="303" t="str">
        <f t="shared" si="153"/>
        <v/>
      </c>
      <c r="AM595" s="304" t="str">
        <f t="shared" si="154"/>
        <v/>
      </c>
    </row>
    <row r="596" spans="26:39" ht="15" hidden="1" x14ac:dyDescent="0.25">
      <c r="Z596" s="290"/>
      <c r="AA596" s="290"/>
      <c r="AB596" s="124">
        <f t="shared" si="150"/>
        <v>88</v>
      </c>
      <c r="AC596" s="125" t="str">
        <f t="shared" si="145"/>
        <v/>
      </c>
      <c r="AD596" s="123" t="str">
        <f t="shared" si="146"/>
        <v/>
      </c>
      <c r="AE596" s="126" t="str">
        <f t="shared" si="147"/>
        <v/>
      </c>
      <c r="AF596" s="123" t="str">
        <f t="shared" si="148"/>
        <v/>
      </c>
      <c r="AG596" s="126" t="str">
        <f t="shared" si="149"/>
        <v/>
      </c>
      <c r="AH596" s="302" t="str">
        <f t="shared" si="156"/>
        <v/>
      </c>
      <c r="AI596" s="302" t="str">
        <f t="shared" si="155"/>
        <v/>
      </c>
      <c r="AJ596" s="288" t="str">
        <f t="shared" si="151"/>
        <v/>
      </c>
      <c r="AK596" s="303" t="str">
        <f t="shared" si="152"/>
        <v/>
      </c>
      <c r="AL596" s="303" t="str">
        <f t="shared" si="153"/>
        <v/>
      </c>
      <c r="AM596" s="304" t="str">
        <f t="shared" si="154"/>
        <v/>
      </c>
    </row>
    <row r="597" spans="26:39" ht="15" hidden="1" x14ac:dyDescent="0.25">
      <c r="Z597" s="290"/>
      <c r="AA597" s="290"/>
      <c r="AB597" s="124">
        <f t="shared" si="150"/>
        <v>89</v>
      </c>
      <c r="AC597" s="125" t="str">
        <f t="shared" si="145"/>
        <v/>
      </c>
      <c r="AD597" s="123" t="str">
        <f t="shared" si="146"/>
        <v/>
      </c>
      <c r="AE597" s="126" t="str">
        <f t="shared" si="147"/>
        <v/>
      </c>
      <c r="AF597" s="123" t="str">
        <f t="shared" si="148"/>
        <v/>
      </c>
      <c r="AG597" s="126" t="str">
        <f t="shared" si="149"/>
        <v/>
      </c>
      <c r="AH597" s="302" t="str">
        <f t="shared" si="156"/>
        <v/>
      </c>
      <c r="AI597" s="302" t="str">
        <f t="shared" si="155"/>
        <v/>
      </c>
      <c r="AJ597" s="288" t="str">
        <f t="shared" si="151"/>
        <v/>
      </c>
      <c r="AK597" s="303" t="str">
        <f t="shared" si="152"/>
        <v/>
      </c>
      <c r="AL597" s="303" t="str">
        <f t="shared" si="153"/>
        <v/>
      </c>
      <c r="AM597" s="304" t="str">
        <f t="shared" si="154"/>
        <v/>
      </c>
    </row>
    <row r="598" spans="26:39" ht="15" hidden="1" x14ac:dyDescent="0.25">
      <c r="Z598" s="290"/>
      <c r="AA598" s="290"/>
      <c r="AB598" s="124">
        <f t="shared" si="150"/>
        <v>90</v>
      </c>
      <c r="AC598" s="125" t="str">
        <f t="shared" si="145"/>
        <v/>
      </c>
      <c r="AD598" s="123" t="str">
        <f t="shared" si="146"/>
        <v/>
      </c>
      <c r="AE598" s="126" t="str">
        <f t="shared" si="147"/>
        <v/>
      </c>
      <c r="AF598" s="123" t="str">
        <f t="shared" si="148"/>
        <v/>
      </c>
      <c r="AG598" s="126" t="str">
        <f t="shared" si="149"/>
        <v/>
      </c>
      <c r="AH598" s="302" t="str">
        <f t="shared" si="156"/>
        <v/>
      </c>
      <c r="AI598" s="302" t="str">
        <f t="shared" si="155"/>
        <v/>
      </c>
      <c r="AJ598" s="288" t="str">
        <f t="shared" si="151"/>
        <v/>
      </c>
      <c r="AK598" s="303" t="str">
        <f t="shared" si="152"/>
        <v/>
      </c>
      <c r="AL598" s="303" t="str">
        <f t="shared" si="153"/>
        <v/>
      </c>
      <c r="AM598" s="304" t="str">
        <f t="shared" si="154"/>
        <v/>
      </c>
    </row>
    <row r="599" spans="26:39" ht="15" hidden="1" x14ac:dyDescent="0.25">
      <c r="Z599" s="290"/>
      <c r="AA599" s="290"/>
      <c r="AB599" s="124">
        <f t="shared" si="150"/>
        <v>91</v>
      </c>
      <c r="AC599" s="125" t="str">
        <f t="shared" si="145"/>
        <v/>
      </c>
      <c r="AD599" s="123" t="str">
        <f t="shared" si="146"/>
        <v/>
      </c>
      <c r="AE599" s="126" t="str">
        <f t="shared" si="147"/>
        <v/>
      </c>
      <c r="AF599" s="123" t="str">
        <f t="shared" si="148"/>
        <v/>
      </c>
      <c r="AG599" s="126" t="str">
        <f t="shared" si="149"/>
        <v/>
      </c>
      <c r="AH599" s="302" t="str">
        <f t="shared" si="156"/>
        <v/>
      </c>
      <c r="AI599" s="302" t="str">
        <f t="shared" si="155"/>
        <v/>
      </c>
      <c r="AJ599" s="288" t="str">
        <f t="shared" si="151"/>
        <v/>
      </c>
      <c r="AK599" s="303" t="str">
        <f t="shared" si="152"/>
        <v/>
      </c>
      <c r="AL599" s="303" t="str">
        <f t="shared" si="153"/>
        <v/>
      </c>
      <c r="AM599" s="304" t="str">
        <f t="shared" si="154"/>
        <v/>
      </c>
    </row>
    <row r="600" spans="26:39" ht="15" hidden="1" x14ac:dyDescent="0.25">
      <c r="Z600" s="290"/>
      <c r="AA600" s="290"/>
      <c r="AB600" s="124">
        <f t="shared" si="150"/>
        <v>92</v>
      </c>
      <c r="AC600" s="125" t="str">
        <f t="shared" si="145"/>
        <v/>
      </c>
      <c r="AD600" s="123" t="str">
        <f t="shared" si="146"/>
        <v/>
      </c>
      <c r="AE600" s="126" t="str">
        <f t="shared" si="147"/>
        <v/>
      </c>
      <c r="AF600" s="123" t="str">
        <f t="shared" si="148"/>
        <v/>
      </c>
      <c r="AG600" s="126" t="str">
        <f t="shared" si="149"/>
        <v/>
      </c>
      <c r="AH600" s="302" t="str">
        <f t="shared" si="156"/>
        <v/>
      </c>
      <c r="AI600" s="302" t="str">
        <f t="shared" si="155"/>
        <v/>
      </c>
      <c r="AJ600" s="288" t="str">
        <f t="shared" si="151"/>
        <v/>
      </c>
      <c r="AK600" s="303" t="str">
        <f t="shared" si="152"/>
        <v/>
      </c>
      <c r="AL600" s="303" t="str">
        <f t="shared" si="153"/>
        <v/>
      </c>
      <c r="AM600" s="304" t="str">
        <f t="shared" si="154"/>
        <v/>
      </c>
    </row>
    <row r="601" spans="26:39" ht="15" hidden="1" x14ac:dyDescent="0.25">
      <c r="Z601" s="290"/>
      <c r="AA601" s="290"/>
      <c r="AB601" s="124">
        <f t="shared" si="150"/>
        <v>93</v>
      </c>
      <c r="AC601" s="125" t="str">
        <f t="shared" si="145"/>
        <v/>
      </c>
      <c r="AD601" s="123" t="str">
        <f t="shared" si="146"/>
        <v/>
      </c>
      <c r="AE601" s="126" t="str">
        <f t="shared" si="147"/>
        <v/>
      </c>
      <c r="AF601" s="123" t="str">
        <f t="shared" si="148"/>
        <v/>
      </c>
      <c r="AG601" s="126" t="str">
        <f t="shared" si="149"/>
        <v/>
      </c>
      <c r="AH601" s="302" t="str">
        <f t="shared" si="156"/>
        <v/>
      </c>
      <c r="AI601" s="302" t="str">
        <f t="shared" si="155"/>
        <v/>
      </c>
      <c r="AJ601" s="288" t="str">
        <f t="shared" si="151"/>
        <v/>
      </c>
      <c r="AK601" s="303" t="str">
        <f t="shared" si="152"/>
        <v/>
      </c>
      <c r="AL601" s="303" t="str">
        <f t="shared" si="153"/>
        <v/>
      </c>
      <c r="AM601" s="304" t="str">
        <f t="shared" si="154"/>
        <v/>
      </c>
    </row>
    <row r="602" spans="26:39" ht="15" hidden="1" x14ac:dyDescent="0.25">
      <c r="Z602" s="290"/>
      <c r="AA602" s="290"/>
      <c r="AB602" s="124">
        <f t="shared" si="150"/>
        <v>94</v>
      </c>
      <c r="AC602" s="125" t="str">
        <f t="shared" si="145"/>
        <v/>
      </c>
      <c r="AD602" s="123" t="str">
        <f t="shared" si="146"/>
        <v/>
      </c>
      <c r="AE602" s="126" t="str">
        <f t="shared" si="147"/>
        <v/>
      </c>
      <c r="AF602" s="123" t="str">
        <f t="shared" si="148"/>
        <v/>
      </c>
      <c r="AG602" s="126" t="str">
        <f t="shared" si="149"/>
        <v/>
      </c>
      <c r="AH602" s="302" t="str">
        <f t="shared" si="156"/>
        <v/>
      </c>
      <c r="AI602" s="302" t="str">
        <f t="shared" si="155"/>
        <v/>
      </c>
      <c r="AJ602" s="288" t="str">
        <f t="shared" si="151"/>
        <v/>
      </c>
      <c r="AK602" s="303" t="str">
        <f t="shared" si="152"/>
        <v/>
      </c>
      <c r="AL602" s="303" t="str">
        <f t="shared" si="153"/>
        <v/>
      </c>
      <c r="AM602" s="304" t="str">
        <f t="shared" si="154"/>
        <v/>
      </c>
    </row>
    <row r="603" spans="26:39" ht="15" hidden="1" x14ac:dyDescent="0.25">
      <c r="Z603" s="290"/>
      <c r="AA603" s="290"/>
      <c r="AB603" s="124">
        <f t="shared" si="150"/>
        <v>95</v>
      </c>
      <c r="AC603" s="125" t="str">
        <f t="shared" si="145"/>
        <v/>
      </c>
      <c r="AD603" s="123" t="str">
        <f t="shared" si="146"/>
        <v/>
      </c>
      <c r="AE603" s="126" t="str">
        <f t="shared" si="147"/>
        <v/>
      </c>
      <c r="AF603" s="123" t="str">
        <f t="shared" si="148"/>
        <v/>
      </c>
      <c r="AG603" s="126" t="str">
        <f t="shared" si="149"/>
        <v/>
      </c>
      <c r="AH603" s="302" t="str">
        <f t="shared" si="156"/>
        <v/>
      </c>
      <c r="AI603" s="302" t="str">
        <f t="shared" si="155"/>
        <v/>
      </c>
      <c r="AJ603" s="288" t="str">
        <f t="shared" si="151"/>
        <v/>
      </c>
      <c r="AK603" s="303" t="str">
        <f t="shared" si="152"/>
        <v/>
      </c>
      <c r="AL603" s="303" t="str">
        <f t="shared" si="153"/>
        <v/>
      </c>
      <c r="AM603" s="304" t="str">
        <f t="shared" si="154"/>
        <v/>
      </c>
    </row>
    <row r="604" spans="26:39" ht="15" hidden="1" x14ac:dyDescent="0.25">
      <c r="Z604" s="290"/>
      <c r="AA604" s="290"/>
      <c r="AB604" s="124">
        <f t="shared" si="150"/>
        <v>96</v>
      </c>
      <c r="AC604" s="125" t="str">
        <f t="shared" si="145"/>
        <v/>
      </c>
      <c r="AD604" s="123" t="str">
        <f t="shared" si="146"/>
        <v/>
      </c>
      <c r="AE604" s="126" t="str">
        <f t="shared" si="147"/>
        <v/>
      </c>
      <c r="AF604" s="123" t="str">
        <f t="shared" si="148"/>
        <v/>
      </c>
      <c r="AG604" s="126" t="str">
        <f t="shared" si="149"/>
        <v/>
      </c>
      <c r="AH604" s="302" t="str">
        <f t="shared" si="156"/>
        <v/>
      </c>
      <c r="AI604" s="302" t="str">
        <f t="shared" si="155"/>
        <v/>
      </c>
      <c r="AJ604" s="288" t="str">
        <f t="shared" si="151"/>
        <v/>
      </c>
      <c r="AK604" s="303" t="str">
        <f t="shared" si="152"/>
        <v/>
      </c>
      <c r="AL604" s="303" t="str">
        <f t="shared" si="153"/>
        <v/>
      </c>
      <c r="AM604" s="304" t="str">
        <f t="shared" si="154"/>
        <v/>
      </c>
    </row>
    <row r="605" spans="26:39" ht="15" hidden="1" x14ac:dyDescent="0.25">
      <c r="Z605" s="290"/>
      <c r="AA605" s="290"/>
      <c r="AB605" s="124">
        <f t="shared" si="150"/>
        <v>97</v>
      </c>
      <c r="AC605" s="125" t="str">
        <f t="shared" si="145"/>
        <v/>
      </c>
      <c r="AD605" s="123" t="str">
        <f t="shared" si="146"/>
        <v/>
      </c>
      <c r="AE605" s="126" t="str">
        <f t="shared" si="147"/>
        <v/>
      </c>
      <c r="AF605" s="123" t="str">
        <f t="shared" si="148"/>
        <v/>
      </c>
      <c r="AG605" s="126" t="str">
        <f t="shared" si="149"/>
        <v/>
      </c>
      <c r="AH605" s="302" t="str">
        <f t="shared" si="156"/>
        <v/>
      </c>
      <c r="AI605" s="302" t="str">
        <f t="shared" si="155"/>
        <v/>
      </c>
      <c r="AJ605" s="288" t="str">
        <f t="shared" si="151"/>
        <v/>
      </c>
      <c r="AK605" s="303" t="str">
        <f t="shared" si="152"/>
        <v/>
      </c>
      <c r="AL605" s="303" t="str">
        <f t="shared" si="153"/>
        <v/>
      </c>
      <c r="AM605" s="304" t="str">
        <f t="shared" si="154"/>
        <v/>
      </c>
    </row>
    <row r="606" spans="26:39" ht="15" hidden="1" x14ac:dyDescent="0.25">
      <c r="Z606" s="290"/>
      <c r="AA606" s="290"/>
      <c r="AB606" s="124">
        <f t="shared" si="150"/>
        <v>98</v>
      </c>
      <c r="AC606" s="125" t="str">
        <f t="shared" si="145"/>
        <v/>
      </c>
      <c r="AD606" s="123" t="str">
        <f t="shared" si="146"/>
        <v/>
      </c>
      <c r="AE606" s="126" t="str">
        <f t="shared" si="147"/>
        <v/>
      </c>
      <c r="AF606" s="123" t="str">
        <f t="shared" si="148"/>
        <v/>
      </c>
      <c r="AG606" s="126" t="str">
        <f t="shared" si="149"/>
        <v/>
      </c>
      <c r="AH606" s="302" t="str">
        <f t="shared" si="156"/>
        <v/>
      </c>
      <c r="AI606" s="302" t="str">
        <f t="shared" si="155"/>
        <v/>
      </c>
      <c r="AJ606" s="288" t="str">
        <f t="shared" si="151"/>
        <v/>
      </c>
      <c r="AK606" s="303" t="str">
        <f t="shared" si="152"/>
        <v/>
      </c>
      <c r="AL606" s="303" t="str">
        <f t="shared" si="153"/>
        <v/>
      </c>
      <c r="AM606" s="304" t="str">
        <f t="shared" si="154"/>
        <v/>
      </c>
    </row>
    <row r="607" spans="26:39" ht="15" hidden="1" x14ac:dyDescent="0.25">
      <c r="AB607" s="124">
        <f t="shared" si="150"/>
        <v>99</v>
      </c>
      <c r="AC607" s="125" t="str">
        <f t="shared" si="145"/>
        <v/>
      </c>
      <c r="AD607" s="123" t="str">
        <f t="shared" si="146"/>
        <v/>
      </c>
      <c r="AE607" s="126" t="str">
        <f t="shared" si="147"/>
        <v/>
      </c>
      <c r="AF607" s="123" t="str">
        <f t="shared" si="148"/>
        <v/>
      </c>
      <c r="AG607" s="126" t="str">
        <f t="shared" si="149"/>
        <v/>
      </c>
      <c r="AH607" s="302" t="str">
        <f t="shared" si="156"/>
        <v/>
      </c>
      <c r="AI607" s="302" t="str">
        <f t="shared" si="155"/>
        <v/>
      </c>
      <c r="AJ607" s="288" t="str">
        <f t="shared" si="151"/>
        <v/>
      </c>
      <c r="AK607" s="303" t="str">
        <f t="shared" si="152"/>
        <v/>
      </c>
      <c r="AL607" s="303" t="str">
        <f t="shared" si="153"/>
        <v/>
      </c>
      <c r="AM607" s="304" t="str">
        <f t="shared" si="154"/>
        <v/>
      </c>
    </row>
    <row r="608" spans="26:39" ht="15" hidden="1" x14ac:dyDescent="0.25">
      <c r="AB608" s="124">
        <f t="shared" si="150"/>
        <v>100</v>
      </c>
      <c r="AC608" s="125" t="str">
        <f t="shared" si="145"/>
        <v/>
      </c>
      <c r="AD608" s="123" t="str">
        <f t="shared" si="146"/>
        <v/>
      </c>
      <c r="AE608" s="126" t="str">
        <f t="shared" si="147"/>
        <v/>
      </c>
      <c r="AF608" s="123" t="str">
        <f t="shared" si="148"/>
        <v/>
      </c>
      <c r="AG608" s="126" t="str">
        <f t="shared" si="149"/>
        <v/>
      </c>
      <c r="AH608" s="302" t="str">
        <f t="shared" si="156"/>
        <v/>
      </c>
      <c r="AI608" s="302" t="str">
        <f t="shared" si="155"/>
        <v/>
      </c>
      <c r="AJ608" s="288" t="str">
        <f t="shared" si="151"/>
        <v/>
      </c>
      <c r="AK608" s="303" t="str">
        <f t="shared" si="152"/>
        <v/>
      </c>
      <c r="AL608" s="303" t="str">
        <f t="shared" si="153"/>
        <v/>
      </c>
      <c r="AM608" s="304" t="str">
        <f t="shared" si="154"/>
        <v/>
      </c>
    </row>
    <row r="609" spans="23:39" ht="15" hidden="1" x14ac:dyDescent="0.25">
      <c r="W609" s="232" t="s">
        <v>154</v>
      </c>
      <c r="X609" s="291" t="s">
        <v>105</v>
      </c>
      <c r="Y609" s="291" t="s">
        <v>100</v>
      </c>
      <c r="Z609" s="293" t="s">
        <v>155</v>
      </c>
      <c r="AA609" s="293" t="s">
        <v>156</v>
      </c>
      <c r="AB609" s="124">
        <v>1</v>
      </c>
      <c r="AC609" s="125" t="str">
        <f t="shared" ref="AC609:AC672" si="157">IF(AA$611="","",AC$608+AB609*(X$611-X$610)/100)</f>
        <v/>
      </c>
      <c r="AD609" s="123" t="str">
        <f t="shared" ref="AD609:AD672" si="158">IF(AC609="","",AD$608+(2*(AC609-AC$608)*AA$611))</f>
        <v/>
      </c>
      <c r="AE609" s="126" t="str">
        <f>IF(AC609="","",(AD609/2)^2*3.1415)</f>
        <v/>
      </c>
      <c r="AF609" s="123" t="str">
        <f>IF(AC609="","",(AC609-AC608)/3*(AE608+AE609+(AE609*AE608)^0.5))</f>
        <v/>
      </c>
      <c r="AG609" s="126" t="str">
        <f>IF(AC609="","",AG608+AF609)</f>
        <v/>
      </c>
      <c r="AH609" s="302" t="str">
        <f t="shared" si="156"/>
        <v/>
      </c>
      <c r="AI609" s="302" t="str">
        <f t="shared" si="155"/>
        <v/>
      </c>
      <c r="AJ609" s="288" t="str">
        <f t="shared" si="151"/>
        <v/>
      </c>
      <c r="AK609" s="303" t="str">
        <f t="shared" si="152"/>
        <v/>
      </c>
      <c r="AL609" s="303" t="str">
        <f t="shared" si="153"/>
        <v/>
      </c>
      <c r="AM609" s="304" t="str">
        <f t="shared" si="154"/>
        <v/>
      </c>
    </row>
    <row r="610" spans="23:39" ht="15" hidden="1" x14ac:dyDescent="0.25">
      <c r="W610" s="240">
        <v>7</v>
      </c>
      <c r="X610" s="288" t="str">
        <f>IF(W610&gt;O$53,"",IF(VLOOKUP(W610,O$34:Q$53,3)=0,"",VLOOKUP(W610,O$34:Q$53,3)))</f>
        <v/>
      </c>
      <c r="Y610" s="240" t="str">
        <f>IF(X610="","",VLOOKUP(X610,D$35:H$53,2))</f>
        <v/>
      </c>
      <c r="Z610" s="123" t="str">
        <f>IF(Y610="","",2*(Y610/3.1415)^0.5)</f>
        <v/>
      </c>
      <c r="AA610" s="290"/>
      <c r="AB610" s="124">
        <f>AB609+1</f>
        <v>2</v>
      </c>
      <c r="AC610" s="125" t="str">
        <f t="shared" si="157"/>
        <v/>
      </c>
      <c r="AD610" s="123" t="str">
        <f t="shared" si="158"/>
        <v/>
      </c>
      <c r="AE610" s="126" t="str">
        <f t="shared" ref="AE610:AE673" si="159">IF(AC610="","",(AD610/2)^2*3.1415)</f>
        <v/>
      </c>
      <c r="AF610" s="123" t="str">
        <f t="shared" ref="AF610:AF673" si="160">IF(AC610="","",(AC610-AC609)/3*(AE609+AE610+(AE610*AE609)^0.5))</f>
        <v/>
      </c>
      <c r="AG610" s="126" t="str">
        <f t="shared" ref="AG610:AG673" si="161">IF(AC610="","",AG609+AF610)</f>
        <v/>
      </c>
      <c r="AH610" s="302" t="str">
        <f t="shared" si="156"/>
        <v/>
      </c>
      <c r="AI610" s="302" t="str">
        <f t="shared" si="155"/>
        <v/>
      </c>
      <c r="AJ610" s="288" t="str">
        <f t="shared" si="151"/>
        <v/>
      </c>
      <c r="AK610" s="303" t="str">
        <f t="shared" si="152"/>
        <v/>
      </c>
      <c r="AL610" s="303" t="str">
        <f t="shared" si="153"/>
        <v/>
      </c>
      <c r="AM610" s="304" t="str">
        <f t="shared" si="154"/>
        <v/>
      </c>
    </row>
    <row r="611" spans="23:39" ht="15" hidden="1" x14ac:dyDescent="0.25">
      <c r="W611" s="240">
        <v>8</v>
      </c>
      <c r="X611" s="288" t="str">
        <f>IF(W611&gt;O$53,"",IF(VLOOKUP(W611,O$34:Q$53,3)=0,"",VLOOKUP(W611,O$34:Q$53,3)))</f>
        <v/>
      </c>
      <c r="Y611" s="240" t="str">
        <f>IF(X611="","",VLOOKUP(X611,D$35:H$53,2))</f>
        <v/>
      </c>
      <c r="Z611" s="123" t="str">
        <f>IF(Y611="","",2*(Y611/3.1415)^0.5)</f>
        <v/>
      </c>
      <c r="AA611" s="290" t="str">
        <f>IF(Z611="","",(Z611-Z610)/(2*(X611-X610)))</f>
        <v/>
      </c>
      <c r="AB611" s="124">
        <f t="shared" ref="AB611:AB674" si="162">AB610+1</f>
        <v>3</v>
      </c>
      <c r="AC611" s="125" t="str">
        <f t="shared" si="157"/>
        <v/>
      </c>
      <c r="AD611" s="123" t="str">
        <f t="shared" si="158"/>
        <v/>
      </c>
      <c r="AE611" s="126" t="str">
        <f t="shared" si="159"/>
        <v/>
      </c>
      <c r="AF611" s="123" t="str">
        <f t="shared" si="160"/>
        <v/>
      </c>
      <c r="AG611" s="126" t="str">
        <f t="shared" si="161"/>
        <v/>
      </c>
      <c r="AH611" s="302" t="str">
        <f t="shared" si="156"/>
        <v/>
      </c>
      <c r="AI611" s="302" t="str">
        <f t="shared" si="155"/>
        <v/>
      </c>
      <c r="AJ611" s="288" t="str">
        <f t="shared" si="151"/>
        <v/>
      </c>
      <c r="AK611" s="303" t="str">
        <f t="shared" si="152"/>
        <v/>
      </c>
      <c r="AL611" s="303" t="str">
        <f t="shared" si="153"/>
        <v/>
      </c>
      <c r="AM611" s="304" t="str">
        <f t="shared" si="154"/>
        <v/>
      </c>
    </row>
    <row r="612" spans="23:39" ht="15" hidden="1" x14ac:dyDescent="0.25">
      <c r="Z612" s="290"/>
      <c r="AA612" s="290"/>
      <c r="AB612" s="124">
        <f t="shared" si="162"/>
        <v>4</v>
      </c>
      <c r="AC612" s="125" t="str">
        <f t="shared" si="157"/>
        <v/>
      </c>
      <c r="AD612" s="123" t="str">
        <f t="shared" si="158"/>
        <v/>
      </c>
      <c r="AE612" s="126" t="str">
        <f t="shared" si="159"/>
        <v/>
      </c>
      <c r="AF612" s="123" t="str">
        <f t="shared" si="160"/>
        <v/>
      </c>
      <c r="AG612" s="126" t="str">
        <f t="shared" si="161"/>
        <v/>
      </c>
      <c r="AH612" s="302" t="str">
        <f t="shared" si="156"/>
        <v/>
      </c>
      <c r="AI612" s="302" t="str">
        <f t="shared" si="155"/>
        <v/>
      </c>
      <c r="AJ612" s="288" t="str">
        <f t="shared" si="151"/>
        <v/>
      </c>
      <c r="AK612" s="303" t="str">
        <f t="shared" si="152"/>
        <v/>
      </c>
      <c r="AL612" s="303" t="str">
        <f t="shared" si="153"/>
        <v/>
      </c>
      <c r="AM612" s="304" t="str">
        <f t="shared" si="154"/>
        <v/>
      </c>
    </row>
    <row r="613" spans="23:39" ht="15" hidden="1" x14ac:dyDescent="0.25">
      <c r="Z613" s="290"/>
      <c r="AA613" s="290"/>
      <c r="AB613" s="124">
        <f t="shared" si="162"/>
        <v>5</v>
      </c>
      <c r="AC613" s="125" t="str">
        <f t="shared" si="157"/>
        <v/>
      </c>
      <c r="AD613" s="123" t="str">
        <f t="shared" si="158"/>
        <v/>
      </c>
      <c r="AE613" s="126" t="str">
        <f t="shared" si="159"/>
        <v/>
      </c>
      <c r="AF613" s="123" t="str">
        <f t="shared" si="160"/>
        <v/>
      </c>
      <c r="AG613" s="126" t="str">
        <f t="shared" si="161"/>
        <v/>
      </c>
      <c r="AH613" s="302" t="str">
        <f t="shared" si="156"/>
        <v/>
      </c>
      <c r="AI613" s="302" t="str">
        <f t="shared" si="155"/>
        <v/>
      </c>
      <c r="AJ613" s="288" t="str">
        <f t="shared" si="151"/>
        <v/>
      </c>
      <c r="AK613" s="303" t="str">
        <f t="shared" si="152"/>
        <v/>
      </c>
      <c r="AL613" s="303" t="str">
        <f t="shared" si="153"/>
        <v/>
      </c>
      <c r="AM613" s="304" t="str">
        <f t="shared" si="154"/>
        <v/>
      </c>
    </row>
    <row r="614" spans="23:39" ht="15" hidden="1" x14ac:dyDescent="0.25">
      <c r="Z614" s="290"/>
      <c r="AA614" s="290"/>
      <c r="AB614" s="124">
        <f t="shared" si="162"/>
        <v>6</v>
      </c>
      <c r="AC614" s="125" t="str">
        <f t="shared" si="157"/>
        <v/>
      </c>
      <c r="AD614" s="123" t="str">
        <f t="shared" si="158"/>
        <v/>
      </c>
      <c r="AE614" s="126" t="str">
        <f t="shared" si="159"/>
        <v/>
      </c>
      <c r="AF614" s="123" t="str">
        <f t="shared" si="160"/>
        <v/>
      </c>
      <c r="AG614" s="126" t="str">
        <f t="shared" si="161"/>
        <v/>
      </c>
      <c r="AH614" s="302" t="str">
        <f t="shared" si="156"/>
        <v/>
      </c>
      <c r="AI614" s="302" t="str">
        <f t="shared" si="155"/>
        <v/>
      </c>
      <c r="AJ614" s="288" t="str">
        <f t="shared" si="151"/>
        <v/>
      </c>
      <c r="AK614" s="303" t="str">
        <f t="shared" si="152"/>
        <v/>
      </c>
      <c r="AL614" s="303" t="str">
        <f t="shared" si="153"/>
        <v/>
      </c>
      <c r="AM614" s="304" t="str">
        <f t="shared" si="154"/>
        <v/>
      </c>
    </row>
    <row r="615" spans="23:39" ht="15" hidden="1" x14ac:dyDescent="0.25">
      <c r="Z615" s="290"/>
      <c r="AA615" s="290"/>
      <c r="AB615" s="124">
        <f t="shared" si="162"/>
        <v>7</v>
      </c>
      <c r="AC615" s="125" t="str">
        <f t="shared" si="157"/>
        <v/>
      </c>
      <c r="AD615" s="123" t="str">
        <f t="shared" si="158"/>
        <v/>
      </c>
      <c r="AE615" s="126" t="str">
        <f t="shared" si="159"/>
        <v/>
      </c>
      <c r="AF615" s="123" t="str">
        <f t="shared" si="160"/>
        <v/>
      </c>
      <c r="AG615" s="126" t="str">
        <f t="shared" si="161"/>
        <v/>
      </c>
      <c r="AH615" s="302" t="str">
        <f t="shared" si="156"/>
        <v/>
      </c>
      <c r="AI615" s="302" t="str">
        <f t="shared" si="155"/>
        <v/>
      </c>
      <c r="AJ615" s="288" t="str">
        <f t="shared" si="151"/>
        <v/>
      </c>
      <c r="AK615" s="303" t="str">
        <f t="shared" si="152"/>
        <v/>
      </c>
      <c r="AL615" s="303" t="str">
        <f t="shared" si="153"/>
        <v/>
      </c>
      <c r="AM615" s="304" t="str">
        <f t="shared" si="154"/>
        <v/>
      </c>
    </row>
    <row r="616" spans="23:39" ht="15" hidden="1" x14ac:dyDescent="0.25">
      <c r="Z616" s="290"/>
      <c r="AA616" s="290"/>
      <c r="AB616" s="124">
        <f t="shared" si="162"/>
        <v>8</v>
      </c>
      <c r="AC616" s="125" t="str">
        <f t="shared" si="157"/>
        <v/>
      </c>
      <c r="AD616" s="123" t="str">
        <f t="shared" si="158"/>
        <v/>
      </c>
      <c r="AE616" s="126" t="str">
        <f t="shared" si="159"/>
        <v/>
      </c>
      <c r="AF616" s="123" t="str">
        <f t="shared" si="160"/>
        <v/>
      </c>
      <c r="AG616" s="126" t="str">
        <f t="shared" si="161"/>
        <v/>
      </c>
      <c r="AH616" s="302" t="str">
        <f t="shared" si="156"/>
        <v/>
      </c>
      <c r="AI616" s="302" t="str">
        <f t="shared" si="155"/>
        <v/>
      </c>
      <c r="AJ616" s="288" t="str">
        <f t="shared" si="151"/>
        <v/>
      </c>
      <c r="AK616" s="303" t="str">
        <f t="shared" si="152"/>
        <v/>
      </c>
      <c r="AL616" s="303" t="str">
        <f t="shared" si="153"/>
        <v/>
      </c>
      <c r="AM616" s="304" t="str">
        <f t="shared" si="154"/>
        <v/>
      </c>
    </row>
    <row r="617" spans="23:39" ht="15" hidden="1" x14ac:dyDescent="0.25">
      <c r="Z617" s="290"/>
      <c r="AA617" s="290"/>
      <c r="AB617" s="124">
        <f t="shared" si="162"/>
        <v>9</v>
      </c>
      <c r="AC617" s="125" t="str">
        <f t="shared" si="157"/>
        <v/>
      </c>
      <c r="AD617" s="123" t="str">
        <f t="shared" si="158"/>
        <v/>
      </c>
      <c r="AE617" s="126" t="str">
        <f t="shared" si="159"/>
        <v/>
      </c>
      <c r="AF617" s="123" t="str">
        <f t="shared" si="160"/>
        <v/>
      </c>
      <c r="AG617" s="126" t="str">
        <f t="shared" si="161"/>
        <v/>
      </c>
      <c r="AH617" s="302" t="str">
        <f t="shared" si="156"/>
        <v/>
      </c>
      <c r="AI617" s="302" t="str">
        <f t="shared" si="155"/>
        <v/>
      </c>
      <c r="AJ617" s="288" t="str">
        <f t="shared" si="151"/>
        <v/>
      </c>
      <c r="AK617" s="303" t="str">
        <f t="shared" si="152"/>
        <v/>
      </c>
      <c r="AL617" s="303" t="str">
        <f t="shared" si="153"/>
        <v/>
      </c>
      <c r="AM617" s="304" t="str">
        <f t="shared" si="154"/>
        <v/>
      </c>
    </row>
    <row r="618" spans="23:39" ht="15" hidden="1" x14ac:dyDescent="0.25">
      <c r="Z618" s="290"/>
      <c r="AA618" s="290"/>
      <c r="AB618" s="124">
        <f t="shared" si="162"/>
        <v>10</v>
      </c>
      <c r="AC618" s="125" t="str">
        <f t="shared" si="157"/>
        <v/>
      </c>
      <c r="AD618" s="123" t="str">
        <f t="shared" si="158"/>
        <v/>
      </c>
      <c r="AE618" s="126" t="str">
        <f t="shared" si="159"/>
        <v/>
      </c>
      <c r="AF618" s="123" t="str">
        <f t="shared" si="160"/>
        <v/>
      </c>
      <c r="AG618" s="126" t="str">
        <f t="shared" si="161"/>
        <v/>
      </c>
      <c r="AH618" s="302" t="str">
        <f t="shared" si="156"/>
        <v/>
      </c>
      <c r="AI618" s="302" t="str">
        <f t="shared" si="155"/>
        <v/>
      </c>
      <c r="AJ618" s="288" t="str">
        <f t="shared" si="151"/>
        <v/>
      </c>
      <c r="AK618" s="303" t="str">
        <f t="shared" si="152"/>
        <v/>
      </c>
      <c r="AL618" s="303" t="str">
        <f t="shared" si="153"/>
        <v/>
      </c>
      <c r="AM618" s="304" t="str">
        <f t="shared" si="154"/>
        <v/>
      </c>
    </row>
    <row r="619" spans="23:39" ht="15" hidden="1" x14ac:dyDescent="0.25">
      <c r="Z619" s="290"/>
      <c r="AA619" s="290"/>
      <c r="AB619" s="124">
        <f t="shared" si="162"/>
        <v>11</v>
      </c>
      <c r="AC619" s="125" t="str">
        <f t="shared" si="157"/>
        <v/>
      </c>
      <c r="AD619" s="123" t="str">
        <f t="shared" si="158"/>
        <v/>
      </c>
      <c r="AE619" s="126" t="str">
        <f t="shared" si="159"/>
        <v/>
      </c>
      <c r="AF619" s="123" t="str">
        <f t="shared" si="160"/>
        <v/>
      </c>
      <c r="AG619" s="126" t="str">
        <f t="shared" si="161"/>
        <v/>
      </c>
      <c r="AH619" s="302" t="str">
        <f t="shared" si="156"/>
        <v/>
      </c>
      <c r="AI619" s="302" t="str">
        <f t="shared" si="155"/>
        <v/>
      </c>
      <c r="AJ619" s="288" t="str">
        <f t="shared" si="151"/>
        <v/>
      </c>
      <c r="AK619" s="303" t="str">
        <f t="shared" si="152"/>
        <v/>
      </c>
      <c r="AL619" s="303" t="str">
        <f t="shared" si="153"/>
        <v/>
      </c>
      <c r="AM619" s="304" t="str">
        <f t="shared" si="154"/>
        <v/>
      </c>
    </row>
    <row r="620" spans="23:39" ht="15" hidden="1" x14ac:dyDescent="0.25">
      <c r="Z620" s="290"/>
      <c r="AA620" s="290"/>
      <c r="AB620" s="124">
        <f t="shared" si="162"/>
        <v>12</v>
      </c>
      <c r="AC620" s="125" t="str">
        <f t="shared" si="157"/>
        <v/>
      </c>
      <c r="AD620" s="123" t="str">
        <f t="shared" si="158"/>
        <v/>
      </c>
      <c r="AE620" s="126" t="str">
        <f t="shared" si="159"/>
        <v/>
      </c>
      <c r="AF620" s="123" t="str">
        <f t="shared" si="160"/>
        <v/>
      </c>
      <c r="AG620" s="126" t="str">
        <f t="shared" si="161"/>
        <v/>
      </c>
      <c r="AH620" s="302" t="str">
        <f t="shared" si="156"/>
        <v/>
      </c>
      <c r="AI620" s="302" t="str">
        <f t="shared" si="155"/>
        <v/>
      </c>
      <c r="AJ620" s="288" t="str">
        <f t="shared" si="151"/>
        <v/>
      </c>
      <c r="AK620" s="303" t="str">
        <f t="shared" si="152"/>
        <v/>
      </c>
      <c r="AL620" s="303" t="str">
        <f t="shared" si="153"/>
        <v/>
      </c>
      <c r="AM620" s="304" t="str">
        <f t="shared" si="154"/>
        <v/>
      </c>
    </row>
    <row r="621" spans="23:39" ht="15" hidden="1" x14ac:dyDescent="0.25">
      <c r="Z621" s="290"/>
      <c r="AA621" s="290"/>
      <c r="AB621" s="124">
        <f t="shared" si="162"/>
        <v>13</v>
      </c>
      <c r="AC621" s="125" t="str">
        <f t="shared" si="157"/>
        <v/>
      </c>
      <c r="AD621" s="123" t="str">
        <f t="shared" si="158"/>
        <v/>
      </c>
      <c r="AE621" s="126" t="str">
        <f t="shared" si="159"/>
        <v/>
      </c>
      <c r="AF621" s="123" t="str">
        <f t="shared" si="160"/>
        <v/>
      </c>
      <c r="AG621" s="126" t="str">
        <f t="shared" si="161"/>
        <v/>
      </c>
      <c r="AH621" s="302" t="str">
        <f t="shared" si="156"/>
        <v/>
      </c>
      <c r="AI621" s="302" t="str">
        <f t="shared" si="155"/>
        <v/>
      </c>
      <c r="AJ621" s="288" t="str">
        <f t="shared" si="151"/>
        <v/>
      </c>
      <c r="AK621" s="303" t="str">
        <f t="shared" si="152"/>
        <v/>
      </c>
      <c r="AL621" s="303" t="str">
        <f t="shared" si="153"/>
        <v/>
      </c>
      <c r="AM621" s="304" t="str">
        <f t="shared" si="154"/>
        <v/>
      </c>
    </row>
    <row r="622" spans="23:39" ht="15" hidden="1" x14ac:dyDescent="0.25">
      <c r="Z622" s="290"/>
      <c r="AA622" s="290"/>
      <c r="AB622" s="124">
        <f t="shared" si="162"/>
        <v>14</v>
      </c>
      <c r="AC622" s="125" t="str">
        <f t="shared" si="157"/>
        <v/>
      </c>
      <c r="AD622" s="123" t="str">
        <f t="shared" si="158"/>
        <v/>
      </c>
      <c r="AE622" s="126" t="str">
        <f t="shared" si="159"/>
        <v/>
      </c>
      <c r="AF622" s="123" t="str">
        <f t="shared" si="160"/>
        <v/>
      </c>
      <c r="AG622" s="126" t="str">
        <f t="shared" si="161"/>
        <v/>
      </c>
      <c r="AH622" s="302" t="str">
        <f t="shared" si="156"/>
        <v/>
      </c>
      <c r="AI622" s="302" t="str">
        <f t="shared" si="155"/>
        <v/>
      </c>
      <c r="AJ622" s="288" t="str">
        <f t="shared" si="151"/>
        <v/>
      </c>
      <c r="AK622" s="303" t="str">
        <f t="shared" si="152"/>
        <v/>
      </c>
      <c r="AL622" s="303" t="str">
        <f t="shared" si="153"/>
        <v/>
      </c>
      <c r="AM622" s="304" t="str">
        <f t="shared" si="154"/>
        <v/>
      </c>
    </row>
    <row r="623" spans="23:39" ht="15" hidden="1" x14ac:dyDescent="0.25">
      <c r="Z623" s="290"/>
      <c r="AA623" s="290"/>
      <c r="AB623" s="124">
        <f t="shared" si="162"/>
        <v>15</v>
      </c>
      <c r="AC623" s="125" t="str">
        <f t="shared" si="157"/>
        <v/>
      </c>
      <c r="AD623" s="123" t="str">
        <f t="shared" si="158"/>
        <v/>
      </c>
      <c r="AE623" s="126" t="str">
        <f t="shared" si="159"/>
        <v/>
      </c>
      <c r="AF623" s="123" t="str">
        <f t="shared" si="160"/>
        <v/>
      </c>
      <c r="AG623" s="126" t="str">
        <f t="shared" si="161"/>
        <v/>
      </c>
      <c r="AH623" s="302" t="str">
        <f t="shared" si="156"/>
        <v/>
      </c>
      <c r="AI623" s="302" t="str">
        <f t="shared" si="155"/>
        <v/>
      </c>
      <c r="AJ623" s="288" t="str">
        <f t="shared" si="151"/>
        <v/>
      </c>
      <c r="AK623" s="303" t="str">
        <f t="shared" si="152"/>
        <v/>
      </c>
      <c r="AL623" s="303" t="str">
        <f t="shared" si="153"/>
        <v/>
      </c>
      <c r="AM623" s="304" t="str">
        <f t="shared" si="154"/>
        <v/>
      </c>
    </row>
    <row r="624" spans="23:39" ht="15" hidden="1" x14ac:dyDescent="0.25">
      <c r="Z624" s="290"/>
      <c r="AA624" s="290"/>
      <c r="AB624" s="124">
        <f t="shared" si="162"/>
        <v>16</v>
      </c>
      <c r="AC624" s="125" t="str">
        <f t="shared" si="157"/>
        <v/>
      </c>
      <c r="AD624" s="123" t="str">
        <f t="shared" si="158"/>
        <v/>
      </c>
      <c r="AE624" s="126" t="str">
        <f t="shared" si="159"/>
        <v/>
      </c>
      <c r="AF624" s="123" t="str">
        <f t="shared" si="160"/>
        <v/>
      </c>
      <c r="AG624" s="126" t="str">
        <f t="shared" si="161"/>
        <v/>
      </c>
      <c r="AH624" s="302" t="str">
        <f t="shared" si="156"/>
        <v/>
      </c>
      <c r="AI624" s="302" t="str">
        <f t="shared" si="155"/>
        <v/>
      </c>
      <c r="AJ624" s="288" t="str">
        <f t="shared" si="151"/>
        <v/>
      </c>
      <c r="AK624" s="303" t="str">
        <f t="shared" si="152"/>
        <v/>
      </c>
      <c r="AL624" s="303" t="str">
        <f t="shared" si="153"/>
        <v/>
      </c>
      <c r="AM624" s="304" t="str">
        <f t="shared" si="154"/>
        <v/>
      </c>
    </row>
    <row r="625" spans="24:39" ht="15" hidden="1" x14ac:dyDescent="0.25">
      <c r="Z625" s="290"/>
      <c r="AA625" s="290"/>
      <c r="AB625" s="124">
        <f t="shared" si="162"/>
        <v>17</v>
      </c>
      <c r="AC625" s="125" t="str">
        <f t="shared" si="157"/>
        <v/>
      </c>
      <c r="AD625" s="123" t="str">
        <f t="shared" si="158"/>
        <v/>
      </c>
      <c r="AE625" s="126" t="str">
        <f t="shared" si="159"/>
        <v/>
      </c>
      <c r="AF625" s="123" t="str">
        <f t="shared" si="160"/>
        <v/>
      </c>
      <c r="AG625" s="126" t="str">
        <f t="shared" si="161"/>
        <v/>
      </c>
      <c r="AH625" s="302" t="str">
        <f t="shared" si="156"/>
        <v/>
      </c>
      <c r="AI625" s="302" t="str">
        <f t="shared" si="155"/>
        <v/>
      </c>
      <c r="AJ625" s="288" t="str">
        <f t="shared" si="151"/>
        <v/>
      </c>
      <c r="AK625" s="303" t="str">
        <f t="shared" si="152"/>
        <v/>
      </c>
      <c r="AL625" s="303" t="str">
        <f t="shared" si="153"/>
        <v/>
      </c>
      <c r="AM625" s="304" t="str">
        <f t="shared" si="154"/>
        <v/>
      </c>
    </row>
    <row r="626" spans="24:39" ht="15" hidden="1" x14ac:dyDescent="0.25">
      <c r="Z626" s="290"/>
      <c r="AA626" s="290"/>
      <c r="AB626" s="124">
        <f t="shared" si="162"/>
        <v>18</v>
      </c>
      <c r="AC626" s="125" t="str">
        <f t="shared" si="157"/>
        <v/>
      </c>
      <c r="AD626" s="123" t="str">
        <f t="shared" si="158"/>
        <v/>
      </c>
      <c r="AE626" s="126" t="str">
        <f t="shared" si="159"/>
        <v/>
      </c>
      <c r="AF626" s="123" t="str">
        <f t="shared" si="160"/>
        <v/>
      </c>
      <c r="AG626" s="126" t="str">
        <f t="shared" si="161"/>
        <v/>
      </c>
      <c r="AH626" s="302" t="str">
        <f t="shared" si="156"/>
        <v/>
      </c>
      <c r="AI626" s="302" t="str">
        <f t="shared" si="155"/>
        <v/>
      </c>
      <c r="AJ626" s="288" t="str">
        <f t="shared" si="151"/>
        <v/>
      </c>
      <c r="AK626" s="303" t="str">
        <f t="shared" si="152"/>
        <v/>
      </c>
      <c r="AL626" s="303" t="str">
        <f t="shared" si="153"/>
        <v/>
      </c>
      <c r="AM626" s="304" t="str">
        <f t="shared" si="154"/>
        <v/>
      </c>
    </row>
    <row r="627" spans="24:39" ht="15" hidden="1" x14ac:dyDescent="0.25">
      <c r="X627" s="244"/>
      <c r="Y627" s="244"/>
      <c r="Z627" s="290"/>
      <c r="AA627" s="290"/>
      <c r="AB627" s="124">
        <f t="shared" si="162"/>
        <v>19</v>
      </c>
      <c r="AC627" s="125" t="str">
        <f t="shared" si="157"/>
        <v/>
      </c>
      <c r="AD627" s="123" t="str">
        <f t="shared" si="158"/>
        <v/>
      </c>
      <c r="AE627" s="126" t="str">
        <f t="shared" si="159"/>
        <v/>
      </c>
      <c r="AF627" s="123" t="str">
        <f t="shared" si="160"/>
        <v/>
      </c>
      <c r="AG627" s="126" t="str">
        <f t="shared" si="161"/>
        <v/>
      </c>
      <c r="AH627" s="302" t="str">
        <f t="shared" si="156"/>
        <v/>
      </c>
      <c r="AI627" s="302" t="str">
        <f t="shared" si="155"/>
        <v/>
      </c>
      <c r="AJ627" s="288" t="str">
        <f t="shared" si="151"/>
        <v/>
      </c>
      <c r="AK627" s="303" t="str">
        <f t="shared" si="152"/>
        <v/>
      </c>
      <c r="AL627" s="303" t="str">
        <f t="shared" si="153"/>
        <v/>
      </c>
      <c r="AM627" s="304" t="str">
        <f t="shared" si="154"/>
        <v/>
      </c>
    </row>
    <row r="628" spans="24:39" ht="15" hidden="1" x14ac:dyDescent="0.25">
      <c r="Z628" s="290"/>
      <c r="AA628" s="290"/>
      <c r="AB628" s="124">
        <f t="shared" si="162"/>
        <v>20</v>
      </c>
      <c r="AC628" s="125" t="str">
        <f t="shared" si="157"/>
        <v/>
      </c>
      <c r="AD628" s="123" t="str">
        <f t="shared" si="158"/>
        <v/>
      </c>
      <c r="AE628" s="126" t="str">
        <f t="shared" si="159"/>
        <v/>
      </c>
      <c r="AF628" s="123" t="str">
        <f t="shared" si="160"/>
        <v/>
      </c>
      <c r="AG628" s="126" t="str">
        <f t="shared" si="161"/>
        <v/>
      </c>
      <c r="AH628" s="302" t="str">
        <f t="shared" si="156"/>
        <v/>
      </c>
      <c r="AI628" s="302" t="str">
        <f t="shared" si="155"/>
        <v/>
      </c>
      <c r="AJ628" s="288" t="str">
        <f t="shared" si="151"/>
        <v/>
      </c>
      <c r="AK628" s="303" t="str">
        <f t="shared" si="152"/>
        <v/>
      </c>
      <c r="AL628" s="303" t="str">
        <f t="shared" si="153"/>
        <v/>
      </c>
      <c r="AM628" s="304" t="str">
        <f t="shared" si="154"/>
        <v/>
      </c>
    </row>
    <row r="629" spans="24:39" ht="15" hidden="1" x14ac:dyDescent="0.25">
      <c r="Z629" s="290"/>
      <c r="AA629" s="290"/>
      <c r="AB629" s="124">
        <f t="shared" si="162"/>
        <v>21</v>
      </c>
      <c r="AC629" s="125" t="str">
        <f t="shared" si="157"/>
        <v/>
      </c>
      <c r="AD629" s="123" t="str">
        <f t="shared" si="158"/>
        <v/>
      </c>
      <c r="AE629" s="126" t="str">
        <f t="shared" si="159"/>
        <v/>
      </c>
      <c r="AF629" s="123" t="str">
        <f t="shared" si="160"/>
        <v/>
      </c>
      <c r="AG629" s="126" t="str">
        <f t="shared" si="161"/>
        <v/>
      </c>
      <c r="AH629" s="302" t="str">
        <f t="shared" si="156"/>
        <v/>
      </c>
      <c r="AI629" s="302" t="str">
        <f t="shared" si="155"/>
        <v/>
      </c>
      <c r="AJ629" s="288" t="str">
        <f t="shared" si="151"/>
        <v/>
      </c>
      <c r="AK629" s="303" t="str">
        <f t="shared" si="152"/>
        <v/>
      </c>
      <c r="AL629" s="303" t="str">
        <f t="shared" si="153"/>
        <v/>
      </c>
      <c r="AM629" s="304" t="str">
        <f t="shared" si="154"/>
        <v/>
      </c>
    </row>
    <row r="630" spans="24:39" ht="15" hidden="1" x14ac:dyDescent="0.25">
      <c r="Z630" s="290"/>
      <c r="AA630" s="290"/>
      <c r="AB630" s="124">
        <f t="shared" si="162"/>
        <v>22</v>
      </c>
      <c r="AC630" s="125" t="str">
        <f t="shared" si="157"/>
        <v/>
      </c>
      <c r="AD630" s="123" t="str">
        <f t="shared" si="158"/>
        <v/>
      </c>
      <c r="AE630" s="126" t="str">
        <f t="shared" si="159"/>
        <v/>
      </c>
      <c r="AF630" s="123" t="str">
        <f t="shared" si="160"/>
        <v/>
      </c>
      <c r="AG630" s="126" t="str">
        <f t="shared" si="161"/>
        <v/>
      </c>
      <c r="AH630" s="302" t="str">
        <f t="shared" si="156"/>
        <v/>
      </c>
      <c r="AI630" s="302" t="str">
        <f t="shared" si="155"/>
        <v/>
      </c>
      <c r="AJ630" s="288" t="str">
        <f t="shared" si="151"/>
        <v/>
      </c>
      <c r="AK630" s="303" t="str">
        <f t="shared" si="152"/>
        <v/>
      </c>
      <c r="AL630" s="303" t="str">
        <f t="shared" si="153"/>
        <v/>
      </c>
      <c r="AM630" s="304" t="str">
        <f t="shared" si="154"/>
        <v/>
      </c>
    </row>
    <row r="631" spans="24:39" ht="15" hidden="1" x14ac:dyDescent="0.25">
      <c r="Z631" s="290"/>
      <c r="AA631" s="290"/>
      <c r="AB631" s="124">
        <f t="shared" si="162"/>
        <v>23</v>
      </c>
      <c r="AC631" s="125" t="str">
        <f t="shared" si="157"/>
        <v/>
      </c>
      <c r="AD631" s="123" t="str">
        <f t="shared" si="158"/>
        <v/>
      </c>
      <c r="AE631" s="126" t="str">
        <f t="shared" si="159"/>
        <v/>
      </c>
      <c r="AF631" s="123" t="str">
        <f t="shared" si="160"/>
        <v/>
      </c>
      <c r="AG631" s="126" t="str">
        <f t="shared" si="161"/>
        <v/>
      </c>
      <c r="AH631" s="302" t="str">
        <f t="shared" si="156"/>
        <v/>
      </c>
      <c r="AI631" s="302" t="str">
        <f t="shared" si="155"/>
        <v/>
      </c>
      <c r="AJ631" s="288" t="str">
        <f t="shared" si="151"/>
        <v/>
      </c>
      <c r="AK631" s="303" t="str">
        <f t="shared" si="152"/>
        <v/>
      </c>
      <c r="AL631" s="303" t="str">
        <f t="shared" si="153"/>
        <v/>
      </c>
      <c r="AM631" s="304" t="str">
        <f t="shared" si="154"/>
        <v/>
      </c>
    </row>
    <row r="632" spans="24:39" ht="15" hidden="1" x14ac:dyDescent="0.25">
      <c r="Z632" s="290"/>
      <c r="AA632" s="290"/>
      <c r="AB632" s="124">
        <f t="shared" si="162"/>
        <v>24</v>
      </c>
      <c r="AC632" s="125" t="str">
        <f t="shared" si="157"/>
        <v/>
      </c>
      <c r="AD632" s="123" t="str">
        <f t="shared" si="158"/>
        <v/>
      </c>
      <c r="AE632" s="126" t="str">
        <f t="shared" si="159"/>
        <v/>
      </c>
      <c r="AF632" s="123" t="str">
        <f t="shared" si="160"/>
        <v/>
      </c>
      <c r="AG632" s="126" t="str">
        <f t="shared" si="161"/>
        <v/>
      </c>
      <c r="AH632" s="302" t="str">
        <f t="shared" si="156"/>
        <v/>
      </c>
      <c r="AI632" s="302" t="str">
        <f t="shared" si="155"/>
        <v/>
      </c>
      <c r="AJ632" s="288" t="str">
        <f t="shared" si="151"/>
        <v/>
      </c>
      <c r="AK632" s="303" t="str">
        <f t="shared" si="152"/>
        <v/>
      </c>
      <c r="AL632" s="303" t="str">
        <f t="shared" si="153"/>
        <v/>
      </c>
      <c r="AM632" s="304" t="str">
        <f t="shared" si="154"/>
        <v/>
      </c>
    </row>
    <row r="633" spans="24:39" ht="15" hidden="1" x14ac:dyDescent="0.25">
      <c r="Z633" s="290"/>
      <c r="AA633" s="290"/>
      <c r="AB633" s="124">
        <f t="shared" si="162"/>
        <v>25</v>
      </c>
      <c r="AC633" s="125" t="str">
        <f t="shared" si="157"/>
        <v/>
      </c>
      <c r="AD633" s="123" t="str">
        <f t="shared" si="158"/>
        <v/>
      </c>
      <c r="AE633" s="126" t="str">
        <f t="shared" si="159"/>
        <v/>
      </c>
      <c r="AF633" s="123" t="str">
        <f t="shared" si="160"/>
        <v/>
      </c>
      <c r="AG633" s="126" t="str">
        <f t="shared" si="161"/>
        <v/>
      </c>
      <c r="AH633" s="302" t="str">
        <f t="shared" si="156"/>
        <v/>
      </c>
      <c r="AI633" s="302" t="str">
        <f t="shared" si="155"/>
        <v/>
      </c>
      <c r="AJ633" s="288" t="str">
        <f t="shared" si="151"/>
        <v/>
      </c>
      <c r="AK633" s="303" t="str">
        <f t="shared" si="152"/>
        <v/>
      </c>
      <c r="AL633" s="303" t="str">
        <f t="shared" si="153"/>
        <v/>
      </c>
      <c r="AM633" s="304" t="str">
        <f t="shared" si="154"/>
        <v/>
      </c>
    </row>
    <row r="634" spans="24:39" ht="15" hidden="1" x14ac:dyDescent="0.25">
      <c r="Z634" s="290"/>
      <c r="AA634" s="290"/>
      <c r="AB634" s="124">
        <f t="shared" si="162"/>
        <v>26</v>
      </c>
      <c r="AC634" s="125" t="str">
        <f t="shared" si="157"/>
        <v/>
      </c>
      <c r="AD634" s="123" t="str">
        <f t="shared" si="158"/>
        <v/>
      </c>
      <c r="AE634" s="126" t="str">
        <f t="shared" si="159"/>
        <v/>
      </c>
      <c r="AF634" s="123" t="str">
        <f t="shared" si="160"/>
        <v/>
      </c>
      <c r="AG634" s="126" t="str">
        <f t="shared" si="161"/>
        <v/>
      </c>
      <c r="AH634" s="302" t="str">
        <f t="shared" si="156"/>
        <v/>
      </c>
      <c r="AI634" s="302" t="str">
        <f t="shared" si="155"/>
        <v/>
      </c>
      <c r="AJ634" s="288" t="str">
        <f t="shared" si="151"/>
        <v/>
      </c>
      <c r="AK634" s="303" t="str">
        <f t="shared" si="152"/>
        <v/>
      </c>
      <c r="AL634" s="303" t="str">
        <f t="shared" si="153"/>
        <v/>
      </c>
      <c r="AM634" s="304" t="str">
        <f t="shared" si="154"/>
        <v/>
      </c>
    </row>
    <row r="635" spans="24:39" ht="15" hidden="1" x14ac:dyDescent="0.25">
      <c r="Z635" s="290"/>
      <c r="AA635" s="290"/>
      <c r="AB635" s="124">
        <f t="shared" si="162"/>
        <v>27</v>
      </c>
      <c r="AC635" s="125" t="str">
        <f t="shared" si="157"/>
        <v/>
      </c>
      <c r="AD635" s="123" t="str">
        <f t="shared" si="158"/>
        <v/>
      </c>
      <c r="AE635" s="126" t="str">
        <f t="shared" si="159"/>
        <v/>
      </c>
      <c r="AF635" s="123" t="str">
        <f t="shared" si="160"/>
        <v/>
      </c>
      <c r="AG635" s="126" t="str">
        <f t="shared" si="161"/>
        <v/>
      </c>
      <c r="AH635" s="302" t="str">
        <f t="shared" si="156"/>
        <v/>
      </c>
      <c r="AI635" s="302" t="str">
        <f t="shared" si="155"/>
        <v/>
      </c>
      <c r="AJ635" s="288" t="str">
        <f t="shared" si="151"/>
        <v/>
      </c>
      <c r="AK635" s="303" t="str">
        <f t="shared" si="152"/>
        <v/>
      </c>
      <c r="AL635" s="303" t="str">
        <f t="shared" si="153"/>
        <v/>
      </c>
      <c r="AM635" s="304" t="str">
        <f t="shared" si="154"/>
        <v/>
      </c>
    </row>
    <row r="636" spans="24:39" ht="15" hidden="1" x14ac:dyDescent="0.25">
      <c r="Z636" s="290"/>
      <c r="AA636" s="290"/>
      <c r="AB636" s="124">
        <f t="shared" si="162"/>
        <v>28</v>
      </c>
      <c r="AC636" s="125" t="str">
        <f t="shared" si="157"/>
        <v/>
      </c>
      <c r="AD636" s="123" t="str">
        <f t="shared" si="158"/>
        <v/>
      </c>
      <c r="AE636" s="126" t="str">
        <f t="shared" si="159"/>
        <v/>
      </c>
      <c r="AF636" s="123" t="str">
        <f t="shared" si="160"/>
        <v/>
      </c>
      <c r="AG636" s="126" t="str">
        <f t="shared" si="161"/>
        <v/>
      </c>
      <c r="AH636" s="302" t="str">
        <f t="shared" si="156"/>
        <v/>
      </c>
      <c r="AI636" s="302" t="str">
        <f t="shared" si="155"/>
        <v/>
      </c>
      <c r="AJ636" s="288" t="str">
        <f t="shared" si="151"/>
        <v/>
      </c>
      <c r="AK636" s="303" t="str">
        <f t="shared" si="152"/>
        <v/>
      </c>
      <c r="AL636" s="303" t="str">
        <f t="shared" si="153"/>
        <v/>
      </c>
      <c r="AM636" s="304" t="str">
        <f t="shared" si="154"/>
        <v/>
      </c>
    </row>
    <row r="637" spans="24:39" ht="15" hidden="1" x14ac:dyDescent="0.25">
      <c r="Z637" s="290"/>
      <c r="AA637" s="290"/>
      <c r="AB637" s="124">
        <f t="shared" si="162"/>
        <v>29</v>
      </c>
      <c r="AC637" s="125" t="str">
        <f t="shared" si="157"/>
        <v/>
      </c>
      <c r="AD637" s="123" t="str">
        <f t="shared" si="158"/>
        <v/>
      </c>
      <c r="AE637" s="126" t="str">
        <f t="shared" si="159"/>
        <v/>
      </c>
      <c r="AF637" s="123" t="str">
        <f t="shared" si="160"/>
        <v/>
      </c>
      <c r="AG637" s="126" t="str">
        <f t="shared" si="161"/>
        <v/>
      </c>
      <c r="AH637" s="302" t="str">
        <f t="shared" si="156"/>
        <v/>
      </c>
      <c r="AI637" s="302" t="str">
        <f t="shared" si="155"/>
        <v/>
      </c>
      <c r="AJ637" s="288" t="str">
        <f t="shared" si="151"/>
        <v/>
      </c>
      <c r="AK637" s="303" t="str">
        <f t="shared" si="152"/>
        <v/>
      </c>
      <c r="AL637" s="303" t="str">
        <f t="shared" si="153"/>
        <v/>
      </c>
      <c r="AM637" s="304" t="str">
        <f t="shared" si="154"/>
        <v/>
      </c>
    </row>
    <row r="638" spans="24:39" ht="15" hidden="1" x14ac:dyDescent="0.25">
      <c r="Z638" s="290"/>
      <c r="AA638" s="290"/>
      <c r="AB638" s="124">
        <f t="shared" si="162"/>
        <v>30</v>
      </c>
      <c r="AC638" s="125" t="str">
        <f t="shared" si="157"/>
        <v/>
      </c>
      <c r="AD638" s="123" t="str">
        <f t="shared" si="158"/>
        <v/>
      </c>
      <c r="AE638" s="126" t="str">
        <f t="shared" si="159"/>
        <v/>
      </c>
      <c r="AF638" s="123" t="str">
        <f t="shared" si="160"/>
        <v/>
      </c>
      <c r="AG638" s="126" t="str">
        <f t="shared" si="161"/>
        <v/>
      </c>
      <c r="AH638" s="302" t="str">
        <f t="shared" si="156"/>
        <v/>
      </c>
      <c r="AI638" s="302" t="str">
        <f t="shared" si="155"/>
        <v/>
      </c>
      <c r="AJ638" s="288" t="str">
        <f t="shared" si="151"/>
        <v/>
      </c>
      <c r="AK638" s="303" t="str">
        <f t="shared" si="152"/>
        <v/>
      </c>
      <c r="AL638" s="303" t="str">
        <f t="shared" si="153"/>
        <v/>
      </c>
      <c r="AM638" s="304" t="str">
        <f t="shared" si="154"/>
        <v/>
      </c>
    </row>
    <row r="639" spans="24:39" ht="15" hidden="1" x14ac:dyDescent="0.25">
      <c r="Z639" s="290"/>
      <c r="AA639" s="290"/>
      <c r="AB639" s="124">
        <f t="shared" si="162"/>
        <v>31</v>
      </c>
      <c r="AC639" s="125" t="str">
        <f t="shared" si="157"/>
        <v/>
      </c>
      <c r="AD639" s="123" t="str">
        <f t="shared" si="158"/>
        <v/>
      </c>
      <c r="AE639" s="126" t="str">
        <f t="shared" si="159"/>
        <v/>
      </c>
      <c r="AF639" s="123" t="str">
        <f t="shared" si="160"/>
        <v/>
      </c>
      <c r="AG639" s="126" t="str">
        <f t="shared" si="161"/>
        <v/>
      </c>
      <c r="AH639" s="302" t="str">
        <f t="shared" si="156"/>
        <v/>
      </c>
      <c r="AI639" s="302" t="str">
        <f t="shared" si="155"/>
        <v/>
      </c>
      <c r="AJ639" s="288" t="str">
        <f t="shared" si="151"/>
        <v/>
      </c>
      <c r="AK639" s="303" t="str">
        <f t="shared" si="152"/>
        <v/>
      </c>
      <c r="AL639" s="303" t="str">
        <f t="shared" si="153"/>
        <v/>
      </c>
      <c r="AM639" s="304" t="str">
        <f t="shared" si="154"/>
        <v/>
      </c>
    </row>
    <row r="640" spans="24:39" ht="15" hidden="1" x14ac:dyDescent="0.25">
      <c r="Z640" s="290"/>
      <c r="AA640" s="290"/>
      <c r="AB640" s="124">
        <f t="shared" si="162"/>
        <v>32</v>
      </c>
      <c r="AC640" s="125" t="str">
        <f t="shared" si="157"/>
        <v/>
      </c>
      <c r="AD640" s="123" t="str">
        <f t="shared" si="158"/>
        <v/>
      </c>
      <c r="AE640" s="126" t="str">
        <f t="shared" si="159"/>
        <v/>
      </c>
      <c r="AF640" s="123" t="str">
        <f t="shared" si="160"/>
        <v/>
      </c>
      <c r="AG640" s="126" t="str">
        <f t="shared" si="161"/>
        <v/>
      </c>
      <c r="AH640" s="302" t="str">
        <f t="shared" si="156"/>
        <v/>
      </c>
      <c r="AI640" s="302" t="str">
        <f t="shared" si="155"/>
        <v/>
      </c>
      <c r="AJ640" s="288" t="str">
        <f t="shared" si="151"/>
        <v/>
      </c>
      <c r="AK640" s="303" t="str">
        <f t="shared" si="152"/>
        <v/>
      </c>
      <c r="AL640" s="303" t="str">
        <f t="shared" si="153"/>
        <v/>
      </c>
      <c r="AM640" s="304" t="str">
        <f t="shared" si="154"/>
        <v/>
      </c>
    </row>
    <row r="641" spans="26:39" ht="15" hidden="1" x14ac:dyDescent="0.25">
      <c r="Z641" s="290"/>
      <c r="AA641" s="290"/>
      <c r="AB641" s="124">
        <f t="shared" si="162"/>
        <v>33</v>
      </c>
      <c r="AC641" s="125" t="str">
        <f t="shared" si="157"/>
        <v/>
      </c>
      <c r="AD641" s="123" t="str">
        <f t="shared" si="158"/>
        <v/>
      </c>
      <c r="AE641" s="126" t="str">
        <f t="shared" si="159"/>
        <v/>
      </c>
      <c r="AF641" s="123" t="str">
        <f t="shared" si="160"/>
        <v/>
      </c>
      <c r="AG641" s="126" t="str">
        <f t="shared" si="161"/>
        <v/>
      </c>
      <c r="AH641" s="302" t="str">
        <f t="shared" si="156"/>
        <v/>
      </c>
      <c r="AI641" s="302" t="str">
        <f t="shared" si="155"/>
        <v/>
      </c>
      <c r="AJ641" s="288" t="str">
        <f t="shared" si="151"/>
        <v/>
      </c>
      <c r="AK641" s="303" t="str">
        <f t="shared" si="152"/>
        <v/>
      </c>
      <c r="AL641" s="303" t="str">
        <f t="shared" si="153"/>
        <v/>
      </c>
      <c r="AM641" s="304" t="str">
        <f t="shared" si="154"/>
        <v/>
      </c>
    </row>
    <row r="642" spans="26:39" ht="15" hidden="1" x14ac:dyDescent="0.25">
      <c r="Z642" s="290"/>
      <c r="AA642" s="290"/>
      <c r="AB642" s="124">
        <f t="shared" si="162"/>
        <v>34</v>
      </c>
      <c r="AC642" s="125" t="str">
        <f t="shared" si="157"/>
        <v/>
      </c>
      <c r="AD642" s="123" t="str">
        <f t="shared" si="158"/>
        <v/>
      </c>
      <c r="AE642" s="126" t="str">
        <f t="shared" si="159"/>
        <v/>
      </c>
      <c r="AF642" s="123" t="str">
        <f t="shared" si="160"/>
        <v/>
      </c>
      <c r="AG642" s="126" t="str">
        <f t="shared" si="161"/>
        <v/>
      </c>
      <c r="AH642" s="302" t="str">
        <f t="shared" si="156"/>
        <v/>
      </c>
      <c r="AI642" s="302" t="str">
        <f t="shared" si="155"/>
        <v/>
      </c>
      <c r="AJ642" s="288" t="str">
        <f t="shared" si="151"/>
        <v/>
      </c>
      <c r="AK642" s="303" t="str">
        <f t="shared" si="152"/>
        <v/>
      </c>
      <c r="AL642" s="303" t="str">
        <f t="shared" si="153"/>
        <v/>
      </c>
      <c r="AM642" s="304" t="str">
        <f t="shared" si="154"/>
        <v/>
      </c>
    </row>
    <row r="643" spans="26:39" ht="15" hidden="1" x14ac:dyDescent="0.25">
      <c r="Z643" s="290"/>
      <c r="AA643" s="290"/>
      <c r="AB643" s="124">
        <f t="shared" si="162"/>
        <v>35</v>
      </c>
      <c r="AC643" s="125" t="str">
        <f t="shared" si="157"/>
        <v/>
      </c>
      <c r="AD643" s="123" t="str">
        <f t="shared" si="158"/>
        <v/>
      </c>
      <c r="AE643" s="126" t="str">
        <f t="shared" si="159"/>
        <v/>
      </c>
      <c r="AF643" s="123" t="str">
        <f t="shared" si="160"/>
        <v/>
      </c>
      <c r="AG643" s="126" t="str">
        <f t="shared" si="161"/>
        <v/>
      </c>
      <c r="AH643" s="302" t="str">
        <f t="shared" si="156"/>
        <v/>
      </c>
      <c r="AI643" s="302" t="str">
        <f t="shared" si="155"/>
        <v/>
      </c>
      <c r="AJ643" s="288" t="str">
        <f t="shared" si="151"/>
        <v/>
      </c>
      <c r="AK643" s="303" t="str">
        <f t="shared" si="152"/>
        <v/>
      </c>
      <c r="AL643" s="303" t="str">
        <f t="shared" si="153"/>
        <v/>
      </c>
      <c r="AM643" s="304" t="str">
        <f t="shared" si="154"/>
        <v/>
      </c>
    </row>
    <row r="644" spans="26:39" ht="15" hidden="1" x14ac:dyDescent="0.25">
      <c r="Z644" s="290"/>
      <c r="AA644" s="290"/>
      <c r="AB644" s="124">
        <f t="shared" si="162"/>
        <v>36</v>
      </c>
      <c r="AC644" s="125" t="str">
        <f t="shared" si="157"/>
        <v/>
      </c>
      <c r="AD644" s="123" t="str">
        <f t="shared" si="158"/>
        <v/>
      </c>
      <c r="AE644" s="126" t="str">
        <f t="shared" si="159"/>
        <v/>
      </c>
      <c r="AF644" s="123" t="str">
        <f t="shared" si="160"/>
        <v/>
      </c>
      <c r="AG644" s="126" t="str">
        <f t="shared" si="161"/>
        <v/>
      </c>
      <c r="AH644" s="302" t="str">
        <f t="shared" si="156"/>
        <v/>
      </c>
      <c r="AI644" s="302" t="str">
        <f t="shared" si="155"/>
        <v/>
      </c>
      <c r="AJ644" s="288" t="str">
        <f t="shared" si="151"/>
        <v/>
      </c>
      <c r="AK644" s="303" t="str">
        <f t="shared" si="152"/>
        <v/>
      </c>
      <c r="AL644" s="303" t="str">
        <f t="shared" si="153"/>
        <v/>
      </c>
      <c r="AM644" s="304" t="str">
        <f t="shared" si="154"/>
        <v/>
      </c>
    </row>
    <row r="645" spans="26:39" ht="15" hidden="1" x14ac:dyDescent="0.25">
      <c r="Z645" s="290"/>
      <c r="AA645" s="290"/>
      <c r="AB645" s="124">
        <f t="shared" si="162"/>
        <v>37</v>
      </c>
      <c r="AC645" s="125" t="str">
        <f t="shared" si="157"/>
        <v/>
      </c>
      <c r="AD645" s="123" t="str">
        <f t="shared" si="158"/>
        <v/>
      </c>
      <c r="AE645" s="126" t="str">
        <f t="shared" si="159"/>
        <v/>
      </c>
      <c r="AF645" s="123" t="str">
        <f t="shared" si="160"/>
        <v/>
      </c>
      <c r="AG645" s="126" t="str">
        <f t="shared" si="161"/>
        <v/>
      </c>
      <c r="AH645" s="302" t="str">
        <f t="shared" si="156"/>
        <v/>
      </c>
      <c r="AI645" s="302" t="str">
        <f t="shared" si="155"/>
        <v/>
      </c>
      <c r="AJ645" s="288" t="str">
        <f t="shared" si="151"/>
        <v/>
      </c>
      <c r="AK645" s="303" t="str">
        <f t="shared" si="152"/>
        <v/>
      </c>
      <c r="AL645" s="303" t="str">
        <f t="shared" si="153"/>
        <v/>
      </c>
      <c r="AM645" s="304" t="str">
        <f t="shared" si="154"/>
        <v/>
      </c>
    </row>
    <row r="646" spans="26:39" ht="15" hidden="1" x14ac:dyDescent="0.25">
      <c r="Z646" s="290"/>
      <c r="AA646" s="290"/>
      <c r="AB646" s="124">
        <f t="shared" si="162"/>
        <v>38</v>
      </c>
      <c r="AC646" s="125" t="str">
        <f t="shared" si="157"/>
        <v/>
      </c>
      <c r="AD646" s="123" t="str">
        <f t="shared" si="158"/>
        <v/>
      </c>
      <c r="AE646" s="126" t="str">
        <f t="shared" si="159"/>
        <v/>
      </c>
      <c r="AF646" s="123" t="str">
        <f t="shared" si="160"/>
        <v/>
      </c>
      <c r="AG646" s="126" t="str">
        <f t="shared" si="161"/>
        <v/>
      </c>
      <c r="AH646" s="302" t="str">
        <f t="shared" si="156"/>
        <v/>
      </c>
      <c r="AI646" s="302" t="str">
        <f t="shared" si="155"/>
        <v/>
      </c>
      <c r="AJ646" s="288" t="str">
        <f t="shared" si="151"/>
        <v/>
      </c>
      <c r="AK646" s="303" t="str">
        <f t="shared" si="152"/>
        <v/>
      </c>
      <c r="AL646" s="303" t="str">
        <f t="shared" si="153"/>
        <v/>
      </c>
      <c r="AM646" s="304" t="str">
        <f t="shared" si="154"/>
        <v/>
      </c>
    </row>
    <row r="647" spans="26:39" ht="15" hidden="1" x14ac:dyDescent="0.25">
      <c r="Z647" s="290"/>
      <c r="AA647" s="290"/>
      <c r="AB647" s="124">
        <f t="shared" si="162"/>
        <v>39</v>
      </c>
      <c r="AC647" s="125" t="str">
        <f t="shared" si="157"/>
        <v/>
      </c>
      <c r="AD647" s="123" t="str">
        <f t="shared" si="158"/>
        <v/>
      </c>
      <c r="AE647" s="126" t="str">
        <f t="shared" si="159"/>
        <v/>
      </c>
      <c r="AF647" s="123" t="str">
        <f t="shared" si="160"/>
        <v/>
      </c>
      <c r="AG647" s="126" t="str">
        <f t="shared" si="161"/>
        <v/>
      </c>
      <c r="AH647" s="302" t="str">
        <f t="shared" si="156"/>
        <v/>
      </c>
      <c r="AI647" s="302" t="str">
        <f t="shared" si="155"/>
        <v/>
      </c>
      <c r="AJ647" s="288" t="str">
        <f t="shared" si="151"/>
        <v/>
      </c>
      <c r="AK647" s="303" t="str">
        <f t="shared" si="152"/>
        <v/>
      </c>
      <c r="AL647" s="303" t="str">
        <f t="shared" si="153"/>
        <v/>
      </c>
      <c r="AM647" s="304" t="str">
        <f t="shared" si="154"/>
        <v/>
      </c>
    </row>
    <row r="648" spans="26:39" ht="15" hidden="1" x14ac:dyDescent="0.25">
      <c r="Z648" s="290"/>
      <c r="AA648" s="290"/>
      <c r="AB648" s="124">
        <f t="shared" si="162"/>
        <v>40</v>
      </c>
      <c r="AC648" s="125" t="str">
        <f t="shared" si="157"/>
        <v/>
      </c>
      <c r="AD648" s="123" t="str">
        <f t="shared" si="158"/>
        <v/>
      </c>
      <c r="AE648" s="126" t="str">
        <f t="shared" si="159"/>
        <v/>
      </c>
      <c r="AF648" s="123" t="str">
        <f t="shared" si="160"/>
        <v/>
      </c>
      <c r="AG648" s="126" t="str">
        <f t="shared" si="161"/>
        <v/>
      </c>
      <c r="AH648" s="302" t="str">
        <f t="shared" si="156"/>
        <v/>
      </c>
      <c r="AI648" s="302" t="str">
        <f t="shared" si="155"/>
        <v/>
      </c>
      <c r="AJ648" s="288" t="str">
        <f t="shared" ref="AJ648:AJ711" si="163">AC648</f>
        <v/>
      </c>
      <c r="AK648" s="303" t="str">
        <f t="shared" ref="AK648:AK711" si="164">IF(AI648="","",AJ648-D$58)</f>
        <v/>
      </c>
      <c r="AL648" s="303" t="str">
        <f t="shared" ref="AL648:AL711" si="165">IF(AK648="","",IF(AK648&gt;G$80,AK648-G$80/2,AK648/2))</f>
        <v/>
      </c>
      <c r="AM648" s="304" t="str">
        <f t="shared" ref="AM648:AM711" si="166">IF(AL648="","",0.6*G$81*(2*32.2*AL648)^0.5)</f>
        <v/>
      </c>
    </row>
    <row r="649" spans="26:39" ht="15" hidden="1" x14ac:dyDescent="0.25">
      <c r="Z649" s="290"/>
      <c r="AA649" s="290"/>
      <c r="AB649" s="124">
        <f t="shared" si="162"/>
        <v>41</v>
      </c>
      <c r="AC649" s="125" t="str">
        <f t="shared" si="157"/>
        <v/>
      </c>
      <c r="AD649" s="123" t="str">
        <f t="shared" si="158"/>
        <v/>
      </c>
      <c r="AE649" s="126" t="str">
        <f t="shared" si="159"/>
        <v/>
      </c>
      <c r="AF649" s="123" t="str">
        <f t="shared" si="160"/>
        <v/>
      </c>
      <c r="AG649" s="126" t="str">
        <f t="shared" si="161"/>
        <v/>
      </c>
      <c r="AH649" s="302" t="str">
        <f t="shared" si="156"/>
        <v/>
      </c>
      <c r="AI649" s="302" t="str">
        <f t="shared" ref="AI649:AI712" si="167">IF(AC649="","",IF(AC649=D$58,0,IF(AC649&gt;D$58,AI648+AF649,"")))</f>
        <v/>
      </c>
      <c r="AJ649" s="288" t="str">
        <f t="shared" si="163"/>
        <v/>
      </c>
      <c r="AK649" s="303" t="str">
        <f t="shared" si="164"/>
        <v/>
      </c>
      <c r="AL649" s="303" t="str">
        <f t="shared" si="165"/>
        <v/>
      </c>
      <c r="AM649" s="304" t="str">
        <f t="shared" si="166"/>
        <v/>
      </c>
    </row>
    <row r="650" spans="26:39" ht="15" hidden="1" x14ac:dyDescent="0.25">
      <c r="Z650" s="290"/>
      <c r="AA650" s="290"/>
      <c r="AB650" s="124">
        <f t="shared" si="162"/>
        <v>42</v>
      </c>
      <c r="AC650" s="125" t="str">
        <f t="shared" si="157"/>
        <v/>
      </c>
      <c r="AD650" s="123" t="str">
        <f t="shared" si="158"/>
        <v/>
      </c>
      <c r="AE650" s="126" t="str">
        <f t="shared" si="159"/>
        <v/>
      </c>
      <c r="AF650" s="123" t="str">
        <f t="shared" si="160"/>
        <v/>
      </c>
      <c r="AG650" s="126" t="str">
        <f t="shared" si="161"/>
        <v/>
      </c>
      <c r="AH650" s="302" t="str">
        <f t="shared" ref="AH650:AH713" si="168">IF(AC650="","",AH649+AF650)</f>
        <v/>
      </c>
      <c r="AI650" s="302" t="str">
        <f t="shared" si="167"/>
        <v/>
      </c>
      <c r="AJ650" s="288" t="str">
        <f t="shared" si="163"/>
        <v/>
      </c>
      <c r="AK650" s="303" t="str">
        <f t="shared" si="164"/>
        <v/>
      </c>
      <c r="AL650" s="303" t="str">
        <f t="shared" si="165"/>
        <v/>
      </c>
      <c r="AM650" s="304" t="str">
        <f t="shared" si="166"/>
        <v/>
      </c>
    </row>
    <row r="651" spans="26:39" ht="15" hidden="1" x14ac:dyDescent="0.25">
      <c r="Z651" s="290"/>
      <c r="AA651" s="290"/>
      <c r="AB651" s="124">
        <f t="shared" si="162"/>
        <v>43</v>
      </c>
      <c r="AC651" s="125" t="str">
        <f t="shared" si="157"/>
        <v/>
      </c>
      <c r="AD651" s="123" t="str">
        <f t="shared" si="158"/>
        <v/>
      </c>
      <c r="AE651" s="126" t="str">
        <f t="shared" si="159"/>
        <v/>
      </c>
      <c r="AF651" s="123" t="str">
        <f t="shared" si="160"/>
        <v/>
      </c>
      <c r="AG651" s="126" t="str">
        <f t="shared" si="161"/>
        <v/>
      </c>
      <c r="AH651" s="302" t="str">
        <f t="shared" si="168"/>
        <v/>
      </c>
      <c r="AI651" s="302" t="str">
        <f t="shared" si="167"/>
        <v/>
      </c>
      <c r="AJ651" s="288" t="str">
        <f t="shared" si="163"/>
        <v/>
      </c>
      <c r="AK651" s="303" t="str">
        <f t="shared" si="164"/>
        <v/>
      </c>
      <c r="AL651" s="303" t="str">
        <f t="shared" si="165"/>
        <v/>
      </c>
      <c r="AM651" s="304" t="str">
        <f t="shared" si="166"/>
        <v/>
      </c>
    </row>
    <row r="652" spans="26:39" ht="15" hidden="1" x14ac:dyDescent="0.25">
      <c r="Z652" s="290"/>
      <c r="AA652" s="290"/>
      <c r="AB652" s="124">
        <f t="shared" si="162"/>
        <v>44</v>
      </c>
      <c r="AC652" s="125" t="str">
        <f t="shared" si="157"/>
        <v/>
      </c>
      <c r="AD652" s="123" t="str">
        <f t="shared" si="158"/>
        <v/>
      </c>
      <c r="AE652" s="126" t="str">
        <f t="shared" si="159"/>
        <v/>
      </c>
      <c r="AF652" s="123" t="str">
        <f t="shared" si="160"/>
        <v/>
      </c>
      <c r="AG652" s="126" t="str">
        <f t="shared" si="161"/>
        <v/>
      </c>
      <c r="AH652" s="302" t="str">
        <f t="shared" si="168"/>
        <v/>
      </c>
      <c r="AI652" s="302" t="str">
        <f t="shared" si="167"/>
        <v/>
      </c>
      <c r="AJ652" s="288" t="str">
        <f t="shared" si="163"/>
        <v/>
      </c>
      <c r="AK652" s="303" t="str">
        <f t="shared" si="164"/>
        <v/>
      </c>
      <c r="AL652" s="303" t="str">
        <f t="shared" si="165"/>
        <v/>
      </c>
      <c r="AM652" s="304" t="str">
        <f t="shared" si="166"/>
        <v/>
      </c>
    </row>
    <row r="653" spans="26:39" ht="15" hidden="1" x14ac:dyDescent="0.25">
      <c r="Z653" s="290"/>
      <c r="AA653" s="290"/>
      <c r="AB653" s="124">
        <f t="shared" si="162"/>
        <v>45</v>
      </c>
      <c r="AC653" s="125" t="str">
        <f t="shared" si="157"/>
        <v/>
      </c>
      <c r="AD653" s="123" t="str">
        <f t="shared" si="158"/>
        <v/>
      </c>
      <c r="AE653" s="126" t="str">
        <f t="shared" si="159"/>
        <v/>
      </c>
      <c r="AF653" s="123" t="str">
        <f t="shared" si="160"/>
        <v/>
      </c>
      <c r="AG653" s="126" t="str">
        <f t="shared" si="161"/>
        <v/>
      </c>
      <c r="AH653" s="302" t="str">
        <f t="shared" si="168"/>
        <v/>
      </c>
      <c r="AI653" s="302" t="str">
        <f t="shared" si="167"/>
        <v/>
      </c>
      <c r="AJ653" s="288" t="str">
        <f t="shared" si="163"/>
        <v/>
      </c>
      <c r="AK653" s="303" t="str">
        <f t="shared" si="164"/>
        <v/>
      </c>
      <c r="AL653" s="303" t="str">
        <f t="shared" si="165"/>
        <v/>
      </c>
      <c r="AM653" s="304" t="str">
        <f t="shared" si="166"/>
        <v/>
      </c>
    </row>
    <row r="654" spans="26:39" ht="15" hidden="1" x14ac:dyDescent="0.25">
      <c r="Z654" s="290"/>
      <c r="AA654" s="290"/>
      <c r="AB654" s="124">
        <f t="shared" si="162"/>
        <v>46</v>
      </c>
      <c r="AC654" s="125" t="str">
        <f t="shared" si="157"/>
        <v/>
      </c>
      <c r="AD654" s="123" t="str">
        <f t="shared" si="158"/>
        <v/>
      </c>
      <c r="AE654" s="126" t="str">
        <f t="shared" si="159"/>
        <v/>
      </c>
      <c r="AF654" s="123" t="str">
        <f t="shared" si="160"/>
        <v/>
      </c>
      <c r="AG654" s="126" t="str">
        <f t="shared" si="161"/>
        <v/>
      </c>
      <c r="AH654" s="302" t="str">
        <f t="shared" si="168"/>
        <v/>
      </c>
      <c r="AI654" s="302" t="str">
        <f t="shared" si="167"/>
        <v/>
      </c>
      <c r="AJ654" s="288" t="str">
        <f t="shared" si="163"/>
        <v/>
      </c>
      <c r="AK654" s="303" t="str">
        <f t="shared" si="164"/>
        <v/>
      </c>
      <c r="AL654" s="303" t="str">
        <f t="shared" si="165"/>
        <v/>
      </c>
      <c r="AM654" s="304" t="str">
        <f t="shared" si="166"/>
        <v/>
      </c>
    </row>
    <row r="655" spans="26:39" ht="15" hidden="1" x14ac:dyDescent="0.25">
      <c r="Z655" s="290"/>
      <c r="AA655" s="290"/>
      <c r="AB655" s="124">
        <f t="shared" si="162"/>
        <v>47</v>
      </c>
      <c r="AC655" s="125" t="str">
        <f t="shared" si="157"/>
        <v/>
      </c>
      <c r="AD655" s="123" t="str">
        <f t="shared" si="158"/>
        <v/>
      </c>
      <c r="AE655" s="126" t="str">
        <f t="shared" si="159"/>
        <v/>
      </c>
      <c r="AF655" s="123" t="str">
        <f t="shared" si="160"/>
        <v/>
      </c>
      <c r="AG655" s="126" t="str">
        <f t="shared" si="161"/>
        <v/>
      </c>
      <c r="AH655" s="302" t="str">
        <f t="shared" si="168"/>
        <v/>
      </c>
      <c r="AI655" s="302" t="str">
        <f t="shared" si="167"/>
        <v/>
      </c>
      <c r="AJ655" s="288" t="str">
        <f t="shared" si="163"/>
        <v/>
      </c>
      <c r="AK655" s="303" t="str">
        <f t="shared" si="164"/>
        <v/>
      </c>
      <c r="AL655" s="303" t="str">
        <f t="shared" si="165"/>
        <v/>
      </c>
      <c r="AM655" s="304" t="str">
        <f t="shared" si="166"/>
        <v/>
      </c>
    </row>
    <row r="656" spans="26:39" ht="15" hidden="1" x14ac:dyDescent="0.25">
      <c r="Z656" s="290"/>
      <c r="AA656" s="290"/>
      <c r="AB656" s="124">
        <f t="shared" si="162"/>
        <v>48</v>
      </c>
      <c r="AC656" s="125" t="str">
        <f t="shared" si="157"/>
        <v/>
      </c>
      <c r="AD656" s="123" t="str">
        <f t="shared" si="158"/>
        <v/>
      </c>
      <c r="AE656" s="126" t="str">
        <f t="shared" si="159"/>
        <v/>
      </c>
      <c r="AF656" s="123" t="str">
        <f t="shared" si="160"/>
        <v/>
      </c>
      <c r="AG656" s="126" t="str">
        <f t="shared" si="161"/>
        <v/>
      </c>
      <c r="AH656" s="302" t="str">
        <f t="shared" si="168"/>
        <v/>
      </c>
      <c r="AI656" s="302" t="str">
        <f t="shared" si="167"/>
        <v/>
      </c>
      <c r="AJ656" s="288" t="str">
        <f t="shared" si="163"/>
        <v/>
      </c>
      <c r="AK656" s="303" t="str">
        <f t="shared" si="164"/>
        <v/>
      </c>
      <c r="AL656" s="303" t="str">
        <f t="shared" si="165"/>
        <v/>
      </c>
      <c r="AM656" s="304" t="str">
        <f t="shared" si="166"/>
        <v/>
      </c>
    </row>
    <row r="657" spans="26:39" ht="15" hidden="1" x14ac:dyDescent="0.25">
      <c r="Z657" s="290"/>
      <c r="AA657" s="290"/>
      <c r="AB657" s="124">
        <f t="shared" si="162"/>
        <v>49</v>
      </c>
      <c r="AC657" s="125" t="str">
        <f t="shared" si="157"/>
        <v/>
      </c>
      <c r="AD657" s="123" t="str">
        <f t="shared" si="158"/>
        <v/>
      </c>
      <c r="AE657" s="126" t="str">
        <f t="shared" si="159"/>
        <v/>
      </c>
      <c r="AF657" s="123" t="str">
        <f t="shared" si="160"/>
        <v/>
      </c>
      <c r="AG657" s="126" t="str">
        <f t="shared" si="161"/>
        <v/>
      </c>
      <c r="AH657" s="302" t="str">
        <f t="shared" si="168"/>
        <v/>
      </c>
      <c r="AI657" s="302" t="str">
        <f t="shared" si="167"/>
        <v/>
      </c>
      <c r="AJ657" s="288" t="str">
        <f t="shared" si="163"/>
        <v/>
      </c>
      <c r="AK657" s="303" t="str">
        <f t="shared" si="164"/>
        <v/>
      </c>
      <c r="AL657" s="303" t="str">
        <f t="shared" si="165"/>
        <v/>
      </c>
      <c r="AM657" s="304" t="str">
        <f t="shared" si="166"/>
        <v/>
      </c>
    </row>
    <row r="658" spans="26:39" ht="15" hidden="1" x14ac:dyDescent="0.25">
      <c r="Z658" s="290"/>
      <c r="AA658" s="290"/>
      <c r="AB658" s="124">
        <f t="shared" si="162"/>
        <v>50</v>
      </c>
      <c r="AC658" s="125" t="str">
        <f t="shared" si="157"/>
        <v/>
      </c>
      <c r="AD658" s="123" t="str">
        <f t="shared" si="158"/>
        <v/>
      </c>
      <c r="AE658" s="126" t="str">
        <f t="shared" si="159"/>
        <v/>
      </c>
      <c r="AF658" s="123" t="str">
        <f t="shared" si="160"/>
        <v/>
      </c>
      <c r="AG658" s="126" t="str">
        <f t="shared" si="161"/>
        <v/>
      </c>
      <c r="AH658" s="302" t="str">
        <f t="shared" si="168"/>
        <v/>
      </c>
      <c r="AI658" s="302" t="str">
        <f t="shared" si="167"/>
        <v/>
      </c>
      <c r="AJ658" s="288" t="str">
        <f t="shared" si="163"/>
        <v/>
      </c>
      <c r="AK658" s="303" t="str">
        <f t="shared" si="164"/>
        <v/>
      </c>
      <c r="AL658" s="303" t="str">
        <f t="shared" si="165"/>
        <v/>
      </c>
      <c r="AM658" s="304" t="str">
        <f t="shared" si="166"/>
        <v/>
      </c>
    </row>
    <row r="659" spans="26:39" ht="15" hidden="1" x14ac:dyDescent="0.25">
      <c r="Z659" s="290"/>
      <c r="AA659" s="290"/>
      <c r="AB659" s="124">
        <f t="shared" si="162"/>
        <v>51</v>
      </c>
      <c r="AC659" s="125" t="str">
        <f t="shared" si="157"/>
        <v/>
      </c>
      <c r="AD659" s="123" t="str">
        <f t="shared" si="158"/>
        <v/>
      </c>
      <c r="AE659" s="126" t="str">
        <f t="shared" si="159"/>
        <v/>
      </c>
      <c r="AF659" s="123" t="str">
        <f t="shared" si="160"/>
        <v/>
      </c>
      <c r="AG659" s="126" t="str">
        <f t="shared" si="161"/>
        <v/>
      </c>
      <c r="AH659" s="302" t="str">
        <f t="shared" si="168"/>
        <v/>
      </c>
      <c r="AI659" s="302" t="str">
        <f t="shared" si="167"/>
        <v/>
      </c>
      <c r="AJ659" s="288" t="str">
        <f t="shared" si="163"/>
        <v/>
      </c>
      <c r="AK659" s="303" t="str">
        <f t="shared" si="164"/>
        <v/>
      </c>
      <c r="AL659" s="303" t="str">
        <f t="shared" si="165"/>
        <v/>
      </c>
      <c r="AM659" s="304" t="str">
        <f t="shared" si="166"/>
        <v/>
      </c>
    </row>
    <row r="660" spans="26:39" ht="15" hidden="1" x14ac:dyDescent="0.25">
      <c r="Z660" s="290"/>
      <c r="AA660" s="290"/>
      <c r="AB660" s="124">
        <f t="shared" si="162"/>
        <v>52</v>
      </c>
      <c r="AC660" s="125" t="str">
        <f t="shared" si="157"/>
        <v/>
      </c>
      <c r="AD660" s="123" t="str">
        <f t="shared" si="158"/>
        <v/>
      </c>
      <c r="AE660" s="126" t="str">
        <f t="shared" si="159"/>
        <v/>
      </c>
      <c r="AF660" s="123" t="str">
        <f t="shared" si="160"/>
        <v/>
      </c>
      <c r="AG660" s="126" t="str">
        <f t="shared" si="161"/>
        <v/>
      </c>
      <c r="AH660" s="302" t="str">
        <f t="shared" si="168"/>
        <v/>
      </c>
      <c r="AI660" s="302" t="str">
        <f t="shared" si="167"/>
        <v/>
      </c>
      <c r="AJ660" s="288" t="str">
        <f t="shared" si="163"/>
        <v/>
      </c>
      <c r="AK660" s="303" t="str">
        <f t="shared" si="164"/>
        <v/>
      </c>
      <c r="AL660" s="303" t="str">
        <f t="shared" si="165"/>
        <v/>
      </c>
      <c r="AM660" s="304" t="str">
        <f t="shared" si="166"/>
        <v/>
      </c>
    </row>
    <row r="661" spans="26:39" ht="15" hidden="1" x14ac:dyDescent="0.25">
      <c r="Z661" s="290"/>
      <c r="AA661" s="290"/>
      <c r="AB661" s="124">
        <f t="shared" si="162"/>
        <v>53</v>
      </c>
      <c r="AC661" s="125" t="str">
        <f t="shared" si="157"/>
        <v/>
      </c>
      <c r="AD661" s="123" t="str">
        <f t="shared" si="158"/>
        <v/>
      </c>
      <c r="AE661" s="126" t="str">
        <f t="shared" si="159"/>
        <v/>
      </c>
      <c r="AF661" s="123" t="str">
        <f t="shared" si="160"/>
        <v/>
      </c>
      <c r="AG661" s="126" t="str">
        <f t="shared" si="161"/>
        <v/>
      </c>
      <c r="AH661" s="302" t="str">
        <f t="shared" si="168"/>
        <v/>
      </c>
      <c r="AI661" s="302" t="str">
        <f t="shared" si="167"/>
        <v/>
      </c>
      <c r="AJ661" s="288" t="str">
        <f t="shared" si="163"/>
        <v/>
      </c>
      <c r="AK661" s="303" t="str">
        <f t="shared" si="164"/>
        <v/>
      </c>
      <c r="AL661" s="303" t="str">
        <f t="shared" si="165"/>
        <v/>
      </c>
      <c r="AM661" s="304" t="str">
        <f t="shared" si="166"/>
        <v/>
      </c>
    </row>
    <row r="662" spans="26:39" ht="15" hidden="1" x14ac:dyDescent="0.25">
      <c r="Z662" s="290"/>
      <c r="AA662" s="290"/>
      <c r="AB662" s="124">
        <f t="shared" si="162"/>
        <v>54</v>
      </c>
      <c r="AC662" s="125" t="str">
        <f t="shared" si="157"/>
        <v/>
      </c>
      <c r="AD662" s="123" t="str">
        <f t="shared" si="158"/>
        <v/>
      </c>
      <c r="AE662" s="126" t="str">
        <f t="shared" si="159"/>
        <v/>
      </c>
      <c r="AF662" s="123" t="str">
        <f t="shared" si="160"/>
        <v/>
      </c>
      <c r="AG662" s="126" t="str">
        <f t="shared" si="161"/>
        <v/>
      </c>
      <c r="AH662" s="302" t="str">
        <f t="shared" si="168"/>
        <v/>
      </c>
      <c r="AI662" s="302" t="str">
        <f t="shared" si="167"/>
        <v/>
      </c>
      <c r="AJ662" s="288" t="str">
        <f t="shared" si="163"/>
        <v/>
      </c>
      <c r="AK662" s="303" t="str">
        <f t="shared" si="164"/>
        <v/>
      </c>
      <c r="AL662" s="303" t="str">
        <f t="shared" si="165"/>
        <v/>
      </c>
      <c r="AM662" s="304" t="str">
        <f t="shared" si="166"/>
        <v/>
      </c>
    </row>
    <row r="663" spans="26:39" ht="15" hidden="1" x14ac:dyDescent="0.25">
      <c r="Z663" s="290"/>
      <c r="AA663" s="290"/>
      <c r="AB663" s="124">
        <f t="shared" si="162"/>
        <v>55</v>
      </c>
      <c r="AC663" s="125" t="str">
        <f t="shared" si="157"/>
        <v/>
      </c>
      <c r="AD663" s="123" t="str">
        <f t="shared" si="158"/>
        <v/>
      </c>
      <c r="AE663" s="126" t="str">
        <f t="shared" si="159"/>
        <v/>
      </c>
      <c r="AF663" s="123" t="str">
        <f t="shared" si="160"/>
        <v/>
      </c>
      <c r="AG663" s="126" t="str">
        <f t="shared" si="161"/>
        <v/>
      </c>
      <c r="AH663" s="302" t="str">
        <f t="shared" si="168"/>
        <v/>
      </c>
      <c r="AI663" s="302" t="str">
        <f t="shared" si="167"/>
        <v/>
      </c>
      <c r="AJ663" s="288" t="str">
        <f t="shared" si="163"/>
        <v/>
      </c>
      <c r="AK663" s="303" t="str">
        <f t="shared" si="164"/>
        <v/>
      </c>
      <c r="AL663" s="303" t="str">
        <f t="shared" si="165"/>
        <v/>
      </c>
      <c r="AM663" s="304" t="str">
        <f t="shared" si="166"/>
        <v/>
      </c>
    </row>
    <row r="664" spans="26:39" ht="15" hidden="1" x14ac:dyDescent="0.25">
      <c r="Z664" s="290"/>
      <c r="AA664" s="290"/>
      <c r="AB664" s="124">
        <f t="shared" si="162"/>
        <v>56</v>
      </c>
      <c r="AC664" s="125" t="str">
        <f t="shared" si="157"/>
        <v/>
      </c>
      <c r="AD664" s="123" t="str">
        <f t="shared" si="158"/>
        <v/>
      </c>
      <c r="AE664" s="126" t="str">
        <f t="shared" si="159"/>
        <v/>
      </c>
      <c r="AF664" s="123" t="str">
        <f t="shared" si="160"/>
        <v/>
      </c>
      <c r="AG664" s="126" t="str">
        <f t="shared" si="161"/>
        <v/>
      </c>
      <c r="AH664" s="302" t="str">
        <f t="shared" si="168"/>
        <v/>
      </c>
      <c r="AI664" s="302" t="str">
        <f t="shared" si="167"/>
        <v/>
      </c>
      <c r="AJ664" s="288" t="str">
        <f t="shared" si="163"/>
        <v/>
      </c>
      <c r="AK664" s="303" t="str">
        <f t="shared" si="164"/>
        <v/>
      </c>
      <c r="AL664" s="303" t="str">
        <f t="shared" si="165"/>
        <v/>
      </c>
      <c r="AM664" s="304" t="str">
        <f t="shared" si="166"/>
        <v/>
      </c>
    </row>
    <row r="665" spans="26:39" ht="15" hidden="1" x14ac:dyDescent="0.25">
      <c r="Z665" s="290"/>
      <c r="AA665" s="290"/>
      <c r="AB665" s="124">
        <f t="shared" si="162"/>
        <v>57</v>
      </c>
      <c r="AC665" s="125" t="str">
        <f t="shared" si="157"/>
        <v/>
      </c>
      <c r="AD665" s="123" t="str">
        <f t="shared" si="158"/>
        <v/>
      </c>
      <c r="AE665" s="126" t="str">
        <f t="shared" si="159"/>
        <v/>
      </c>
      <c r="AF665" s="123" t="str">
        <f t="shared" si="160"/>
        <v/>
      </c>
      <c r="AG665" s="126" t="str">
        <f t="shared" si="161"/>
        <v/>
      </c>
      <c r="AH665" s="302" t="str">
        <f t="shared" si="168"/>
        <v/>
      </c>
      <c r="AI665" s="302" t="str">
        <f t="shared" si="167"/>
        <v/>
      </c>
      <c r="AJ665" s="288" t="str">
        <f t="shared" si="163"/>
        <v/>
      </c>
      <c r="AK665" s="303" t="str">
        <f t="shared" si="164"/>
        <v/>
      </c>
      <c r="AL665" s="303" t="str">
        <f t="shared" si="165"/>
        <v/>
      </c>
      <c r="AM665" s="304" t="str">
        <f t="shared" si="166"/>
        <v/>
      </c>
    </row>
    <row r="666" spans="26:39" ht="15" hidden="1" x14ac:dyDescent="0.25">
      <c r="Z666" s="290"/>
      <c r="AA666" s="290"/>
      <c r="AB666" s="124">
        <f t="shared" si="162"/>
        <v>58</v>
      </c>
      <c r="AC666" s="125" t="str">
        <f t="shared" si="157"/>
        <v/>
      </c>
      <c r="AD666" s="123" t="str">
        <f t="shared" si="158"/>
        <v/>
      </c>
      <c r="AE666" s="126" t="str">
        <f t="shared" si="159"/>
        <v/>
      </c>
      <c r="AF666" s="123" t="str">
        <f t="shared" si="160"/>
        <v/>
      </c>
      <c r="AG666" s="126" t="str">
        <f t="shared" si="161"/>
        <v/>
      </c>
      <c r="AH666" s="302" t="str">
        <f t="shared" si="168"/>
        <v/>
      </c>
      <c r="AI666" s="302" t="str">
        <f t="shared" si="167"/>
        <v/>
      </c>
      <c r="AJ666" s="288" t="str">
        <f t="shared" si="163"/>
        <v/>
      </c>
      <c r="AK666" s="303" t="str">
        <f t="shared" si="164"/>
        <v/>
      </c>
      <c r="AL666" s="303" t="str">
        <f t="shared" si="165"/>
        <v/>
      </c>
      <c r="AM666" s="304" t="str">
        <f t="shared" si="166"/>
        <v/>
      </c>
    </row>
    <row r="667" spans="26:39" ht="15" hidden="1" x14ac:dyDescent="0.25">
      <c r="Z667" s="290"/>
      <c r="AA667" s="290"/>
      <c r="AB667" s="124">
        <f t="shared" si="162"/>
        <v>59</v>
      </c>
      <c r="AC667" s="125" t="str">
        <f t="shared" si="157"/>
        <v/>
      </c>
      <c r="AD667" s="123" t="str">
        <f t="shared" si="158"/>
        <v/>
      </c>
      <c r="AE667" s="126" t="str">
        <f t="shared" si="159"/>
        <v/>
      </c>
      <c r="AF667" s="123" t="str">
        <f t="shared" si="160"/>
        <v/>
      </c>
      <c r="AG667" s="126" t="str">
        <f t="shared" si="161"/>
        <v/>
      </c>
      <c r="AH667" s="302" t="str">
        <f t="shared" si="168"/>
        <v/>
      </c>
      <c r="AI667" s="302" t="str">
        <f t="shared" si="167"/>
        <v/>
      </c>
      <c r="AJ667" s="288" t="str">
        <f t="shared" si="163"/>
        <v/>
      </c>
      <c r="AK667" s="303" t="str">
        <f t="shared" si="164"/>
        <v/>
      </c>
      <c r="AL667" s="303" t="str">
        <f t="shared" si="165"/>
        <v/>
      </c>
      <c r="AM667" s="304" t="str">
        <f t="shared" si="166"/>
        <v/>
      </c>
    </row>
    <row r="668" spans="26:39" ht="15" hidden="1" x14ac:dyDescent="0.25">
      <c r="Z668" s="290"/>
      <c r="AA668" s="290"/>
      <c r="AB668" s="124">
        <f t="shared" si="162"/>
        <v>60</v>
      </c>
      <c r="AC668" s="125" t="str">
        <f t="shared" si="157"/>
        <v/>
      </c>
      <c r="AD668" s="123" t="str">
        <f t="shared" si="158"/>
        <v/>
      </c>
      <c r="AE668" s="126" t="str">
        <f t="shared" si="159"/>
        <v/>
      </c>
      <c r="AF668" s="123" t="str">
        <f t="shared" si="160"/>
        <v/>
      </c>
      <c r="AG668" s="126" t="str">
        <f t="shared" si="161"/>
        <v/>
      </c>
      <c r="AH668" s="302" t="str">
        <f t="shared" si="168"/>
        <v/>
      </c>
      <c r="AI668" s="302" t="str">
        <f t="shared" si="167"/>
        <v/>
      </c>
      <c r="AJ668" s="288" t="str">
        <f t="shared" si="163"/>
        <v/>
      </c>
      <c r="AK668" s="303" t="str">
        <f t="shared" si="164"/>
        <v/>
      </c>
      <c r="AL668" s="303" t="str">
        <f t="shared" si="165"/>
        <v/>
      </c>
      <c r="AM668" s="304" t="str">
        <f t="shared" si="166"/>
        <v/>
      </c>
    </row>
    <row r="669" spans="26:39" ht="15" hidden="1" x14ac:dyDescent="0.25">
      <c r="Z669" s="290"/>
      <c r="AA669" s="290"/>
      <c r="AB669" s="124">
        <f t="shared" si="162"/>
        <v>61</v>
      </c>
      <c r="AC669" s="125" t="str">
        <f t="shared" si="157"/>
        <v/>
      </c>
      <c r="AD669" s="123" t="str">
        <f t="shared" si="158"/>
        <v/>
      </c>
      <c r="AE669" s="126" t="str">
        <f t="shared" si="159"/>
        <v/>
      </c>
      <c r="AF669" s="123" t="str">
        <f t="shared" si="160"/>
        <v/>
      </c>
      <c r="AG669" s="126" t="str">
        <f t="shared" si="161"/>
        <v/>
      </c>
      <c r="AH669" s="302" t="str">
        <f t="shared" si="168"/>
        <v/>
      </c>
      <c r="AI669" s="302" t="str">
        <f t="shared" si="167"/>
        <v/>
      </c>
      <c r="AJ669" s="288" t="str">
        <f t="shared" si="163"/>
        <v/>
      </c>
      <c r="AK669" s="303" t="str">
        <f t="shared" si="164"/>
        <v/>
      </c>
      <c r="AL669" s="303" t="str">
        <f t="shared" si="165"/>
        <v/>
      </c>
      <c r="AM669" s="304" t="str">
        <f t="shared" si="166"/>
        <v/>
      </c>
    </row>
    <row r="670" spans="26:39" ht="15" hidden="1" x14ac:dyDescent="0.25">
      <c r="Z670" s="290"/>
      <c r="AA670" s="290"/>
      <c r="AB670" s="124">
        <f t="shared" si="162"/>
        <v>62</v>
      </c>
      <c r="AC670" s="125" t="str">
        <f t="shared" si="157"/>
        <v/>
      </c>
      <c r="AD670" s="123" t="str">
        <f t="shared" si="158"/>
        <v/>
      </c>
      <c r="AE670" s="126" t="str">
        <f t="shared" si="159"/>
        <v/>
      </c>
      <c r="AF670" s="123" t="str">
        <f t="shared" si="160"/>
        <v/>
      </c>
      <c r="AG670" s="126" t="str">
        <f t="shared" si="161"/>
        <v/>
      </c>
      <c r="AH670" s="302" t="str">
        <f t="shared" si="168"/>
        <v/>
      </c>
      <c r="AI670" s="302" t="str">
        <f t="shared" si="167"/>
        <v/>
      </c>
      <c r="AJ670" s="288" t="str">
        <f t="shared" si="163"/>
        <v/>
      </c>
      <c r="AK670" s="303" t="str">
        <f t="shared" si="164"/>
        <v/>
      </c>
      <c r="AL670" s="303" t="str">
        <f t="shared" si="165"/>
        <v/>
      </c>
      <c r="AM670" s="304" t="str">
        <f t="shared" si="166"/>
        <v/>
      </c>
    </row>
    <row r="671" spans="26:39" ht="15" hidden="1" x14ac:dyDescent="0.25">
      <c r="Z671" s="290"/>
      <c r="AA671" s="290"/>
      <c r="AB671" s="124">
        <f t="shared" si="162"/>
        <v>63</v>
      </c>
      <c r="AC671" s="125" t="str">
        <f t="shared" si="157"/>
        <v/>
      </c>
      <c r="AD671" s="123" t="str">
        <f t="shared" si="158"/>
        <v/>
      </c>
      <c r="AE671" s="126" t="str">
        <f t="shared" si="159"/>
        <v/>
      </c>
      <c r="AF671" s="123" t="str">
        <f t="shared" si="160"/>
        <v/>
      </c>
      <c r="AG671" s="126" t="str">
        <f t="shared" si="161"/>
        <v/>
      </c>
      <c r="AH671" s="302" t="str">
        <f t="shared" si="168"/>
        <v/>
      </c>
      <c r="AI671" s="302" t="str">
        <f t="shared" si="167"/>
        <v/>
      </c>
      <c r="AJ671" s="288" t="str">
        <f t="shared" si="163"/>
        <v/>
      </c>
      <c r="AK671" s="303" t="str">
        <f t="shared" si="164"/>
        <v/>
      </c>
      <c r="AL671" s="303" t="str">
        <f t="shared" si="165"/>
        <v/>
      </c>
      <c r="AM671" s="304" t="str">
        <f t="shared" si="166"/>
        <v/>
      </c>
    </row>
    <row r="672" spans="26:39" ht="15" hidden="1" x14ac:dyDescent="0.25">
      <c r="Z672" s="290"/>
      <c r="AA672" s="290"/>
      <c r="AB672" s="124">
        <f t="shared" si="162"/>
        <v>64</v>
      </c>
      <c r="AC672" s="125" t="str">
        <f t="shared" si="157"/>
        <v/>
      </c>
      <c r="AD672" s="123" t="str">
        <f t="shared" si="158"/>
        <v/>
      </c>
      <c r="AE672" s="126" t="str">
        <f t="shared" si="159"/>
        <v/>
      </c>
      <c r="AF672" s="123" t="str">
        <f t="shared" si="160"/>
        <v/>
      </c>
      <c r="AG672" s="126" t="str">
        <f t="shared" si="161"/>
        <v/>
      </c>
      <c r="AH672" s="302" t="str">
        <f t="shared" si="168"/>
        <v/>
      </c>
      <c r="AI672" s="302" t="str">
        <f t="shared" si="167"/>
        <v/>
      </c>
      <c r="AJ672" s="288" t="str">
        <f t="shared" si="163"/>
        <v/>
      </c>
      <c r="AK672" s="303" t="str">
        <f t="shared" si="164"/>
        <v/>
      </c>
      <c r="AL672" s="303" t="str">
        <f t="shared" si="165"/>
        <v/>
      </c>
      <c r="AM672" s="304" t="str">
        <f t="shared" si="166"/>
        <v/>
      </c>
    </row>
    <row r="673" spans="26:39" ht="15" hidden="1" x14ac:dyDescent="0.25">
      <c r="Z673" s="290"/>
      <c r="AA673" s="290"/>
      <c r="AB673" s="124">
        <f t="shared" si="162"/>
        <v>65</v>
      </c>
      <c r="AC673" s="125" t="str">
        <f t="shared" ref="AC673:AC708" si="169">IF(AA$611="","",AC$608+AB673*(X$611-X$610)/100)</f>
        <v/>
      </c>
      <c r="AD673" s="123" t="str">
        <f t="shared" ref="AD673:AD708" si="170">IF(AC673="","",AD$608+(2*(AC673-AC$608)*AA$611))</f>
        <v/>
      </c>
      <c r="AE673" s="126" t="str">
        <f t="shared" si="159"/>
        <v/>
      </c>
      <c r="AF673" s="123" t="str">
        <f t="shared" si="160"/>
        <v/>
      </c>
      <c r="AG673" s="126" t="str">
        <f t="shared" si="161"/>
        <v/>
      </c>
      <c r="AH673" s="302" t="str">
        <f t="shared" si="168"/>
        <v/>
      </c>
      <c r="AI673" s="302" t="str">
        <f t="shared" si="167"/>
        <v/>
      </c>
      <c r="AJ673" s="288" t="str">
        <f t="shared" si="163"/>
        <v/>
      </c>
      <c r="AK673" s="303" t="str">
        <f t="shared" si="164"/>
        <v/>
      </c>
      <c r="AL673" s="303" t="str">
        <f t="shared" si="165"/>
        <v/>
      </c>
      <c r="AM673" s="304" t="str">
        <f t="shared" si="166"/>
        <v/>
      </c>
    </row>
    <row r="674" spans="26:39" ht="15" hidden="1" x14ac:dyDescent="0.25">
      <c r="Z674" s="290"/>
      <c r="AA674" s="290"/>
      <c r="AB674" s="124">
        <f t="shared" si="162"/>
        <v>66</v>
      </c>
      <c r="AC674" s="125" t="str">
        <f t="shared" si="169"/>
        <v/>
      </c>
      <c r="AD674" s="123" t="str">
        <f t="shared" si="170"/>
        <v/>
      </c>
      <c r="AE674" s="126" t="str">
        <f t="shared" ref="AE674:AE708" si="171">IF(AC674="","",(AD674/2)^2*3.1415)</f>
        <v/>
      </c>
      <c r="AF674" s="123" t="str">
        <f t="shared" ref="AF674:AF708" si="172">IF(AC674="","",(AC674-AC673)/3*(AE673+AE674+(AE674*AE673)^0.5))</f>
        <v/>
      </c>
      <c r="AG674" s="126" t="str">
        <f t="shared" ref="AG674:AG708" si="173">IF(AC674="","",AG673+AF674)</f>
        <v/>
      </c>
      <c r="AH674" s="302" t="str">
        <f t="shared" si="168"/>
        <v/>
      </c>
      <c r="AI674" s="302" t="str">
        <f t="shared" si="167"/>
        <v/>
      </c>
      <c r="AJ674" s="288" t="str">
        <f t="shared" si="163"/>
        <v/>
      </c>
      <c r="AK674" s="303" t="str">
        <f t="shared" si="164"/>
        <v/>
      </c>
      <c r="AL674" s="303" t="str">
        <f t="shared" si="165"/>
        <v/>
      </c>
      <c r="AM674" s="304" t="str">
        <f t="shared" si="166"/>
        <v/>
      </c>
    </row>
    <row r="675" spans="26:39" ht="15" hidden="1" x14ac:dyDescent="0.25">
      <c r="Z675" s="290"/>
      <c r="AA675" s="290"/>
      <c r="AB675" s="124">
        <f t="shared" ref="AB675:AB708" si="174">AB674+1</f>
        <v>67</v>
      </c>
      <c r="AC675" s="125" t="str">
        <f t="shared" si="169"/>
        <v/>
      </c>
      <c r="AD675" s="123" t="str">
        <f t="shared" si="170"/>
        <v/>
      </c>
      <c r="AE675" s="126" t="str">
        <f t="shared" si="171"/>
        <v/>
      </c>
      <c r="AF675" s="123" t="str">
        <f t="shared" si="172"/>
        <v/>
      </c>
      <c r="AG675" s="126" t="str">
        <f t="shared" si="173"/>
        <v/>
      </c>
      <c r="AH675" s="302" t="str">
        <f t="shared" si="168"/>
        <v/>
      </c>
      <c r="AI675" s="302" t="str">
        <f t="shared" si="167"/>
        <v/>
      </c>
      <c r="AJ675" s="288" t="str">
        <f t="shared" si="163"/>
        <v/>
      </c>
      <c r="AK675" s="303" t="str">
        <f t="shared" si="164"/>
        <v/>
      </c>
      <c r="AL675" s="303" t="str">
        <f t="shared" si="165"/>
        <v/>
      </c>
      <c r="AM675" s="304" t="str">
        <f t="shared" si="166"/>
        <v/>
      </c>
    </row>
    <row r="676" spans="26:39" ht="15" hidden="1" x14ac:dyDescent="0.25">
      <c r="Z676" s="290"/>
      <c r="AA676" s="290"/>
      <c r="AB676" s="124">
        <f t="shared" si="174"/>
        <v>68</v>
      </c>
      <c r="AC676" s="125" t="str">
        <f t="shared" si="169"/>
        <v/>
      </c>
      <c r="AD676" s="123" t="str">
        <f t="shared" si="170"/>
        <v/>
      </c>
      <c r="AE676" s="126" t="str">
        <f t="shared" si="171"/>
        <v/>
      </c>
      <c r="AF676" s="123" t="str">
        <f t="shared" si="172"/>
        <v/>
      </c>
      <c r="AG676" s="126" t="str">
        <f t="shared" si="173"/>
        <v/>
      </c>
      <c r="AH676" s="302" t="str">
        <f t="shared" si="168"/>
        <v/>
      </c>
      <c r="AI676" s="302" t="str">
        <f t="shared" si="167"/>
        <v/>
      </c>
      <c r="AJ676" s="288" t="str">
        <f t="shared" si="163"/>
        <v/>
      </c>
      <c r="AK676" s="303" t="str">
        <f t="shared" si="164"/>
        <v/>
      </c>
      <c r="AL676" s="303" t="str">
        <f t="shared" si="165"/>
        <v/>
      </c>
      <c r="AM676" s="304" t="str">
        <f t="shared" si="166"/>
        <v/>
      </c>
    </row>
    <row r="677" spans="26:39" ht="15" hidden="1" x14ac:dyDescent="0.25">
      <c r="Z677" s="290"/>
      <c r="AA677" s="290"/>
      <c r="AB677" s="124">
        <f t="shared" si="174"/>
        <v>69</v>
      </c>
      <c r="AC677" s="125" t="str">
        <f t="shared" si="169"/>
        <v/>
      </c>
      <c r="AD677" s="123" t="str">
        <f t="shared" si="170"/>
        <v/>
      </c>
      <c r="AE677" s="126" t="str">
        <f t="shared" si="171"/>
        <v/>
      </c>
      <c r="AF677" s="123" t="str">
        <f t="shared" si="172"/>
        <v/>
      </c>
      <c r="AG677" s="126" t="str">
        <f t="shared" si="173"/>
        <v/>
      </c>
      <c r="AH677" s="302" t="str">
        <f t="shared" si="168"/>
        <v/>
      </c>
      <c r="AI677" s="302" t="str">
        <f t="shared" si="167"/>
        <v/>
      </c>
      <c r="AJ677" s="288" t="str">
        <f t="shared" si="163"/>
        <v/>
      </c>
      <c r="AK677" s="303" t="str">
        <f t="shared" si="164"/>
        <v/>
      </c>
      <c r="AL677" s="303" t="str">
        <f t="shared" si="165"/>
        <v/>
      </c>
      <c r="AM677" s="304" t="str">
        <f t="shared" si="166"/>
        <v/>
      </c>
    </row>
    <row r="678" spans="26:39" ht="15" hidden="1" x14ac:dyDescent="0.25">
      <c r="Z678" s="290"/>
      <c r="AA678" s="290"/>
      <c r="AB678" s="124">
        <f t="shared" si="174"/>
        <v>70</v>
      </c>
      <c r="AC678" s="125" t="str">
        <f t="shared" si="169"/>
        <v/>
      </c>
      <c r="AD678" s="123" t="str">
        <f t="shared" si="170"/>
        <v/>
      </c>
      <c r="AE678" s="126" t="str">
        <f t="shared" si="171"/>
        <v/>
      </c>
      <c r="AF678" s="123" t="str">
        <f t="shared" si="172"/>
        <v/>
      </c>
      <c r="AG678" s="126" t="str">
        <f t="shared" si="173"/>
        <v/>
      </c>
      <c r="AH678" s="302" t="str">
        <f t="shared" si="168"/>
        <v/>
      </c>
      <c r="AI678" s="302" t="str">
        <f t="shared" si="167"/>
        <v/>
      </c>
      <c r="AJ678" s="288" t="str">
        <f t="shared" si="163"/>
        <v/>
      </c>
      <c r="AK678" s="303" t="str">
        <f t="shared" si="164"/>
        <v/>
      </c>
      <c r="AL678" s="303" t="str">
        <f t="shared" si="165"/>
        <v/>
      </c>
      <c r="AM678" s="304" t="str">
        <f t="shared" si="166"/>
        <v/>
      </c>
    </row>
    <row r="679" spans="26:39" ht="15" hidden="1" x14ac:dyDescent="0.25">
      <c r="Z679" s="290"/>
      <c r="AA679" s="290"/>
      <c r="AB679" s="124">
        <f t="shared" si="174"/>
        <v>71</v>
      </c>
      <c r="AC679" s="125" t="str">
        <f t="shared" si="169"/>
        <v/>
      </c>
      <c r="AD679" s="123" t="str">
        <f t="shared" si="170"/>
        <v/>
      </c>
      <c r="AE679" s="126" t="str">
        <f t="shared" si="171"/>
        <v/>
      </c>
      <c r="AF679" s="123" t="str">
        <f t="shared" si="172"/>
        <v/>
      </c>
      <c r="AG679" s="126" t="str">
        <f t="shared" si="173"/>
        <v/>
      </c>
      <c r="AH679" s="302" t="str">
        <f t="shared" si="168"/>
        <v/>
      </c>
      <c r="AI679" s="302" t="str">
        <f t="shared" si="167"/>
        <v/>
      </c>
      <c r="AJ679" s="288" t="str">
        <f t="shared" si="163"/>
        <v/>
      </c>
      <c r="AK679" s="303" t="str">
        <f t="shared" si="164"/>
        <v/>
      </c>
      <c r="AL679" s="303" t="str">
        <f t="shared" si="165"/>
        <v/>
      </c>
      <c r="AM679" s="304" t="str">
        <f t="shared" si="166"/>
        <v/>
      </c>
    </row>
    <row r="680" spans="26:39" ht="15" hidden="1" x14ac:dyDescent="0.25">
      <c r="Z680" s="290"/>
      <c r="AA680" s="290"/>
      <c r="AB680" s="124">
        <f t="shared" si="174"/>
        <v>72</v>
      </c>
      <c r="AC680" s="125" t="str">
        <f t="shared" si="169"/>
        <v/>
      </c>
      <c r="AD680" s="123" t="str">
        <f t="shared" si="170"/>
        <v/>
      </c>
      <c r="AE680" s="126" t="str">
        <f t="shared" si="171"/>
        <v/>
      </c>
      <c r="AF680" s="123" t="str">
        <f t="shared" si="172"/>
        <v/>
      </c>
      <c r="AG680" s="126" t="str">
        <f t="shared" si="173"/>
        <v/>
      </c>
      <c r="AH680" s="302" t="str">
        <f t="shared" si="168"/>
        <v/>
      </c>
      <c r="AI680" s="302" t="str">
        <f t="shared" si="167"/>
        <v/>
      </c>
      <c r="AJ680" s="288" t="str">
        <f t="shared" si="163"/>
        <v/>
      </c>
      <c r="AK680" s="303" t="str">
        <f t="shared" si="164"/>
        <v/>
      </c>
      <c r="AL680" s="303" t="str">
        <f t="shared" si="165"/>
        <v/>
      </c>
      <c r="AM680" s="304" t="str">
        <f t="shared" si="166"/>
        <v/>
      </c>
    </row>
    <row r="681" spans="26:39" ht="15" hidden="1" x14ac:dyDescent="0.25">
      <c r="Z681" s="290"/>
      <c r="AA681" s="290"/>
      <c r="AB681" s="124">
        <f t="shared" si="174"/>
        <v>73</v>
      </c>
      <c r="AC681" s="125" t="str">
        <f t="shared" si="169"/>
        <v/>
      </c>
      <c r="AD681" s="123" t="str">
        <f t="shared" si="170"/>
        <v/>
      </c>
      <c r="AE681" s="126" t="str">
        <f t="shared" si="171"/>
        <v/>
      </c>
      <c r="AF681" s="123" t="str">
        <f t="shared" si="172"/>
        <v/>
      </c>
      <c r="AG681" s="126" t="str">
        <f t="shared" si="173"/>
        <v/>
      </c>
      <c r="AH681" s="302" t="str">
        <f t="shared" si="168"/>
        <v/>
      </c>
      <c r="AI681" s="302" t="str">
        <f t="shared" si="167"/>
        <v/>
      </c>
      <c r="AJ681" s="288" t="str">
        <f t="shared" si="163"/>
        <v/>
      </c>
      <c r="AK681" s="303" t="str">
        <f t="shared" si="164"/>
        <v/>
      </c>
      <c r="AL681" s="303" t="str">
        <f t="shared" si="165"/>
        <v/>
      </c>
      <c r="AM681" s="304" t="str">
        <f t="shared" si="166"/>
        <v/>
      </c>
    </row>
    <row r="682" spans="26:39" ht="15" hidden="1" x14ac:dyDescent="0.25">
      <c r="Z682" s="290"/>
      <c r="AA682" s="290"/>
      <c r="AB682" s="124">
        <f t="shared" si="174"/>
        <v>74</v>
      </c>
      <c r="AC682" s="125" t="str">
        <f t="shared" si="169"/>
        <v/>
      </c>
      <c r="AD682" s="123" t="str">
        <f t="shared" si="170"/>
        <v/>
      </c>
      <c r="AE682" s="126" t="str">
        <f t="shared" si="171"/>
        <v/>
      </c>
      <c r="AF682" s="123" t="str">
        <f t="shared" si="172"/>
        <v/>
      </c>
      <c r="AG682" s="126" t="str">
        <f t="shared" si="173"/>
        <v/>
      </c>
      <c r="AH682" s="302" t="str">
        <f t="shared" si="168"/>
        <v/>
      </c>
      <c r="AI682" s="302" t="str">
        <f t="shared" si="167"/>
        <v/>
      </c>
      <c r="AJ682" s="288" t="str">
        <f t="shared" si="163"/>
        <v/>
      </c>
      <c r="AK682" s="303" t="str">
        <f t="shared" si="164"/>
        <v/>
      </c>
      <c r="AL682" s="303" t="str">
        <f t="shared" si="165"/>
        <v/>
      </c>
      <c r="AM682" s="304" t="str">
        <f t="shared" si="166"/>
        <v/>
      </c>
    </row>
    <row r="683" spans="26:39" ht="15" hidden="1" x14ac:dyDescent="0.25">
      <c r="Z683" s="290"/>
      <c r="AA683" s="290"/>
      <c r="AB683" s="124">
        <f t="shared" si="174"/>
        <v>75</v>
      </c>
      <c r="AC683" s="125" t="str">
        <f t="shared" si="169"/>
        <v/>
      </c>
      <c r="AD683" s="123" t="str">
        <f t="shared" si="170"/>
        <v/>
      </c>
      <c r="AE683" s="126" t="str">
        <f t="shared" si="171"/>
        <v/>
      </c>
      <c r="AF683" s="123" t="str">
        <f t="shared" si="172"/>
        <v/>
      </c>
      <c r="AG683" s="126" t="str">
        <f t="shared" si="173"/>
        <v/>
      </c>
      <c r="AH683" s="302" t="str">
        <f t="shared" si="168"/>
        <v/>
      </c>
      <c r="AI683" s="302" t="str">
        <f t="shared" si="167"/>
        <v/>
      </c>
      <c r="AJ683" s="288" t="str">
        <f t="shared" si="163"/>
        <v/>
      </c>
      <c r="AK683" s="303" t="str">
        <f t="shared" si="164"/>
        <v/>
      </c>
      <c r="AL683" s="303" t="str">
        <f t="shared" si="165"/>
        <v/>
      </c>
      <c r="AM683" s="304" t="str">
        <f t="shared" si="166"/>
        <v/>
      </c>
    </row>
    <row r="684" spans="26:39" ht="15" hidden="1" x14ac:dyDescent="0.25">
      <c r="Z684" s="290"/>
      <c r="AA684" s="290"/>
      <c r="AB684" s="124">
        <f t="shared" si="174"/>
        <v>76</v>
      </c>
      <c r="AC684" s="125" t="str">
        <f t="shared" si="169"/>
        <v/>
      </c>
      <c r="AD684" s="123" t="str">
        <f t="shared" si="170"/>
        <v/>
      </c>
      <c r="AE684" s="126" t="str">
        <f t="shared" si="171"/>
        <v/>
      </c>
      <c r="AF684" s="123" t="str">
        <f t="shared" si="172"/>
        <v/>
      </c>
      <c r="AG684" s="126" t="str">
        <f t="shared" si="173"/>
        <v/>
      </c>
      <c r="AH684" s="302" t="str">
        <f t="shared" si="168"/>
        <v/>
      </c>
      <c r="AI684" s="302" t="str">
        <f t="shared" si="167"/>
        <v/>
      </c>
      <c r="AJ684" s="288" t="str">
        <f t="shared" si="163"/>
        <v/>
      </c>
      <c r="AK684" s="303" t="str">
        <f t="shared" si="164"/>
        <v/>
      </c>
      <c r="AL684" s="303" t="str">
        <f t="shared" si="165"/>
        <v/>
      </c>
      <c r="AM684" s="304" t="str">
        <f t="shared" si="166"/>
        <v/>
      </c>
    </row>
    <row r="685" spans="26:39" ht="15" hidden="1" x14ac:dyDescent="0.25">
      <c r="Z685" s="290"/>
      <c r="AA685" s="290"/>
      <c r="AB685" s="124">
        <f t="shared" si="174"/>
        <v>77</v>
      </c>
      <c r="AC685" s="125" t="str">
        <f t="shared" si="169"/>
        <v/>
      </c>
      <c r="AD685" s="123" t="str">
        <f t="shared" si="170"/>
        <v/>
      </c>
      <c r="AE685" s="126" t="str">
        <f t="shared" si="171"/>
        <v/>
      </c>
      <c r="AF685" s="123" t="str">
        <f t="shared" si="172"/>
        <v/>
      </c>
      <c r="AG685" s="126" t="str">
        <f t="shared" si="173"/>
        <v/>
      </c>
      <c r="AH685" s="302" t="str">
        <f t="shared" si="168"/>
        <v/>
      </c>
      <c r="AI685" s="302" t="str">
        <f t="shared" si="167"/>
        <v/>
      </c>
      <c r="AJ685" s="288" t="str">
        <f t="shared" si="163"/>
        <v/>
      </c>
      <c r="AK685" s="303" t="str">
        <f t="shared" si="164"/>
        <v/>
      </c>
      <c r="AL685" s="303" t="str">
        <f t="shared" si="165"/>
        <v/>
      </c>
      <c r="AM685" s="304" t="str">
        <f t="shared" si="166"/>
        <v/>
      </c>
    </row>
    <row r="686" spans="26:39" ht="15" hidden="1" x14ac:dyDescent="0.25">
      <c r="Z686" s="290"/>
      <c r="AA686" s="290"/>
      <c r="AB686" s="124">
        <f t="shared" si="174"/>
        <v>78</v>
      </c>
      <c r="AC686" s="125" t="str">
        <f t="shared" si="169"/>
        <v/>
      </c>
      <c r="AD686" s="123" t="str">
        <f t="shared" si="170"/>
        <v/>
      </c>
      <c r="AE686" s="126" t="str">
        <f t="shared" si="171"/>
        <v/>
      </c>
      <c r="AF686" s="123" t="str">
        <f t="shared" si="172"/>
        <v/>
      </c>
      <c r="AG686" s="126" t="str">
        <f t="shared" si="173"/>
        <v/>
      </c>
      <c r="AH686" s="302" t="str">
        <f t="shared" si="168"/>
        <v/>
      </c>
      <c r="AI686" s="302" t="str">
        <f t="shared" si="167"/>
        <v/>
      </c>
      <c r="AJ686" s="288" t="str">
        <f t="shared" si="163"/>
        <v/>
      </c>
      <c r="AK686" s="303" t="str">
        <f t="shared" si="164"/>
        <v/>
      </c>
      <c r="AL686" s="303" t="str">
        <f t="shared" si="165"/>
        <v/>
      </c>
      <c r="AM686" s="304" t="str">
        <f t="shared" si="166"/>
        <v/>
      </c>
    </row>
    <row r="687" spans="26:39" ht="15" hidden="1" x14ac:dyDescent="0.25">
      <c r="Z687" s="290"/>
      <c r="AA687" s="290"/>
      <c r="AB687" s="124">
        <f t="shared" si="174"/>
        <v>79</v>
      </c>
      <c r="AC687" s="125" t="str">
        <f t="shared" si="169"/>
        <v/>
      </c>
      <c r="AD687" s="123" t="str">
        <f t="shared" si="170"/>
        <v/>
      </c>
      <c r="AE687" s="126" t="str">
        <f t="shared" si="171"/>
        <v/>
      </c>
      <c r="AF687" s="123" t="str">
        <f t="shared" si="172"/>
        <v/>
      </c>
      <c r="AG687" s="126" t="str">
        <f t="shared" si="173"/>
        <v/>
      </c>
      <c r="AH687" s="302" t="str">
        <f t="shared" si="168"/>
        <v/>
      </c>
      <c r="AI687" s="302" t="str">
        <f t="shared" si="167"/>
        <v/>
      </c>
      <c r="AJ687" s="288" t="str">
        <f t="shared" si="163"/>
        <v/>
      </c>
      <c r="AK687" s="303" t="str">
        <f t="shared" si="164"/>
        <v/>
      </c>
      <c r="AL687" s="303" t="str">
        <f t="shared" si="165"/>
        <v/>
      </c>
      <c r="AM687" s="304" t="str">
        <f t="shared" si="166"/>
        <v/>
      </c>
    </row>
    <row r="688" spans="26:39" ht="15" hidden="1" x14ac:dyDescent="0.25">
      <c r="Z688" s="290"/>
      <c r="AA688" s="290"/>
      <c r="AB688" s="124">
        <f t="shared" si="174"/>
        <v>80</v>
      </c>
      <c r="AC688" s="125" t="str">
        <f t="shared" si="169"/>
        <v/>
      </c>
      <c r="AD688" s="123" t="str">
        <f t="shared" si="170"/>
        <v/>
      </c>
      <c r="AE688" s="126" t="str">
        <f t="shared" si="171"/>
        <v/>
      </c>
      <c r="AF688" s="123" t="str">
        <f t="shared" si="172"/>
        <v/>
      </c>
      <c r="AG688" s="126" t="str">
        <f t="shared" si="173"/>
        <v/>
      </c>
      <c r="AH688" s="302" t="str">
        <f t="shared" si="168"/>
        <v/>
      </c>
      <c r="AI688" s="302" t="str">
        <f t="shared" si="167"/>
        <v/>
      </c>
      <c r="AJ688" s="288" t="str">
        <f t="shared" si="163"/>
        <v/>
      </c>
      <c r="AK688" s="303" t="str">
        <f t="shared" si="164"/>
        <v/>
      </c>
      <c r="AL688" s="303" t="str">
        <f t="shared" si="165"/>
        <v/>
      </c>
      <c r="AM688" s="304" t="str">
        <f t="shared" si="166"/>
        <v/>
      </c>
    </row>
    <row r="689" spans="26:39" ht="15" hidden="1" x14ac:dyDescent="0.25">
      <c r="Z689" s="290"/>
      <c r="AA689" s="290"/>
      <c r="AB689" s="124">
        <f t="shared" si="174"/>
        <v>81</v>
      </c>
      <c r="AC689" s="125" t="str">
        <f t="shared" si="169"/>
        <v/>
      </c>
      <c r="AD689" s="123" t="str">
        <f t="shared" si="170"/>
        <v/>
      </c>
      <c r="AE689" s="126" t="str">
        <f t="shared" si="171"/>
        <v/>
      </c>
      <c r="AF689" s="123" t="str">
        <f t="shared" si="172"/>
        <v/>
      </c>
      <c r="AG689" s="126" t="str">
        <f t="shared" si="173"/>
        <v/>
      </c>
      <c r="AH689" s="302" t="str">
        <f t="shared" si="168"/>
        <v/>
      </c>
      <c r="AI689" s="302" t="str">
        <f t="shared" si="167"/>
        <v/>
      </c>
      <c r="AJ689" s="288" t="str">
        <f t="shared" si="163"/>
        <v/>
      </c>
      <c r="AK689" s="303" t="str">
        <f t="shared" si="164"/>
        <v/>
      </c>
      <c r="AL689" s="303" t="str">
        <f t="shared" si="165"/>
        <v/>
      </c>
      <c r="AM689" s="304" t="str">
        <f t="shared" si="166"/>
        <v/>
      </c>
    </row>
    <row r="690" spans="26:39" ht="15" hidden="1" x14ac:dyDescent="0.25">
      <c r="Z690" s="290"/>
      <c r="AA690" s="290"/>
      <c r="AB690" s="124">
        <f t="shared" si="174"/>
        <v>82</v>
      </c>
      <c r="AC690" s="125" t="str">
        <f t="shared" si="169"/>
        <v/>
      </c>
      <c r="AD690" s="123" t="str">
        <f t="shared" si="170"/>
        <v/>
      </c>
      <c r="AE690" s="126" t="str">
        <f t="shared" si="171"/>
        <v/>
      </c>
      <c r="AF690" s="123" t="str">
        <f t="shared" si="172"/>
        <v/>
      </c>
      <c r="AG690" s="126" t="str">
        <f t="shared" si="173"/>
        <v/>
      </c>
      <c r="AH690" s="302" t="str">
        <f t="shared" si="168"/>
        <v/>
      </c>
      <c r="AI690" s="302" t="str">
        <f t="shared" si="167"/>
        <v/>
      </c>
      <c r="AJ690" s="288" t="str">
        <f t="shared" si="163"/>
        <v/>
      </c>
      <c r="AK690" s="303" t="str">
        <f t="shared" si="164"/>
        <v/>
      </c>
      <c r="AL690" s="303" t="str">
        <f t="shared" si="165"/>
        <v/>
      </c>
      <c r="AM690" s="304" t="str">
        <f t="shared" si="166"/>
        <v/>
      </c>
    </row>
    <row r="691" spans="26:39" ht="15" hidden="1" x14ac:dyDescent="0.25">
      <c r="Z691" s="290"/>
      <c r="AA691" s="290"/>
      <c r="AB691" s="124">
        <f t="shared" si="174"/>
        <v>83</v>
      </c>
      <c r="AC691" s="125" t="str">
        <f t="shared" si="169"/>
        <v/>
      </c>
      <c r="AD691" s="123" t="str">
        <f t="shared" si="170"/>
        <v/>
      </c>
      <c r="AE691" s="126" t="str">
        <f t="shared" si="171"/>
        <v/>
      </c>
      <c r="AF691" s="123" t="str">
        <f t="shared" si="172"/>
        <v/>
      </c>
      <c r="AG691" s="126" t="str">
        <f t="shared" si="173"/>
        <v/>
      </c>
      <c r="AH691" s="302" t="str">
        <f t="shared" si="168"/>
        <v/>
      </c>
      <c r="AI691" s="302" t="str">
        <f t="shared" si="167"/>
        <v/>
      </c>
      <c r="AJ691" s="288" t="str">
        <f t="shared" si="163"/>
        <v/>
      </c>
      <c r="AK691" s="303" t="str">
        <f t="shared" si="164"/>
        <v/>
      </c>
      <c r="AL691" s="303" t="str">
        <f t="shared" si="165"/>
        <v/>
      </c>
      <c r="AM691" s="304" t="str">
        <f t="shared" si="166"/>
        <v/>
      </c>
    </row>
    <row r="692" spans="26:39" ht="15" hidden="1" x14ac:dyDescent="0.25">
      <c r="Z692" s="290"/>
      <c r="AA692" s="290"/>
      <c r="AB692" s="124">
        <f t="shared" si="174"/>
        <v>84</v>
      </c>
      <c r="AC692" s="125" t="str">
        <f t="shared" si="169"/>
        <v/>
      </c>
      <c r="AD692" s="123" t="str">
        <f t="shared" si="170"/>
        <v/>
      </c>
      <c r="AE692" s="126" t="str">
        <f t="shared" si="171"/>
        <v/>
      </c>
      <c r="AF692" s="123" t="str">
        <f t="shared" si="172"/>
        <v/>
      </c>
      <c r="AG692" s="126" t="str">
        <f t="shared" si="173"/>
        <v/>
      </c>
      <c r="AH692" s="302" t="str">
        <f t="shared" si="168"/>
        <v/>
      </c>
      <c r="AI692" s="302" t="str">
        <f t="shared" si="167"/>
        <v/>
      </c>
      <c r="AJ692" s="288" t="str">
        <f t="shared" si="163"/>
        <v/>
      </c>
      <c r="AK692" s="303" t="str">
        <f t="shared" si="164"/>
        <v/>
      </c>
      <c r="AL692" s="303" t="str">
        <f t="shared" si="165"/>
        <v/>
      </c>
      <c r="AM692" s="304" t="str">
        <f t="shared" si="166"/>
        <v/>
      </c>
    </row>
    <row r="693" spans="26:39" ht="15" hidden="1" x14ac:dyDescent="0.25">
      <c r="Z693" s="290"/>
      <c r="AA693" s="290"/>
      <c r="AB693" s="124">
        <f t="shared" si="174"/>
        <v>85</v>
      </c>
      <c r="AC693" s="125" t="str">
        <f t="shared" si="169"/>
        <v/>
      </c>
      <c r="AD693" s="123" t="str">
        <f t="shared" si="170"/>
        <v/>
      </c>
      <c r="AE693" s="126" t="str">
        <f t="shared" si="171"/>
        <v/>
      </c>
      <c r="AF693" s="123" t="str">
        <f t="shared" si="172"/>
        <v/>
      </c>
      <c r="AG693" s="126" t="str">
        <f t="shared" si="173"/>
        <v/>
      </c>
      <c r="AH693" s="302" t="str">
        <f t="shared" si="168"/>
        <v/>
      </c>
      <c r="AI693" s="302" t="str">
        <f t="shared" si="167"/>
        <v/>
      </c>
      <c r="AJ693" s="288" t="str">
        <f t="shared" si="163"/>
        <v/>
      </c>
      <c r="AK693" s="303" t="str">
        <f t="shared" si="164"/>
        <v/>
      </c>
      <c r="AL693" s="303" t="str">
        <f t="shared" si="165"/>
        <v/>
      </c>
      <c r="AM693" s="304" t="str">
        <f t="shared" si="166"/>
        <v/>
      </c>
    </row>
    <row r="694" spans="26:39" ht="15" hidden="1" x14ac:dyDescent="0.25">
      <c r="Z694" s="290"/>
      <c r="AA694" s="290"/>
      <c r="AB694" s="124">
        <f t="shared" si="174"/>
        <v>86</v>
      </c>
      <c r="AC694" s="125" t="str">
        <f t="shared" si="169"/>
        <v/>
      </c>
      <c r="AD694" s="123" t="str">
        <f t="shared" si="170"/>
        <v/>
      </c>
      <c r="AE694" s="126" t="str">
        <f t="shared" si="171"/>
        <v/>
      </c>
      <c r="AF694" s="123" t="str">
        <f t="shared" si="172"/>
        <v/>
      </c>
      <c r="AG694" s="126" t="str">
        <f t="shared" si="173"/>
        <v/>
      </c>
      <c r="AH694" s="302" t="str">
        <f t="shared" si="168"/>
        <v/>
      </c>
      <c r="AI694" s="302" t="str">
        <f t="shared" si="167"/>
        <v/>
      </c>
      <c r="AJ694" s="288" t="str">
        <f t="shared" si="163"/>
        <v/>
      </c>
      <c r="AK694" s="303" t="str">
        <f t="shared" si="164"/>
        <v/>
      </c>
      <c r="AL694" s="303" t="str">
        <f t="shared" si="165"/>
        <v/>
      </c>
      <c r="AM694" s="304" t="str">
        <f t="shared" si="166"/>
        <v/>
      </c>
    </row>
    <row r="695" spans="26:39" ht="15" hidden="1" x14ac:dyDescent="0.25">
      <c r="Z695" s="290"/>
      <c r="AA695" s="290"/>
      <c r="AB695" s="124">
        <f t="shared" si="174"/>
        <v>87</v>
      </c>
      <c r="AC695" s="125" t="str">
        <f t="shared" si="169"/>
        <v/>
      </c>
      <c r="AD695" s="123" t="str">
        <f t="shared" si="170"/>
        <v/>
      </c>
      <c r="AE695" s="126" t="str">
        <f t="shared" si="171"/>
        <v/>
      </c>
      <c r="AF695" s="123" t="str">
        <f t="shared" si="172"/>
        <v/>
      </c>
      <c r="AG695" s="126" t="str">
        <f t="shared" si="173"/>
        <v/>
      </c>
      <c r="AH695" s="302" t="str">
        <f t="shared" si="168"/>
        <v/>
      </c>
      <c r="AI695" s="302" t="str">
        <f t="shared" si="167"/>
        <v/>
      </c>
      <c r="AJ695" s="288" t="str">
        <f t="shared" si="163"/>
        <v/>
      </c>
      <c r="AK695" s="303" t="str">
        <f t="shared" si="164"/>
        <v/>
      </c>
      <c r="AL695" s="303" t="str">
        <f t="shared" si="165"/>
        <v/>
      </c>
      <c r="AM695" s="304" t="str">
        <f t="shared" si="166"/>
        <v/>
      </c>
    </row>
    <row r="696" spans="26:39" ht="15" hidden="1" x14ac:dyDescent="0.25">
      <c r="Z696" s="290"/>
      <c r="AA696" s="290"/>
      <c r="AB696" s="124">
        <f t="shared" si="174"/>
        <v>88</v>
      </c>
      <c r="AC696" s="125" t="str">
        <f t="shared" si="169"/>
        <v/>
      </c>
      <c r="AD696" s="123" t="str">
        <f t="shared" si="170"/>
        <v/>
      </c>
      <c r="AE696" s="126" t="str">
        <f t="shared" si="171"/>
        <v/>
      </c>
      <c r="AF696" s="123" t="str">
        <f t="shared" si="172"/>
        <v/>
      </c>
      <c r="AG696" s="126" t="str">
        <f t="shared" si="173"/>
        <v/>
      </c>
      <c r="AH696" s="302" t="str">
        <f t="shared" si="168"/>
        <v/>
      </c>
      <c r="AI696" s="302" t="str">
        <f t="shared" si="167"/>
        <v/>
      </c>
      <c r="AJ696" s="288" t="str">
        <f t="shared" si="163"/>
        <v/>
      </c>
      <c r="AK696" s="303" t="str">
        <f t="shared" si="164"/>
        <v/>
      </c>
      <c r="AL696" s="303" t="str">
        <f t="shared" si="165"/>
        <v/>
      </c>
      <c r="AM696" s="304" t="str">
        <f t="shared" si="166"/>
        <v/>
      </c>
    </row>
    <row r="697" spans="26:39" ht="15" hidden="1" x14ac:dyDescent="0.25">
      <c r="Z697" s="290"/>
      <c r="AA697" s="290"/>
      <c r="AB697" s="124">
        <f t="shared" si="174"/>
        <v>89</v>
      </c>
      <c r="AC697" s="125" t="str">
        <f t="shared" si="169"/>
        <v/>
      </c>
      <c r="AD697" s="123" t="str">
        <f t="shared" si="170"/>
        <v/>
      </c>
      <c r="AE697" s="126" t="str">
        <f t="shared" si="171"/>
        <v/>
      </c>
      <c r="AF697" s="123" t="str">
        <f t="shared" si="172"/>
        <v/>
      </c>
      <c r="AG697" s="126" t="str">
        <f t="shared" si="173"/>
        <v/>
      </c>
      <c r="AH697" s="302" t="str">
        <f t="shared" si="168"/>
        <v/>
      </c>
      <c r="AI697" s="302" t="str">
        <f t="shared" si="167"/>
        <v/>
      </c>
      <c r="AJ697" s="288" t="str">
        <f t="shared" si="163"/>
        <v/>
      </c>
      <c r="AK697" s="303" t="str">
        <f t="shared" si="164"/>
        <v/>
      </c>
      <c r="AL697" s="303" t="str">
        <f t="shared" si="165"/>
        <v/>
      </c>
      <c r="AM697" s="304" t="str">
        <f t="shared" si="166"/>
        <v/>
      </c>
    </row>
    <row r="698" spans="26:39" ht="15" hidden="1" x14ac:dyDescent="0.25">
      <c r="Z698" s="290"/>
      <c r="AA698" s="290"/>
      <c r="AB698" s="124">
        <f t="shared" si="174"/>
        <v>90</v>
      </c>
      <c r="AC698" s="125" t="str">
        <f t="shared" si="169"/>
        <v/>
      </c>
      <c r="AD698" s="123" t="str">
        <f t="shared" si="170"/>
        <v/>
      </c>
      <c r="AE698" s="126" t="str">
        <f t="shared" si="171"/>
        <v/>
      </c>
      <c r="AF698" s="123" t="str">
        <f t="shared" si="172"/>
        <v/>
      </c>
      <c r="AG698" s="126" t="str">
        <f t="shared" si="173"/>
        <v/>
      </c>
      <c r="AH698" s="302" t="str">
        <f t="shared" si="168"/>
        <v/>
      </c>
      <c r="AI698" s="302" t="str">
        <f t="shared" si="167"/>
        <v/>
      </c>
      <c r="AJ698" s="288" t="str">
        <f t="shared" si="163"/>
        <v/>
      </c>
      <c r="AK698" s="303" t="str">
        <f t="shared" si="164"/>
        <v/>
      </c>
      <c r="AL698" s="303" t="str">
        <f t="shared" si="165"/>
        <v/>
      </c>
      <c r="AM698" s="304" t="str">
        <f t="shared" si="166"/>
        <v/>
      </c>
    </row>
    <row r="699" spans="26:39" ht="15" hidden="1" x14ac:dyDescent="0.25">
      <c r="Z699" s="290"/>
      <c r="AA699" s="290"/>
      <c r="AB699" s="124">
        <f t="shared" si="174"/>
        <v>91</v>
      </c>
      <c r="AC699" s="125" t="str">
        <f t="shared" si="169"/>
        <v/>
      </c>
      <c r="AD699" s="123" t="str">
        <f t="shared" si="170"/>
        <v/>
      </c>
      <c r="AE699" s="126" t="str">
        <f t="shared" si="171"/>
        <v/>
      </c>
      <c r="AF699" s="123" t="str">
        <f t="shared" si="172"/>
        <v/>
      </c>
      <c r="AG699" s="126" t="str">
        <f t="shared" si="173"/>
        <v/>
      </c>
      <c r="AH699" s="302" t="str">
        <f t="shared" si="168"/>
        <v/>
      </c>
      <c r="AI699" s="302" t="str">
        <f t="shared" si="167"/>
        <v/>
      </c>
      <c r="AJ699" s="288" t="str">
        <f t="shared" si="163"/>
        <v/>
      </c>
      <c r="AK699" s="303" t="str">
        <f t="shared" si="164"/>
        <v/>
      </c>
      <c r="AL699" s="303" t="str">
        <f t="shared" si="165"/>
        <v/>
      </c>
      <c r="AM699" s="304" t="str">
        <f t="shared" si="166"/>
        <v/>
      </c>
    </row>
    <row r="700" spans="26:39" ht="15" hidden="1" x14ac:dyDescent="0.25">
      <c r="Z700" s="290"/>
      <c r="AA700" s="290"/>
      <c r="AB700" s="124">
        <f t="shared" si="174"/>
        <v>92</v>
      </c>
      <c r="AC700" s="125" t="str">
        <f t="shared" si="169"/>
        <v/>
      </c>
      <c r="AD700" s="123" t="str">
        <f t="shared" si="170"/>
        <v/>
      </c>
      <c r="AE700" s="126" t="str">
        <f t="shared" si="171"/>
        <v/>
      </c>
      <c r="AF700" s="123" t="str">
        <f t="shared" si="172"/>
        <v/>
      </c>
      <c r="AG700" s="126" t="str">
        <f t="shared" si="173"/>
        <v/>
      </c>
      <c r="AH700" s="302" t="str">
        <f t="shared" si="168"/>
        <v/>
      </c>
      <c r="AI700" s="302" t="str">
        <f t="shared" si="167"/>
        <v/>
      </c>
      <c r="AJ700" s="288" t="str">
        <f t="shared" si="163"/>
        <v/>
      </c>
      <c r="AK700" s="303" t="str">
        <f t="shared" si="164"/>
        <v/>
      </c>
      <c r="AL700" s="303" t="str">
        <f t="shared" si="165"/>
        <v/>
      </c>
      <c r="AM700" s="304" t="str">
        <f t="shared" si="166"/>
        <v/>
      </c>
    </row>
    <row r="701" spans="26:39" ht="15" hidden="1" x14ac:dyDescent="0.25">
      <c r="Z701" s="290"/>
      <c r="AA701" s="290"/>
      <c r="AB701" s="124">
        <f t="shared" si="174"/>
        <v>93</v>
      </c>
      <c r="AC701" s="125" t="str">
        <f t="shared" si="169"/>
        <v/>
      </c>
      <c r="AD701" s="123" t="str">
        <f t="shared" si="170"/>
        <v/>
      </c>
      <c r="AE701" s="126" t="str">
        <f t="shared" si="171"/>
        <v/>
      </c>
      <c r="AF701" s="123" t="str">
        <f t="shared" si="172"/>
        <v/>
      </c>
      <c r="AG701" s="126" t="str">
        <f t="shared" si="173"/>
        <v/>
      </c>
      <c r="AH701" s="302" t="str">
        <f t="shared" si="168"/>
        <v/>
      </c>
      <c r="AI701" s="302" t="str">
        <f t="shared" si="167"/>
        <v/>
      </c>
      <c r="AJ701" s="288" t="str">
        <f t="shared" si="163"/>
        <v/>
      </c>
      <c r="AK701" s="303" t="str">
        <f t="shared" si="164"/>
        <v/>
      </c>
      <c r="AL701" s="303" t="str">
        <f t="shared" si="165"/>
        <v/>
      </c>
      <c r="AM701" s="304" t="str">
        <f t="shared" si="166"/>
        <v/>
      </c>
    </row>
    <row r="702" spans="26:39" ht="15" hidden="1" x14ac:dyDescent="0.25">
      <c r="Z702" s="290"/>
      <c r="AA702" s="290"/>
      <c r="AB702" s="124">
        <f t="shared" si="174"/>
        <v>94</v>
      </c>
      <c r="AC702" s="125" t="str">
        <f t="shared" si="169"/>
        <v/>
      </c>
      <c r="AD702" s="123" t="str">
        <f t="shared" si="170"/>
        <v/>
      </c>
      <c r="AE702" s="126" t="str">
        <f t="shared" si="171"/>
        <v/>
      </c>
      <c r="AF702" s="123" t="str">
        <f t="shared" si="172"/>
        <v/>
      </c>
      <c r="AG702" s="126" t="str">
        <f t="shared" si="173"/>
        <v/>
      </c>
      <c r="AH702" s="302" t="str">
        <f t="shared" si="168"/>
        <v/>
      </c>
      <c r="AI702" s="302" t="str">
        <f t="shared" si="167"/>
        <v/>
      </c>
      <c r="AJ702" s="288" t="str">
        <f t="shared" si="163"/>
        <v/>
      </c>
      <c r="AK702" s="303" t="str">
        <f t="shared" si="164"/>
        <v/>
      </c>
      <c r="AL702" s="303" t="str">
        <f t="shared" si="165"/>
        <v/>
      </c>
      <c r="AM702" s="304" t="str">
        <f t="shared" si="166"/>
        <v/>
      </c>
    </row>
    <row r="703" spans="26:39" ht="15" hidden="1" x14ac:dyDescent="0.25">
      <c r="Z703" s="290"/>
      <c r="AA703" s="290"/>
      <c r="AB703" s="124">
        <f t="shared" si="174"/>
        <v>95</v>
      </c>
      <c r="AC703" s="125" t="str">
        <f t="shared" si="169"/>
        <v/>
      </c>
      <c r="AD703" s="123" t="str">
        <f t="shared" si="170"/>
        <v/>
      </c>
      <c r="AE703" s="126" t="str">
        <f t="shared" si="171"/>
        <v/>
      </c>
      <c r="AF703" s="123" t="str">
        <f t="shared" si="172"/>
        <v/>
      </c>
      <c r="AG703" s="126" t="str">
        <f t="shared" si="173"/>
        <v/>
      </c>
      <c r="AH703" s="302" t="str">
        <f t="shared" si="168"/>
        <v/>
      </c>
      <c r="AI703" s="302" t="str">
        <f t="shared" si="167"/>
        <v/>
      </c>
      <c r="AJ703" s="288" t="str">
        <f t="shared" si="163"/>
        <v/>
      </c>
      <c r="AK703" s="303" t="str">
        <f t="shared" si="164"/>
        <v/>
      </c>
      <c r="AL703" s="303" t="str">
        <f t="shared" si="165"/>
        <v/>
      </c>
      <c r="AM703" s="304" t="str">
        <f t="shared" si="166"/>
        <v/>
      </c>
    </row>
    <row r="704" spans="26:39" ht="15" hidden="1" x14ac:dyDescent="0.25">
      <c r="Z704" s="290"/>
      <c r="AA704" s="290"/>
      <c r="AB704" s="124">
        <f t="shared" si="174"/>
        <v>96</v>
      </c>
      <c r="AC704" s="125" t="str">
        <f t="shared" si="169"/>
        <v/>
      </c>
      <c r="AD704" s="123" t="str">
        <f t="shared" si="170"/>
        <v/>
      </c>
      <c r="AE704" s="126" t="str">
        <f t="shared" si="171"/>
        <v/>
      </c>
      <c r="AF704" s="123" t="str">
        <f t="shared" si="172"/>
        <v/>
      </c>
      <c r="AG704" s="126" t="str">
        <f t="shared" si="173"/>
        <v/>
      </c>
      <c r="AH704" s="302" t="str">
        <f t="shared" si="168"/>
        <v/>
      </c>
      <c r="AI704" s="302" t="str">
        <f t="shared" si="167"/>
        <v/>
      </c>
      <c r="AJ704" s="288" t="str">
        <f t="shared" si="163"/>
        <v/>
      </c>
      <c r="AK704" s="303" t="str">
        <f t="shared" si="164"/>
        <v/>
      </c>
      <c r="AL704" s="303" t="str">
        <f t="shared" si="165"/>
        <v/>
      </c>
      <c r="AM704" s="304" t="str">
        <f t="shared" si="166"/>
        <v/>
      </c>
    </row>
    <row r="705" spans="23:39" ht="15" hidden="1" x14ac:dyDescent="0.25">
      <c r="Z705" s="290"/>
      <c r="AA705" s="290"/>
      <c r="AB705" s="124">
        <f t="shared" si="174"/>
        <v>97</v>
      </c>
      <c r="AC705" s="125" t="str">
        <f t="shared" si="169"/>
        <v/>
      </c>
      <c r="AD705" s="123" t="str">
        <f t="shared" si="170"/>
        <v/>
      </c>
      <c r="AE705" s="126" t="str">
        <f t="shared" si="171"/>
        <v/>
      </c>
      <c r="AF705" s="123" t="str">
        <f t="shared" si="172"/>
        <v/>
      </c>
      <c r="AG705" s="126" t="str">
        <f t="shared" si="173"/>
        <v/>
      </c>
      <c r="AH705" s="302" t="str">
        <f t="shared" si="168"/>
        <v/>
      </c>
      <c r="AI705" s="302" t="str">
        <f t="shared" si="167"/>
        <v/>
      </c>
      <c r="AJ705" s="288" t="str">
        <f t="shared" si="163"/>
        <v/>
      </c>
      <c r="AK705" s="303" t="str">
        <f t="shared" si="164"/>
        <v/>
      </c>
      <c r="AL705" s="303" t="str">
        <f t="shared" si="165"/>
        <v/>
      </c>
      <c r="AM705" s="304" t="str">
        <f t="shared" si="166"/>
        <v/>
      </c>
    </row>
    <row r="706" spans="23:39" ht="15" hidden="1" x14ac:dyDescent="0.25">
      <c r="Z706" s="290"/>
      <c r="AA706" s="290"/>
      <c r="AB706" s="124">
        <f t="shared" si="174"/>
        <v>98</v>
      </c>
      <c r="AC706" s="125" t="str">
        <f t="shared" si="169"/>
        <v/>
      </c>
      <c r="AD706" s="123" t="str">
        <f t="shared" si="170"/>
        <v/>
      </c>
      <c r="AE706" s="126" t="str">
        <f t="shared" si="171"/>
        <v/>
      </c>
      <c r="AF706" s="123" t="str">
        <f t="shared" si="172"/>
        <v/>
      </c>
      <c r="AG706" s="126" t="str">
        <f t="shared" si="173"/>
        <v/>
      </c>
      <c r="AH706" s="302" t="str">
        <f t="shared" si="168"/>
        <v/>
      </c>
      <c r="AI706" s="302" t="str">
        <f t="shared" si="167"/>
        <v/>
      </c>
      <c r="AJ706" s="288" t="str">
        <f t="shared" si="163"/>
        <v/>
      </c>
      <c r="AK706" s="303" t="str">
        <f t="shared" si="164"/>
        <v/>
      </c>
      <c r="AL706" s="303" t="str">
        <f t="shared" si="165"/>
        <v/>
      </c>
      <c r="AM706" s="304" t="str">
        <f t="shared" si="166"/>
        <v/>
      </c>
    </row>
    <row r="707" spans="23:39" ht="15" hidden="1" x14ac:dyDescent="0.25">
      <c r="AB707" s="124">
        <f t="shared" si="174"/>
        <v>99</v>
      </c>
      <c r="AC707" s="125" t="str">
        <f t="shared" si="169"/>
        <v/>
      </c>
      <c r="AD707" s="123" t="str">
        <f t="shared" si="170"/>
        <v/>
      </c>
      <c r="AE707" s="126" t="str">
        <f t="shared" si="171"/>
        <v/>
      </c>
      <c r="AF707" s="123" t="str">
        <f t="shared" si="172"/>
        <v/>
      </c>
      <c r="AG707" s="126" t="str">
        <f t="shared" si="173"/>
        <v/>
      </c>
      <c r="AH707" s="302" t="str">
        <f t="shared" si="168"/>
        <v/>
      </c>
      <c r="AI707" s="302" t="str">
        <f t="shared" si="167"/>
        <v/>
      </c>
      <c r="AJ707" s="288" t="str">
        <f t="shared" si="163"/>
        <v/>
      </c>
      <c r="AK707" s="303" t="str">
        <f t="shared" si="164"/>
        <v/>
      </c>
      <c r="AL707" s="303" t="str">
        <f t="shared" si="165"/>
        <v/>
      </c>
      <c r="AM707" s="304" t="str">
        <f t="shared" si="166"/>
        <v/>
      </c>
    </row>
    <row r="708" spans="23:39" ht="15" hidden="1" x14ac:dyDescent="0.25">
      <c r="AB708" s="124">
        <f t="shared" si="174"/>
        <v>100</v>
      </c>
      <c r="AC708" s="125" t="str">
        <f t="shared" si="169"/>
        <v/>
      </c>
      <c r="AD708" s="123" t="str">
        <f t="shared" si="170"/>
        <v/>
      </c>
      <c r="AE708" s="126" t="str">
        <f t="shared" si="171"/>
        <v/>
      </c>
      <c r="AF708" s="123" t="str">
        <f t="shared" si="172"/>
        <v/>
      </c>
      <c r="AG708" s="126" t="str">
        <f t="shared" si="173"/>
        <v/>
      </c>
      <c r="AH708" s="302" t="str">
        <f t="shared" si="168"/>
        <v/>
      </c>
      <c r="AI708" s="302" t="str">
        <f t="shared" si="167"/>
        <v/>
      </c>
      <c r="AJ708" s="288" t="str">
        <f t="shared" si="163"/>
        <v/>
      </c>
      <c r="AK708" s="303" t="str">
        <f t="shared" si="164"/>
        <v/>
      </c>
      <c r="AL708" s="303" t="str">
        <f t="shared" si="165"/>
        <v/>
      </c>
      <c r="AM708" s="304" t="str">
        <f t="shared" si="166"/>
        <v/>
      </c>
    </row>
    <row r="709" spans="23:39" ht="15" hidden="1" x14ac:dyDescent="0.25">
      <c r="W709" s="232" t="s">
        <v>154</v>
      </c>
      <c r="X709" s="291" t="s">
        <v>105</v>
      </c>
      <c r="Y709" s="291" t="s">
        <v>100</v>
      </c>
      <c r="Z709" s="293" t="s">
        <v>155</v>
      </c>
      <c r="AA709" s="293" t="s">
        <v>156</v>
      </c>
      <c r="AB709" s="124">
        <v>1</v>
      </c>
      <c r="AC709" s="125" t="str">
        <f t="shared" ref="AC709:AC772" si="175">IF(AA$711="","",AC$708+AB709*(X$711-X$710)/100)</f>
        <v/>
      </c>
      <c r="AD709" s="123" t="str">
        <f t="shared" ref="AD709:AD772" si="176">IF(AC709="","",AD$708+(2*(AC709-AC$708)*AA$711))</f>
        <v/>
      </c>
      <c r="AE709" s="126" t="str">
        <f>IF(AC709="","",(AD709/2)^2*3.1415)</f>
        <v/>
      </c>
      <c r="AF709" s="123" t="str">
        <f>IF(AC709="","",(AC709-AC708)/3*(AE708+AE709+(AE709*AE708)^0.5))</f>
        <v/>
      </c>
      <c r="AG709" s="126" t="str">
        <f>IF(AC709="","",AG708+AF709)</f>
        <v/>
      </c>
      <c r="AH709" s="302" t="str">
        <f t="shared" si="168"/>
        <v/>
      </c>
      <c r="AI709" s="302" t="str">
        <f t="shared" si="167"/>
        <v/>
      </c>
      <c r="AJ709" s="288" t="str">
        <f t="shared" si="163"/>
        <v/>
      </c>
      <c r="AK709" s="303" t="str">
        <f t="shared" si="164"/>
        <v/>
      </c>
      <c r="AL709" s="303" t="str">
        <f t="shared" si="165"/>
        <v/>
      </c>
      <c r="AM709" s="304" t="str">
        <f t="shared" si="166"/>
        <v/>
      </c>
    </row>
    <row r="710" spans="23:39" ht="15" hidden="1" x14ac:dyDescent="0.25">
      <c r="W710" s="240">
        <v>8</v>
      </c>
      <c r="X710" s="288" t="str">
        <f>IF(W710&gt;O$53,"",IF(VLOOKUP(W710,O$34:Q$53,3)=0,"",VLOOKUP(W710,O$34:Q$53,3)))</f>
        <v/>
      </c>
      <c r="Y710" s="240" t="str">
        <f>IF(X710="","",VLOOKUP(X710,D$35:H$53,2))</f>
        <v/>
      </c>
      <c r="Z710" s="123" t="str">
        <f>IF(Y710="","",2*(Y710/3.1415)^0.5)</f>
        <v/>
      </c>
      <c r="AA710" s="290"/>
      <c r="AB710" s="124">
        <f>AB709+1</f>
        <v>2</v>
      </c>
      <c r="AC710" s="125" t="str">
        <f t="shared" si="175"/>
        <v/>
      </c>
      <c r="AD710" s="123" t="str">
        <f t="shared" si="176"/>
        <v/>
      </c>
      <c r="AE710" s="126" t="str">
        <f t="shared" ref="AE710:AE773" si="177">IF(AC710="","",(AD710/2)^2*3.1415)</f>
        <v/>
      </c>
      <c r="AF710" s="123" t="str">
        <f t="shared" ref="AF710:AF773" si="178">IF(AC710="","",(AC710-AC709)/3*(AE709+AE710+(AE710*AE709)^0.5))</f>
        <v/>
      </c>
      <c r="AG710" s="126" t="str">
        <f t="shared" ref="AG710:AG773" si="179">IF(AC710="","",AG709+AF710)</f>
        <v/>
      </c>
      <c r="AH710" s="302" t="str">
        <f t="shared" si="168"/>
        <v/>
      </c>
      <c r="AI710" s="302" t="str">
        <f t="shared" si="167"/>
        <v/>
      </c>
      <c r="AJ710" s="288" t="str">
        <f t="shared" si="163"/>
        <v/>
      </c>
      <c r="AK710" s="303" t="str">
        <f t="shared" si="164"/>
        <v/>
      </c>
      <c r="AL710" s="303" t="str">
        <f t="shared" si="165"/>
        <v/>
      </c>
      <c r="AM710" s="304" t="str">
        <f t="shared" si="166"/>
        <v/>
      </c>
    </row>
    <row r="711" spans="23:39" ht="15" hidden="1" x14ac:dyDescent="0.25">
      <c r="W711" s="240">
        <v>9</v>
      </c>
      <c r="X711" s="288" t="str">
        <f>IF(W711&gt;O$53,"",IF(VLOOKUP(W711,O$34:Q$53,3)=0,"",VLOOKUP(W711,O$34:Q$53,3)))</f>
        <v/>
      </c>
      <c r="Y711" s="240" t="str">
        <f>IF(X711="","",VLOOKUP(X711,D$35:H$53,2))</f>
        <v/>
      </c>
      <c r="Z711" s="123" t="str">
        <f>IF(Y711="","",2*(Y711/3.1415)^0.5)</f>
        <v/>
      </c>
      <c r="AA711" s="290" t="str">
        <f>IF(Z711="","",(Z711-Z710)/(2*(X711-X710)))</f>
        <v/>
      </c>
      <c r="AB711" s="124">
        <f t="shared" ref="AB711:AB774" si="180">AB710+1</f>
        <v>3</v>
      </c>
      <c r="AC711" s="125" t="str">
        <f t="shared" si="175"/>
        <v/>
      </c>
      <c r="AD711" s="123" t="str">
        <f t="shared" si="176"/>
        <v/>
      </c>
      <c r="AE711" s="126" t="str">
        <f t="shared" si="177"/>
        <v/>
      </c>
      <c r="AF711" s="123" t="str">
        <f t="shared" si="178"/>
        <v/>
      </c>
      <c r="AG711" s="126" t="str">
        <f t="shared" si="179"/>
        <v/>
      </c>
      <c r="AH711" s="302" t="str">
        <f t="shared" si="168"/>
        <v/>
      </c>
      <c r="AI711" s="302" t="str">
        <f t="shared" si="167"/>
        <v/>
      </c>
      <c r="AJ711" s="288" t="str">
        <f t="shared" si="163"/>
        <v/>
      </c>
      <c r="AK711" s="303" t="str">
        <f t="shared" si="164"/>
        <v/>
      </c>
      <c r="AL711" s="303" t="str">
        <f t="shared" si="165"/>
        <v/>
      </c>
      <c r="AM711" s="304" t="str">
        <f t="shared" si="166"/>
        <v/>
      </c>
    </row>
    <row r="712" spans="23:39" ht="15" hidden="1" x14ac:dyDescent="0.25">
      <c r="Z712" s="290"/>
      <c r="AA712" s="290"/>
      <c r="AB712" s="124">
        <f t="shared" si="180"/>
        <v>4</v>
      </c>
      <c r="AC712" s="125" t="str">
        <f t="shared" si="175"/>
        <v/>
      </c>
      <c r="AD712" s="123" t="str">
        <f t="shared" si="176"/>
        <v/>
      </c>
      <c r="AE712" s="126" t="str">
        <f t="shared" si="177"/>
        <v/>
      </c>
      <c r="AF712" s="123" t="str">
        <f t="shared" si="178"/>
        <v/>
      </c>
      <c r="AG712" s="126" t="str">
        <f t="shared" si="179"/>
        <v/>
      </c>
      <c r="AH712" s="302" t="str">
        <f t="shared" si="168"/>
        <v/>
      </c>
      <c r="AI712" s="302" t="str">
        <f t="shared" si="167"/>
        <v/>
      </c>
      <c r="AJ712" s="288" t="str">
        <f t="shared" ref="AJ712:AJ775" si="181">AC712</f>
        <v/>
      </c>
      <c r="AK712" s="303" t="str">
        <f t="shared" ref="AK712:AK775" si="182">IF(AI712="","",AJ712-D$58)</f>
        <v/>
      </c>
      <c r="AL712" s="303" t="str">
        <f t="shared" ref="AL712:AL775" si="183">IF(AK712="","",IF(AK712&gt;G$80,AK712-G$80/2,AK712/2))</f>
        <v/>
      </c>
      <c r="AM712" s="304" t="str">
        <f t="shared" ref="AM712:AM775" si="184">IF(AL712="","",0.6*G$81*(2*32.2*AL712)^0.5)</f>
        <v/>
      </c>
    </row>
    <row r="713" spans="23:39" ht="15" hidden="1" x14ac:dyDescent="0.25">
      <c r="Z713" s="290"/>
      <c r="AA713" s="290"/>
      <c r="AB713" s="124">
        <f t="shared" si="180"/>
        <v>5</v>
      </c>
      <c r="AC713" s="125" t="str">
        <f t="shared" si="175"/>
        <v/>
      </c>
      <c r="AD713" s="123" t="str">
        <f t="shared" si="176"/>
        <v/>
      </c>
      <c r="AE713" s="126" t="str">
        <f t="shared" si="177"/>
        <v/>
      </c>
      <c r="AF713" s="123" t="str">
        <f t="shared" si="178"/>
        <v/>
      </c>
      <c r="AG713" s="126" t="str">
        <f t="shared" si="179"/>
        <v/>
      </c>
      <c r="AH713" s="302" t="str">
        <f t="shared" si="168"/>
        <v/>
      </c>
      <c r="AI713" s="302" t="str">
        <f t="shared" ref="AI713:AI776" si="185">IF(AC713="","",IF(AC713=D$58,0,IF(AC713&gt;D$58,AI712+AF713,"")))</f>
        <v/>
      </c>
      <c r="AJ713" s="288" t="str">
        <f t="shared" si="181"/>
        <v/>
      </c>
      <c r="AK713" s="303" t="str">
        <f t="shared" si="182"/>
        <v/>
      </c>
      <c r="AL713" s="303" t="str">
        <f t="shared" si="183"/>
        <v/>
      </c>
      <c r="AM713" s="304" t="str">
        <f t="shared" si="184"/>
        <v/>
      </c>
    </row>
    <row r="714" spans="23:39" ht="15" hidden="1" x14ac:dyDescent="0.25">
      <c r="Z714" s="290"/>
      <c r="AA714" s="290"/>
      <c r="AB714" s="124">
        <f t="shared" si="180"/>
        <v>6</v>
      </c>
      <c r="AC714" s="125" t="str">
        <f t="shared" si="175"/>
        <v/>
      </c>
      <c r="AD714" s="123" t="str">
        <f t="shared" si="176"/>
        <v/>
      </c>
      <c r="AE714" s="126" t="str">
        <f t="shared" si="177"/>
        <v/>
      </c>
      <c r="AF714" s="123" t="str">
        <f t="shared" si="178"/>
        <v/>
      </c>
      <c r="AG714" s="126" t="str">
        <f t="shared" si="179"/>
        <v/>
      </c>
      <c r="AH714" s="302" t="str">
        <f t="shared" ref="AH714:AH777" si="186">IF(AC714="","",AH713+AF714)</f>
        <v/>
      </c>
      <c r="AI714" s="302" t="str">
        <f t="shared" si="185"/>
        <v/>
      </c>
      <c r="AJ714" s="288" t="str">
        <f t="shared" si="181"/>
        <v/>
      </c>
      <c r="AK714" s="303" t="str">
        <f t="shared" si="182"/>
        <v/>
      </c>
      <c r="AL714" s="303" t="str">
        <f t="shared" si="183"/>
        <v/>
      </c>
      <c r="AM714" s="304" t="str">
        <f t="shared" si="184"/>
        <v/>
      </c>
    </row>
    <row r="715" spans="23:39" ht="15" hidden="1" x14ac:dyDescent="0.25">
      <c r="Z715" s="290"/>
      <c r="AA715" s="290"/>
      <c r="AB715" s="124">
        <f t="shared" si="180"/>
        <v>7</v>
      </c>
      <c r="AC715" s="125" t="str">
        <f t="shared" si="175"/>
        <v/>
      </c>
      <c r="AD715" s="123" t="str">
        <f t="shared" si="176"/>
        <v/>
      </c>
      <c r="AE715" s="126" t="str">
        <f t="shared" si="177"/>
        <v/>
      </c>
      <c r="AF715" s="123" t="str">
        <f t="shared" si="178"/>
        <v/>
      </c>
      <c r="AG715" s="126" t="str">
        <f t="shared" si="179"/>
        <v/>
      </c>
      <c r="AH715" s="302" t="str">
        <f t="shared" si="186"/>
        <v/>
      </c>
      <c r="AI715" s="302" t="str">
        <f t="shared" si="185"/>
        <v/>
      </c>
      <c r="AJ715" s="288" t="str">
        <f t="shared" si="181"/>
        <v/>
      </c>
      <c r="AK715" s="303" t="str">
        <f t="shared" si="182"/>
        <v/>
      </c>
      <c r="AL715" s="303" t="str">
        <f t="shared" si="183"/>
        <v/>
      </c>
      <c r="AM715" s="304" t="str">
        <f t="shared" si="184"/>
        <v/>
      </c>
    </row>
    <row r="716" spans="23:39" ht="15" hidden="1" x14ac:dyDescent="0.25">
      <c r="Z716" s="290"/>
      <c r="AA716" s="290"/>
      <c r="AB716" s="124">
        <f t="shared" si="180"/>
        <v>8</v>
      </c>
      <c r="AC716" s="125" t="str">
        <f t="shared" si="175"/>
        <v/>
      </c>
      <c r="AD716" s="123" t="str">
        <f t="shared" si="176"/>
        <v/>
      </c>
      <c r="AE716" s="126" t="str">
        <f t="shared" si="177"/>
        <v/>
      </c>
      <c r="AF716" s="123" t="str">
        <f t="shared" si="178"/>
        <v/>
      </c>
      <c r="AG716" s="126" t="str">
        <f t="shared" si="179"/>
        <v/>
      </c>
      <c r="AH716" s="302" t="str">
        <f t="shared" si="186"/>
        <v/>
      </c>
      <c r="AI716" s="302" t="str">
        <f t="shared" si="185"/>
        <v/>
      </c>
      <c r="AJ716" s="288" t="str">
        <f t="shared" si="181"/>
        <v/>
      </c>
      <c r="AK716" s="303" t="str">
        <f t="shared" si="182"/>
        <v/>
      </c>
      <c r="AL716" s="303" t="str">
        <f t="shared" si="183"/>
        <v/>
      </c>
      <c r="AM716" s="304" t="str">
        <f t="shared" si="184"/>
        <v/>
      </c>
    </row>
    <row r="717" spans="23:39" ht="15" hidden="1" x14ac:dyDescent="0.25">
      <c r="Z717" s="290"/>
      <c r="AA717" s="290"/>
      <c r="AB717" s="124">
        <f t="shared" si="180"/>
        <v>9</v>
      </c>
      <c r="AC717" s="125" t="str">
        <f t="shared" si="175"/>
        <v/>
      </c>
      <c r="AD717" s="123" t="str">
        <f t="shared" si="176"/>
        <v/>
      </c>
      <c r="AE717" s="126" t="str">
        <f t="shared" si="177"/>
        <v/>
      </c>
      <c r="AF717" s="123" t="str">
        <f t="shared" si="178"/>
        <v/>
      </c>
      <c r="AG717" s="126" t="str">
        <f t="shared" si="179"/>
        <v/>
      </c>
      <c r="AH717" s="302" t="str">
        <f t="shared" si="186"/>
        <v/>
      </c>
      <c r="AI717" s="302" t="str">
        <f t="shared" si="185"/>
        <v/>
      </c>
      <c r="AJ717" s="288" t="str">
        <f t="shared" si="181"/>
        <v/>
      </c>
      <c r="AK717" s="303" t="str">
        <f t="shared" si="182"/>
        <v/>
      </c>
      <c r="AL717" s="303" t="str">
        <f t="shared" si="183"/>
        <v/>
      </c>
      <c r="AM717" s="304" t="str">
        <f t="shared" si="184"/>
        <v/>
      </c>
    </row>
    <row r="718" spans="23:39" ht="15" hidden="1" x14ac:dyDescent="0.25">
      <c r="Z718" s="290"/>
      <c r="AA718" s="290"/>
      <c r="AB718" s="124">
        <f t="shared" si="180"/>
        <v>10</v>
      </c>
      <c r="AC718" s="125" t="str">
        <f t="shared" si="175"/>
        <v/>
      </c>
      <c r="AD718" s="123" t="str">
        <f t="shared" si="176"/>
        <v/>
      </c>
      <c r="AE718" s="126" t="str">
        <f t="shared" si="177"/>
        <v/>
      </c>
      <c r="AF718" s="123" t="str">
        <f t="shared" si="178"/>
        <v/>
      </c>
      <c r="AG718" s="126" t="str">
        <f t="shared" si="179"/>
        <v/>
      </c>
      <c r="AH718" s="302" t="str">
        <f t="shared" si="186"/>
        <v/>
      </c>
      <c r="AI718" s="302" t="str">
        <f t="shared" si="185"/>
        <v/>
      </c>
      <c r="AJ718" s="288" t="str">
        <f t="shared" si="181"/>
        <v/>
      </c>
      <c r="AK718" s="303" t="str">
        <f t="shared" si="182"/>
        <v/>
      </c>
      <c r="AL718" s="303" t="str">
        <f t="shared" si="183"/>
        <v/>
      </c>
      <c r="AM718" s="304" t="str">
        <f t="shared" si="184"/>
        <v/>
      </c>
    </row>
    <row r="719" spans="23:39" ht="15" hidden="1" x14ac:dyDescent="0.25">
      <c r="Z719" s="290"/>
      <c r="AA719" s="290"/>
      <c r="AB719" s="124">
        <f t="shared" si="180"/>
        <v>11</v>
      </c>
      <c r="AC719" s="125" t="str">
        <f t="shared" si="175"/>
        <v/>
      </c>
      <c r="AD719" s="123" t="str">
        <f t="shared" si="176"/>
        <v/>
      </c>
      <c r="AE719" s="126" t="str">
        <f t="shared" si="177"/>
        <v/>
      </c>
      <c r="AF719" s="123" t="str">
        <f t="shared" si="178"/>
        <v/>
      </c>
      <c r="AG719" s="126" t="str">
        <f t="shared" si="179"/>
        <v/>
      </c>
      <c r="AH719" s="302" t="str">
        <f t="shared" si="186"/>
        <v/>
      </c>
      <c r="AI719" s="302" t="str">
        <f t="shared" si="185"/>
        <v/>
      </c>
      <c r="AJ719" s="288" t="str">
        <f t="shared" si="181"/>
        <v/>
      </c>
      <c r="AK719" s="303" t="str">
        <f t="shared" si="182"/>
        <v/>
      </c>
      <c r="AL719" s="303" t="str">
        <f t="shared" si="183"/>
        <v/>
      </c>
      <c r="AM719" s="304" t="str">
        <f t="shared" si="184"/>
        <v/>
      </c>
    </row>
    <row r="720" spans="23:39" ht="15" hidden="1" x14ac:dyDescent="0.25">
      <c r="Z720" s="290"/>
      <c r="AA720" s="290"/>
      <c r="AB720" s="124">
        <f t="shared" si="180"/>
        <v>12</v>
      </c>
      <c r="AC720" s="125" t="str">
        <f t="shared" si="175"/>
        <v/>
      </c>
      <c r="AD720" s="123" t="str">
        <f t="shared" si="176"/>
        <v/>
      </c>
      <c r="AE720" s="126" t="str">
        <f t="shared" si="177"/>
        <v/>
      </c>
      <c r="AF720" s="123" t="str">
        <f t="shared" si="178"/>
        <v/>
      </c>
      <c r="AG720" s="126" t="str">
        <f t="shared" si="179"/>
        <v/>
      </c>
      <c r="AH720" s="302" t="str">
        <f t="shared" si="186"/>
        <v/>
      </c>
      <c r="AI720" s="302" t="str">
        <f t="shared" si="185"/>
        <v/>
      </c>
      <c r="AJ720" s="288" t="str">
        <f t="shared" si="181"/>
        <v/>
      </c>
      <c r="AK720" s="303" t="str">
        <f t="shared" si="182"/>
        <v/>
      </c>
      <c r="AL720" s="303" t="str">
        <f t="shared" si="183"/>
        <v/>
      </c>
      <c r="AM720" s="304" t="str">
        <f t="shared" si="184"/>
        <v/>
      </c>
    </row>
    <row r="721" spans="24:39" ht="15" hidden="1" x14ac:dyDescent="0.25">
      <c r="Z721" s="290"/>
      <c r="AA721" s="290"/>
      <c r="AB721" s="124">
        <f t="shared" si="180"/>
        <v>13</v>
      </c>
      <c r="AC721" s="125" t="str">
        <f t="shared" si="175"/>
        <v/>
      </c>
      <c r="AD721" s="123" t="str">
        <f t="shared" si="176"/>
        <v/>
      </c>
      <c r="AE721" s="126" t="str">
        <f t="shared" si="177"/>
        <v/>
      </c>
      <c r="AF721" s="123" t="str">
        <f t="shared" si="178"/>
        <v/>
      </c>
      <c r="AG721" s="126" t="str">
        <f t="shared" si="179"/>
        <v/>
      </c>
      <c r="AH721" s="302" t="str">
        <f t="shared" si="186"/>
        <v/>
      </c>
      <c r="AI721" s="302" t="str">
        <f t="shared" si="185"/>
        <v/>
      </c>
      <c r="AJ721" s="288" t="str">
        <f t="shared" si="181"/>
        <v/>
      </c>
      <c r="AK721" s="303" t="str">
        <f t="shared" si="182"/>
        <v/>
      </c>
      <c r="AL721" s="303" t="str">
        <f t="shared" si="183"/>
        <v/>
      </c>
      <c r="AM721" s="304" t="str">
        <f t="shared" si="184"/>
        <v/>
      </c>
    </row>
    <row r="722" spans="24:39" ht="15" hidden="1" x14ac:dyDescent="0.25">
      <c r="Z722" s="290"/>
      <c r="AA722" s="290"/>
      <c r="AB722" s="124">
        <f t="shared" si="180"/>
        <v>14</v>
      </c>
      <c r="AC722" s="125" t="str">
        <f t="shared" si="175"/>
        <v/>
      </c>
      <c r="AD722" s="123" t="str">
        <f t="shared" si="176"/>
        <v/>
      </c>
      <c r="AE722" s="126" t="str">
        <f t="shared" si="177"/>
        <v/>
      </c>
      <c r="AF722" s="123" t="str">
        <f t="shared" si="178"/>
        <v/>
      </c>
      <c r="AG722" s="126" t="str">
        <f t="shared" si="179"/>
        <v/>
      </c>
      <c r="AH722" s="302" t="str">
        <f t="shared" si="186"/>
        <v/>
      </c>
      <c r="AI722" s="302" t="str">
        <f t="shared" si="185"/>
        <v/>
      </c>
      <c r="AJ722" s="288" t="str">
        <f t="shared" si="181"/>
        <v/>
      </c>
      <c r="AK722" s="303" t="str">
        <f t="shared" si="182"/>
        <v/>
      </c>
      <c r="AL722" s="303" t="str">
        <f t="shared" si="183"/>
        <v/>
      </c>
      <c r="AM722" s="304" t="str">
        <f t="shared" si="184"/>
        <v/>
      </c>
    </row>
    <row r="723" spans="24:39" ht="15" hidden="1" x14ac:dyDescent="0.25">
      <c r="Z723" s="290"/>
      <c r="AA723" s="290"/>
      <c r="AB723" s="124">
        <f t="shared" si="180"/>
        <v>15</v>
      </c>
      <c r="AC723" s="125" t="str">
        <f t="shared" si="175"/>
        <v/>
      </c>
      <c r="AD723" s="123" t="str">
        <f t="shared" si="176"/>
        <v/>
      </c>
      <c r="AE723" s="126" t="str">
        <f t="shared" si="177"/>
        <v/>
      </c>
      <c r="AF723" s="123" t="str">
        <f t="shared" si="178"/>
        <v/>
      </c>
      <c r="AG723" s="126" t="str">
        <f t="shared" si="179"/>
        <v/>
      </c>
      <c r="AH723" s="302" t="str">
        <f t="shared" si="186"/>
        <v/>
      </c>
      <c r="AI723" s="302" t="str">
        <f t="shared" si="185"/>
        <v/>
      </c>
      <c r="AJ723" s="288" t="str">
        <f t="shared" si="181"/>
        <v/>
      </c>
      <c r="AK723" s="303" t="str">
        <f t="shared" si="182"/>
        <v/>
      </c>
      <c r="AL723" s="303" t="str">
        <f t="shared" si="183"/>
        <v/>
      </c>
      <c r="AM723" s="304" t="str">
        <f t="shared" si="184"/>
        <v/>
      </c>
    </row>
    <row r="724" spans="24:39" ht="15" hidden="1" x14ac:dyDescent="0.25">
      <c r="Z724" s="290"/>
      <c r="AA724" s="290"/>
      <c r="AB724" s="124">
        <f t="shared" si="180"/>
        <v>16</v>
      </c>
      <c r="AC724" s="125" t="str">
        <f t="shared" si="175"/>
        <v/>
      </c>
      <c r="AD724" s="123" t="str">
        <f t="shared" si="176"/>
        <v/>
      </c>
      <c r="AE724" s="126" t="str">
        <f t="shared" si="177"/>
        <v/>
      </c>
      <c r="AF724" s="123" t="str">
        <f t="shared" si="178"/>
        <v/>
      </c>
      <c r="AG724" s="126" t="str">
        <f t="shared" si="179"/>
        <v/>
      </c>
      <c r="AH724" s="302" t="str">
        <f t="shared" si="186"/>
        <v/>
      </c>
      <c r="AI724" s="302" t="str">
        <f t="shared" si="185"/>
        <v/>
      </c>
      <c r="AJ724" s="288" t="str">
        <f t="shared" si="181"/>
        <v/>
      </c>
      <c r="AK724" s="303" t="str">
        <f t="shared" si="182"/>
        <v/>
      </c>
      <c r="AL724" s="303" t="str">
        <f t="shared" si="183"/>
        <v/>
      </c>
      <c r="AM724" s="304" t="str">
        <f t="shared" si="184"/>
        <v/>
      </c>
    </row>
    <row r="725" spans="24:39" ht="15" hidden="1" x14ac:dyDescent="0.25">
      <c r="Z725" s="290"/>
      <c r="AA725" s="290"/>
      <c r="AB725" s="124">
        <f t="shared" si="180"/>
        <v>17</v>
      </c>
      <c r="AC725" s="125" t="str">
        <f t="shared" si="175"/>
        <v/>
      </c>
      <c r="AD725" s="123" t="str">
        <f t="shared" si="176"/>
        <v/>
      </c>
      <c r="AE725" s="126" t="str">
        <f t="shared" si="177"/>
        <v/>
      </c>
      <c r="AF725" s="123" t="str">
        <f t="shared" si="178"/>
        <v/>
      </c>
      <c r="AG725" s="126" t="str">
        <f t="shared" si="179"/>
        <v/>
      </c>
      <c r="AH725" s="302" t="str">
        <f t="shared" si="186"/>
        <v/>
      </c>
      <c r="AI725" s="302" t="str">
        <f t="shared" si="185"/>
        <v/>
      </c>
      <c r="AJ725" s="288" t="str">
        <f t="shared" si="181"/>
        <v/>
      </c>
      <c r="AK725" s="303" t="str">
        <f t="shared" si="182"/>
        <v/>
      </c>
      <c r="AL725" s="303" t="str">
        <f t="shared" si="183"/>
        <v/>
      </c>
      <c r="AM725" s="304" t="str">
        <f t="shared" si="184"/>
        <v/>
      </c>
    </row>
    <row r="726" spans="24:39" ht="15" hidden="1" x14ac:dyDescent="0.25">
      <c r="Z726" s="290"/>
      <c r="AA726" s="290"/>
      <c r="AB726" s="124">
        <f t="shared" si="180"/>
        <v>18</v>
      </c>
      <c r="AC726" s="125" t="str">
        <f t="shared" si="175"/>
        <v/>
      </c>
      <c r="AD726" s="123" t="str">
        <f t="shared" si="176"/>
        <v/>
      </c>
      <c r="AE726" s="126" t="str">
        <f t="shared" si="177"/>
        <v/>
      </c>
      <c r="AF726" s="123" t="str">
        <f t="shared" si="178"/>
        <v/>
      </c>
      <c r="AG726" s="126" t="str">
        <f t="shared" si="179"/>
        <v/>
      </c>
      <c r="AH726" s="302" t="str">
        <f t="shared" si="186"/>
        <v/>
      </c>
      <c r="AI726" s="302" t="str">
        <f t="shared" si="185"/>
        <v/>
      </c>
      <c r="AJ726" s="288" t="str">
        <f t="shared" si="181"/>
        <v/>
      </c>
      <c r="AK726" s="303" t="str">
        <f t="shared" si="182"/>
        <v/>
      </c>
      <c r="AL726" s="303" t="str">
        <f t="shared" si="183"/>
        <v/>
      </c>
      <c r="AM726" s="304" t="str">
        <f t="shared" si="184"/>
        <v/>
      </c>
    </row>
    <row r="727" spans="24:39" ht="15" hidden="1" x14ac:dyDescent="0.25">
      <c r="X727" s="244"/>
      <c r="Y727" s="244"/>
      <c r="Z727" s="290"/>
      <c r="AA727" s="290"/>
      <c r="AB727" s="124">
        <f t="shared" si="180"/>
        <v>19</v>
      </c>
      <c r="AC727" s="125" t="str">
        <f t="shared" si="175"/>
        <v/>
      </c>
      <c r="AD727" s="123" t="str">
        <f t="shared" si="176"/>
        <v/>
      </c>
      <c r="AE727" s="126" t="str">
        <f t="shared" si="177"/>
        <v/>
      </c>
      <c r="AF727" s="123" t="str">
        <f t="shared" si="178"/>
        <v/>
      </c>
      <c r="AG727" s="126" t="str">
        <f t="shared" si="179"/>
        <v/>
      </c>
      <c r="AH727" s="302" t="str">
        <f t="shared" si="186"/>
        <v/>
      </c>
      <c r="AI727" s="302" t="str">
        <f t="shared" si="185"/>
        <v/>
      </c>
      <c r="AJ727" s="288" t="str">
        <f t="shared" si="181"/>
        <v/>
      </c>
      <c r="AK727" s="303" t="str">
        <f t="shared" si="182"/>
        <v/>
      </c>
      <c r="AL727" s="303" t="str">
        <f t="shared" si="183"/>
        <v/>
      </c>
      <c r="AM727" s="304" t="str">
        <f t="shared" si="184"/>
        <v/>
      </c>
    </row>
    <row r="728" spans="24:39" ht="15" hidden="1" x14ac:dyDescent="0.25">
      <c r="Z728" s="290"/>
      <c r="AA728" s="290"/>
      <c r="AB728" s="124">
        <f t="shared" si="180"/>
        <v>20</v>
      </c>
      <c r="AC728" s="125" t="str">
        <f t="shared" si="175"/>
        <v/>
      </c>
      <c r="AD728" s="123" t="str">
        <f t="shared" si="176"/>
        <v/>
      </c>
      <c r="AE728" s="126" t="str">
        <f t="shared" si="177"/>
        <v/>
      </c>
      <c r="AF728" s="123" t="str">
        <f t="shared" si="178"/>
        <v/>
      </c>
      <c r="AG728" s="126" t="str">
        <f t="shared" si="179"/>
        <v/>
      </c>
      <c r="AH728" s="302" t="str">
        <f t="shared" si="186"/>
        <v/>
      </c>
      <c r="AI728" s="302" t="str">
        <f t="shared" si="185"/>
        <v/>
      </c>
      <c r="AJ728" s="288" t="str">
        <f t="shared" si="181"/>
        <v/>
      </c>
      <c r="AK728" s="303" t="str">
        <f t="shared" si="182"/>
        <v/>
      </c>
      <c r="AL728" s="303" t="str">
        <f t="shared" si="183"/>
        <v/>
      </c>
      <c r="AM728" s="304" t="str">
        <f t="shared" si="184"/>
        <v/>
      </c>
    </row>
    <row r="729" spans="24:39" ht="15" hidden="1" x14ac:dyDescent="0.25">
      <c r="Z729" s="290"/>
      <c r="AA729" s="290"/>
      <c r="AB729" s="124">
        <f t="shared" si="180"/>
        <v>21</v>
      </c>
      <c r="AC729" s="125" t="str">
        <f t="shared" si="175"/>
        <v/>
      </c>
      <c r="AD729" s="123" t="str">
        <f t="shared" si="176"/>
        <v/>
      </c>
      <c r="AE729" s="126" t="str">
        <f t="shared" si="177"/>
        <v/>
      </c>
      <c r="AF729" s="123" t="str">
        <f t="shared" si="178"/>
        <v/>
      </c>
      <c r="AG729" s="126" t="str">
        <f t="shared" si="179"/>
        <v/>
      </c>
      <c r="AH729" s="302" t="str">
        <f t="shared" si="186"/>
        <v/>
      </c>
      <c r="AI729" s="302" t="str">
        <f t="shared" si="185"/>
        <v/>
      </c>
      <c r="AJ729" s="288" t="str">
        <f t="shared" si="181"/>
        <v/>
      </c>
      <c r="AK729" s="303" t="str">
        <f t="shared" si="182"/>
        <v/>
      </c>
      <c r="AL729" s="303" t="str">
        <f t="shared" si="183"/>
        <v/>
      </c>
      <c r="AM729" s="304" t="str">
        <f t="shared" si="184"/>
        <v/>
      </c>
    </row>
    <row r="730" spans="24:39" ht="15" hidden="1" x14ac:dyDescent="0.25">
      <c r="Z730" s="290"/>
      <c r="AA730" s="290"/>
      <c r="AB730" s="124">
        <f t="shared" si="180"/>
        <v>22</v>
      </c>
      <c r="AC730" s="125" t="str">
        <f t="shared" si="175"/>
        <v/>
      </c>
      <c r="AD730" s="123" t="str">
        <f t="shared" si="176"/>
        <v/>
      </c>
      <c r="AE730" s="126" t="str">
        <f t="shared" si="177"/>
        <v/>
      </c>
      <c r="AF730" s="123" t="str">
        <f t="shared" si="178"/>
        <v/>
      </c>
      <c r="AG730" s="126" t="str">
        <f t="shared" si="179"/>
        <v/>
      </c>
      <c r="AH730" s="302" t="str">
        <f t="shared" si="186"/>
        <v/>
      </c>
      <c r="AI730" s="302" t="str">
        <f t="shared" si="185"/>
        <v/>
      </c>
      <c r="AJ730" s="288" t="str">
        <f t="shared" si="181"/>
        <v/>
      </c>
      <c r="AK730" s="303" t="str">
        <f t="shared" si="182"/>
        <v/>
      </c>
      <c r="AL730" s="303" t="str">
        <f t="shared" si="183"/>
        <v/>
      </c>
      <c r="AM730" s="304" t="str">
        <f t="shared" si="184"/>
        <v/>
      </c>
    </row>
    <row r="731" spans="24:39" ht="15" hidden="1" x14ac:dyDescent="0.25">
      <c r="Z731" s="290"/>
      <c r="AA731" s="290"/>
      <c r="AB731" s="124">
        <f t="shared" si="180"/>
        <v>23</v>
      </c>
      <c r="AC731" s="125" t="str">
        <f t="shared" si="175"/>
        <v/>
      </c>
      <c r="AD731" s="123" t="str">
        <f t="shared" si="176"/>
        <v/>
      </c>
      <c r="AE731" s="126" t="str">
        <f t="shared" si="177"/>
        <v/>
      </c>
      <c r="AF731" s="123" t="str">
        <f t="shared" si="178"/>
        <v/>
      </c>
      <c r="AG731" s="126" t="str">
        <f t="shared" si="179"/>
        <v/>
      </c>
      <c r="AH731" s="302" t="str">
        <f t="shared" si="186"/>
        <v/>
      </c>
      <c r="AI731" s="302" t="str">
        <f t="shared" si="185"/>
        <v/>
      </c>
      <c r="AJ731" s="288" t="str">
        <f t="shared" si="181"/>
        <v/>
      </c>
      <c r="AK731" s="303" t="str">
        <f t="shared" si="182"/>
        <v/>
      </c>
      <c r="AL731" s="303" t="str">
        <f t="shared" si="183"/>
        <v/>
      </c>
      <c r="AM731" s="304" t="str">
        <f t="shared" si="184"/>
        <v/>
      </c>
    </row>
    <row r="732" spans="24:39" ht="15" hidden="1" x14ac:dyDescent="0.25">
      <c r="Z732" s="290"/>
      <c r="AA732" s="290"/>
      <c r="AB732" s="124">
        <f t="shared" si="180"/>
        <v>24</v>
      </c>
      <c r="AC732" s="125" t="str">
        <f t="shared" si="175"/>
        <v/>
      </c>
      <c r="AD732" s="123" t="str">
        <f t="shared" si="176"/>
        <v/>
      </c>
      <c r="AE732" s="126" t="str">
        <f t="shared" si="177"/>
        <v/>
      </c>
      <c r="AF732" s="123" t="str">
        <f t="shared" si="178"/>
        <v/>
      </c>
      <c r="AG732" s="126" t="str">
        <f t="shared" si="179"/>
        <v/>
      </c>
      <c r="AH732" s="302" t="str">
        <f t="shared" si="186"/>
        <v/>
      </c>
      <c r="AI732" s="302" t="str">
        <f t="shared" si="185"/>
        <v/>
      </c>
      <c r="AJ732" s="288" t="str">
        <f t="shared" si="181"/>
        <v/>
      </c>
      <c r="AK732" s="303" t="str">
        <f t="shared" si="182"/>
        <v/>
      </c>
      <c r="AL732" s="303" t="str">
        <f t="shared" si="183"/>
        <v/>
      </c>
      <c r="AM732" s="304" t="str">
        <f t="shared" si="184"/>
        <v/>
      </c>
    </row>
    <row r="733" spans="24:39" ht="15" hidden="1" x14ac:dyDescent="0.25">
      <c r="Z733" s="290"/>
      <c r="AA733" s="290"/>
      <c r="AB733" s="124">
        <f t="shared" si="180"/>
        <v>25</v>
      </c>
      <c r="AC733" s="125" t="str">
        <f t="shared" si="175"/>
        <v/>
      </c>
      <c r="AD733" s="123" t="str">
        <f t="shared" si="176"/>
        <v/>
      </c>
      <c r="AE733" s="126" t="str">
        <f t="shared" si="177"/>
        <v/>
      </c>
      <c r="AF733" s="123" t="str">
        <f t="shared" si="178"/>
        <v/>
      </c>
      <c r="AG733" s="126" t="str">
        <f t="shared" si="179"/>
        <v/>
      </c>
      <c r="AH733" s="302" t="str">
        <f t="shared" si="186"/>
        <v/>
      </c>
      <c r="AI733" s="302" t="str">
        <f t="shared" si="185"/>
        <v/>
      </c>
      <c r="AJ733" s="288" t="str">
        <f t="shared" si="181"/>
        <v/>
      </c>
      <c r="AK733" s="303" t="str">
        <f t="shared" si="182"/>
        <v/>
      </c>
      <c r="AL733" s="303" t="str">
        <f t="shared" si="183"/>
        <v/>
      </c>
      <c r="AM733" s="304" t="str">
        <f t="shared" si="184"/>
        <v/>
      </c>
    </row>
    <row r="734" spans="24:39" ht="15" hidden="1" x14ac:dyDescent="0.25">
      <c r="Z734" s="290"/>
      <c r="AA734" s="290"/>
      <c r="AB734" s="124">
        <f t="shared" si="180"/>
        <v>26</v>
      </c>
      <c r="AC734" s="125" t="str">
        <f t="shared" si="175"/>
        <v/>
      </c>
      <c r="AD734" s="123" t="str">
        <f t="shared" si="176"/>
        <v/>
      </c>
      <c r="AE734" s="126" t="str">
        <f t="shared" si="177"/>
        <v/>
      </c>
      <c r="AF734" s="123" t="str">
        <f t="shared" si="178"/>
        <v/>
      </c>
      <c r="AG734" s="126" t="str">
        <f t="shared" si="179"/>
        <v/>
      </c>
      <c r="AH734" s="302" t="str">
        <f t="shared" si="186"/>
        <v/>
      </c>
      <c r="AI734" s="302" t="str">
        <f t="shared" si="185"/>
        <v/>
      </c>
      <c r="AJ734" s="288" t="str">
        <f t="shared" si="181"/>
        <v/>
      </c>
      <c r="AK734" s="303" t="str">
        <f t="shared" si="182"/>
        <v/>
      </c>
      <c r="AL734" s="303" t="str">
        <f t="shared" si="183"/>
        <v/>
      </c>
      <c r="AM734" s="304" t="str">
        <f t="shared" si="184"/>
        <v/>
      </c>
    </row>
    <row r="735" spans="24:39" ht="15" hidden="1" x14ac:dyDescent="0.25">
      <c r="Z735" s="290"/>
      <c r="AA735" s="290"/>
      <c r="AB735" s="124">
        <f t="shared" si="180"/>
        <v>27</v>
      </c>
      <c r="AC735" s="125" t="str">
        <f t="shared" si="175"/>
        <v/>
      </c>
      <c r="AD735" s="123" t="str">
        <f t="shared" si="176"/>
        <v/>
      </c>
      <c r="AE735" s="126" t="str">
        <f t="shared" si="177"/>
        <v/>
      </c>
      <c r="AF735" s="123" t="str">
        <f t="shared" si="178"/>
        <v/>
      </c>
      <c r="AG735" s="126" t="str">
        <f t="shared" si="179"/>
        <v/>
      </c>
      <c r="AH735" s="302" t="str">
        <f t="shared" si="186"/>
        <v/>
      </c>
      <c r="AI735" s="302" t="str">
        <f t="shared" si="185"/>
        <v/>
      </c>
      <c r="AJ735" s="288" t="str">
        <f t="shared" si="181"/>
        <v/>
      </c>
      <c r="AK735" s="303" t="str">
        <f t="shared" si="182"/>
        <v/>
      </c>
      <c r="AL735" s="303" t="str">
        <f t="shared" si="183"/>
        <v/>
      </c>
      <c r="AM735" s="304" t="str">
        <f t="shared" si="184"/>
        <v/>
      </c>
    </row>
    <row r="736" spans="24:39" ht="15" hidden="1" x14ac:dyDescent="0.25">
      <c r="Z736" s="290"/>
      <c r="AA736" s="290"/>
      <c r="AB736" s="124">
        <f t="shared" si="180"/>
        <v>28</v>
      </c>
      <c r="AC736" s="125" t="str">
        <f t="shared" si="175"/>
        <v/>
      </c>
      <c r="AD736" s="123" t="str">
        <f t="shared" si="176"/>
        <v/>
      </c>
      <c r="AE736" s="126" t="str">
        <f t="shared" si="177"/>
        <v/>
      </c>
      <c r="AF736" s="123" t="str">
        <f t="shared" si="178"/>
        <v/>
      </c>
      <c r="AG736" s="126" t="str">
        <f t="shared" si="179"/>
        <v/>
      </c>
      <c r="AH736" s="302" t="str">
        <f t="shared" si="186"/>
        <v/>
      </c>
      <c r="AI736" s="302" t="str">
        <f t="shared" si="185"/>
        <v/>
      </c>
      <c r="AJ736" s="288" t="str">
        <f t="shared" si="181"/>
        <v/>
      </c>
      <c r="AK736" s="303" t="str">
        <f t="shared" si="182"/>
        <v/>
      </c>
      <c r="AL736" s="303" t="str">
        <f t="shared" si="183"/>
        <v/>
      </c>
      <c r="AM736" s="304" t="str">
        <f t="shared" si="184"/>
        <v/>
      </c>
    </row>
    <row r="737" spans="26:39" ht="15" hidden="1" x14ac:dyDescent="0.25">
      <c r="Z737" s="290"/>
      <c r="AA737" s="290"/>
      <c r="AB737" s="124">
        <f t="shared" si="180"/>
        <v>29</v>
      </c>
      <c r="AC737" s="125" t="str">
        <f t="shared" si="175"/>
        <v/>
      </c>
      <c r="AD737" s="123" t="str">
        <f t="shared" si="176"/>
        <v/>
      </c>
      <c r="AE737" s="126" t="str">
        <f t="shared" si="177"/>
        <v/>
      </c>
      <c r="AF737" s="123" t="str">
        <f t="shared" si="178"/>
        <v/>
      </c>
      <c r="AG737" s="126" t="str">
        <f t="shared" si="179"/>
        <v/>
      </c>
      <c r="AH737" s="302" t="str">
        <f t="shared" si="186"/>
        <v/>
      </c>
      <c r="AI737" s="302" t="str">
        <f t="shared" si="185"/>
        <v/>
      </c>
      <c r="AJ737" s="288" t="str">
        <f t="shared" si="181"/>
        <v/>
      </c>
      <c r="AK737" s="303" t="str">
        <f t="shared" si="182"/>
        <v/>
      </c>
      <c r="AL737" s="303" t="str">
        <f t="shared" si="183"/>
        <v/>
      </c>
      <c r="AM737" s="304" t="str">
        <f t="shared" si="184"/>
        <v/>
      </c>
    </row>
    <row r="738" spans="26:39" ht="15" hidden="1" x14ac:dyDescent="0.25">
      <c r="Z738" s="290"/>
      <c r="AA738" s="290"/>
      <c r="AB738" s="124">
        <f t="shared" si="180"/>
        <v>30</v>
      </c>
      <c r="AC738" s="125" t="str">
        <f t="shared" si="175"/>
        <v/>
      </c>
      <c r="AD738" s="123" t="str">
        <f t="shared" si="176"/>
        <v/>
      </c>
      <c r="AE738" s="126" t="str">
        <f t="shared" si="177"/>
        <v/>
      </c>
      <c r="AF738" s="123" t="str">
        <f t="shared" si="178"/>
        <v/>
      </c>
      <c r="AG738" s="126" t="str">
        <f t="shared" si="179"/>
        <v/>
      </c>
      <c r="AH738" s="302" t="str">
        <f t="shared" si="186"/>
        <v/>
      </c>
      <c r="AI738" s="302" t="str">
        <f t="shared" si="185"/>
        <v/>
      </c>
      <c r="AJ738" s="288" t="str">
        <f t="shared" si="181"/>
        <v/>
      </c>
      <c r="AK738" s="303" t="str">
        <f t="shared" si="182"/>
        <v/>
      </c>
      <c r="AL738" s="303" t="str">
        <f t="shared" si="183"/>
        <v/>
      </c>
      <c r="AM738" s="304" t="str">
        <f t="shared" si="184"/>
        <v/>
      </c>
    </row>
    <row r="739" spans="26:39" ht="15" hidden="1" x14ac:dyDescent="0.25">
      <c r="Z739" s="290"/>
      <c r="AA739" s="290"/>
      <c r="AB739" s="124">
        <f t="shared" si="180"/>
        <v>31</v>
      </c>
      <c r="AC739" s="125" t="str">
        <f t="shared" si="175"/>
        <v/>
      </c>
      <c r="AD739" s="123" t="str">
        <f t="shared" si="176"/>
        <v/>
      </c>
      <c r="AE739" s="126" t="str">
        <f t="shared" si="177"/>
        <v/>
      </c>
      <c r="AF739" s="123" t="str">
        <f t="shared" si="178"/>
        <v/>
      </c>
      <c r="AG739" s="126" t="str">
        <f t="shared" si="179"/>
        <v/>
      </c>
      <c r="AH739" s="302" t="str">
        <f t="shared" si="186"/>
        <v/>
      </c>
      <c r="AI739" s="302" t="str">
        <f t="shared" si="185"/>
        <v/>
      </c>
      <c r="AJ739" s="288" t="str">
        <f t="shared" si="181"/>
        <v/>
      </c>
      <c r="AK739" s="303" t="str">
        <f t="shared" si="182"/>
        <v/>
      </c>
      <c r="AL739" s="303" t="str">
        <f t="shared" si="183"/>
        <v/>
      </c>
      <c r="AM739" s="304" t="str">
        <f t="shared" si="184"/>
        <v/>
      </c>
    </row>
    <row r="740" spans="26:39" ht="15" hidden="1" x14ac:dyDescent="0.25">
      <c r="Z740" s="290"/>
      <c r="AA740" s="290"/>
      <c r="AB740" s="124">
        <f t="shared" si="180"/>
        <v>32</v>
      </c>
      <c r="AC740" s="125" t="str">
        <f t="shared" si="175"/>
        <v/>
      </c>
      <c r="AD740" s="123" t="str">
        <f t="shared" si="176"/>
        <v/>
      </c>
      <c r="AE740" s="126" t="str">
        <f t="shared" si="177"/>
        <v/>
      </c>
      <c r="AF740" s="123" t="str">
        <f t="shared" si="178"/>
        <v/>
      </c>
      <c r="AG740" s="126" t="str">
        <f t="shared" si="179"/>
        <v/>
      </c>
      <c r="AH740" s="302" t="str">
        <f t="shared" si="186"/>
        <v/>
      </c>
      <c r="AI740" s="302" t="str">
        <f t="shared" si="185"/>
        <v/>
      </c>
      <c r="AJ740" s="288" t="str">
        <f t="shared" si="181"/>
        <v/>
      </c>
      <c r="AK740" s="303" t="str">
        <f t="shared" si="182"/>
        <v/>
      </c>
      <c r="AL740" s="303" t="str">
        <f t="shared" si="183"/>
        <v/>
      </c>
      <c r="AM740" s="304" t="str">
        <f t="shared" si="184"/>
        <v/>
      </c>
    </row>
    <row r="741" spans="26:39" ht="15" hidden="1" x14ac:dyDescent="0.25">
      <c r="Z741" s="290"/>
      <c r="AA741" s="290"/>
      <c r="AB741" s="124">
        <f t="shared" si="180"/>
        <v>33</v>
      </c>
      <c r="AC741" s="125" t="str">
        <f t="shared" si="175"/>
        <v/>
      </c>
      <c r="AD741" s="123" t="str">
        <f t="shared" si="176"/>
        <v/>
      </c>
      <c r="AE741" s="126" t="str">
        <f t="shared" si="177"/>
        <v/>
      </c>
      <c r="AF741" s="123" t="str">
        <f t="shared" si="178"/>
        <v/>
      </c>
      <c r="AG741" s="126" t="str">
        <f t="shared" si="179"/>
        <v/>
      </c>
      <c r="AH741" s="302" t="str">
        <f t="shared" si="186"/>
        <v/>
      </c>
      <c r="AI741" s="302" t="str">
        <f t="shared" si="185"/>
        <v/>
      </c>
      <c r="AJ741" s="288" t="str">
        <f t="shared" si="181"/>
        <v/>
      </c>
      <c r="AK741" s="303" t="str">
        <f t="shared" si="182"/>
        <v/>
      </c>
      <c r="AL741" s="303" t="str">
        <f t="shared" si="183"/>
        <v/>
      </c>
      <c r="AM741" s="304" t="str">
        <f t="shared" si="184"/>
        <v/>
      </c>
    </row>
    <row r="742" spans="26:39" ht="15" hidden="1" x14ac:dyDescent="0.25">
      <c r="Z742" s="290"/>
      <c r="AA742" s="290"/>
      <c r="AB742" s="124">
        <f t="shared" si="180"/>
        <v>34</v>
      </c>
      <c r="AC742" s="125" t="str">
        <f t="shared" si="175"/>
        <v/>
      </c>
      <c r="AD742" s="123" t="str">
        <f t="shared" si="176"/>
        <v/>
      </c>
      <c r="AE742" s="126" t="str">
        <f t="shared" si="177"/>
        <v/>
      </c>
      <c r="AF742" s="123" t="str">
        <f t="shared" si="178"/>
        <v/>
      </c>
      <c r="AG742" s="126" t="str">
        <f t="shared" si="179"/>
        <v/>
      </c>
      <c r="AH742" s="302" t="str">
        <f t="shared" si="186"/>
        <v/>
      </c>
      <c r="AI742" s="302" t="str">
        <f t="shared" si="185"/>
        <v/>
      </c>
      <c r="AJ742" s="288" t="str">
        <f t="shared" si="181"/>
        <v/>
      </c>
      <c r="AK742" s="303" t="str">
        <f t="shared" si="182"/>
        <v/>
      </c>
      <c r="AL742" s="303" t="str">
        <f t="shared" si="183"/>
        <v/>
      </c>
      <c r="AM742" s="304" t="str">
        <f t="shared" si="184"/>
        <v/>
      </c>
    </row>
    <row r="743" spans="26:39" ht="15" hidden="1" x14ac:dyDescent="0.25">
      <c r="Z743" s="290"/>
      <c r="AA743" s="290"/>
      <c r="AB743" s="124">
        <f t="shared" si="180"/>
        <v>35</v>
      </c>
      <c r="AC743" s="125" t="str">
        <f t="shared" si="175"/>
        <v/>
      </c>
      <c r="AD743" s="123" t="str">
        <f t="shared" si="176"/>
        <v/>
      </c>
      <c r="AE743" s="126" t="str">
        <f t="shared" si="177"/>
        <v/>
      </c>
      <c r="AF743" s="123" t="str">
        <f t="shared" si="178"/>
        <v/>
      </c>
      <c r="AG743" s="126" t="str">
        <f t="shared" si="179"/>
        <v/>
      </c>
      <c r="AH743" s="302" t="str">
        <f t="shared" si="186"/>
        <v/>
      </c>
      <c r="AI743" s="302" t="str">
        <f t="shared" si="185"/>
        <v/>
      </c>
      <c r="AJ743" s="288" t="str">
        <f t="shared" si="181"/>
        <v/>
      </c>
      <c r="AK743" s="303" t="str">
        <f t="shared" si="182"/>
        <v/>
      </c>
      <c r="AL743" s="303" t="str">
        <f t="shared" si="183"/>
        <v/>
      </c>
      <c r="AM743" s="304" t="str">
        <f t="shared" si="184"/>
        <v/>
      </c>
    </row>
    <row r="744" spans="26:39" ht="15" hidden="1" x14ac:dyDescent="0.25">
      <c r="Z744" s="290"/>
      <c r="AA744" s="290"/>
      <c r="AB744" s="124">
        <f t="shared" si="180"/>
        <v>36</v>
      </c>
      <c r="AC744" s="125" t="str">
        <f t="shared" si="175"/>
        <v/>
      </c>
      <c r="AD744" s="123" t="str">
        <f t="shared" si="176"/>
        <v/>
      </c>
      <c r="AE744" s="126" t="str">
        <f t="shared" si="177"/>
        <v/>
      </c>
      <c r="AF744" s="123" t="str">
        <f t="shared" si="178"/>
        <v/>
      </c>
      <c r="AG744" s="126" t="str">
        <f t="shared" si="179"/>
        <v/>
      </c>
      <c r="AH744" s="302" t="str">
        <f t="shared" si="186"/>
        <v/>
      </c>
      <c r="AI744" s="302" t="str">
        <f t="shared" si="185"/>
        <v/>
      </c>
      <c r="AJ744" s="288" t="str">
        <f t="shared" si="181"/>
        <v/>
      </c>
      <c r="AK744" s="303" t="str">
        <f t="shared" si="182"/>
        <v/>
      </c>
      <c r="AL744" s="303" t="str">
        <f t="shared" si="183"/>
        <v/>
      </c>
      <c r="AM744" s="304" t="str">
        <f t="shared" si="184"/>
        <v/>
      </c>
    </row>
    <row r="745" spans="26:39" ht="15" hidden="1" x14ac:dyDescent="0.25">
      <c r="Z745" s="290"/>
      <c r="AA745" s="290"/>
      <c r="AB745" s="124">
        <f t="shared" si="180"/>
        <v>37</v>
      </c>
      <c r="AC745" s="125" t="str">
        <f t="shared" si="175"/>
        <v/>
      </c>
      <c r="AD745" s="123" t="str">
        <f t="shared" si="176"/>
        <v/>
      </c>
      <c r="AE745" s="126" t="str">
        <f t="shared" si="177"/>
        <v/>
      </c>
      <c r="AF745" s="123" t="str">
        <f t="shared" si="178"/>
        <v/>
      </c>
      <c r="AG745" s="126" t="str">
        <f t="shared" si="179"/>
        <v/>
      </c>
      <c r="AH745" s="302" t="str">
        <f t="shared" si="186"/>
        <v/>
      </c>
      <c r="AI745" s="302" t="str">
        <f t="shared" si="185"/>
        <v/>
      </c>
      <c r="AJ745" s="288" t="str">
        <f t="shared" si="181"/>
        <v/>
      </c>
      <c r="AK745" s="303" t="str">
        <f t="shared" si="182"/>
        <v/>
      </c>
      <c r="AL745" s="303" t="str">
        <f t="shared" si="183"/>
        <v/>
      </c>
      <c r="AM745" s="304" t="str">
        <f t="shared" si="184"/>
        <v/>
      </c>
    </row>
    <row r="746" spans="26:39" ht="15" hidden="1" x14ac:dyDescent="0.25">
      <c r="Z746" s="290"/>
      <c r="AA746" s="290"/>
      <c r="AB746" s="124">
        <f t="shared" si="180"/>
        <v>38</v>
      </c>
      <c r="AC746" s="125" t="str">
        <f t="shared" si="175"/>
        <v/>
      </c>
      <c r="AD746" s="123" t="str">
        <f t="shared" si="176"/>
        <v/>
      </c>
      <c r="AE746" s="126" t="str">
        <f t="shared" si="177"/>
        <v/>
      </c>
      <c r="AF746" s="123" t="str">
        <f t="shared" si="178"/>
        <v/>
      </c>
      <c r="AG746" s="126" t="str">
        <f t="shared" si="179"/>
        <v/>
      </c>
      <c r="AH746" s="302" t="str">
        <f t="shared" si="186"/>
        <v/>
      </c>
      <c r="AI746" s="302" t="str">
        <f t="shared" si="185"/>
        <v/>
      </c>
      <c r="AJ746" s="288" t="str">
        <f t="shared" si="181"/>
        <v/>
      </c>
      <c r="AK746" s="303" t="str">
        <f t="shared" si="182"/>
        <v/>
      </c>
      <c r="AL746" s="303" t="str">
        <f t="shared" si="183"/>
        <v/>
      </c>
      <c r="AM746" s="304" t="str">
        <f t="shared" si="184"/>
        <v/>
      </c>
    </row>
    <row r="747" spans="26:39" ht="15" hidden="1" x14ac:dyDescent="0.25">
      <c r="Z747" s="290"/>
      <c r="AA747" s="290"/>
      <c r="AB747" s="124">
        <f t="shared" si="180"/>
        <v>39</v>
      </c>
      <c r="AC747" s="125" t="str">
        <f t="shared" si="175"/>
        <v/>
      </c>
      <c r="AD747" s="123" t="str">
        <f t="shared" si="176"/>
        <v/>
      </c>
      <c r="AE747" s="126" t="str">
        <f t="shared" si="177"/>
        <v/>
      </c>
      <c r="AF747" s="123" t="str">
        <f t="shared" si="178"/>
        <v/>
      </c>
      <c r="AG747" s="126" t="str">
        <f t="shared" si="179"/>
        <v/>
      </c>
      <c r="AH747" s="302" t="str">
        <f t="shared" si="186"/>
        <v/>
      </c>
      <c r="AI747" s="302" t="str">
        <f t="shared" si="185"/>
        <v/>
      </c>
      <c r="AJ747" s="288" t="str">
        <f t="shared" si="181"/>
        <v/>
      </c>
      <c r="AK747" s="303" t="str">
        <f t="shared" si="182"/>
        <v/>
      </c>
      <c r="AL747" s="303" t="str">
        <f t="shared" si="183"/>
        <v/>
      </c>
      <c r="AM747" s="304" t="str">
        <f t="shared" si="184"/>
        <v/>
      </c>
    </row>
    <row r="748" spans="26:39" ht="15" hidden="1" x14ac:dyDescent="0.25">
      <c r="Z748" s="290"/>
      <c r="AA748" s="290"/>
      <c r="AB748" s="124">
        <f t="shared" si="180"/>
        <v>40</v>
      </c>
      <c r="AC748" s="125" t="str">
        <f t="shared" si="175"/>
        <v/>
      </c>
      <c r="AD748" s="123" t="str">
        <f t="shared" si="176"/>
        <v/>
      </c>
      <c r="AE748" s="126" t="str">
        <f t="shared" si="177"/>
        <v/>
      </c>
      <c r="AF748" s="123" t="str">
        <f t="shared" si="178"/>
        <v/>
      </c>
      <c r="AG748" s="126" t="str">
        <f t="shared" si="179"/>
        <v/>
      </c>
      <c r="AH748" s="302" t="str">
        <f t="shared" si="186"/>
        <v/>
      </c>
      <c r="AI748" s="302" t="str">
        <f t="shared" si="185"/>
        <v/>
      </c>
      <c r="AJ748" s="288" t="str">
        <f t="shared" si="181"/>
        <v/>
      </c>
      <c r="AK748" s="303" t="str">
        <f t="shared" si="182"/>
        <v/>
      </c>
      <c r="AL748" s="303" t="str">
        <f t="shared" si="183"/>
        <v/>
      </c>
      <c r="AM748" s="304" t="str">
        <f t="shared" si="184"/>
        <v/>
      </c>
    </row>
    <row r="749" spans="26:39" ht="15" hidden="1" x14ac:dyDescent="0.25">
      <c r="Z749" s="290"/>
      <c r="AA749" s="290"/>
      <c r="AB749" s="124">
        <f t="shared" si="180"/>
        <v>41</v>
      </c>
      <c r="AC749" s="125" t="str">
        <f t="shared" si="175"/>
        <v/>
      </c>
      <c r="AD749" s="123" t="str">
        <f t="shared" si="176"/>
        <v/>
      </c>
      <c r="AE749" s="126" t="str">
        <f t="shared" si="177"/>
        <v/>
      </c>
      <c r="AF749" s="123" t="str">
        <f t="shared" si="178"/>
        <v/>
      </c>
      <c r="AG749" s="126" t="str">
        <f t="shared" si="179"/>
        <v/>
      </c>
      <c r="AH749" s="302" t="str">
        <f t="shared" si="186"/>
        <v/>
      </c>
      <c r="AI749" s="302" t="str">
        <f t="shared" si="185"/>
        <v/>
      </c>
      <c r="AJ749" s="288" t="str">
        <f t="shared" si="181"/>
        <v/>
      </c>
      <c r="AK749" s="303" t="str">
        <f t="shared" si="182"/>
        <v/>
      </c>
      <c r="AL749" s="303" t="str">
        <f t="shared" si="183"/>
        <v/>
      </c>
      <c r="AM749" s="304" t="str">
        <f t="shared" si="184"/>
        <v/>
      </c>
    </row>
    <row r="750" spans="26:39" ht="15" hidden="1" x14ac:dyDescent="0.25">
      <c r="Z750" s="290"/>
      <c r="AA750" s="290"/>
      <c r="AB750" s="124">
        <f t="shared" si="180"/>
        <v>42</v>
      </c>
      <c r="AC750" s="125" t="str">
        <f t="shared" si="175"/>
        <v/>
      </c>
      <c r="AD750" s="123" t="str">
        <f t="shared" si="176"/>
        <v/>
      </c>
      <c r="AE750" s="126" t="str">
        <f t="shared" si="177"/>
        <v/>
      </c>
      <c r="AF750" s="123" t="str">
        <f t="shared" si="178"/>
        <v/>
      </c>
      <c r="AG750" s="126" t="str">
        <f t="shared" si="179"/>
        <v/>
      </c>
      <c r="AH750" s="302" t="str">
        <f t="shared" si="186"/>
        <v/>
      </c>
      <c r="AI750" s="302" t="str">
        <f t="shared" si="185"/>
        <v/>
      </c>
      <c r="AJ750" s="288" t="str">
        <f t="shared" si="181"/>
        <v/>
      </c>
      <c r="AK750" s="303" t="str">
        <f t="shared" si="182"/>
        <v/>
      </c>
      <c r="AL750" s="303" t="str">
        <f t="shared" si="183"/>
        <v/>
      </c>
      <c r="AM750" s="304" t="str">
        <f t="shared" si="184"/>
        <v/>
      </c>
    </row>
    <row r="751" spans="26:39" ht="15" hidden="1" x14ac:dyDescent="0.25">
      <c r="Z751" s="290"/>
      <c r="AA751" s="290"/>
      <c r="AB751" s="124">
        <f t="shared" si="180"/>
        <v>43</v>
      </c>
      <c r="AC751" s="125" t="str">
        <f t="shared" si="175"/>
        <v/>
      </c>
      <c r="AD751" s="123" t="str">
        <f t="shared" si="176"/>
        <v/>
      </c>
      <c r="AE751" s="126" t="str">
        <f t="shared" si="177"/>
        <v/>
      </c>
      <c r="AF751" s="123" t="str">
        <f t="shared" si="178"/>
        <v/>
      </c>
      <c r="AG751" s="126" t="str">
        <f t="shared" si="179"/>
        <v/>
      </c>
      <c r="AH751" s="302" t="str">
        <f t="shared" si="186"/>
        <v/>
      </c>
      <c r="AI751" s="302" t="str">
        <f t="shared" si="185"/>
        <v/>
      </c>
      <c r="AJ751" s="288" t="str">
        <f t="shared" si="181"/>
        <v/>
      </c>
      <c r="AK751" s="303" t="str">
        <f t="shared" si="182"/>
        <v/>
      </c>
      <c r="AL751" s="303" t="str">
        <f t="shared" si="183"/>
        <v/>
      </c>
      <c r="AM751" s="304" t="str">
        <f t="shared" si="184"/>
        <v/>
      </c>
    </row>
    <row r="752" spans="26:39" ht="15" hidden="1" x14ac:dyDescent="0.25">
      <c r="Z752" s="290"/>
      <c r="AA752" s="290"/>
      <c r="AB752" s="124">
        <f t="shared" si="180"/>
        <v>44</v>
      </c>
      <c r="AC752" s="125" t="str">
        <f t="shared" si="175"/>
        <v/>
      </c>
      <c r="AD752" s="123" t="str">
        <f t="shared" si="176"/>
        <v/>
      </c>
      <c r="AE752" s="126" t="str">
        <f t="shared" si="177"/>
        <v/>
      </c>
      <c r="AF752" s="123" t="str">
        <f t="shared" si="178"/>
        <v/>
      </c>
      <c r="AG752" s="126" t="str">
        <f t="shared" si="179"/>
        <v/>
      </c>
      <c r="AH752" s="302" t="str">
        <f t="shared" si="186"/>
        <v/>
      </c>
      <c r="AI752" s="302" t="str">
        <f t="shared" si="185"/>
        <v/>
      </c>
      <c r="AJ752" s="288" t="str">
        <f t="shared" si="181"/>
        <v/>
      </c>
      <c r="AK752" s="303" t="str">
        <f t="shared" si="182"/>
        <v/>
      </c>
      <c r="AL752" s="303" t="str">
        <f t="shared" si="183"/>
        <v/>
      </c>
      <c r="AM752" s="304" t="str">
        <f t="shared" si="184"/>
        <v/>
      </c>
    </row>
    <row r="753" spans="26:39" ht="15" hidden="1" x14ac:dyDescent="0.25">
      <c r="Z753" s="290"/>
      <c r="AA753" s="290"/>
      <c r="AB753" s="124">
        <f t="shared" si="180"/>
        <v>45</v>
      </c>
      <c r="AC753" s="125" t="str">
        <f t="shared" si="175"/>
        <v/>
      </c>
      <c r="AD753" s="123" t="str">
        <f t="shared" si="176"/>
        <v/>
      </c>
      <c r="AE753" s="126" t="str">
        <f t="shared" si="177"/>
        <v/>
      </c>
      <c r="AF753" s="123" t="str">
        <f t="shared" si="178"/>
        <v/>
      </c>
      <c r="AG753" s="126" t="str">
        <f t="shared" si="179"/>
        <v/>
      </c>
      <c r="AH753" s="302" t="str">
        <f t="shared" si="186"/>
        <v/>
      </c>
      <c r="AI753" s="302" t="str">
        <f t="shared" si="185"/>
        <v/>
      </c>
      <c r="AJ753" s="288" t="str">
        <f t="shared" si="181"/>
        <v/>
      </c>
      <c r="AK753" s="303" t="str">
        <f t="shared" si="182"/>
        <v/>
      </c>
      <c r="AL753" s="303" t="str">
        <f t="shared" si="183"/>
        <v/>
      </c>
      <c r="AM753" s="304" t="str">
        <f t="shared" si="184"/>
        <v/>
      </c>
    </row>
    <row r="754" spans="26:39" ht="15" hidden="1" x14ac:dyDescent="0.25">
      <c r="Z754" s="290"/>
      <c r="AA754" s="290"/>
      <c r="AB754" s="124">
        <f t="shared" si="180"/>
        <v>46</v>
      </c>
      <c r="AC754" s="125" t="str">
        <f t="shared" si="175"/>
        <v/>
      </c>
      <c r="AD754" s="123" t="str">
        <f t="shared" si="176"/>
        <v/>
      </c>
      <c r="AE754" s="126" t="str">
        <f t="shared" si="177"/>
        <v/>
      </c>
      <c r="AF754" s="123" t="str">
        <f t="shared" si="178"/>
        <v/>
      </c>
      <c r="AG754" s="126" t="str">
        <f t="shared" si="179"/>
        <v/>
      </c>
      <c r="AH754" s="302" t="str">
        <f t="shared" si="186"/>
        <v/>
      </c>
      <c r="AI754" s="302" t="str">
        <f t="shared" si="185"/>
        <v/>
      </c>
      <c r="AJ754" s="288" t="str">
        <f t="shared" si="181"/>
        <v/>
      </c>
      <c r="AK754" s="303" t="str">
        <f t="shared" si="182"/>
        <v/>
      </c>
      <c r="AL754" s="303" t="str">
        <f t="shared" si="183"/>
        <v/>
      </c>
      <c r="AM754" s="304" t="str">
        <f t="shared" si="184"/>
        <v/>
      </c>
    </row>
    <row r="755" spans="26:39" ht="15" hidden="1" x14ac:dyDescent="0.25">
      <c r="Z755" s="290"/>
      <c r="AA755" s="290"/>
      <c r="AB755" s="124">
        <f t="shared" si="180"/>
        <v>47</v>
      </c>
      <c r="AC755" s="125" t="str">
        <f t="shared" si="175"/>
        <v/>
      </c>
      <c r="AD755" s="123" t="str">
        <f t="shared" si="176"/>
        <v/>
      </c>
      <c r="AE755" s="126" t="str">
        <f t="shared" si="177"/>
        <v/>
      </c>
      <c r="AF755" s="123" t="str">
        <f t="shared" si="178"/>
        <v/>
      </c>
      <c r="AG755" s="126" t="str">
        <f t="shared" si="179"/>
        <v/>
      </c>
      <c r="AH755" s="302" t="str">
        <f t="shared" si="186"/>
        <v/>
      </c>
      <c r="AI755" s="302" t="str">
        <f t="shared" si="185"/>
        <v/>
      </c>
      <c r="AJ755" s="288" t="str">
        <f t="shared" si="181"/>
        <v/>
      </c>
      <c r="AK755" s="303" t="str">
        <f t="shared" si="182"/>
        <v/>
      </c>
      <c r="AL755" s="303" t="str">
        <f t="shared" si="183"/>
        <v/>
      </c>
      <c r="AM755" s="304" t="str">
        <f t="shared" si="184"/>
        <v/>
      </c>
    </row>
    <row r="756" spans="26:39" ht="15" hidden="1" x14ac:dyDescent="0.25">
      <c r="Z756" s="290"/>
      <c r="AA756" s="290"/>
      <c r="AB756" s="124">
        <f t="shared" si="180"/>
        <v>48</v>
      </c>
      <c r="AC756" s="125" t="str">
        <f t="shared" si="175"/>
        <v/>
      </c>
      <c r="AD756" s="123" t="str">
        <f t="shared" si="176"/>
        <v/>
      </c>
      <c r="AE756" s="126" t="str">
        <f t="shared" si="177"/>
        <v/>
      </c>
      <c r="AF756" s="123" t="str">
        <f t="shared" si="178"/>
        <v/>
      </c>
      <c r="AG756" s="126" t="str">
        <f t="shared" si="179"/>
        <v/>
      </c>
      <c r="AH756" s="302" t="str">
        <f t="shared" si="186"/>
        <v/>
      </c>
      <c r="AI756" s="302" t="str">
        <f t="shared" si="185"/>
        <v/>
      </c>
      <c r="AJ756" s="288" t="str">
        <f t="shared" si="181"/>
        <v/>
      </c>
      <c r="AK756" s="303" t="str">
        <f t="shared" si="182"/>
        <v/>
      </c>
      <c r="AL756" s="303" t="str">
        <f t="shared" si="183"/>
        <v/>
      </c>
      <c r="AM756" s="304" t="str">
        <f t="shared" si="184"/>
        <v/>
      </c>
    </row>
    <row r="757" spans="26:39" ht="15" hidden="1" x14ac:dyDescent="0.25">
      <c r="Z757" s="290"/>
      <c r="AA757" s="290"/>
      <c r="AB757" s="124">
        <f t="shared" si="180"/>
        <v>49</v>
      </c>
      <c r="AC757" s="125" t="str">
        <f t="shared" si="175"/>
        <v/>
      </c>
      <c r="AD757" s="123" t="str">
        <f t="shared" si="176"/>
        <v/>
      </c>
      <c r="AE757" s="126" t="str">
        <f t="shared" si="177"/>
        <v/>
      </c>
      <c r="AF757" s="123" t="str">
        <f t="shared" si="178"/>
        <v/>
      </c>
      <c r="AG757" s="126" t="str">
        <f t="shared" si="179"/>
        <v/>
      </c>
      <c r="AH757" s="302" t="str">
        <f t="shared" si="186"/>
        <v/>
      </c>
      <c r="AI757" s="302" t="str">
        <f t="shared" si="185"/>
        <v/>
      </c>
      <c r="AJ757" s="288" t="str">
        <f t="shared" si="181"/>
        <v/>
      </c>
      <c r="AK757" s="303" t="str">
        <f t="shared" si="182"/>
        <v/>
      </c>
      <c r="AL757" s="303" t="str">
        <f t="shared" si="183"/>
        <v/>
      </c>
      <c r="AM757" s="304" t="str">
        <f t="shared" si="184"/>
        <v/>
      </c>
    </row>
    <row r="758" spans="26:39" ht="15" hidden="1" x14ac:dyDescent="0.25">
      <c r="Z758" s="290"/>
      <c r="AA758" s="290"/>
      <c r="AB758" s="124">
        <f t="shared" si="180"/>
        <v>50</v>
      </c>
      <c r="AC758" s="125" t="str">
        <f t="shared" si="175"/>
        <v/>
      </c>
      <c r="AD758" s="123" t="str">
        <f t="shared" si="176"/>
        <v/>
      </c>
      <c r="AE758" s="126" t="str">
        <f t="shared" si="177"/>
        <v/>
      </c>
      <c r="AF758" s="123" t="str">
        <f t="shared" si="178"/>
        <v/>
      </c>
      <c r="AG758" s="126" t="str">
        <f t="shared" si="179"/>
        <v/>
      </c>
      <c r="AH758" s="302" t="str">
        <f t="shared" si="186"/>
        <v/>
      </c>
      <c r="AI758" s="302" t="str">
        <f t="shared" si="185"/>
        <v/>
      </c>
      <c r="AJ758" s="288" t="str">
        <f t="shared" si="181"/>
        <v/>
      </c>
      <c r="AK758" s="303" t="str">
        <f t="shared" si="182"/>
        <v/>
      </c>
      <c r="AL758" s="303" t="str">
        <f t="shared" si="183"/>
        <v/>
      </c>
      <c r="AM758" s="304" t="str">
        <f t="shared" si="184"/>
        <v/>
      </c>
    </row>
    <row r="759" spans="26:39" ht="15" hidden="1" x14ac:dyDescent="0.25">
      <c r="Z759" s="290"/>
      <c r="AA759" s="290"/>
      <c r="AB759" s="124">
        <f t="shared" si="180"/>
        <v>51</v>
      </c>
      <c r="AC759" s="125" t="str">
        <f t="shared" si="175"/>
        <v/>
      </c>
      <c r="AD759" s="123" t="str">
        <f t="shared" si="176"/>
        <v/>
      </c>
      <c r="AE759" s="126" t="str">
        <f t="shared" si="177"/>
        <v/>
      </c>
      <c r="AF759" s="123" t="str">
        <f t="shared" si="178"/>
        <v/>
      </c>
      <c r="AG759" s="126" t="str">
        <f t="shared" si="179"/>
        <v/>
      </c>
      <c r="AH759" s="302" t="str">
        <f t="shared" si="186"/>
        <v/>
      </c>
      <c r="AI759" s="302" t="str">
        <f t="shared" si="185"/>
        <v/>
      </c>
      <c r="AJ759" s="288" t="str">
        <f t="shared" si="181"/>
        <v/>
      </c>
      <c r="AK759" s="303" t="str">
        <f t="shared" si="182"/>
        <v/>
      </c>
      <c r="AL759" s="303" t="str">
        <f t="shared" si="183"/>
        <v/>
      </c>
      <c r="AM759" s="304" t="str">
        <f t="shared" si="184"/>
        <v/>
      </c>
    </row>
    <row r="760" spans="26:39" ht="15" hidden="1" x14ac:dyDescent="0.25">
      <c r="Z760" s="290"/>
      <c r="AA760" s="290"/>
      <c r="AB760" s="124">
        <f t="shared" si="180"/>
        <v>52</v>
      </c>
      <c r="AC760" s="125" t="str">
        <f t="shared" si="175"/>
        <v/>
      </c>
      <c r="AD760" s="123" t="str">
        <f t="shared" si="176"/>
        <v/>
      </c>
      <c r="AE760" s="126" t="str">
        <f t="shared" si="177"/>
        <v/>
      </c>
      <c r="AF760" s="123" t="str">
        <f t="shared" si="178"/>
        <v/>
      </c>
      <c r="AG760" s="126" t="str">
        <f t="shared" si="179"/>
        <v/>
      </c>
      <c r="AH760" s="302" t="str">
        <f t="shared" si="186"/>
        <v/>
      </c>
      <c r="AI760" s="302" t="str">
        <f t="shared" si="185"/>
        <v/>
      </c>
      <c r="AJ760" s="288" t="str">
        <f t="shared" si="181"/>
        <v/>
      </c>
      <c r="AK760" s="303" t="str">
        <f t="shared" si="182"/>
        <v/>
      </c>
      <c r="AL760" s="303" t="str">
        <f t="shared" si="183"/>
        <v/>
      </c>
      <c r="AM760" s="304" t="str">
        <f t="shared" si="184"/>
        <v/>
      </c>
    </row>
    <row r="761" spans="26:39" ht="15" hidden="1" x14ac:dyDescent="0.25">
      <c r="Z761" s="290"/>
      <c r="AA761" s="290"/>
      <c r="AB761" s="124">
        <f t="shared" si="180"/>
        <v>53</v>
      </c>
      <c r="AC761" s="125" t="str">
        <f t="shared" si="175"/>
        <v/>
      </c>
      <c r="AD761" s="123" t="str">
        <f t="shared" si="176"/>
        <v/>
      </c>
      <c r="AE761" s="126" t="str">
        <f t="shared" si="177"/>
        <v/>
      </c>
      <c r="AF761" s="123" t="str">
        <f t="shared" si="178"/>
        <v/>
      </c>
      <c r="AG761" s="126" t="str">
        <f t="shared" si="179"/>
        <v/>
      </c>
      <c r="AH761" s="302" t="str">
        <f t="shared" si="186"/>
        <v/>
      </c>
      <c r="AI761" s="302" t="str">
        <f t="shared" si="185"/>
        <v/>
      </c>
      <c r="AJ761" s="288" t="str">
        <f t="shared" si="181"/>
        <v/>
      </c>
      <c r="AK761" s="303" t="str">
        <f t="shared" si="182"/>
        <v/>
      </c>
      <c r="AL761" s="303" t="str">
        <f t="shared" si="183"/>
        <v/>
      </c>
      <c r="AM761" s="304" t="str">
        <f t="shared" si="184"/>
        <v/>
      </c>
    </row>
    <row r="762" spans="26:39" ht="15" hidden="1" x14ac:dyDescent="0.25">
      <c r="Z762" s="290"/>
      <c r="AA762" s="290"/>
      <c r="AB762" s="124">
        <f t="shared" si="180"/>
        <v>54</v>
      </c>
      <c r="AC762" s="125" t="str">
        <f t="shared" si="175"/>
        <v/>
      </c>
      <c r="AD762" s="123" t="str">
        <f t="shared" si="176"/>
        <v/>
      </c>
      <c r="AE762" s="126" t="str">
        <f t="shared" si="177"/>
        <v/>
      </c>
      <c r="AF762" s="123" t="str">
        <f t="shared" si="178"/>
        <v/>
      </c>
      <c r="AG762" s="126" t="str">
        <f t="shared" si="179"/>
        <v/>
      </c>
      <c r="AH762" s="302" t="str">
        <f t="shared" si="186"/>
        <v/>
      </c>
      <c r="AI762" s="302" t="str">
        <f t="shared" si="185"/>
        <v/>
      </c>
      <c r="AJ762" s="288" t="str">
        <f t="shared" si="181"/>
        <v/>
      </c>
      <c r="AK762" s="303" t="str">
        <f t="shared" si="182"/>
        <v/>
      </c>
      <c r="AL762" s="303" t="str">
        <f t="shared" si="183"/>
        <v/>
      </c>
      <c r="AM762" s="304" t="str">
        <f t="shared" si="184"/>
        <v/>
      </c>
    </row>
    <row r="763" spans="26:39" ht="15" hidden="1" x14ac:dyDescent="0.25">
      <c r="Z763" s="290"/>
      <c r="AA763" s="290"/>
      <c r="AB763" s="124">
        <f t="shared" si="180"/>
        <v>55</v>
      </c>
      <c r="AC763" s="125" t="str">
        <f t="shared" si="175"/>
        <v/>
      </c>
      <c r="AD763" s="123" t="str">
        <f t="shared" si="176"/>
        <v/>
      </c>
      <c r="AE763" s="126" t="str">
        <f t="shared" si="177"/>
        <v/>
      </c>
      <c r="AF763" s="123" t="str">
        <f t="shared" si="178"/>
        <v/>
      </c>
      <c r="AG763" s="126" t="str">
        <f t="shared" si="179"/>
        <v/>
      </c>
      <c r="AH763" s="302" t="str">
        <f t="shared" si="186"/>
        <v/>
      </c>
      <c r="AI763" s="302" t="str">
        <f t="shared" si="185"/>
        <v/>
      </c>
      <c r="AJ763" s="288" t="str">
        <f t="shared" si="181"/>
        <v/>
      </c>
      <c r="AK763" s="303" t="str">
        <f t="shared" si="182"/>
        <v/>
      </c>
      <c r="AL763" s="303" t="str">
        <f t="shared" si="183"/>
        <v/>
      </c>
      <c r="AM763" s="304" t="str">
        <f t="shared" si="184"/>
        <v/>
      </c>
    </row>
    <row r="764" spans="26:39" ht="15" hidden="1" x14ac:dyDescent="0.25">
      <c r="Z764" s="290"/>
      <c r="AA764" s="290"/>
      <c r="AB764" s="124">
        <f t="shared" si="180"/>
        <v>56</v>
      </c>
      <c r="AC764" s="125" t="str">
        <f t="shared" si="175"/>
        <v/>
      </c>
      <c r="AD764" s="123" t="str">
        <f t="shared" si="176"/>
        <v/>
      </c>
      <c r="AE764" s="126" t="str">
        <f t="shared" si="177"/>
        <v/>
      </c>
      <c r="AF764" s="123" t="str">
        <f t="shared" si="178"/>
        <v/>
      </c>
      <c r="AG764" s="126" t="str">
        <f t="shared" si="179"/>
        <v/>
      </c>
      <c r="AH764" s="302" t="str">
        <f t="shared" si="186"/>
        <v/>
      </c>
      <c r="AI764" s="302" t="str">
        <f t="shared" si="185"/>
        <v/>
      </c>
      <c r="AJ764" s="288" t="str">
        <f t="shared" si="181"/>
        <v/>
      </c>
      <c r="AK764" s="303" t="str">
        <f t="shared" si="182"/>
        <v/>
      </c>
      <c r="AL764" s="303" t="str">
        <f t="shared" si="183"/>
        <v/>
      </c>
      <c r="AM764" s="304" t="str">
        <f t="shared" si="184"/>
        <v/>
      </c>
    </row>
    <row r="765" spans="26:39" ht="15" hidden="1" x14ac:dyDescent="0.25">
      <c r="Z765" s="290"/>
      <c r="AA765" s="290"/>
      <c r="AB765" s="124">
        <f t="shared" si="180"/>
        <v>57</v>
      </c>
      <c r="AC765" s="125" t="str">
        <f t="shared" si="175"/>
        <v/>
      </c>
      <c r="AD765" s="123" t="str">
        <f t="shared" si="176"/>
        <v/>
      </c>
      <c r="AE765" s="126" t="str">
        <f t="shared" si="177"/>
        <v/>
      </c>
      <c r="AF765" s="123" t="str">
        <f t="shared" si="178"/>
        <v/>
      </c>
      <c r="AG765" s="126" t="str">
        <f t="shared" si="179"/>
        <v/>
      </c>
      <c r="AH765" s="302" t="str">
        <f t="shared" si="186"/>
        <v/>
      </c>
      <c r="AI765" s="302" t="str">
        <f t="shared" si="185"/>
        <v/>
      </c>
      <c r="AJ765" s="288" t="str">
        <f t="shared" si="181"/>
        <v/>
      </c>
      <c r="AK765" s="303" t="str">
        <f t="shared" si="182"/>
        <v/>
      </c>
      <c r="AL765" s="303" t="str">
        <f t="shared" si="183"/>
        <v/>
      </c>
      <c r="AM765" s="304" t="str">
        <f t="shared" si="184"/>
        <v/>
      </c>
    </row>
    <row r="766" spans="26:39" ht="15" hidden="1" x14ac:dyDescent="0.25">
      <c r="Z766" s="290"/>
      <c r="AA766" s="290"/>
      <c r="AB766" s="124">
        <f t="shared" si="180"/>
        <v>58</v>
      </c>
      <c r="AC766" s="125" t="str">
        <f t="shared" si="175"/>
        <v/>
      </c>
      <c r="AD766" s="123" t="str">
        <f t="shared" si="176"/>
        <v/>
      </c>
      <c r="AE766" s="126" t="str">
        <f t="shared" si="177"/>
        <v/>
      </c>
      <c r="AF766" s="123" t="str">
        <f t="shared" si="178"/>
        <v/>
      </c>
      <c r="AG766" s="126" t="str">
        <f t="shared" si="179"/>
        <v/>
      </c>
      <c r="AH766" s="302" t="str">
        <f t="shared" si="186"/>
        <v/>
      </c>
      <c r="AI766" s="302" t="str">
        <f t="shared" si="185"/>
        <v/>
      </c>
      <c r="AJ766" s="288" t="str">
        <f t="shared" si="181"/>
        <v/>
      </c>
      <c r="AK766" s="303" t="str">
        <f t="shared" si="182"/>
        <v/>
      </c>
      <c r="AL766" s="303" t="str">
        <f t="shared" si="183"/>
        <v/>
      </c>
      <c r="AM766" s="304" t="str">
        <f t="shared" si="184"/>
        <v/>
      </c>
    </row>
    <row r="767" spans="26:39" ht="15" hidden="1" x14ac:dyDescent="0.25">
      <c r="Z767" s="290"/>
      <c r="AA767" s="290"/>
      <c r="AB767" s="124">
        <f t="shared" si="180"/>
        <v>59</v>
      </c>
      <c r="AC767" s="125" t="str">
        <f t="shared" si="175"/>
        <v/>
      </c>
      <c r="AD767" s="123" t="str">
        <f t="shared" si="176"/>
        <v/>
      </c>
      <c r="AE767" s="126" t="str">
        <f t="shared" si="177"/>
        <v/>
      </c>
      <c r="AF767" s="123" t="str">
        <f t="shared" si="178"/>
        <v/>
      </c>
      <c r="AG767" s="126" t="str">
        <f t="shared" si="179"/>
        <v/>
      </c>
      <c r="AH767" s="302" t="str">
        <f t="shared" si="186"/>
        <v/>
      </c>
      <c r="AI767" s="302" t="str">
        <f t="shared" si="185"/>
        <v/>
      </c>
      <c r="AJ767" s="288" t="str">
        <f t="shared" si="181"/>
        <v/>
      </c>
      <c r="AK767" s="303" t="str">
        <f t="shared" si="182"/>
        <v/>
      </c>
      <c r="AL767" s="303" t="str">
        <f t="shared" si="183"/>
        <v/>
      </c>
      <c r="AM767" s="304" t="str">
        <f t="shared" si="184"/>
        <v/>
      </c>
    </row>
    <row r="768" spans="26:39" ht="15" hidden="1" x14ac:dyDescent="0.25">
      <c r="Z768" s="290"/>
      <c r="AA768" s="290"/>
      <c r="AB768" s="124">
        <f t="shared" si="180"/>
        <v>60</v>
      </c>
      <c r="AC768" s="125" t="str">
        <f t="shared" si="175"/>
        <v/>
      </c>
      <c r="AD768" s="123" t="str">
        <f t="shared" si="176"/>
        <v/>
      </c>
      <c r="AE768" s="126" t="str">
        <f t="shared" si="177"/>
        <v/>
      </c>
      <c r="AF768" s="123" t="str">
        <f t="shared" si="178"/>
        <v/>
      </c>
      <c r="AG768" s="126" t="str">
        <f t="shared" si="179"/>
        <v/>
      </c>
      <c r="AH768" s="302" t="str">
        <f t="shared" si="186"/>
        <v/>
      </c>
      <c r="AI768" s="302" t="str">
        <f t="shared" si="185"/>
        <v/>
      </c>
      <c r="AJ768" s="288" t="str">
        <f t="shared" si="181"/>
        <v/>
      </c>
      <c r="AK768" s="303" t="str">
        <f t="shared" si="182"/>
        <v/>
      </c>
      <c r="AL768" s="303" t="str">
        <f t="shared" si="183"/>
        <v/>
      </c>
      <c r="AM768" s="304" t="str">
        <f t="shared" si="184"/>
        <v/>
      </c>
    </row>
    <row r="769" spans="26:39" ht="15" hidden="1" x14ac:dyDescent="0.25">
      <c r="Z769" s="290"/>
      <c r="AA769" s="290"/>
      <c r="AB769" s="124">
        <f t="shared" si="180"/>
        <v>61</v>
      </c>
      <c r="AC769" s="125" t="str">
        <f t="shared" si="175"/>
        <v/>
      </c>
      <c r="AD769" s="123" t="str">
        <f t="shared" si="176"/>
        <v/>
      </c>
      <c r="AE769" s="126" t="str">
        <f t="shared" si="177"/>
        <v/>
      </c>
      <c r="AF769" s="123" t="str">
        <f t="shared" si="178"/>
        <v/>
      </c>
      <c r="AG769" s="126" t="str">
        <f t="shared" si="179"/>
        <v/>
      </c>
      <c r="AH769" s="302" t="str">
        <f t="shared" si="186"/>
        <v/>
      </c>
      <c r="AI769" s="302" t="str">
        <f t="shared" si="185"/>
        <v/>
      </c>
      <c r="AJ769" s="288" t="str">
        <f t="shared" si="181"/>
        <v/>
      </c>
      <c r="AK769" s="303" t="str">
        <f t="shared" si="182"/>
        <v/>
      </c>
      <c r="AL769" s="303" t="str">
        <f t="shared" si="183"/>
        <v/>
      </c>
      <c r="AM769" s="304" t="str">
        <f t="shared" si="184"/>
        <v/>
      </c>
    </row>
    <row r="770" spans="26:39" ht="15" hidden="1" x14ac:dyDescent="0.25">
      <c r="Z770" s="290"/>
      <c r="AA770" s="290"/>
      <c r="AB770" s="124">
        <f t="shared" si="180"/>
        <v>62</v>
      </c>
      <c r="AC770" s="125" t="str">
        <f t="shared" si="175"/>
        <v/>
      </c>
      <c r="AD770" s="123" t="str">
        <f t="shared" si="176"/>
        <v/>
      </c>
      <c r="AE770" s="126" t="str">
        <f t="shared" si="177"/>
        <v/>
      </c>
      <c r="AF770" s="123" t="str">
        <f t="shared" si="178"/>
        <v/>
      </c>
      <c r="AG770" s="126" t="str">
        <f t="shared" si="179"/>
        <v/>
      </c>
      <c r="AH770" s="302" t="str">
        <f t="shared" si="186"/>
        <v/>
      </c>
      <c r="AI770" s="302" t="str">
        <f t="shared" si="185"/>
        <v/>
      </c>
      <c r="AJ770" s="288" t="str">
        <f t="shared" si="181"/>
        <v/>
      </c>
      <c r="AK770" s="303" t="str">
        <f t="shared" si="182"/>
        <v/>
      </c>
      <c r="AL770" s="303" t="str">
        <f t="shared" si="183"/>
        <v/>
      </c>
      <c r="AM770" s="304" t="str">
        <f t="shared" si="184"/>
        <v/>
      </c>
    </row>
    <row r="771" spans="26:39" ht="15" hidden="1" x14ac:dyDescent="0.25">
      <c r="Z771" s="290"/>
      <c r="AA771" s="290"/>
      <c r="AB771" s="124">
        <f t="shared" si="180"/>
        <v>63</v>
      </c>
      <c r="AC771" s="125" t="str">
        <f t="shared" si="175"/>
        <v/>
      </c>
      <c r="AD771" s="123" t="str">
        <f t="shared" si="176"/>
        <v/>
      </c>
      <c r="AE771" s="126" t="str">
        <f t="shared" si="177"/>
        <v/>
      </c>
      <c r="AF771" s="123" t="str">
        <f t="shared" si="178"/>
        <v/>
      </c>
      <c r="AG771" s="126" t="str">
        <f t="shared" si="179"/>
        <v/>
      </c>
      <c r="AH771" s="302" t="str">
        <f t="shared" si="186"/>
        <v/>
      </c>
      <c r="AI771" s="302" t="str">
        <f t="shared" si="185"/>
        <v/>
      </c>
      <c r="AJ771" s="288" t="str">
        <f t="shared" si="181"/>
        <v/>
      </c>
      <c r="AK771" s="303" t="str">
        <f t="shared" si="182"/>
        <v/>
      </c>
      <c r="AL771" s="303" t="str">
        <f t="shared" si="183"/>
        <v/>
      </c>
      <c r="AM771" s="304" t="str">
        <f t="shared" si="184"/>
        <v/>
      </c>
    </row>
    <row r="772" spans="26:39" ht="15" hidden="1" x14ac:dyDescent="0.25">
      <c r="Z772" s="290"/>
      <c r="AA772" s="290"/>
      <c r="AB772" s="124">
        <f t="shared" si="180"/>
        <v>64</v>
      </c>
      <c r="AC772" s="125" t="str">
        <f t="shared" si="175"/>
        <v/>
      </c>
      <c r="AD772" s="123" t="str">
        <f t="shared" si="176"/>
        <v/>
      </c>
      <c r="AE772" s="126" t="str">
        <f t="shared" si="177"/>
        <v/>
      </c>
      <c r="AF772" s="123" t="str">
        <f t="shared" si="178"/>
        <v/>
      </c>
      <c r="AG772" s="126" t="str">
        <f t="shared" si="179"/>
        <v/>
      </c>
      <c r="AH772" s="302" t="str">
        <f t="shared" si="186"/>
        <v/>
      </c>
      <c r="AI772" s="302" t="str">
        <f t="shared" si="185"/>
        <v/>
      </c>
      <c r="AJ772" s="288" t="str">
        <f t="shared" si="181"/>
        <v/>
      </c>
      <c r="AK772" s="303" t="str">
        <f t="shared" si="182"/>
        <v/>
      </c>
      <c r="AL772" s="303" t="str">
        <f t="shared" si="183"/>
        <v/>
      </c>
      <c r="AM772" s="304" t="str">
        <f t="shared" si="184"/>
        <v/>
      </c>
    </row>
    <row r="773" spans="26:39" ht="15" hidden="1" x14ac:dyDescent="0.25">
      <c r="Z773" s="290"/>
      <c r="AA773" s="290"/>
      <c r="AB773" s="124">
        <f t="shared" si="180"/>
        <v>65</v>
      </c>
      <c r="AC773" s="125" t="str">
        <f t="shared" ref="AC773:AC808" si="187">IF(AA$711="","",AC$708+AB773*(X$711-X$710)/100)</f>
        <v/>
      </c>
      <c r="AD773" s="123" t="str">
        <f t="shared" ref="AD773:AD808" si="188">IF(AC773="","",AD$708+(2*(AC773-AC$708)*AA$711))</f>
        <v/>
      </c>
      <c r="AE773" s="126" t="str">
        <f t="shared" si="177"/>
        <v/>
      </c>
      <c r="AF773" s="123" t="str">
        <f t="shared" si="178"/>
        <v/>
      </c>
      <c r="AG773" s="126" t="str">
        <f t="shared" si="179"/>
        <v/>
      </c>
      <c r="AH773" s="302" t="str">
        <f t="shared" si="186"/>
        <v/>
      </c>
      <c r="AI773" s="302" t="str">
        <f t="shared" si="185"/>
        <v/>
      </c>
      <c r="AJ773" s="288" t="str">
        <f t="shared" si="181"/>
        <v/>
      </c>
      <c r="AK773" s="303" t="str">
        <f t="shared" si="182"/>
        <v/>
      </c>
      <c r="AL773" s="303" t="str">
        <f t="shared" si="183"/>
        <v/>
      </c>
      <c r="AM773" s="304" t="str">
        <f t="shared" si="184"/>
        <v/>
      </c>
    </row>
    <row r="774" spans="26:39" ht="15" hidden="1" x14ac:dyDescent="0.25">
      <c r="Z774" s="290"/>
      <c r="AA774" s="290"/>
      <c r="AB774" s="124">
        <f t="shared" si="180"/>
        <v>66</v>
      </c>
      <c r="AC774" s="125" t="str">
        <f t="shared" si="187"/>
        <v/>
      </c>
      <c r="AD774" s="123" t="str">
        <f t="shared" si="188"/>
        <v/>
      </c>
      <c r="AE774" s="126" t="str">
        <f t="shared" ref="AE774:AE808" si="189">IF(AC774="","",(AD774/2)^2*3.1415)</f>
        <v/>
      </c>
      <c r="AF774" s="123" t="str">
        <f t="shared" ref="AF774:AF808" si="190">IF(AC774="","",(AC774-AC773)/3*(AE773+AE774+(AE774*AE773)^0.5))</f>
        <v/>
      </c>
      <c r="AG774" s="126" t="str">
        <f t="shared" ref="AG774:AG808" si="191">IF(AC774="","",AG773+AF774)</f>
        <v/>
      </c>
      <c r="AH774" s="302" t="str">
        <f t="shared" si="186"/>
        <v/>
      </c>
      <c r="AI774" s="302" t="str">
        <f t="shared" si="185"/>
        <v/>
      </c>
      <c r="AJ774" s="288" t="str">
        <f t="shared" si="181"/>
        <v/>
      </c>
      <c r="AK774" s="303" t="str">
        <f t="shared" si="182"/>
        <v/>
      </c>
      <c r="AL774" s="303" t="str">
        <f t="shared" si="183"/>
        <v/>
      </c>
      <c r="AM774" s="304" t="str">
        <f t="shared" si="184"/>
        <v/>
      </c>
    </row>
    <row r="775" spans="26:39" ht="15" hidden="1" x14ac:dyDescent="0.25">
      <c r="Z775" s="290"/>
      <c r="AA775" s="290"/>
      <c r="AB775" s="124">
        <f t="shared" ref="AB775:AB808" si="192">AB774+1</f>
        <v>67</v>
      </c>
      <c r="AC775" s="125" t="str">
        <f t="shared" si="187"/>
        <v/>
      </c>
      <c r="AD775" s="123" t="str">
        <f t="shared" si="188"/>
        <v/>
      </c>
      <c r="AE775" s="126" t="str">
        <f t="shared" si="189"/>
        <v/>
      </c>
      <c r="AF775" s="123" t="str">
        <f t="shared" si="190"/>
        <v/>
      </c>
      <c r="AG775" s="126" t="str">
        <f t="shared" si="191"/>
        <v/>
      </c>
      <c r="AH775" s="302" t="str">
        <f t="shared" si="186"/>
        <v/>
      </c>
      <c r="AI775" s="302" t="str">
        <f t="shared" si="185"/>
        <v/>
      </c>
      <c r="AJ775" s="288" t="str">
        <f t="shared" si="181"/>
        <v/>
      </c>
      <c r="AK775" s="303" t="str">
        <f t="shared" si="182"/>
        <v/>
      </c>
      <c r="AL775" s="303" t="str">
        <f t="shared" si="183"/>
        <v/>
      </c>
      <c r="AM775" s="304" t="str">
        <f t="shared" si="184"/>
        <v/>
      </c>
    </row>
    <row r="776" spans="26:39" ht="15" hidden="1" x14ac:dyDescent="0.25">
      <c r="Z776" s="290"/>
      <c r="AA776" s="290"/>
      <c r="AB776" s="124">
        <f t="shared" si="192"/>
        <v>68</v>
      </c>
      <c r="AC776" s="125" t="str">
        <f t="shared" si="187"/>
        <v/>
      </c>
      <c r="AD776" s="123" t="str">
        <f t="shared" si="188"/>
        <v/>
      </c>
      <c r="AE776" s="126" t="str">
        <f t="shared" si="189"/>
        <v/>
      </c>
      <c r="AF776" s="123" t="str">
        <f t="shared" si="190"/>
        <v/>
      </c>
      <c r="AG776" s="126" t="str">
        <f t="shared" si="191"/>
        <v/>
      </c>
      <c r="AH776" s="302" t="str">
        <f t="shared" si="186"/>
        <v/>
      </c>
      <c r="AI776" s="302" t="str">
        <f t="shared" si="185"/>
        <v/>
      </c>
      <c r="AJ776" s="288" t="str">
        <f t="shared" ref="AJ776:AJ839" si="193">AC776</f>
        <v/>
      </c>
      <c r="AK776" s="303" t="str">
        <f t="shared" ref="AK776:AK839" si="194">IF(AI776="","",AJ776-D$58)</f>
        <v/>
      </c>
      <c r="AL776" s="303" t="str">
        <f t="shared" ref="AL776:AL839" si="195">IF(AK776="","",IF(AK776&gt;G$80,AK776-G$80/2,AK776/2))</f>
        <v/>
      </c>
      <c r="AM776" s="304" t="str">
        <f t="shared" ref="AM776:AM839" si="196">IF(AL776="","",0.6*G$81*(2*32.2*AL776)^0.5)</f>
        <v/>
      </c>
    </row>
    <row r="777" spans="26:39" ht="15" hidden="1" x14ac:dyDescent="0.25">
      <c r="Z777" s="290"/>
      <c r="AA777" s="290"/>
      <c r="AB777" s="124">
        <f t="shared" si="192"/>
        <v>69</v>
      </c>
      <c r="AC777" s="125" t="str">
        <f t="shared" si="187"/>
        <v/>
      </c>
      <c r="AD777" s="123" t="str">
        <f t="shared" si="188"/>
        <v/>
      </c>
      <c r="AE777" s="126" t="str">
        <f t="shared" si="189"/>
        <v/>
      </c>
      <c r="AF777" s="123" t="str">
        <f t="shared" si="190"/>
        <v/>
      </c>
      <c r="AG777" s="126" t="str">
        <f t="shared" si="191"/>
        <v/>
      </c>
      <c r="AH777" s="302" t="str">
        <f t="shared" si="186"/>
        <v/>
      </c>
      <c r="AI777" s="302" t="str">
        <f t="shared" ref="AI777:AI840" si="197">IF(AC777="","",IF(AC777=D$58,0,IF(AC777&gt;D$58,AI776+AF777,"")))</f>
        <v/>
      </c>
      <c r="AJ777" s="288" t="str">
        <f t="shared" si="193"/>
        <v/>
      </c>
      <c r="AK777" s="303" t="str">
        <f t="shared" si="194"/>
        <v/>
      </c>
      <c r="AL777" s="303" t="str">
        <f t="shared" si="195"/>
        <v/>
      </c>
      <c r="AM777" s="304" t="str">
        <f t="shared" si="196"/>
        <v/>
      </c>
    </row>
    <row r="778" spans="26:39" ht="15" hidden="1" x14ac:dyDescent="0.25">
      <c r="Z778" s="290"/>
      <c r="AA778" s="290"/>
      <c r="AB778" s="124">
        <f t="shared" si="192"/>
        <v>70</v>
      </c>
      <c r="AC778" s="125" t="str">
        <f t="shared" si="187"/>
        <v/>
      </c>
      <c r="AD778" s="123" t="str">
        <f t="shared" si="188"/>
        <v/>
      </c>
      <c r="AE778" s="126" t="str">
        <f t="shared" si="189"/>
        <v/>
      </c>
      <c r="AF778" s="123" t="str">
        <f t="shared" si="190"/>
        <v/>
      </c>
      <c r="AG778" s="126" t="str">
        <f t="shared" si="191"/>
        <v/>
      </c>
      <c r="AH778" s="302" t="str">
        <f t="shared" ref="AH778:AH841" si="198">IF(AC778="","",AH777+AF778)</f>
        <v/>
      </c>
      <c r="AI778" s="302" t="str">
        <f t="shared" si="197"/>
        <v/>
      </c>
      <c r="AJ778" s="288" t="str">
        <f t="shared" si="193"/>
        <v/>
      </c>
      <c r="AK778" s="303" t="str">
        <f t="shared" si="194"/>
        <v/>
      </c>
      <c r="AL778" s="303" t="str">
        <f t="shared" si="195"/>
        <v/>
      </c>
      <c r="AM778" s="304" t="str">
        <f t="shared" si="196"/>
        <v/>
      </c>
    </row>
    <row r="779" spans="26:39" ht="15" hidden="1" x14ac:dyDescent="0.25">
      <c r="Z779" s="290"/>
      <c r="AA779" s="290"/>
      <c r="AB779" s="124">
        <f t="shared" si="192"/>
        <v>71</v>
      </c>
      <c r="AC779" s="125" t="str">
        <f t="shared" si="187"/>
        <v/>
      </c>
      <c r="AD779" s="123" t="str">
        <f t="shared" si="188"/>
        <v/>
      </c>
      <c r="AE779" s="126" t="str">
        <f t="shared" si="189"/>
        <v/>
      </c>
      <c r="AF779" s="123" t="str">
        <f t="shared" si="190"/>
        <v/>
      </c>
      <c r="AG779" s="126" t="str">
        <f t="shared" si="191"/>
        <v/>
      </c>
      <c r="AH779" s="302" t="str">
        <f t="shared" si="198"/>
        <v/>
      </c>
      <c r="AI779" s="302" t="str">
        <f t="shared" si="197"/>
        <v/>
      </c>
      <c r="AJ779" s="288" t="str">
        <f t="shared" si="193"/>
        <v/>
      </c>
      <c r="AK779" s="303" t="str">
        <f t="shared" si="194"/>
        <v/>
      </c>
      <c r="AL779" s="303" t="str">
        <f t="shared" si="195"/>
        <v/>
      </c>
      <c r="AM779" s="304" t="str">
        <f t="shared" si="196"/>
        <v/>
      </c>
    </row>
    <row r="780" spans="26:39" ht="15" hidden="1" x14ac:dyDescent="0.25">
      <c r="Z780" s="290"/>
      <c r="AA780" s="290"/>
      <c r="AB780" s="124">
        <f t="shared" si="192"/>
        <v>72</v>
      </c>
      <c r="AC780" s="125" t="str">
        <f t="shared" si="187"/>
        <v/>
      </c>
      <c r="AD780" s="123" t="str">
        <f t="shared" si="188"/>
        <v/>
      </c>
      <c r="AE780" s="126" t="str">
        <f t="shared" si="189"/>
        <v/>
      </c>
      <c r="AF780" s="123" t="str">
        <f t="shared" si="190"/>
        <v/>
      </c>
      <c r="AG780" s="126" t="str">
        <f t="shared" si="191"/>
        <v/>
      </c>
      <c r="AH780" s="302" t="str">
        <f t="shared" si="198"/>
        <v/>
      </c>
      <c r="AI780" s="302" t="str">
        <f t="shared" si="197"/>
        <v/>
      </c>
      <c r="AJ780" s="288" t="str">
        <f t="shared" si="193"/>
        <v/>
      </c>
      <c r="AK780" s="303" t="str">
        <f t="shared" si="194"/>
        <v/>
      </c>
      <c r="AL780" s="303" t="str">
        <f t="shared" si="195"/>
        <v/>
      </c>
      <c r="AM780" s="304" t="str">
        <f t="shared" si="196"/>
        <v/>
      </c>
    </row>
    <row r="781" spans="26:39" ht="15" hidden="1" x14ac:dyDescent="0.25">
      <c r="Z781" s="290"/>
      <c r="AA781" s="290"/>
      <c r="AB781" s="124">
        <f t="shared" si="192"/>
        <v>73</v>
      </c>
      <c r="AC781" s="125" t="str">
        <f t="shared" si="187"/>
        <v/>
      </c>
      <c r="AD781" s="123" t="str">
        <f t="shared" si="188"/>
        <v/>
      </c>
      <c r="AE781" s="126" t="str">
        <f t="shared" si="189"/>
        <v/>
      </c>
      <c r="AF781" s="123" t="str">
        <f t="shared" si="190"/>
        <v/>
      </c>
      <c r="AG781" s="126" t="str">
        <f t="shared" si="191"/>
        <v/>
      </c>
      <c r="AH781" s="302" t="str">
        <f t="shared" si="198"/>
        <v/>
      </c>
      <c r="AI781" s="302" t="str">
        <f t="shared" si="197"/>
        <v/>
      </c>
      <c r="AJ781" s="288" t="str">
        <f t="shared" si="193"/>
        <v/>
      </c>
      <c r="AK781" s="303" t="str">
        <f t="shared" si="194"/>
        <v/>
      </c>
      <c r="AL781" s="303" t="str">
        <f t="shared" si="195"/>
        <v/>
      </c>
      <c r="AM781" s="304" t="str">
        <f t="shared" si="196"/>
        <v/>
      </c>
    </row>
    <row r="782" spans="26:39" ht="15" hidden="1" x14ac:dyDescent="0.25">
      <c r="Z782" s="290"/>
      <c r="AA782" s="290"/>
      <c r="AB782" s="124">
        <f t="shared" si="192"/>
        <v>74</v>
      </c>
      <c r="AC782" s="125" t="str">
        <f t="shared" si="187"/>
        <v/>
      </c>
      <c r="AD782" s="123" t="str">
        <f t="shared" si="188"/>
        <v/>
      </c>
      <c r="AE782" s="126" t="str">
        <f t="shared" si="189"/>
        <v/>
      </c>
      <c r="AF782" s="123" t="str">
        <f t="shared" si="190"/>
        <v/>
      </c>
      <c r="AG782" s="126" t="str">
        <f t="shared" si="191"/>
        <v/>
      </c>
      <c r="AH782" s="302" t="str">
        <f t="shared" si="198"/>
        <v/>
      </c>
      <c r="AI782" s="302" t="str">
        <f t="shared" si="197"/>
        <v/>
      </c>
      <c r="AJ782" s="288" t="str">
        <f t="shared" si="193"/>
        <v/>
      </c>
      <c r="AK782" s="303" t="str">
        <f t="shared" si="194"/>
        <v/>
      </c>
      <c r="AL782" s="303" t="str">
        <f t="shared" si="195"/>
        <v/>
      </c>
      <c r="AM782" s="304" t="str">
        <f t="shared" si="196"/>
        <v/>
      </c>
    </row>
    <row r="783" spans="26:39" ht="15" hidden="1" x14ac:dyDescent="0.25">
      <c r="Z783" s="290"/>
      <c r="AA783" s="290"/>
      <c r="AB783" s="124">
        <f t="shared" si="192"/>
        <v>75</v>
      </c>
      <c r="AC783" s="125" t="str">
        <f t="shared" si="187"/>
        <v/>
      </c>
      <c r="AD783" s="123" t="str">
        <f t="shared" si="188"/>
        <v/>
      </c>
      <c r="AE783" s="126" t="str">
        <f t="shared" si="189"/>
        <v/>
      </c>
      <c r="AF783" s="123" t="str">
        <f t="shared" si="190"/>
        <v/>
      </c>
      <c r="AG783" s="126" t="str">
        <f t="shared" si="191"/>
        <v/>
      </c>
      <c r="AH783" s="302" t="str">
        <f t="shared" si="198"/>
        <v/>
      </c>
      <c r="AI783" s="302" t="str">
        <f t="shared" si="197"/>
        <v/>
      </c>
      <c r="AJ783" s="288" t="str">
        <f t="shared" si="193"/>
        <v/>
      </c>
      <c r="AK783" s="303" t="str">
        <f t="shared" si="194"/>
        <v/>
      </c>
      <c r="AL783" s="303" t="str">
        <f t="shared" si="195"/>
        <v/>
      </c>
      <c r="AM783" s="304" t="str">
        <f t="shared" si="196"/>
        <v/>
      </c>
    </row>
    <row r="784" spans="26:39" ht="15" hidden="1" x14ac:dyDescent="0.25">
      <c r="Z784" s="290"/>
      <c r="AA784" s="290"/>
      <c r="AB784" s="124">
        <f t="shared" si="192"/>
        <v>76</v>
      </c>
      <c r="AC784" s="125" t="str">
        <f t="shared" si="187"/>
        <v/>
      </c>
      <c r="AD784" s="123" t="str">
        <f t="shared" si="188"/>
        <v/>
      </c>
      <c r="AE784" s="126" t="str">
        <f t="shared" si="189"/>
        <v/>
      </c>
      <c r="AF784" s="123" t="str">
        <f t="shared" si="190"/>
        <v/>
      </c>
      <c r="AG784" s="126" t="str">
        <f t="shared" si="191"/>
        <v/>
      </c>
      <c r="AH784" s="302" t="str">
        <f t="shared" si="198"/>
        <v/>
      </c>
      <c r="AI784" s="302" t="str">
        <f t="shared" si="197"/>
        <v/>
      </c>
      <c r="AJ784" s="288" t="str">
        <f t="shared" si="193"/>
        <v/>
      </c>
      <c r="AK784" s="303" t="str">
        <f t="shared" si="194"/>
        <v/>
      </c>
      <c r="AL784" s="303" t="str">
        <f t="shared" si="195"/>
        <v/>
      </c>
      <c r="AM784" s="304" t="str">
        <f t="shared" si="196"/>
        <v/>
      </c>
    </row>
    <row r="785" spans="26:39" ht="15" hidden="1" x14ac:dyDescent="0.25">
      <c r="Z785" s="290"/>
      <c r="AA785" s="290"/>
      <c r="AB785" s="124">
        <f t="shared" si="192"/>
        <v>77</v>
      </c>
      <c r="AC785" s="125" t="str">
        <f t="shared" si="187"/>
        <v/>
      </c>
      <c r="AD785" s="123" t="str">
        <f t="shared" si="188"/>
        <v/>
      </c>
      <c r="AE785" s="126" t="str">
        <f t="shared" si="189"/>
        <v/>
      </c>
      <c r="AF785" s="123" t="str">
        <f t="shared" si="190"/>
        <v/>
      </c>
      <c r="AG785" s="126" t="str">
        <f t="shared" si="191"/>
        <v/>
      </c>
      <c r="AH785" s="302" t="str">
        <f t="shared" si="198"/>
        <v/>
      </c>
      <c r="AI785" s="302" t="str">
        <f t="shared" si="197"/>
        <v/>
      </c>
      <c r="AJ785" s="288" t="str">
        <f t="shared" si="193"/>
        <v/>
      </c>
      <c r="AK785" s="303" t="str">
        <f t="shared" si="194"/>
        <v/>
      </c>
      <c r="AL785" s="303" t="str">
        <f t="shared" si="195"/>
        <v/>
      </c>
      <c r="AM785" s="304" t="str">
        <f t="shared" si="196"/>
        <v/>
      </c>
    </row>
    <row r="786" spans="26:39" ht="15" hidden="1" x14ac:dyDescent="0.25">
      <c r="Z786" s="290"/>
      <c r="AA786" s="290"/>
      <c r="AB786" s="124">
        <f t="shared" si="192"/>
        <v>78</v>
      </c>
      <c r="AC786" s="125" t="str">
        <f t="shared" si="187"/>
        <v/>
      </c>
      <c r="AD786" s="123" t="str">
        <f t="shared" si="188"/>
        <v/>
      </c>
      <c r="AE786" s="126" t="str">
        <f t="shared" si="189"/>
        <v/>
      </c>
      <c r="AF786" s="123" t="str">
        <f t="shared" si="190"/>
        <v/>
      </c>
      <c r="AG786" s="126" t="str">
        <f t="shared" si="191"/>
        <v/>
      </c>
      <c r="AH786" s="302" t="str">
        <f t="shared" si="198"/>
        <v/>
      </c>
      <c r="AI786" s="302" t="str">
        <f t="shared" si="197"/>
        <v/>
      </c>
      <c r="AJ786" s="288" t="str">
        <f t="shared" si="193"/>
        <v/>
      </c>
      <c r="AK786" s="303" t="str">
        <f t="shared" si="194"/>
        <v/>
      </c>
      <c r="AL786" s="303" t="str">
        <f t="shared" si="195"/>
        <v/>
      </c>
      <c r="AM786" s="304" t="str">
        <f t="shared" si="196"/>
        <v/>
      </c>
    </row>
    <row r="787" spans="26:39" ht="15" hidden="1" x14ac:dyDescent="0.25">
      <c r="Z787" s="290"/>
      <c r="AA787" s="290"/>
      <c r="AB787" s="124">
        <f t="shared" si="192"/>
        <v>79</v>
      </c>
      <c r="AC787" s="125" t="str">
        <f t="shared" si="187"/>
        <v/>
      </c>
      <c r="AD787" s="123" t="str">
        <f t="shared" si="188"/>
        <v/>
      </c>
      <c r="AE787" s="126" t="str">
        <f t="shared" si="189"/>
        <v/>
      </c>
      <c r="AF787" s="123" t="str">
        <f t="shared" si="190"/>
        <v/>
      </c>
      <c r="AG787" s="126" t="str">
        <f t="shared" si="191"/>
        <v/>
      </c>
      <c r="AH787" s="302" t="str">
        <f t="shared" si="198"/>
        <v/>
      </c>
      <c r="AI787" s="302" t="str">
        <f t="shared" si="197"/>
        <v/>
      </c>
      <c r="AJ787" s="288" t="str">
        <f t="shared" si="193"/>
        <v/>
      </c>
      <c r="AK787" s="303" t="str">
        <f t="shared" si="194"/>
        <v/>
      </c>
      <c r="AL787" s="303" t="str">
        <f t="shared" si="195"/>
        <v/>
      </c>
      <c r="AM787" s="304" t="str">
        <f t="shared" si="196"/>
        <v/>
      </c>
    </row>
    <row r="788" spans="26:39" ht="15" hidden="1" x14ac:dyDescent="0.25">
      <c r="Z788" s="290"/>
      <c r="AA788" s="290"/>
      <c r="AB788" s="124">
        <f t="shared" si="192"/>
        <v>80</v>
      </c>
      <c r="AC788" s="125" t="str">
        <f t="shared" si="187"/>
        <v/>
      </c>
      <c r="AD788" s="123" t="str">
        <f t="shared" si="188"/>
        <v/>
      </c>
      <c r="AE788" s="126" t="str">
        <f t="shared" si="189"/>
        <v/>
      </c>
      <c r="AF788" s="123" t="str">
        <f t="shared" si="190"/>
        <v/>
      </c>
      <c r="AG788" s="126" t="str">
        <f t="shared" si="191"/>
        <v/>
      </c>
      <c r="AH788" s="302" t="str">
        <f t="shared" si="198"/>
        <v/>
      </c>
      <c r="AI788" s="302" t="str">
        <f t="shared" si="197"/>
        <v/>
      </c>
      <c r="AJ788" s="288" t="str">
        <f t="shared" si="193"/>
        <v/>
      </c>
      <c r="AK788" s="303" t="str">
        <f t="shared" si="194"/>
        <v/>
      </c>
      <c r="AL788" s="303" t="str">
        <f t="shared" si="195"/>
        <v/>
      </c>
      <c r="AM788" s="304" t="str">
        <f t="shared" si="196"/>
        <v/>
      </c>
    </row>
    <row r="789" spans="26:39" ht="15" hidden="1" x14ac:dyDescent="0.25">
      <c r="Z789" s="290"/>
      <c r="AA789" s="290"/>
      <c r="AB789" s="124">
        <f t="shared" si="192"/>
        <v>81</v>
      </c>
      <c r="AC789" s="125" t="str">
        <f t="shared" si="187"/>
        <v/>
      </c>
      <c r="AD789" s="123" t="str">
        <f t="shared" si="188"/>
        <v/>
      </c>
      <c r="AE789" s="126" t="str">
        <f t="shared" si="189"/>
        <v/>
      </c>
      <c r="AF789" s="123" t="str">
        <f t="shared" si="190"/>
        <v/>
      </c>
      <c r="AG789" s="126" t="str">
        <f t="shared" si="191"/>
        <v/>
      </c>
      <c r="AH789" s="302" t="str">
        <f t="shared" si="198"/>
        <v/>
      </c>
      <c r="AI789" s="302" t="str">
        <f t="shared" si="197"/>
        <v/>
      </c>
      <c r="AJ789" s="288" t="str">
        <f t="shared" si="193"/>
        <v/>
      </c>
      <c r="AK789" s="303" t="str">
        <f t="shared" si="194"/>
        <v/>
      </c>
      <c r="AL789" s="303" t="str">
        <f t="shared" si="195"/>
        <v/>
      </c>
      <c r="AM789" s="304" t="str">
        <f t="shared" si="196"/>
        <v/>
      </c>
    </row>
    <row r="790" spans="26:39" ht="15" hidden="1" x14ac:dyDescent="0.25">
      <c r="Z790" s="290"/>
      <c r="AA790" s="290"/>
      <c r="AB790" s="124">
        <f t="shared" si="192"/>
        <v>82</v>
      </c>
      <c r="AC790" s="125" t="str">
        <f t="shared" si="187"/>
        <v/>
      </c>
      <c r="AD790" s="123" t="str">
        <f t="shared" si="188"/>
        <v/>
      </c>
      <c r="AE790" s="126" t="str">
        <f t="shared" si="189"/>
        <v/>
      </c>
      <c r="AF790" s="123" t="str">
        <f t="shared" si="190"/>
        <v/>
      </c>
      <c r="AG790" s="126" t="str">
        <f t="shared" si="191"/>
        <v/>
      </c>
      <c r="AH790" s="302" t="str">
        <f t="shared" si="198"/>
        <v/>
      </c>
      <c r="AI790" s="302" t="str">
        <f t="shared" si="197"/>
        <v/>
      </c>
      <c r="AJ790" s="288" t="str">
        <f t="shared" si="193"/>
        <v/>
      </c>
      <c r="AK790" s="303" t="str">
        <f t="shared" si="194"/>
        <v/>
      </c>
      <c r="AL790" s="303" t="str">
        <f t="shared" si="195"/>
        <v/>
      </c>
      <c r="AM790" s="304" t="str">
        <f t="shared" si="196"/>
        <v/>
      </c>
    </row>
    <row r="791" spans="26:39" ht="15" hidden="1" x14ac:dyDescent="0.25">
      <c r="Z791" s="290"/>
      <c r="AA791" s="290"/>
      <c r="AB791" s="124">
        <f t="shared" si="192"/>
        <v>83</v>
      </c>
      <c r="AC791" s="125" t="str">
        <f t="shared" si="187"/>
        <v/>
      </c>
      <c r="AD791" s="123" t="str">
        <f t="shared" si="188"/>
        <v/>
      </c>
      <c r="AE791" s="126" t="str">
        <f t="shared" si="189"/>
        <v/>
      </c>
      <c r="AF791" s="123" t="str">
        <f t="shared" si="190"/>
        <v/>
      </c>
      <c r="AG791" s="126" t="str">
        <f t="shared" si="191"/>
        <v/>
      </c>
      <c r="AH791" s="302" t="str">
        <f t="shared" si="198"/>
        <v/>
      </c>
      <c r="AI791" s="302" t="str">
        <f t="shared" si="197"/>
        <v/>
      </c>
      <c r="AJ791" s="288" t="str">
        <f t="shared" si="193"/>
        <v/>
      </c>
      <c r="AK791" s="303" t="str">
        <f t="shared" si="194"/>
        <v/>
      </c>
      <c r="AL791" s="303" t="str">
        <f t="shared" si="195"/>
        <v/>
      </c>
      <c r="AM791" s="304" t="str">
        <f t="shared" si="196"/>
        <v/>
      </c>
    </row>
    <row r="792" spans="26:39" ht="15" hidden="1" x14ac:dyDescent="0.25">
      <c r="Z792" s="290"/>
      <c r="AA792" s="290"/>
      <c r="AB792" s="124">
        <f t="shared" si="192"/>
        <v>84</v>
      </c>
      <c r="AC792" s="125" t="str">
        <f t="shared" si="187"/>
        <v/>
      </c>
      <c r="AD792" s="123" t="str">
        <f t="shared" si="188"/>
        <v/>
      </c>
      <c r="AE792" s="126" t="str">
        <f t="shared" si="189"/>
        <v/>
      </c>
      <c r="AF792" s="123" t="str">
        <f t="shared" si="190"/>
        <v/>
      </c>
      <c r="AG792" s="126" t="str">
        <f t="shared" si="191"/>
        <v/>
      </c>
      <c r="AH792" s="302" t="str">
        <f t="shared" si="198"/>
        <v/>
      </c>
      <c r="AI792" s="302" t="str">
        <f t="shared" si="197"/>
        <v/>
      </c>
      <c r="AJ792" s="288" t="str">
        <f t="shared" si="193"/>
        <v/>
      </c>
      <c r="AK792" s="303" t="str">
        <f t="shared" si="194"/>
        <v/>
      </c>
      <c r="AL792" s="303" t="str">
        <f t="shared" si="195"/>
        <v/>
      </c>
      <c r="AM792" s="304" t="str">
        <f t="shared" si="196"/>
        <v/>
      </c>
    </row>
    <row r="793" spans="26:39" ht="15" hidden="1" x14ac:dyDescent="0.25">
      <c r="Z793" s="290"/>
      <c r="AA793" s="290"/>
      <c r="AB793" s="124">
        <f t="shared" si="192"/>
        <v>85</v>
      </c>
      <c r="AC793" s="125" t="str">
        <f t="shared" si="187"/>
        <v/>
      </c>
      <c r="AD793" s="123" t="str">
        <f t="shared" si="188"/>
        <v/>
      </c>
      <c r="AE793" s="126" t="str">
        <f t="shared" si="189"/>
        <v/>
      </c>
      <c r="AF793" s="123" t="str">
        <f t="shared" si="190"/>
        <v/>
      </c>
      <c r="AG793" s="126" t="str">
        <f t="shared" si="191"/>
        <v/>
      </c>
      <c r="AH793" s="302" t="str">
        <f t="shared" si="198"/>
        <v/>
      </c>
      <c r="AI793" s="302" t="str">
        <f t="shared" si="197"/>
        <v/>
      </c>
      <c r="AJ793" s="288" t="str">
        <f t="shared" si="193"/>
        <v/>
      </c>
      <c r="AK793" s="303" t="str">
        <f t="shared" si="194"/>
        <v/>
      </c>
      <c r="AL793" s="303" t="str">
        <f t="shared" si="195"/>
        <v/>
      </c>
      <c r="AM793" s="304" t="str">
        <f t="shared" si="196"/>
        <v/>
      </c>
    </row>
    <row r="794" spans="26:39" ht="15" hidden="1" x14ac:dyDescent="0.25">
      <c r="Z794" s="290"/>
      <c r="AA794" s="290"/>
      <c r="AB794" s="124">
        <f t="shared" si="192"/>
        <v>86</v>
      </c>
      <c r="AC794" s="125" t="str">
        <f t="shared" si="187"/>
        <v/>
      </c>
      <c r="AD794" s="123" t="str">
        <f t="shared" si="188"/>
        <v/>
      </c>
      <c r="AE794" s="126" t="str">
        <f t="shared" si="189"/>
        <v/>
      </c>
      <c r="AF794" s="123" t="str">
        <f t="shared" si="190"/>
        <v/>
      </c>
      <c r="AG794" s="126" t="str">
        <f t="shared" si="191"/>
        <v/>
      </c>
      <c r="AH794" s="302" t="str">
        <f t="shared" si="198"/>
        <v/>
      </c>
      <c r="AI794" s="302" t="str">
        <f t="shared" si="197"/>
        <v/>
      </c>
      <c r="AJ794" s="288" t="str">
        <f t="shared" si="193"/>
        <v/>
      </c>
      <c r="AK794" s="303" t="str">
        <f t="shared" si="194"/>
        <v/>
      </c>
      <c r="AL794" s="303" t="str">
        <f t="shared" si="195"/>
        <v/>
      </c>
      <c r="AM794" s="304" t="str">
        <f t="shared" si="196"/>
        <v/>
      </c>
    </row>
    <row r="795" spans="26:39" ht="15" hidden="1" x14ac:dyDescent="0.25">
      <c r="Z795" s="290"/>
      <c r="AA795" s="290"/>
      <c r="AB795" s="124">
        <f t="shared" si="192"/>
        <v>87</v>
      </c>
      <c r="AC795" s="125" t="str">
        <f t="shared" si="187"/>
        <v/>
      </c>
      <c r="AD795" s="123" t="str">
        <f t="shared" si="188"/>
        <v/>
      </c>
      <c r="AE795" s="126" t="str">
        <f t="shared" si="189"/>
        <v/>
      </c>
      <c r="AF795" s="123" t="str">
        <f t="shared" si="190"/>
        <v/>
      </c>
      <c r="AG795" s="126" t="str">
        <f t="shared" si="191"/>
        <v/>
      </c>
      <c r="AH795" s="302" t="str">
        <f t="shared" si="198"/>
        <v/>
      </c>
      <c r="AI795" s="302" t="str">
        <f t="shared" si="197"/>
        <v/>
      </c>
      <c r="AJ795" s="288" t="str">
        <f t="shared" si="193"/>
        <v/>
      </c>
      <c r="AK795" s="303" t="str">
        <f t="shared" si="194"/>
        <v/>
      </c>
      <c r="AL795" s="303" t="str">
        <f t="shared" si="195"/>
        <v/>
      </c>
      <c r="AM795" s="304" t="str">
        <f t="shared" si="196"/>
        <v/>
      </c>
    </row>
    <row r="796" spans="26:39" ht="15" hidden="1" x14ac:dyDescent="0.25">
      <c r="Z796" s="290"/>
      <c r="AA796" s="290"/>
      <c r="AB796" s="124">
        <f t="shared" si="192"/>
        <v>88</v>
      </c>
      <c r="AC796" s="125" t="str">
        <f t="shared" si="187"/>
        <v/>
      </c>
      <c r="AD796" s="123" t="str">
        <f t="shared" si="188"/>
        <v/>
      </c>
      <c r="AE796" s="126" t="str">
        <f t="shared" si="189"/>
        <v/>
      </c>
      <c r="AF796" s="123" t="str">
        <f t="shared" si="190"/>
        <v/>
      </c>
      <c r="AG796" s="126" t="str">
        <f t="shared" si="191"/>
        <v/>
      </c>
      <c r="AH796" s="302" t="str">
        <f t="shared" si="198"/>
        <v/>
      </c>
      <c r="AI796" s="302" t="str">
        <f t="shared" si="197"/>
        <v/>
      </c>
      <c r="AJ796" s="288" t="str">
        <f t="shared" si="193"/>
        <v/>
      </c>
      <c r="AK796" s="303" t="str">
        <f t="shared" si="194"/>
        <v/>
      </c>
      <c r="AL796" s="303" t="str">
        <f t="shared" si="195"/>
        <v/>
      </c>
      <c r="AM796" s="304" t="str">
        <f t="shared" si="196"/>
        <v/>
      </c>
    </row>
    <row r="797" spans="26:39" ht="15" hidden="1" x14ac:dyDescent="0.25">
      <c r="Z797" s="290"/>
      <c r="AA797" s="290"/>
      <c r="AB797" s="124">
        <f t="shared" si="192"/>
        <v>89</v>
      </c>
      <c r="AC797" s="125" t="str">
        <f t="shared" si="187"/>
        <v/>
      </c>
      <c r="AD797" s="123" t="str">
        <f t="shared" si="188"/>
        <v/>
      </c>
      <c r="AE797" s="126" t="str">
        <f t="shared" si="189"/>
        <v/>
      </c>
      <c r="AF797" s="123" t="str">
        <f t="shared" si="190"/>
        <v/>
      </c>
      <c r="AG797" s="126" t="str">
        <f t="shared" si="191"/>
        <v/>
      </c>
      <c r="AH797" s="302" t="str">
        <f t="shared" si="198"/>
        <v/>
      </c>
      <c r="AI797" s="302" t="str">
        <f t="shared" si="197"/>
        <v/>
      </c>
      <c r="AJ797" s="288" t="str">
        <f t="shared" si="193"/>
        <v/>
      </c>
      <c r="AK797" s="303" t="str">
        <f t="shared" si="194"/>
        <v/>
      </c>
      <c r="AL797" s="303" t="str">
        <f t="shared" si="195"/>
        <v/>
      </c>
      <c r="AM797" s="304" t="str">
        <f t="shared" si="196"/>
        <v/>
      </c>
    </row>
    <row r="798" spans="26:39" ht="15" hidden="1" x14ac:dyDescent="0.25">
      <c r="Z798" s="290"/>
      <c r="AA798" s="290"/>
      <c r="AB798" s="124">
        <f t="shared" si="192"/>
        <v>90</v>
      </c>
      <c r="AC798" s="125" t="str">
        <f t="shared" si="187"/>
        <v/>
      </c>
      <c r="AD798" s="123" t="str">
        <f t="shared" si="188"/>
        <v/>
      </c>
      <c r="AE798" s="126" t="str">
        <f t="shared" si="189"/>
        <v/>
      </c>
      <c r="AF798" s="123" t="str">
        <f t="shared" si="190"/>
        <v/>
      </c>
      <c r="AG798" s="126" t="str">
        <f t="shared" si="191"/>
        <v/>
      </c>
      <c r="AH798" s="302" t="str">
        <f t="shared" si="198"/>
        <v/>
      </c>
      <c r="AI798" s="302" t="str">
        <f t="shared" si="197"/>
        <v/>
      </c>
      <c r="AJ798" s="288" t="str">
        <f t="shared" si="193"/>
        <v/>
      </c>
      <c r="AK798" s="303" t="str">
        <f t="shared" si="194"/>
        <v/>
      </c>
      <c r="AL798" s="303" t="str">
        <f t="shared" si="195"/>
        <v/>
      </c>
      <c r="AM798" s="304" t="str">
        <f t="shared" si="196"/>
        <v/>
      </c>
    </row>
    <row r="799" spans="26:39" ht="15" hidden="1" x14ac:dyDescent="0.25">
      <c r="Z799" s="290"/>
      <c r="AA799" s="290"/>
      <c r="AB799" s="124">
        <f t="shared" si="192"/>
        <v>91</v>
      </c>
      <c r="AC799" s="125" t="str">
        <f t="shared" si="187"/>
        <v/>
      </c>
      <c r="AD799" s="123" t="str">
        <f t="shared" si="188"/>
        <v/>
      </c>
      <c r="AE799" s="126" t="str">
        <f t="shared" si="189"/>
        <v/>
      </c>
      <c r="AF799" s="123" t="str">
        <f t="shared" si="190"/>
        <v/>
      </c>
      <c r="AG799" s="126" t="str">
        <f t="shared" si="191"/>
        <v/>
      </c>
      <c r="AH799" s="302" t="str">
        <f t="shared" si="198"/>
        <v/>
      </c>
      <c r="AI799" s="302" t="str">
        <f t="shared" si="197"/>
        <v/>
      </c>
      <c r="AJ799" s="288" t="str">
        <f t="shared" si="193"/>
        <v/>
      </c>
      <c r="AK799" s="303" t="str">
        <f t="shared" si="194"/>
        <v/>
      </c>
      <c r="AL799" s="303" t="str">
        <f t="shared" si="195"/>
        <v/>
      </c>
      <c r="AM799" s="304" t="str">
        <f t="shared" si="196"/>
        <v/>
      </c>
    </row>
    <row r="800" spans="26:39" ht="15" hidden="1" x14ac:dyDescent="0.25">
      <c r="Z800" s="290"/>
      <c r="AA800" s="290"/>
      <c r="AB800" s="124">
        <f t="shared" si="192"/>
        <v>92</v>
      </c>
      <c r="AC800" s="125" t="str">
        <f t="shared" si="187"/>
        <v/>
      </c>
      <c r="AD800" s="123" t="str">
        <f t="shared" si="188"/>
        <v/>
      </c>
      <c r="AE800" s="126" t="str">
        <f t="shared" si="189"/>
        <v/>
      </c>
      <c r="AF800" s="123" t="str">
        <f t="shared" si="190"/>
        <v/>
      </c>
      <c r="AG800" s="126" t="str">
        <f t="shared" si="191"/>
        <v/>
      </c>
      <c r="AH800" s="302" t="str">
        <f t="shared" si="198"/>
        <v/>
      </c>
      <c r="AI800" s="302" t="str">
        <f t="shared" si="197"/>
        <v/>
      </c>
      <c r="AJ800" s="288" t="str">
        <f t="shared" si="193"/>
        <v/>
      </c>
      <c r="AK800" s="303" t="str">
        <f t="shared" si="194"/>
        <v/>
      </c>
      <c r="AL800" s="303" t="str">
        <f t="shared" si="195"/>
        <v/>
      </c>
      <c r="AM800" s="304" t="str">
        <f t="shared" si="196"/>
        <v/>
      </c>
    </row>
    <row r="801" spans="23:39" ht="15" hidden="1" x14ac:dyDescent="0.25">
      <c r="Z801" s="290"/>
      <c r="AA801" s="290"/>
      <c r="AB801" s="124">
        <f t="shared" si="192"/>
        <v>93</v>
      </c>
      <c r="AC801" s="125" t="str">
        <f t="shared" si="187"/>
        <v/>
      </c>
      <c r="AD801" s="123" t="str">
        <f t="shared" si="188"/>
        <v/>
      </c>
      <c r="AE801" s="126" t="str">
        <f t="shared" si="189"/>
        <v/>
      </c>
      <c r="AF801" s="123" t="str">
        <f t="shared" si="190"/>
        <v/>
      </c>
      <c r="AG801" s="126" t="str">
        <f t="shared" si="191"/>
        <v/>
      </c>
      <c r="AH801" s="302" t="str">
        <f t="shared" si="198"/>
        <v/>
      </c>
      <c r="AI801" s="302" t="str">
        <f t="shared" si="197"/>
        <v/>
      </c>
      <c r="AJ801" s="288" t="str">
        <f t="shared" si="193"/>
        <v/>
      </c>
      <c r="AK801" s="303" t="str">
        <f t="shared" si="194"/>
        <v/>
      </c>
      <c r="AL801" s="303" t="str">
        <f t="shared" si="195"/>
        <v/>
      </c>
      <c r="AM801" s="304" t="str">
        <f t="shared" si="196"/>
        <v/>
      </c>
    </row>
    <row r="802" spans="23:39" ht="15" hidden="1" x14ac:dyDescent="0.25">
      <c r="Z802" s="290"/>
      <c r="AA802" s="290"/>
      <c r="AB802" s="124">
        <f t="shared" si="192"/>
        <v>94</v>
      </c>
      <c r="AC802" s="125" t="str">
        <f t="shared" si="187"/>
        <v/>
      </c>
      <c r="AD802" s="123" t="str">
        <f t="shared" si="188"/>
        <v/>
      </c>
      <c r="AE802" s="126" t="str">
        <f t="shared" si="189"/>
        <v/>
      </c>
      <c r="AF802" s="123" t="str">
        <f t="shared" si="190"/>
        <v/>
      </c>
      <c r="AG802" s="126" t="str">
        <f t="shared" si="191"/>
        <v/>
      </c>
      <c r="AH802" s="302" t="str">
        <f t="shared" si="198"/>
        <v/>
      </c>
      <c r="AI802" s="302" t="str">
        <f t="shared" si="197"/>
        <v/>
      </c>
      <c r="AJ802" s="288" t="str">
        <f t="shared" si="193"/>
        <v/>
      </c>
      <c r="AK802" s="303" t="str">
        <f t="shared" si="194"/>
        <v/>
      </c>
      <c r="AL802" s="303" t="str">
        <f t="shared" si="195"/>
        <v/>
      </c>
      <c r="AM802" s="304" t="str">
        <f t="shared" si="196"/>
        <v/>
      </c>
    </row>
    <row r="803" spans="23:39" ht="15" hidden="1" x14ac:dyDescent="0.25">
      <c r="Z803" s="290"/>
      <c r="AA803" s="290"/>
      <c r="AB803" s="124">
        <f t="shared" si="192"/>
        <v>95</v>
      </c>
      <c r="AC803" s="125" t="str">
        <f t="shared" si="187"/>
        <v/>
      </c>
      <c r="AD803" s="123" t="str">
        <f t="shared" si="188"/>
        <v/>
      </c>
      <c r="AE803" s="126" t="str">
        <f t="shared" si="189"/>
        <v/>
      </c>
      <c r="AF803" s="123" t="str">
        <f t="shared" si="190"/>
        <v/>
      </c>
      <c r="AG803" s="126" t="str">
        <f t="shared" si="191"/>
        <v/>
      </c>
      <c r="AH803" s="302" t="str">
        <f t="shared" si="198"/>
        <v/>
      </c>
      <c r="AI803" s="302" t="str">
        <f t="shared" si="197"/>
        <v/>
      </c>
      <c r="AJ803" s="288" t="str">
        <f t="shared" si="193"/>
        <v/>
      </c>
      <c r="AK803" s="303" t="str">
        <f t="shared" si="194"/>
        <v/>
      </c>
      <c r="AL803" s="303" t="str">
        <f t="shared" si="195"/>
        <v/>
      </c>
      <c r="AM803" s="304" t="str">
        <f t="shared" si="196"/>
        <v/>
      </c>
    </row>
    <row r="804" spans="23:39" ht="15" hidden="1" x14ac:dyDescent="0.25">
      <c r="Z804" s="290"/>
      <c r="AA804" s="290"/>
      <c r="AB804" s="124">
        <f t="shared" si="192"/>
        <v>96</v>
      </c>
      <c r="AC804" s="125" t="str">
        <f t="shared" si="187"/>
        <v/>
      </c>
      <c r="AD804" s="123" t="str">
        <f t="shared" si="188"/>
        <v/>
      </c>
      <c r="AE804" s="126" t="str">
        <f t="shared" si="189"/>
        <v/>
      </c>
      <c r="AF804" s="123" t="str">
        <f t="shared" si="190"/>
        <v/>
      </c>
      <c r="AG804" s="126" t="str">
        <f t="shared" si="191"/>
        <v/>
      </c>
      <c r="AH804" s="302" t="str">
        <f t="shared" si="198"/>
        <v/>
      </c>
      <c r="AI804" s="302" t="str">
        <f t="shared" si="197"/>
        <v/>
      </c>
      <c r="AJ804" s="288" t="str">
        <f t="shared" si="193"/>
        <v/>
      </c>
      <c r="AK804" s="303" t="str">
        <f t="shared" si="194"/>
        <v/>
      </c>
      <c r="AL804" s="303" t="str">
        <f t="shared" si="195"/>
        <v/>
      </c>
      <c r="AM804" s="304" t="str">
        <f t="shared" si="196"/>
        <v/>
      </c>
    </row>
    <row r="805" spans="23:39" ht="15" hidden="1" x14ac:dyDescent="0.25">
      <c r="Z805" s="290"/>
      <c r="AA805" s="290"/>
      <c r="AB805" s="124">
        <f t="shared" si="192"/>
        <v>97</v>
      </c>
      <c r="AC805" s="125" t="str">
        <f t="shared" si="187"/>
        <v/>
      </c>
      <c r="AD805" s="123" t="str">
        <f t="shared" si="188"/>
        <v/>
      </c>
      <c r="AE805" s="126" t="str">
        <f t="shared" si="189"/>
        <v/>
      </c>
      <c r="AF805" s="123" t="str">
        <f t="shared" si="190"/>
        <v/>
      </c>
      <c r="AG805" s="126" t="str">
        <f t="shared" si="191"/>
        <v/>
      </c>
      <c r="AH805" s="302" t="str">
        <f t="shared" si="198"/>
        <v/>
      </c>
      <c r="AI805" s="302" t="str">
        <f t="shared" si="197"/>
        <v/>
      </c>
      <c r="AJ805" s="288" t="str">
        <f t="shared" si="193"/>
        <v/>
      </c>
      <c r="AK805" s="303" t="str">
        <f t="shared" si="194"/>
        <v/>
      </c>
      <c r="AL805" s="303" t="str">
        <f t="shared" si="195"/>
        <v/>
      </c>
      <c r="AM805" s="304" t="str">
        <f t="shared" si="196"/>
        <v/>
      </c>
    </row>
    <row r="806" spans="23:39" ht="15" hidden="1" x14ac:dyDescent="0.25">
      <c r="Z806" s="290"/>
      <c r="AA806" s="290"/>
      <c r="AB806" s="124">
        <f t="shared" si="192"/>
        <v>98</v>
      </c>
      <c r="AC806" s="125" t="str">
        <f t="shared" si="187"/>
        <v/>
      </c>
      <c r="AD806" s="123" t="str">
        <f t="shared" si="188"/>
        <v/>
      </c>
      <c r="AE806" s="126" t="str">
        <f t="shared" si="189"/>
        <v/>
      </c>
      <c r="AF806" s="123" t="str">
        <f t="shared" si="190"/>
        <v/>
      </c>
      <c r="AG806" s="126" t="str">
        <f t="shared" si="191"/>
        <v/>
      </c>
      <c r="AH806" s="302" t="str">
        <f t="shared" si="198"/>
        <v/>
      </c>
      <c r="AI806" s="302" t="str">
        <f t="shared" si="197"/>
        <v/>
      </c>
      <c r="AJ806" s="288" t="str">
        <f t="shared" si="193"/>
        <v/>
      </c>
      <c r="AK806" s="303" t="str">
        <f t="shared" si="194"/>
        <v/>
      </c>
      <c r="AL806" s="303" t="str">
        <f t="shared" si="195"/>
        <v/>
      </c>
      <c r="AM806" s="304" t="str">
        <f t="shared" si="196"/>
        <v/>
      </c>
    </row>
    <row r="807" spans="23:39" ht="15" hidden="1" x14ac:dyDescent="0.25">
      <c r="AB807" s="124">
        <f t="shared" si="192"/>
        <v>99</v>
      </c>
      <c r="AC807" s="125" t="str">
        <f t="shared" si="187"/>
        <v/>
      </c>
      <c r="AD807" s="123" t="str">
        <f t="shared" si="188"/>
        <v/>
      </c>
      <c r="AE807" s="126" t="str">
        <f t="shared" si="189"/>
        <v/>
      </c>
      <c r="AF807" s="123" t="str">
        <f t="shared" si="190"/>
        <v/>
      </c>
      <c r="AG807" s="126" t="str">
        <f t="shared" si="191"/>
        <v/>
      </c>
      <c r="AH807" s="302" t="str">
        <f t="shared" si="198"/>
        <v/>
      </c>
      <c r="AI807" s="302" t="str">
        <f t="shared" si="197"/>
        <v/>
      </c>
      <c r="AJ807" s="288" t="str">
        <f t="shared" si="193"/>
        <v/>
      </c>
      <c r="AK807" s="303" t="str">
        <f t="shared" si="194"/>
        <v/>
      </c>
      <c r="AL807" s="303" t="str">
        <f t="shared" si="195"/>
        <v/>
      </c>
      <c r="AM807" s="304" t="str">
        <f t="shared" si="196"/>
        <v/>
      </c>
    </row>
    <row r="808" spans="23:39" ht="15" hidden="1" x14ac:dyDescent="0.25">
      <c r="AB808" s="124">
        <f t="shared" si="192"/>
        <v>100</v>
      </c>
      <c r="AC808" s="125" t="str">
        <f t="shared" si="187"/>
        <v/>
      </c>
      <c r="AD808" s="123" t="str">
        <f t="shared" si="188"/>
        <v/>
      </c>
      <c r="AE808" s="126" t="str">
        <f t="shared" si="189"/>
        <v/>
      </c>
      <c r="AF808" s="123" t="str">
        <f t="shared" si="190"/>
        <v/>
      </c>
      <c r="AG808" s="126" t="str">
        <f t="shared" si="191"/>
        <v/>
      </c>
      <c r="AH808" s="302" t="str">
        <f t="shared" si="198"/>
        <v/>
      </c>
      <c r="AI808" s="302" t="str">
        <f t="shared" si="197"/>
        <v/>
      </c>
      <c r="AJ808" s="288" t="str">
        <f t="shared" si="193"/>
        <v/>
      </c>
      <c r="AK808" s="303" t="str">
        <f t="shared" si="194"/>
        <v/>
      </c>
      <c r="AL808" s="303" t="str">
        <f t="shared" si="195"/>
        <v/>
      </c>
      <c r="AM808" s="304" t="str">
        <f t="shared" si="196"/>
        <v/>
      </c>
    </row>
    <row r="809" spans="23:39" ht="15" hidden="1" x14ac:dyDescent="0.25">
      <c r="W809" s="232" t="s">
        <v>154</v>
      </c>
      <c r="X809" s="291" t="s">
        <v>105</v>
      </c>
      <c r="Y809" s="291" t="s">
        <v>100</v>
      </c>
      <c r="Z809" s="293" t="s">
        <v>155</v>
      </c>
      <c r="AA809" s="293" t="s">
        <v>156</v>
      </c>
      <c r="AB809" s="124">
        <v>1</v>
      </c>
      <c r="AC809" s="125" t="str">
        <f t="shared" ref="AC809:AC872" si="199">IF(AA$811="","",AC$808+AB809*(X$811-X$810)/100)</f>
        <v/>
      </c>
      <c r="AD809" s="123" t="str">
        <f t="shared" ref="AD809:AD872" si="200">IF(AC809="","",AD$808+(2*(AC809-AC$808)*AA$811))</f>
        <v/>
      </c>
      <c r="AE809" s="126" t="str">
        <f>IF(AC809="","",(AD809/2)^2*3.1415)</f>
        <v/>
      </c>
      <c r="AF809" s="123" t="str">
        <f>IF(AC809="","",(AC809-AC808)/3*(AE808+AE809+(AE809*AE808)^0.5))</f>
        <v/>
      </c>
      <c r="AG809" s="126" t="str">
        <f>IF(AC809="","",AG808+AF809)</f>
        <v/>
      </c>
      <c r="AH809" s="302" t="str">
        <f t="shared" si="198"/>
        <v/>
      </c>
      <c r="AI809" s="302" t="str">
        <f t="shared" si="197"/>
        <v/>
      </c>
      <c r="AJ809" s="288" t="str">
        <f t="shared" si="193"/>
        <v/>
      </c>
      <c r="AK809" s="303" t="str">
        <f t="shared" si="194"/>
        <v/>
      </c>
      <c r="AL809" s="303" t="str">
        <f t="shared" si="195"/>
        <v/>
      </c>
      <c r="AM809" s="304" t="str">
        <f t="shared" si="196"/>
        <v/>
      </c>
    </row>
    <row r="810" spans="23:39" ht="15" hidden="1" x14ac:dyDescent="0.25">
      <c r="W810" s="240">
        <v>9</v>
      </c>
      <c r="X810" s="288" t="str">
        <f>IF(W810&gt;O$53,"",IF(VLOOKUP(W810,O$34:Q$53,3)=0,"",VLOOKUP(W810,O$34:Q$53,3)))</f>
        <v/>
      </c>
      <c r="Y810" s="240" t="str">
        <f>IF(X810="","",VLOOKUP(X810,D$35:H$53,2))</f>
        <v/>
      </c>
      <c r="Z810" s="123" t="str">
        <f>IF(Y810="","",2*(Y810/3.1415)^0.5)</f>
        <v/>
      </c>
      <c r="AA810" s="290"/>
      <c r="AB810" s="124">
        <f>AB809+1</f>
        <v>2</v>
      </c>
      <c r="AC810" s="125" t="str">
        <f t="shared" si="199"/>
        <v/>
      </c>
      <c r="AD810" s="123" t="str">
        <f t="shared" si="200"/>
        <v/>
      </c>
      <c r="AE810" s="126" t="str">
        <f t="shared" ref="AE810:AE873" si="201">IF(AC810="","",(AD810/2)^2*3.1415)</f>
        <v/>
      </c>
      <c r="AF810" s="123" t="str">
        <f t="shared" ref="AF810:AF873" si="202">IF(AC810="","",(AC810-AC809)/3*(AE809+AE810+(AE810*AE809)^0.5))</f>
        <v/>
      </c>
      <c r="AG810" s="126" t="str">
        <f t="shared" ref="AG810:AG873" si="203">IF(AC810="","",AG809+AF810)</f>
        <v/>
      </c>
      <c r="AH810" s="302" t="str">
        <f t="shared" si="198"/>
        <v/>
      </c>
      <c r="AI810" s="302" t="str">
        <f t="shared" si="197"/>
        <v/>
      </c>
      <c r="AJ810" s="288" t="str">
        <f t="shared" si="193"/>
        <v/>
      </c>
      <c r="AK810" s="303" t="str">
        <f t="shared" si="194"/>
        <v/>
      </c>
      <c r="AL810" s="303" t="str">
        <f t="shared" si="195"/>
        <v/>
      </c>
      <c r="AM810" s="304" t="str">
        <f t="shared" si="196"/>
        <v/>
      </c>
    </row>
    <row r="811" spans="23:39" ht="15" hidden="1" x14ac:dyDescent="0.25">
      <c r="W811" s="240">
        <v>10</v>
      </c>
      <c r="X811" s="288" t="str">
        <f>IF(W811&gt;O$53,"",IF(VLOOKUP(W811,O$34:Q$53,3)=0,"",VLOOKUP(W811,O$34:Q$53,3)))</f>
        <v/>
      </c>
      <c r="Y811" s="240" t="str">
        <f>IF(X811="","",VLOOKUP(X811,D$35:H$53,2))</f>
        <v/>
      </c>
      <c r="Z811" s="123" t="str">
        <f>IF(Y811="","",2*(Y811/3.1415)^0.5)</f>
        <v/>
      </c>
      <c r="AA811" s="290" t="str">
        <f>IF(Z811="","",(Z811-Z810)/(2*(X811-X810)))</f>
        <v/>
      </c>
      <c r="AB811" s="124">
        <f t="shared" ref="AB811:AB874" si="204">AB810+1</f>
        <v>3</v>
      </c>
      <c r="AC811" s="125" t="str">
        <f t="shared" si="199"/>
        <v/>
      </c>
      <c r="AD811" s="123" t="str">
        <f t="shared" si="200"/>
        <v/>
      </c>
      <c r="AE811" s="126" t="str">
        <f t="shared" si="201"/>
        <v/>
      </c>
      <c r="AF811" s="123" t="str">
        <f t="shared" si="202"/>
        <v/>
      </c>
      <c r="AG811" s="126" t="str">
        <f t="shared" si="203"/>
        <v/>
      </c>
      <c r="AH811" s="302" t="str">
        <f t="shared" si="198"/>
        <v/>
      </c>
      <c r="AI811" s="302" t="str">
        <f t="shared" si="197"/>
        <v/>
      </c>
      <c r="AJ811" s="288" t="str">
        <f t="shared" si="193"/>
        <v/>
      </c>
      <c r="AK811" s="303" t="str">
        <f t="shared" si="194"/>
        <v/>
      </c>
      <c r="AL811" s="303" t="str">
        <f t="shared" si="195"/>
        <v/>
      </c>
      <c r="AM811" s="304" t="str">
        <f t="shared" si="196"/>
        <v/>
      </c>
    </row>
    <row r="812" spans="23:39" ht="15" hidden="1" x14ac:dyDescent="0.25">
      <c r="Z812" s="290"/>
      <c r="AA812" s="290"/>
      <c r="AB812" s="124">
        <f t="shared" si="204"/>
        <v>4</v>
      </c>
      <c r="AC812" s="125" t="str">
        <f t="shared" si="199"/>
        <v/>
      </c>
      <c r="AD812" s="123" t="str">
        <f t="shared" si="200"/>
        <v/>
      </c>
      <c r="AE812" s="126" t="str">
        <f t="shared" si="201"/>
        <v/>
      </c>
      <c r="AF812" s="123" t="str">
        <f t="shared" si="202"/>
        <v/>
      </c>
      <c r="AG812" s="126" t="str">
        <f t="shared" si="203"/>
        <v/>
      </c>
      <c r="AH812" s="302" t="str">
        <f t="shared" si="198"/>
        <v/>
      </c>
      <c r="AI812" s="302" t="str">
        <f t="shared" si="197"/>
        <v/>
      </c>
      <c r="AJ812" s="288" t="str">
        <f t="shared" si="193"/>
        <v/>
      </c>
      <c r="AK812" s="303" t="str">
        <f t="shared" si="194"/>
        <v/>
      </c>
      <c r="AL812" s="303" t="str">
        <f t="shared" si="195"/>
        <v/>
      </c>
      <c r="AM812" s="304" t="str">
        <f t="shared" si="196"/>
        <v/>
      </c>
    </row>
    <row r="813" spans="23:39" ht="15" hidden="1" x14ac:dyDescent="0.25">
      <c r="Z813" s="290"/>
      <c r="AA813" s="290"/>
      <c r="AB813" s="124">
        <f t="shared" si="204"/>
        <v>5</v>
      </c>
      <c r="AC813" s="125" t="str">
        <f t="shared" si="199"/>
        <v/>
      </c>
      <c r="AD813" s="123" t="str">
        <f t="shared" si="200"/>
        <v/>
      </c>
      <c r="AE813" s="126" t="str">
        <f t="shared" si="201"/>
        <v/>
      </c>
      <c r="AF813" s="123" t="str">
        <f t="shared" si="202"/>
        <v/>
      </c>
      <c r="AG813" s="126" t="str">
        <f t="shared" si="203"/>
        <v/>
      </c>
      <c r="AH813" s="302" t="str">
        <f t="shared" si="198"/>
        <v/>
      </c>
      <c r="AI813" s="302" t="str">
        <f t="shared" si="197"/>
        <v/>
      </c>
      <c r="AJ813" s="288" t="str">
        <f t="shared" si="193"/>
        <v/>
      </c>
      <c r="AK813" s="303" t="str">
        <f t="shared" si="194"/>
        <v/>
      </c>
      <c r="AL813" s="303" t="str">
        <f t="shared" si="195"/>
        <v/>
      </c>
      <c r="AM813" s="304" t="str">
        <f t="shared" si="196"/>
        <v/>
      </c>
    </row>
    <row r="814" spans="23:39" ht="15" hidden="1" x14ac:dyDescent="0.25">
      <c r="Z814" s="290"/>
      <c r="AA814" s="290"/>
      <c r="AB814" s="124">
        <f t="shared" si="204"/>
        <v>6</v>
      </c>
      <c r="AC814" s="125" t="str">
        <f t="shared" si="199"/>
        <v/>
      </c>
      <c r="AD814" s="123" t="str">
        <f t="shared" si="200"/>
        <v/>
      </c>
      <c r="AE814" s="126" t="str">
        <f t="shared" si="201"/>
        <v/>
      </c>
      <c r="AF814" s="123" t="str">
        <f t="shared" si="202"/>
        <v/>
      </c>
      <c r="AG814" s="126" t="str">
        <f t="shared" si="203"/>
        <v/>
      </c>
      <c r="AH814" s="302" t="str">
        <f t="shared" si="198"/>
        <v/>
      </c>
      <c r="AI814" s="302" t="str">
        <f t="shared" si="197"/>
        <v/>
      </c>
      <c r="AJ814" s="288" t="str">
        <f t="shared" si="193"/>
        <v/>
      </c>
      <c r="AK814" s="303" t="str">
        <f t="shared" si="194"/>
        <v/>
      </c>
      <c r="AL814" s="303" t="str">
        <f t="shared" si="195"/>
        <v/>
      </c>
      <c r="AM814" s="304" t="str">
        <f t="shared" si="196"/>
        <v/>
      </c>
    </row>
    <row r="815" spans="23:39" ht="15" hidden="1" x14ac:dyDescent="0.25">
      <c r="Z815" s="290"/>
      <c r="AA815" s="290"/>
      <c r="AB815" s="124">
        <f t="shared" si="204"/>
        <v>7</v>
      </c>
      <c r="AC815" s="125" t="str">
        <f t="shared" si="199"/>
        <v/>
      </c>
      <c r="AD815" s="123" t="str">
        <f t="shared" si="200"/>
        <v/>
      </c>
      <c r="AE815" s="126" t="str">
        <f t="shared" si="201"/>
        <v/>
      </c>
      <c r="AF815" s="123" t="str">
        <f t="shared" si="202"/>
        <v/>
      </c>
      <c r="AG815" s="126" t="str">
        <f t="shared" si="203"/>
        <v/>
      </c>
      <c r="AH815" s="302" t="str">
        <f t="shared" si="198"/>
        <v/>
      </c>
      <c r="AI815" s="302" t="str">
        <f t="shared" si="197"/>
        <v/>
      </c>
      <c r="AJ815" s="288" t="str">
        <f t="shared" si="193"/>
        <v/>
      </c>
      <c r="AK815" s="303" t="str">
        <f t="shared" si="194"/>
        <v/>
      </c>
      <c r="AL815" s="303" t="str">
        <f t="shared" si="195"/>
        <v/>
      </c>
      <c r="AM815" s="304" t="str">
        <f t="shared" si="196"/>
        <v/>
      </c>
    </row>
    <row r="816" spans="23:39" ht="15" hidden="1" x14ac:dyDescent="0.25">
      <c r="Z816" s="290"/>
      <c r="AA816" s="290"/>
      <c r="AB816" s="124">
        <f t="shared" si="204"/>
        <v>8</v>
      </c>
      <c r="AC816" s="125" t="str">
        <f t="shared" si="199"/>
        <v/>
      </c>
      <c r="AD816" s="123" t="str">
        <f t="shared" si="200"/>
        <v/>
      </c>
      <c r="AE816" s="126" t="str">
        <f t="shared" si="201"/>
        <v/>
      </c>
      <c r="AF816" s="123" t="str">
        <f t="shared" si="202"/>
        <v/>
      </c>
      <c r="AG816" s="126" t="str">
        <f t="shared" si="203"/>
        <v/>
      </c>
      <c r="AH816" s="302" t="str">
        <f t="shared" si="198"/>
        <v/>
      </c>
      <c r="AI816" s="302" t="str">
        <f t="shared" si="197"/>
        <v/>
      </c>
      <c r="AJ816" s="288" t="str">
        <f t="shared" si="193"/>
        <v/>
      </c>
      <c r="AK816" s="303" t="str">
        <f t="shared" si="194"/>
        <v/>
      </c>
      <c r="AL816" s="303" t="str">
        <f t="shared" si="195"/>
        <v/>
      </c>
      <c r="AM816" s="304" t="str">
        <f t="shared" si="196"/>
        <v/>
      </c>
    </row>
    <row r="817" spans="24:39" ht="15" hidden="1" x14ac:dyDescent="0.25">
      <c r="Z817" s="290"/>
      <c r="AA817" s="290"/>
      <c r="AB817" s="124">
        <f t="shared" si="204"/>
        <v>9</v>
      </c>
      <c r="AC817" s="125" t="str">
        <f t="shared" si="199"/>
        <v/>
      </c>
      <c r="AD817" s="123" t="str">
        <f t="shared" si="200"/>
        <v/>
      </c>
      <c r="AE817" s="126" t="str">
        <f t="shared" si="201"/>
        <v/>
      </c>
      <c r="AF817" s="123" t="str">
        <f t="shared" si="202"/>
        <v/>
      </c>
      <c r="AG817" s="126" t="str">
        <f t="shared" si="203"/>
        <v/>
      </c>
      <c r="AH817" s="302" t="str">
        <f t="shared" si="198"/>
        <v/>
      </c>
      <c r="AI817" s="302" t="str">
        <f t="shared" si="197"/>
        <v/>
      </c>
      <c r="AJ817" s="288" t="str">
        <f t="shared" si="193"/>
        <v/>
      </c>
      <c r="AK817" s="303" t="str">
        <f t="shared" si="194"/>
        <v/>
      </c>
      <c r="AL817" s="303" t="str">
        <f t="shared" si="195"/>
        <v/>
      </c>
      <c r="AM817" s="304" t="str">
        <f t="shared" si="196"/>
        <v/>
      </c>
    </row>
    <row r="818" spans="24:39" ht="15" hidden="1" x14ac:dyDescent="0.25">
      <c r="Z818" s="290"/>
      <c r="AA818" s="290"/>
      <c r="AB818" s="124">
        <f t="shared" si="204"/>
        <v>10</v>
      </c>
      <c r="AC818" s="125" t="str">
        <f t="shared" si="199"/>
        <v/>
      </c>
      <c r="AD818" s="123" t="str">
        <f t="shared" si="200"/>
        <v/>
      </c>
      <c r="AE818" s="126" t="str">
        <f t="shared" si="201"/>
        <v/>
      </c>
      <c r="AF818" s="123" t="str">
        <f t="shared" si="202"/>
        <v/>
      </c>
      <c r="AG818" s="126" t="str">
        <f t="shared" si="203"/>
        <v/>
      </c>
      <c r="AH818" s="302" t="str">
        <f t="shared" si="198"/>
        <v/>
      </c>
      <c r="AI818" s="302" t="str">
        <f t="shared" si="197"/>
        <v/>
      </c>
      <c r="AJ818" s="288" t="str">
        <f t="shared" si="193"/>
        <v/>
      </c>
      <c r="AK818" s="303" t="str">
        <f t="shared" si="194"/>
        <v/>
      </c>
      <c r="AL818" s="303" t="str">
        <f t="shared" si="195"/>
        <v/>
      </c>
      <c r="AM818" s="304" t="str">
        <f t="shared" si="196"/>
        <v/>
      </c>
    </row>
    <row r="819" spans="24:39" ht="15" hidden="1" x14ac:dyDescent="0.25">
      <c r="Z819" s="290"/>
      <c r="AA819" s="290"/>
      <c r="AB819" s="124">
        <f t="shared" si="204"/>
        <v>11</v>
      </c>
      <c r="AC819" s="125" t="str">
        <f t="shared" si="199"/>
        <v/>
      </c>
      <c r="AD819" s="123" t="str">
        <f t="shared" si="200"/>
        <v/>
      </c>
      <c r="AE819" s="126" t="str">
        <f t="shared" si="201"/>
        <v/>
      </c>
      <c r="AF819" s="123" t="str">
        <f t="shared" si="202"/>
        <v/>
      </c>
      <c r="AG819" s="126" t="str">
        <f t="shared" si="203"/>
        <v/>
      </c>
      <c r="AH819" s="302" t="str">
        <f t="shared" si="198"/>
        <v/>
      </c>
      <c r="AI819" s="302" t="str">
        <f t="shared" si="197"/>
        <v/>
      </c>
      <c r="AJ819" s="288" t="str">
        <f t="shared" si="193"/>
        <v/>
      </c>
      <c r="AK819" s="303" t="str">
        <f t="shared" si="194"/>
        <v/>
      </c>
      <c r="AL819" s="303" t="str">
        <f t="shared" si="195"/>
        <v/>
      </c>
      <c r="AM819" s="304" t="str">
        <f t="shared" si="196"/>
        <v/>
      </c>
    </row>
    <row r="820" spans="24:39" ht="15" hidden="1" x14ac:dyDescent="0.25">
      <c r="Z820" s="290"/>
      <c r="AA820" s="290"/>
      <c r="AB820" s="124">
        <f t="shared" si="204"/>
        <v>12</v>
      </c>
      <c r="AC820" s="125" t="str">
        <f t="shared" si="199"/>
        <v/>
      </c>
      <c r="AD820" s="123" t="str">
        <f t="shared" si="200"/>
        <v/>
      </c>
      <c r="AE820" s="126" t="str">
        <f t="shared" si="201"/>
        <v/>
      </c>
      <c r="AF820" s="123" t="str">
        <f t="shared" si="202"/>
        <v/>
      </c>
      <c r="AG820" s="126" t="str">
        <f t="shared" si="203"/>
        <v/>
      </c>
      <c r="AH820" s="302" t="str">
        <f t="shared" si="198"/>
        <v/>
      </c>
      <c r="AI820" s="302" t="str">
        <f t="shared" si="197"/>
        <v/>
      </c>
      <c r="AJ820" s="288" t="str">
        <f t="shared" si="193"/>
        <v/>
      </c>
      <c r="AK820" s="303" t="str">
        <f t="shared" si="194"/>
        <v/>
      </c>
      <c r="AL820" s="303" t="str">
        <f t="shared" si="195"/>
        <v/>
      </c>
      <c r="AM820" s="304" t="str">
        <f t="shared" si="196"/>
        <v/>
      </c>
    </row>
    <row r="821" spans="24:39" ht="15" hidden="1" x14ac:dyDescent="0.25">
      <c r="Z821" s="290"/>
      <c r="AA821" s="290"/>
      <c r="AB821" s="124">
        <f t="shared" si="204"/>
        <v>13</v>
      </c>
      <c r="AC821" s="125" t="str">
        <f t="shared" si="199"/>
        <v/>
      </c>
      <c r="AD821" s="123" t="str">
        <f t="shared" si="200"/>
        <v/>
      </c>
      <c r="AE821" s="126" t="str">
        <f t="shared" si="201"/>
        <v/>
      </c>
      <c r="AF821" s="123" t="str">
        <f t="shared" si="202"/>
        <v/>
      </c>
      <c r="AG821" s="126" t="str">
        <f t="shared" si="203"/>
        <v/>
      </c>
      <c r="AH821" s="302" t="str">
        <f t="shared" si="198"/>
        <v/>
      </c>
      <c r="AI821" s="302" t="str">
        <f t="shared" si="197"/>
        <v/>
      </c>
      <c r="AJ821" s="288" t="str">
        <f t="shared" si="193"/>
        <v/>
      </c>
      <c r="AK821" s="303" t="str">
        <f t="shared" si="194"/>
        <v/>
      </c>
      <c r="AL821" s="303" t="str">
        <f t="shared" si="195"/>
        <v/>
      </c>
      <c r="AM821" s="304" t="str">
        <f t="shared" si="196"/>
        <v/>
      </c>
    </row>
    <row r="822" spans="24:39" ht="15" hidden="1" x14ac:dyDescent="0.25">
      <c r="Z822" s="290"/>
      <c r="AA822" s="290"/>
      <c r="AB822" s="124">
        <f t="shared" si="204"/>
        <v>14</v>
      </c>
      <c r="AC822" s="125" t="str">
        <f t="shared" si="199"/>
        <v/>
      </c>
      <c r="AD822" s="123" t="str">
        <f t="shared" si="200"/>
        <v/>
      </c>
      <c r="AE822" s="126" t="str">
        <f t="shared" si="201"/>
        <v/>
      </c>
      <c r="AF822" s="123" t="str">
        <f t="shared" si="202"/>
        <v/>
      </c>
      <c r="AG822" s="126" t="str">
        <f t="shared" si="203"/>
        <v/>
      </c>
      <c r="AH822" s="302" t="str">
        <f t="shared" si="198"/>
        <v/>
      </c>
      <c r="AI822" s="302" t="str">
        <f t="shared" si="197"/>
        <v/>
      </c>
      <c r="AJ822" s="288" t="str">
        <f t="shared" si="193"/>
        <v/>
      </c>
      <c r="AK822" s="303" t="str">
        <f t="shared" si="194"/>
        <v/>
      </c>
      <c r="AL822" s="303" t="str">
        <f t="shared" si="195"/>
        <v/>
      </c>
      <c r="AM822" s="304" t="str">
        <f t="shared" si="196"/>
        <v/>
      </c>
    </row>
    <row r="823" spans="24:39" ht="15" hidden="1" x14ac:dyDescent="0.25">
      <c r="Z823" s="290"/>
      <c r="AA823" s="290"/>
      <c r="AB823" s="124">
        <f t="shared" si="204"/>
        <v>15</v>
      </c>
      <c r="AC823" s="125" t="str">
        <f t="shared" si="199"/>
        <v/>
      </c>
      <c r="AD823" s="123" t="str">
        <f t="shared" si="200"/>
        <v/>
      </c>
      <c r="AE823" s="126" t="str">
        <f t="shared" si="201"/>
        <v/>
      </c>
      <c r="AF823" s="123" t="str">
        <f t="shared" si="202"/>
        <v/>
      </c>
      <c r="AG823" s="126" t="str">
        <f t="shared" si="203"/>
        <v/>
      </c>
      <c r="AH823" s="302" t="str">
        <f t="shared" si="198"/>
        <v/>
      </c>
      <c r="AI823" s="302" t="str">
        <f t="shared" si="197"/>
        <v/>
      </c>
      <c r="AJ823" s="288" t="str">
        <f t="shared" si="193"/>
        <v/>
      </c>
      <c r="AK823" s="303" t="str">
        <f t="shared" si="194"/>
        <v/>
      </c>
      <c r="AL823" s="303" t="str">
        <f t="shared" si="195"/>
        <v/>
      </c>
      <c r="AM823" s="304" t="str">
        <f t="shared" si="196"/>
        <v/>
      </c>
    </row>
    <row r="824" spans="24:39" ht="15" hidden="1" x14ac:dyDescent="0.25">
      <c r="Z824" s="290"/>
      <c r="AA824" s="290"/>
      <c r="AB824" s="124">
        <f t="shared" si="204"/>
        <v>16</v>
      </c>
      <c r="AC824" s="125" t="str">
        <f t="shared" si="199"/>
        <v/>
      </c>
      <c r="AD824" s="123" t="str">
        <f t="shared" si="200"/>
        <v/>
      </c>
      <c r="AE824" s="126" t="str">
        <f t="shared" si="201"/>
        <v/>
      </c>
      <c r="AF824" s="123" t="str">
        <f t="shared" si="202"/>
        <v/>
      </c>
      <c r="AG824" s="126" t="str">
        <f t="shared" si="203"/>
        <v/>
      </c>
      <c r="AH824" s="302" t="str">
        <f t="shared" si="198"/>
        <v/>
      </c>
      <c r="AI824" s="302" t="str">
        <f t="shared" si="197"/>
        <v/>
      </c>
      <c r="AJ824" s="288" t="str">
        <f t="shared" si="193"/>
        <v/>
      </c>
      <c r="AK824" s="303" t="str">
        <f t="shared" si="194"/>
        <v/>
      </c>
      <c r="AL824" s="303" t="str">
        <f t="shared" si="195"/>
        <v/>
      </c>
      <c r="AM824" s="304" t="str">
        <f t="shared" si="196"/>
        <v/>
      </c>
    </row>
    <row r="825" spans="24:39" ht="15" hidden="1" x14ac:dyDescent="0.25">
      <c r="Z825" s="290"/>
      <c r="AA825" s="290"/>
      <c r="AB825" s="124">
        <f t="shared" si="204"/>
        <v>17</v>
      </c>
      <c r="AC825" s="125" t="str">
        <f t="shared" si="199"/>
        <v/>
      </c>
      <c r="AD825" s="123" t="str">
        <f t="shared" si="200"/>
        <v/>
      </c>
      <c r="AE825" s="126" t="str">
        <f t="shared" si="201"/>
        <v/>
      </c>
      <c r="AF825" s="123" t="str">
        <f t="shared" si="202"/>
        <v/>
      </c>
      <c r="AG825" s="126" t="str">
        <f t="shared" si="203"/>
        <v/>
      </c>
      <c r="AH825" s="302" t="str">
        <f t="shared" si="198"/>
        <v/>
      </c>
      <c r="AI825" s="302" t="str">
        <f t="shared" si="197"/>
        <v/>
      </c>
      <c r="AJ825" s="288" t="str">
        <f t="shared" si="193"/>
        <v/>
      </c>
      <c r="AK825" s="303" t="str">
        <f t="shared" si="194"/>
        <v/>
      </c>
      <c r="AL825" s="303" t="str">
        <f t="shared" si="195"/>
        <v/>
      </c>
      <c r="AM825" s="304" t="str">
        <f t="shared" si="196"/>
        <v/>
      </c>
    </row>
    <row r="826" spans="24:39" ht="15" hidden="1" x14ac:dyDescent="0.25">
      <c r="Z826" s="290"/>
      <c r="AA826" s="290"/>
      <c r="AB826" s="124">
        <f t="shared" si="204"/>
        <v>18</v>
      </c>
      <c r="AC826" s="125" t="str">
        <f t="shared" si="199"/>
        <v/>
      </c>
      <c r="AD826" s="123" t="str">
        <f t="shared" si="200"/>
        <v/>
      </c>
      <c r="AE826" s="126" t="str">
        <f t="shared" si="201"/>
        <v/>
      </c>
      <c r="AF826" s="123" t="str">
        <f t="shared" si="202"/>
        <v/>
      </c>
      <c r="AG826" s="126" t="str">
        <f t="shared" si="203"/>
        <v/>
      </c>
      <c r="AH826" s="302" t="str">
        <f t="shared" si="198"/>
        <v/>
      </c>
      <c r="AI826" s="302" t="str">
        <f t="shared" si="197"/>
        <v/>
      </c>
      <c r="AJ826" s="288" t="str">
        <f t="shared" si="193"/>
        <v/>
      </c>
      <c r="AK826" s="303" t="str">
        <f t="shared" si="194"/>
        <v/>
      </c>
      <c r="AL826" s="303" t="str">
        <f t="shared" si="195"/>
        <v/>
      </c>
      <c r="AM826" s="304" t="str">
        <f t="shared" si="196"/>
        <v/>
      </c>
    </row>
    <row r="827" spans="24:39" ht="15" hidden="1" x14ac:dyDescent="0.25">
      <c r="X827" s="244"/>
      <c r="Y827" s="244"/>
      <c r="Z827" s="290"/>
      <c r="AA827" s="290"/>
      <c r="AB827" s="124">
        <f t="shared" si="204"/>
        <v>19</v>
      </c>
      <c r="AC827" s="125" t="str">
        <f t="shared" si="199"/>
        <v/>
      </c>
      <c r="AD827" s="123" t="str">
        <f t="shared" si="200"/>
        <v/>
      </c>
      <c r="AE827" s="126" t="str">
        <f t="shared" si="201"/>
        <v/>
      </c>
      <c r="AF827" s="123" t="str">
        <f t="shared" si="202"/>
        <v/>
      </c>
      <c r="AG827" s="126" t="str">
        <f t="shared" si="203"/>
        <v/>
      </c>
      <c r="AH827" s="302" t="str">
        <f t="shared" si="198"/>
        <v/>
      </c>
      <c r="AI827" s="302" t="str">
        <f t="shared" si="197"/>
        <v/>
      </c>
      <c r="AJ827" s="288" t="str">
        <f t="shared" si="193"/>
        <v/>
      </c>
      <c r="AK827" s="303" t="str">
        <f t="shared" si="194"/>
        <v/>
      </c>
      <c r="AL827" s="303" t="str">
        <f t="shared" si="195"/>
        <v/>
      </c>
      <c r="AM827" s="304" t="str">
        <f t="shared" si="196"/>
        <v/>
      </c>
    </row>
    <row r="828" spans="24:39" ht="15" hidden="1" x14ac:dyDescent="0.25">
      <c r="Z828" s="290"/>
      <c r="AA828" s="290"/>
      <c r="AB828" s="124">
        <f t="shared" si="204"/>
        <v>20</v>
      </c>
      <c r="AC828" s="125" t="str">
        <f t="shared" si="199"/>
        <v/>
      </c>
      <c r="AD828" s="123" t="str">
        <f t="shared" si="200"/>
        <v/>
      </c>
      <c r="AE828" s="126" t="str">
        <f t="shared" si="201"/>
        <v/>
      </c>
      <c r="AF828" s="123" t="str">
        <f t="shared" si="202"/>
        <v/>
      </c>
      <c r="AG828" s="126" t="str">
        <f t="shared" si="203"/>
        <v/>
      </c>
      <c r="AH828" s="302" t="str">
        <f t="shared" si="198"/>
        <v/>
      </c>
      <c r="AI828" s="302" t="str">
        <f t="shared" si="197"/>
        <v/>
      </c>
      <c r="AJ828" s="288" t="str">
        <f t="shared" si="193"/>
        <v/>
      </c>
      <c r="AK828" s="303" t="str">
        <f t="shared" si="194"/>
        <v/>
      </c>
      <c r="AL828" s="303" t="str">
        <f t="shared" si="195"/>
        <v/>
      </c>
      <c r="AM828" s="304" t="str">
        <f t="shared" si="196"/>
        <v/>
      </c>
    </row>
    <row r="829" spans="24:39" ht="15" hidden="1" x14ac:dyDescent="0.25">
      <c r="Z829" s="290"/>
      <c r="AA829" s="290"/>
      <c r="AB829" s="124">
        <f t="shared" si="204"/>
        <v>21</v>
      </c>
      <c r="AC829" s="125" t="str">
        <f t="shared" si="199"/>
        <v/>
      </c>
      <c r="AD829" s="123" t="str">
        <f t="shared" si="200"/>
        <v/>
      </c>
      <c r="AE829" s="126" t="str">
        <f t="shared" si="201"/>
        <v/>
      </c>
      <c r="AF829" s="123" t="str">
        <f t="shared" si="202"/>
        <v/>
      </c>
      <c r="AG829" s="126" t="str">
        <f t="shared" si="203"/>
        <v/>
      </c>
      <c r="AH829" s="302" t="str">
        <f t="shared" si="198"/>
        <v/>
      </c>
      <c r="AI829" s="302" t="str">
        <f t="shared" si="197"/>
        <v/>
      </c>
      <c r="AJ829" s="288" t="str">
        <f t="shared" si="193"/>
        <v/>
      </c>
      <c r="AK829" s="303" t="str">
        <f t="shared" si="194"/>
        <v/>
      </c>
      <c r="AL829" s="303" t="str">
        <f t="shared" si="195"/>
        <v/>
      </c>
      <c r="AM829" s="304" t="str">
        <f t="shared" si="196"/>
        <v/>
      </c>
    </row>
    <row r="830" spans="24:39" ht="15" hidden="1" x14ac:dyDescent="0.25">
      <c r="Z830" s="290"/>
      <c r="AA830" s="290"/>
      <c r="AB830" s="124">
        <f t="shared" si="204"/>
        <v>22</v>
      </c>
      <c r="AC830" s="125" t="str">
        <f t="shared" si="199"/>
        <v/>
      </c>
      <c r="AD830" s="123" t="str">
        <f t="shared" si="200"/>
        <v/>
      </c>
      <c r="AE830" s="126" t="str">
        <f t="shared" si="201"/>
        <v/>
      </c>
      <c r="AF830" s="123" t="str">
        <f t="shared" si="202"/>
        <v/>
      </c>
      <c r="AG830" s="126" t="str">
        <f t="shared" si="203"/>
        <v/>
      </c>
      <c r="AH830" s="302" t="str">
        <f t="shared" si="198"/>
        <v/>
      </c>
      <c r="AI830" s="302" t="str">
        <f t="shared" si="197"/>
        <v/>
      </c>
      <c r="AJ830" s="288" t="str">
        <f t="shared" si="193"/>
        <v/>
      </c>
      <c r="AK830" s="303" t="str">
        <f t="shared" si="194"/>
        <v/>
      </c>
      <c r="AL830" s="303" t="str">
        <f t="shared" si="195"/>
        <v/>
      </c>
      <c r="AM830" s="304" t="str">
        <f t="shared" si="196"/>
        <v/>
      </c>
    </row>
    <row r="831" spans="24:39" ht="15" hidden="1" x14ac:dyDescent="0.25">
      <c r="Z831" s="290"/>
      <c r="AA831" s="290"/>
      <c r="AB831" s="124">
        <f t="shared" si="204"/>
        <v>23</v>
      </c>
      <c r="AC831" s="125" t="str">
        <f t="shared" si="199"/>
        <v/>
      </c>
      <c r="AD831" s="123" t="str">
        <f t="shared" si="200"/>
        <v/>
      </c>
      <c r="AE831" s="126" t="str">
        <f t="shared" si="201"/>
        <v/>
      </c>
      <c r="AF831" s="123" t="str">
        <f t="shared" si="202"/>
        <v/>
      </c>
      <c r="AG831" s="126" t="str">
        <f t="shared" si="203"/>
        <v/>
      </c>
      <c r="AH831" s="302" t="str">
        <f t="shared" si="198"/>
        <v/>
      </c>
      <c r="AI831" s="302" t="str">
        <f t="shared" si="197"/>
        <v/>
      </c>
      <c r="AJ831" s="288" t="str">
        <f t="shared" si="193"/>
        <v/>
      </c>
      <c r="AK831" s="303" t="str">
        <f t="shared" si="194"/>
        <v/>
      </c>
      <c r="AL831" s="303" t="str">
        <f t="shared" si="195"/>
        <v/>
      </c>
      <c r="AM831" s="304" t="str">
        <f t="shared" si="196"/>
        <v/>
      </c>
    </row>
    <row r="832" spans="24:39" ht="15" hidden="1" x14ac:dyDescent="0.25">
      <c r="Z832" s="290"/>
      <c r="AA832" s="290"/>
      <c r="AB832" s="124">
        <f t="shared" si="204"/>
        <v>24</v>
      </c>
      <c r="AC832" s="125" t="str">
        <f t="shared" si="199"/>
        <v/>
      </c>
      <c r="AD832" s="123" t="str">
        <f t="shared" si="200"/>
        <v/>
      </c>
      <c r="AE832" s="126" t="str">
        <f t="shared" si="201"/>
        <v/>
      </c>
      <c r="AF832" s="123" t="str">
        <f t="shared" si="202"/>
        <v/>
      </c>
      <c r="AG832" s="126" t="str">
        <f t="shared" si="203"/>
        <v/>
      </c>
      <c r="AH832" s="302" t="str">
        <f t="shared" si="198"/>
        <v/>
      </c>
      <c r="AI832" s="302" t="str">
        <f t="shared" si="197"/>
        <v/>
      </c>
      <c r="AJ832" s="288" t="str">
        <f t="shared" si="193"/>
        <v/>
      </c>
      <c r="AK832" s="303" t="str">
        <f t="shared" si="194"/>
        <v/>
      </c>
      <c r="AL832" s="303" t="str">
        <f t="shared" si="195"/>
        <v/>
      </c>
      <c r="AM832" s="304" t="str">
        <f t="shared" si="196"/>
        <v/>
      </c>
    </row>
    <row r="833" spans="26:39" ht="15" hidden="1" x14ac:dyDescent="0.25">
      <c r="Z833" s="290"/>
      <c r="AA833" s="290"/>
      <c r="AB833" s="124">
        <f t="shared" si="204"/>
        <v>25</v>
      </c>
      <c r="AC833" s="125" t="str">
        <f t="shared" si="199"/>
        <v/>
      </c>
      <c r="AD833" s="123" t="str">
        <f t="shared" si="200"/>
        <v/>
      </c>
      <c r="AE833" s="126" t="str">
        <f t="shared" si="201"/>
        <v/>
      </c>
      <c r="AF833" s="123" t="str">
        <f t="shared" si="202"/>
        <v/>
      </c>
      <c r="AG833" s="126" t="str">
        <f t="shared" si="203"/>
        <v/>
      </c>
      <c r="AH833" s="302" t="str">
        <f t="shared" si="198"/>
        <v/>
      </c>
      <c r="AI833" s="302" t="str">
        <f t="shared" si="197"/>
        <v/>
      </c>
      <c r="AJ833" s="288" t="str">
        <f t="shared" si="193"/>
        <v/>
      </c>
      <c r="AK833" s="303" t="str">
        <f t="shared" si="194"/>
        <v/>
      </c>
      <c r="AL833" s="303" t="str">
        <f t="shared" si="195"/>
        <v/>
      </c>
      <c r="AM833" s="304" t="str">
        <f t="shared" si="196"/>
        <v/>
      </c>
    </row>
    <row r="834" spans="26:39" ht="15" hidden="1" x14ac:dyDescent="0.25">
      <c r="Z834" s="290"/>
      <c r="AA834" s="290"/>
      <c r="AB834" s="124">
        <f t="shared" si="204"/>
        <v>26</v>
      </c>
      <c r="AC834" s="125" t="str">
        <f t="shared" si="199"/>
        <v/>
      </c>
      <c r="AD834" s="123" t="str">
        <f t="shared" si="200"/>
        <v/>
      </c>
      <c r="AE834" s="126" t="str">
        <f t="shared" si="201"/>
        <v/>
      </c>
      <c r="AF834" s="123" t="str">
        <f t="shared" si="202"/>
        <v/>
      </c>
      <c r="AG834" s="126" t="str">
        <f t="shared" si="203"/>
        <v/>
      </c>
      <c r="AH834" s="302" t="str">
        <f t="shared" si="198"/>
        <v/>
      </c>
      <c r="AI834" s="302" t="str">
        <f t="shared" si="197"/>
        <v/>
      </c>
      <c r="AJ834" s="288" t="str">
        <f t="shared" si="193"/>
        <v/>
      </c>
      <c r="AK834" s="303" t="str">
        <f t="shared" si="194"/>
        <v/>
      </c>
      <c r="AL834" s="303" t="str">
        <f t="shared" si="195"/>
        <v/>
      </c>
      <c r="AM834" s="304" t="str">
        <f t="shared" si="196"/>
        <v/>
      </c>
    </row>
    <row r="835" spans="26:39" ht="15" hidden="1" x14ac:dyDescent="0.25">
      <c r="Z835" s="290"/>
      <c r="AA835" s="290"/>
      <c r="AB835" s="124">
        <f t="shared" si="204"/>
        <v>27</v>
      </c>
      <c r="AC835" s="125" t="str">
        <f t="shared" si="199"/>
        <v/>
      </c>
      <c r="AD835" s="123" t="str">
        <f t="shared" si="200"/>
        <v/>
      </c>
      <c r="AE835" s="126" t="str">
        <f t="shared" si="201"/>
        <v/>
      </c>
      <c r="AF835" s="123" t="str">
        <f t="shared" si="202"/>
        <v/>
      </c>
      <c r="AG835" s="126" t="str">
        <f t="shared" si="203"/>
        <v/>
      </c>
      <c r="AH835" s="302" t="str">
        <f t="shared" si="198"/>
        <v/>
      </c>
      <c r="AI835" s="302" t="str">
        <f t="shared" si="197"/>
        <v/>
      </c>
      <c r="AJ835" s="288" t="str">
        <f t="shared" si="193"/>
        <v/>
      </c>
      <c r="AK835" s="303" t="str">
        <f t="shared" si="194"/>
        <v/>
      </c>
      <c r="AL835" s="303" t="str">
        <f t="shared" si="195"/>
        <v/>
      </c>
      <c r="AM835" s="304" t="str">
        <f t="shared" si="196"/>
        <v/>
      </c>
    </row>
    <row r="836" spans="26:39" ht="15" hidden="1" x14ac:dyDescent="0.25">
      <c r="Z836" s="290"/>
      <c r="AA836" s="290"/>
      <c r="AB836" s="124">
        <f t="shared" si="204"/>
        <v>28</v>
      </c>
      <c r="AC836" s="125" t="str">
        <f t="shared" si="199"/>
        <v/>
      </c>
      <c r="AD836" s="123" t="str">
        <f t="shared" si="200"/>
        <v/>
      </c>
      <c r="AE836" s="126" t="str">
        <f t="shared" si="201"/>
        <v/>
      </c>
      <c r="AF836" s="123" t="str">
        <f t="shared" si="202"/>
        <v/>
      </c>
      <c r="AG836" s="126" t="str">
        <f t="shared" si="203"/>
        <v/>
      </c>
      <c r="AH836" s="302" t="str">
        <f t="shared" si="198"/>
        <v/>
      </c>
      <c r="AI836" s="302" t="str">
        <f t="shared" si="197"/>
        <v/>
      </c>
      <c r="AJ836" s="288" t="str">
        <f t="shared" si="193"/>
        <v/>
      </c>
      <c r="AK836" s="303" t="str">
        <f t="shared" si="194"/>
        <v/>
      </c>
      <c r="AL836" s="303" t="str">
        <f t="shared" si="195"/>
        <v/>
      </c>
      <c r="AM836" s="304" t="str">
        <f t="shared" si="196"/>
        <v/>
      </c>
    </row>
    <row r="837" spans="26:39" ht="15" hidden="1" x14ac:dyDescent="0.25">
      <c r="Z837" s="290"/>
      <c r="AA837" s="290"/>
      <c r="AB837" s="124">
        <f t="shared" si="204"/>
        <v>29</v>
      </c>
      <c r="AC837" s="125" t="str">
        <f t="shared" si="199"/>
        <v/>
      </c>
      <c r="AD837" s="123" t="str">
        <f t="shared" si="200"/>
        <v/>
      </c>
      <c r="AE837" s="126" t="str">
        <f t="shared" si="201"/>
        <v/>
      </c>
      <c r="AF837" s="123" t="str">
        <f t="shared" si="202"/>
        <v/>
      </c>
      <c r="AG837" s="126" t="str">
        <f t="shared" si="203"/>
        <v/>
      </c>
      <c r="AH837" s="302" t="str">
        <f t="shared" si="198"/>
        <v/>
      </c>
      <c r="AI837" s="302" t="str">
        <f t="shared" si="197"/>
        <v/>
      </c>
      <c r="AJ837" s="288" t="str">
        <f t="shared" si="193"/>
        <v/>
      </c>
      <c r="AK837" s="303" t="str">
        <f t="shared" si="194"/>
        <v/>
      </c>
      <c r="AL837" s="303" t="str">
        <f t="shared" si="195"/>
        <v/>
      </c>
      <c r="AM837" s="304" t="str">
        <f t="shared" si="196"/>
        <v/>
      </c>
    </row>
    <row r="838" spans="26:39" ht="15" hidden="1" x14ac:dyDescent="0.25">
      <c r="Z838" s="290"/>
      <c r="AA838" s="290"/>
      <c r="AB838" s="124">
        <f t="shared" si="204"/>
        <v>30</v>
      </c>
      <c r="AC838" s="125" t="str">
        <f t="shared" si="199"/>
        <v/>
      </c>
      <c r="AD838" s="123" t="str">
        <f t="shared" si="200"/>
        <v/>
      </c>
      <c r="AE838" s="126" t="str">
        <f t="shared" si="201"/>
        <v/>
      </c>
      <c r="AF838" s="123" t="str">
        <f t="shared" si="202"/>
        <v/>
      </c>
      <c r="AG838" s="126" t="str">
        <f t="shared" si="203"/>
        <v/>
      </c>
      <c r="AH838" s="302" t="str">
        <f t="shared" si="198"/>
        <v/>
      </c>
      <c r="AI838" s="302" t="str">
        <f t="shared" si="197"/>
        <v/>
      </c>
      <c r="AJ838" s="288" t="str">
        <f t="shared" si="193"/>
        <v/>
      </c>
      <c r="AK838" s="303" t="str">
        <f t="shared" si="194"/>
        <v/>
      </c>
      <c r="AL838" s="303" t="str">
        <f t="shared" si="195"/>
        <v/>
      </c>
      <c r="AM838" s="304" t="str">
        <f t="shared" si="196"/>
        <v/>
      </c>
    </row>
    <row r="839" spans="26:39" ht="15" hidden="1" x14ac:dyDescent="0.25">
      <c r="Z839" s="290"/>
      <c r="AA839" s="290"/>
      <c r="AB839" s="124">
        <f t="shared" si="204"/>
        <v>31</v>
      </c>
      <c r="AC839" s="125" t="str">
        <f t="shared" si="199"/>
        <v/>
      </c>
      <c r="AD839" s="123" t="str">
        <f t="shared" si="200"/>
        <v/>
      </c>
      <c r="AE839" s="126" t="str">
        <f t="shared" si="201"/>
        <v/>
      </c>
      <c r="AF839" s="123" t="str">
        <f t="shared" si="202"/>
        <v/>
      </c>
      <c r="AG839" s="126" t="str">
        <f t="shared" si="203"/>
        <v/>
      </c>
      <c r="AH839" s="302" t="str">
        <f t="shared" si="198"/>
        <v/>
      </c>
      <c r="AI839" s="302" t="str">
        <f t="shared" si="197"/>
        <v/>
      </c>
      <c r="AJ839" s="288" t="str">
        <f t="shared" si="193"/>
        <v/>
      </c>
      <c r="AK839" s="303" t="str">
        <f t="shared" si="194"/>
        <v/>
      </c>
      <c r="AL839" s="303" t="str">
        <f t="shared" si="195"/>
        <v/>
      </c>
      <c r="AM839" s="304" t="str">
        <f t="shared" si="196"/>
        <v/>
      </c>
    </row>
    <row r="840" spans="26:39" ht="15" hidden="1" x14ac:dyDescent="0.25">
      <c r="Z840" s="290"/>
      <c r="AA840" s="290"/>
      <c r="AB840" s="124">
        <f t="shared" si="204"/>
        <v>32</v>
      </c>
      <c r="AC840" s="125" t="str">
        <f t="shared" si="199"/>
        <v/>
      </c>
      <c r="AD840" s="123" t="str">
        <f t="shared" si="200"/>
        <v/>
      </c>
      <c r="AE840" s="126" t="str">
        <f t="shared" si="201"/>
        <v/>
      </c>
      <c r="AF840" s="123" t="str">
        <f t="shared" si="202"/>
        <v/>
      </c>
      <c r="AG840" s="126" t="str">
        <f t="shared" si="203"/>
        <v/>
      </c>
      <c r="AH840" s="302" t="str">
        <f t="shared" si="198"/>
        <v/>
      </c>
      <c r="AI840" s="302" t="str">
        <f t="shared" si="197"/>
        <v/>
      </c>
      <c r="AJ840" s="288" t="str">
        <f t="shared" ref="AJ840:AJ903" si="205">AC840</f>
        <v/>
      </c>
      <c r="AK840" s="303" t="str">
        <f t="shared" ref="AK840:AK903" si="206">IF(AI840="","",AJ840-D$58)</f>
        <v/>
      </c>
      <c r="AL840" s="303" t="str">
        <f t="shared" ref="AL840:AL903" si="207">IF(AK840="","",IF(AK840&gt;G$80,AK840-G$80/2,AK840/2))</f>
        <v/>
      </c>
      <c r="AM840" s="304" t="str">
        <f t="shared" ref="AM840:AM903" si="208">IF(AL840="","",0.6*G$81*(2*32.2*AL840)^0.5)</f>
        <v/>
      </c>
    </row>
    <row r="841" spans="26:39" ht="15" hidden="1" x14ac:dyDescent="0.25">
      <c r="Z841" s="290"/>
      <c r="AA841" s="290"/>
      <c r="AB841" s="124">
        <f t="shared" si="204"/>
        <v>33</v>
      </c>
      <c r="AC841" s="125" t="str">
        <f t="shared" si="199"/>
        <v/>
      </c>
      <c r="AD841" s="123" t="str">
        <f t="shared" si="200"/>
        <v/>
      </c>
      <c r="AE841" s="126" t="str">
        <f t="shared" si="201"/>
        <v/>
      </c>
      <c r="AF841" s="123" t="str">
        <f t="shared" si="202"/>
        <v/>
      </c>
      <c r="AG841" s="126" t="str">
        <f t="shared" si="203"/>
        <v/>
      </c>
      <c r="AH841" s="302" t="str">
        <f t="shared" si="198"/>
        <v/>
      </c>
      <c r="AI841" s="302" t="str">
        <f t="shared" ref="AI841:AI904" si="209">IF(AC841="","",IF(AC841=D$58,0,IF(AC841&gt;D$58,AI840+AF841,"")))</f>
        <v/>
      </c>
      <c r="AJ841" s="288" t="str">
        <f t="shared" si="205"/>
        <v/>
      </c>
      <c r="AK841" s="303" t="str">
        <f t="shared" si="206"/>
        <v/>
      </c>
      <c r="AL841" s="303" t="str">
        <f t="shared" si="207"/>
        <v/>
      </c>
      <c r="AM841" s="304" t="str">
        <f t="shared" si="208"/>
        <v/>
      </c>
    </row>
    <row r="842" spans="26:39" ht="15" hidden="1" x14ac:dyDescent="0.25">
      <c r="Z842" s="290"/>
      <c r="AA842" s="290"/>
      <c r="AB842" s="124">
        <f t="shared" si="204"/>
        <v>34</v>
      </c>
      <c r="AC842" s="125" t="str">
        <f t="shared" si="199"/>
        <v/>
      </c>
      <c r="AD842" s="123" t="str">
        <f t="shared" si="200"/>
        <v/>
      </c>
      <c r="AE842" s="126" t="str">
        <f t="shared" si="201"/>
        <v/>
      </c>
      <c r="AF842" s="123" t="str">
        <f t="shared" si="202"/>
        <v/>
      </c>
      <c r="AG842" s="126" t="str">
        <f t="shared" si="203"/>
        <v/>
      </c>
      <c r="AH842" s="302" t="str">
        <f t="shared" ref="AH842:AH905" si="210">IF(AC842="","",AH841+AF842)</f>
        <v/>
      </c>
      <c r="AI842" s="302" t="str">
        <f t="shared" si="209"/>
        <v/>
      </c>
      <c r="AJ842" s="288" t="str">
        <f t="shared" si="205"/>
        <v/>
      </c>
      <c r="AK842" s="303" t="str">
        <f t="shared" si="206"/>
        <v/>
      </c>
      <c r="AL842" s="303" t="str">
        <f t="shared" si="207"/>
        <v/>
      </c>
      <c r="AM842" s="304" t="str">
        <f t="shared" si="208"/>
        <v/>
      </c>
    </row>
    <row r="843" spans="26:39" ht="15" hidden="1" x14ac:dyDescent="0.25">
      <c r="Z843" s="290"/>
      <c r="AA843" s="290"/>
      <c r="AB843" s="124">
        <f t="shared" si="204"/>
        <v>35</v>
      </c>
      <c r="AC843" s="125" t="str">
        <f t="shared" si="199"/>
        <v/>
      </c>
      <c r="AD843" s="123" t="str">
        <f t="shared" si="200"/>
        <v/>
      </c>
      <c r="AE843" s="126" t="str">
        <f t="shared" si="201"/>
        <v/>
      </c>
      <c r="AF843" s="123" t="str">
        <f t="shared" si="202"/>
        <v/>
      </c>
      <c r="AG843" s="126" t="str">
        <f t="shared" si="203"/>
        <v/>
      </c>
      <c r="AH843" s="302" t="str">
        <f t="shared" si="210"/>
        <v/>
      </c>
      <c r="AI843" s="302" t="str">
        <f t="shared" si="209"/>
        <v/>
      </c>
      <c r="AJ843" s="288" t="str">
        <f t="shared" si="205"/>
        <v/>
      </c>
      <c r="AK843" s="303" t="str">
        <f t="shared" si="206"/>
        <v/>
      </c>
      <c r="AL843" s="303" t="str">
        <f t="shared" si="207"/>
        <v/>
      </c>
      <c r="AM843" s="304" t="str">
        <f t="shared" si="208"/>
        <v/>
      </c>
    </row>
    <row r="844" spans="26:39" ht="15" hidden="1" x14ac:dyDescent="0.25">
      <c r="Z844" s="290"/>
      <c r="AA844" s="290"/>
      <c r="AB844" s="124">
        <f t="shared" si="204"/>
        <v>36</v>
      </c>
      <c r="AC844" s="125" t="str">
        <f t="shared" si="199"/>
        <v/>
      </c>
      <c r="AD844" s="123" t="str">
        <f t="shared" si="200"/>
        <v/>
      </c>
      <c r="AE844" s="126" t="str">
        <f t="shared" si="201"/>
        <v/>
      </c>
      <c r="AF844" s="123" t="str">
        <f t="shared" si="202"/>
        <v/>
      </c>
      <c r="AG844" s="126" t="str">
        <f t="shared" si="203"/>
        <v/>
      </c>
      <c r="AH844" s="302" t="str">
        <f t="shared" si="210"/>
        <v/>
      </c>
      <c r="AI844" s="302" t="str">
        <f t="shared" si="209"/>
        <v/>
      </c>
      <c r="AJ844" s="288" t="str">
        <f t="shared" si="205"/>
        <v/>
      </c>
      <c r="AK844" s="303" t="str">
        <f t="shared" si="206"/>
        <v/>
      </c>
      <c r="AL844" s="303" t="str">
        <f t="shared" si="207"/>
        <v/>
      </c>
      <c r="AM844" s="304" t="str">
        <f t="shared" si="208"/>
        <v/>
      </c>
    </row>
    <row r="845" spans="26:39" ht="15" hidden="1" x14ac:dyDescent="0.25">
      <c r="Z845" s="290"/>
      <c r="AA845" s="290"/>
      <c r="AB845" s="124">
        <f t="shared" si="204"/>
        <v>37</v>
      </c>
      <c r="AC845" s="125" t="str">
        <f t="shared" si="199"/>
        <v/>
      </c>
      <c r="AD845" s="123" t="str">
        <f t="shared" si="200"/>
        <v/>
      </c>
      <c r="AE845" s="126" t="str">
        <f t="shared" si="201"/>
        <v/>
      </c>
      <c r="AF845" s="123" t="str">
        <f t="shared" si="202"/>
        <v/>
      </c>
      <c r="AG845" s="126" t="str">
        <f t="shared" si="203"/>
        <v/>
      </c>
      <c r="AH845" s="302" t="str">
        <f t="shared" si="210"/>
        <v/>
      </c>
      <c r="AI845" s="302" t="str">
        <f t="shared" si="209"/>
        <v/>
      </c>
      <c r="AJ845" s="288" t="str">
        <f t="shared" si="205"/>
        <v/>
      </c>
      <c r="AK845" s="303" t="str">
        <f t="shared" si="206"/>
        <v/>
      </c>
      <c r="AL845" s="303" t="str">
        <f t="shared" si="207"/>
        <v/>
      </c>
      <c r="AM845" s="304" t="str">
        <f t="shared" si="208"/>
        <v/>
      </c>
    </row>
    <row r="846" spans="26:39" ht="15" hidden="1" x14ac:dyDescent="0.25">
      <c r="Z846" s="290"/>
      <c r="AA846" s="290"/>
      <c r="AB846" s="124">
        <f t="shared" si="204"/>
        <v>38</v>
      </c>
      <c r="AC846" s="125" t="str">
        <f t="shared" si="199"/>
        <v/>
      </c>
      <c r="AD846" s="123" t="str">
        <f t="shared" si="200"/>
        <v/>
      </c>
      <c r="AE846" s="126" t="str">
        <f t="shared" si="201"/>
        <v/>
      </c>
      <c r="AF846" s="123" t="str">
        <f t="shared" si="202"/>
        <v/>
      </c>
      <c r="AG846" s="126" t="str">
        <f t="shared" si="203"/>
        <v/>
      </c>
      <c r="AH846" s="302" t="str">
        <f t="shared" si="210"/>
        <v/>
      </c>
      <c r="AI846" s="302" t="str">
        <f t="shared" si="209"/>
        <v/>
      </c>
      <c r="AJ846" s="288" t="str">
        <f t="shared" si="205"/>
        <v/>
      </c>
      <c r="AK846" s="303" t="str">
        <f t="shared" si="206"/>
        <v/>
      </c>
      <c r="AL846" s="303" t="str">
        <f t="shared" si="207"/>
        <v/>
      </c>
      <c r="AM846" s="304" t="str">
        <f t="shared" si="208"/>
        <v/>
      </c>
    </row>
    <row r="847" spans="26:39" ht="15" hidden="1" x14ac:dyDescent="0.25">
      <c r="Z847" s="290"/>
      <c r="AA847" s="290"/>
      <c r="AB847" s="124">
        <f t="shared" si="204"/>
        <v>39</v>
      </c>
      <c r="AC847" s="125" t="str">
        <f t="shared" si="199"/>
        <v/>
      </c>
      <c r="AD847" s="123" t="str">
        <f t="shared" si="200"/>
        <v/>
      </c>
      <c r="AE847" s="126" t="str">
        <f t="shared" si="201"/>
        <v/>
      </c>
      <c r="AF847" s="123" t="str">
        <f t="shared" si="202"/>
        <v/>
      </c>
      <c r="AG847" s="126" t="str">
        <f t="shared" si="203"/>
        <v/>
      </c>
      <c r="AH847" s="302" t="str">
        <f t="shared" si="210"/>
        <v/>
      </c>
      <c r="AI847" s="302" t="str">
        <f t="shared" si="209"/>
        <v/>
      </c>
      <c r="AJ847" s="288" t="str">
        <f t="shared" si="205"/>
        <v/>
      </c>
      <c r="AK847" s="303" t="str">
        <f t="shared" si="206"/>
        <v/>
      </c>
      <c r="AL847" s="303" t="str">
        <f t="shared" si="207"/>
        <v/>
      </c>
      <c r="AM847" s="304" t="str">
        <f t="shared" si="208"/>
        <v/>
      </c>
    </row>
    <row r="848" spans="26:39" ht="15" hidden="1" x14ac:dyDescent="0.25">
      <c r="Z848" s="290"/>
      <c r="AA848" s="290"/>
      <c r="AB848" s="124">
        <f t="shared" si="204"/>
        <v>40</v>
      </c>
      <c r="AC848" s="125" t="str">
        <f t="shared" si="199"/>
        <v/>
      </c>
      <c r="AD848" s="123" t="str">
        <f t="shared" si="200"/>
        <v/>
      </c>
      <c r="AE848" s="126" t="str">
        <f t="shared" si="201"/>
        <v/>
      </c>
      <c r="AF848" s="123" t="str">
        <f t="shared" si="202"/>
        <v/>
      </c>
      <c r="AG848" s="126" t="str">
        <f t="shared" si="203"/>
        <v/>
      </c>
      <c r="AH848" s="302" t="str">
        <f t="shared" si="210"/>
        <v/>
      </c>
      <c r="AI848" s="302" t="str">
        <f t="shared" si="209"/>
        <v/>
      </c>
      <c r="AJ848" s="288" t="str">
        <f t="shared" si="205"/>
        <v/>
      </c>
      <c r="AK848" s="303" t="str">
        <f t="shared" si="206"/>
        <v/>
      </c>
      <c r="AL848" s="303" t="str">
        <f t="shared" si="207"/>
        <v/>
      </c>
      <c r="AM848" s="304" t="str">
        <f t="shared" si="208"/>
        <v/>
      </c>
    </row>
    <row r="849" spans="26:39" ht="15" hidden="1" x14ac:dyDescent="0.25">
      <c r="Z849" s="290"/>
      <c r="AA849" s="290"/>
      <c r="AB849" s="124">
        <f t="shared" si="204"/>
        <v>41</v>
      </c>
      <c r="AC849" s="125" t="str">
        <f t="shared" si="199"/>
        <v/>
      </c>
      <c r="AD849" s="123" t="str">
        <f t="shared" si="200"/>
        <v/>
      </c>
      <c r="AE849" s="126" t="str">
        <f t="shared" si="201"/>
        <v/>
      </c>
      <c r="AF849" s="123" t="str">
        <f t="shared" si="202"/>
        <v/>
      </c>
      <c r="AG849" s="126" t="str">
        <f t="shared" si="203"/>
        <v/>
      </c>
      <c r="AH849" s="302" t="str">
        <f t="shared" si="210"/>
        <v/>
      </c>
      <c r="AI849" s="302" t="str">
        <f t="shared" si="209"/>
        <v/>
      </c>
      <c r="AJ849" s="288" t="str">
        <f t="shared" si="205"/>
        <v/>
      </c>
      <c r="AK849" s="303" t="str">
        <f t="shared" si="206"/>
        <v/>
      </c>
      <c r="AL849" s="303" t="str">
        <f t="shared" si="207"/>
        <v/>
      </c>
      <c r="AM849" s="304" t="str">
        <f t="shared" si="208"/>
        <v/>
      </c>
    </row>
    <row r="850" spans="26:39" ht="15" hidden="1" x14ac:dyDescent="0.25">
      <c r="Z850" s="290"/>
      <c r="AA850" s="290"/>
      <c r="AB850" s="124">
        <f t="shared" si="204"/>
        <v>42</v>
      </c>
      <c r="AC850" s="125" t="str">
        <f t="shared" si="199"/>
        <v/>
      </c>
      <c r="AD850" s="123" t="str">
        <f t="shared" si="200"/>
        <v/>
      </c>
      <c r="AE850" s="126" t="str">
        <f t="shared" si="201"/>
        <v/>
      </c>
      <c r="AF850" s="123" t="str">
        <f t="shared" si="202"/>
        <v/>
      </c>
      <c r="AG850" s="126" t="str">
        <f t="shared" si="203"/>
        <v/>
      </c>
      <c r="AH850" s="302" t="str">
        <f t="shared" si="210"/>
        <v/>
      </c>
      <c r="AI850" s="302" t="str">
        <f t="shared" si="209"/>
        <v/>
      </c>
      <c r="AJ850" s="288" t="str">
        <f t="shared" si="205"/>
        <v/>
      </c>
      <c r="AK850" s="303" t="str">
        <f t="shared" si="206"/>
        <v/>
      </c>
      <c r="AL850" s="303" t="str">
        <f t="shared" si="207"/>
        <v/>
      </c>
      <c r="AM850" s="304" t="str">
        <f t="shared" si="208"/>
        <v/>
      </c>
    </row>
    <row r="851" spans="26:39" ht="15" hidden="1" x14ac:dyDescent="0.25">
      <c r="Z851" s="290"/>
      <c r="AA851" s="290"/>
      <c r="AB851" s="124">
        <f t="shared" si="204"/>
        <v>43</v>
      </c>
      <c r="AC851" s="125" t="str">
        <f t="shared" si="199"/>
        <v/>
      </c>
      <c r="AD851" s="123" t="str">
        <f t="shared" si="200"/>
        <v/>
      </c>
      <c r="AE851" s="126" t="str">
        <f t="shared" si="201"/>
        <v/>
      </c>
      <c r="AF851" s="123" t="str">
        <f t="shared" si="202"/>
        <v/>
      </c>
      <c r="AG851" s="126" t="str">
        <f t="shared" si="203"/>
        <v/>
      </c>
      <c r="AH851" s="302" t="str">
        <f t="shared" si="210"/>
        <v/>
      </c>
      <c r="AI851" s="302" t="str">
        <f t="shared" si="209"/>
        <v/>
      </c>
      <c r="AJ851" s="288" t="str">
        <f t="shared" si="205"/>
        <v/>
      </c>
      <c r="AK851" s="303" t="str">
        <f t="shared" si="206"/>
        <v/>
      </c>
      <c r="AL851" s="303" t="str">
        <f t="shared" si="207"/>
        <v/>
      </c>
      <c r="AM851" s="304" t="str">
        <f t="shared" si="208"/>
        <v/>
      </c>
    </row>
    <row r="852" spans="26:39" ht="15" hidden="1" x14ac:dyDescent="0.25">
      <c r="Z852" s="290"/>
      <c r="AA852" s="290"/>
      <c r="AB852" s="124">
        <f t="shared" si="204"/>
        <v>44</v>
      </c>
      <c r="AC852" s="125" t="str">
        <f t="shared" si="199"/>
        <v/>
      </c>
      <c r="AD852" s="123" t="str">
        <f t="shared" si="200"/>
        <v/>
      </c>
      <c r="AE852" s="126" t="str">
        <f t="shared" si="201"/>
        <v/>
      </c>
      <c r="AF852" s="123" t="str">
        <f t="shared" si="202"/>
        <v/>
      </c>
      <c r="AG852" s="126" t="str">
        <f t="shared" si="203"/>
        <v/>
      </c>
      <c r="AH852" s="302" t="str">
        <f t="shared" si="210"/>
        <v/>
      </c>
      <c r="AI852" s="302" t="str">
        <f t="shared" si="209"/>
        <v/>
      </c>
      <c r="AJ852" s="288" t="str">
        <f t="shared" si="205"/>
        <v/>
      </c>
      <c r="AK852" s="303" t="str">
        <f t="shared" si="206"/>
        <v/>
      </c>
      <c r="AL852" s="303" t="str">
        <f t="shared" si="207"/>
        <v/>
      </c>
      <c r="AM852" s="304" t="str">
        <f t="shared" si="208"/>
        <v/>
      </c>
    </row>
    <row r="853" spans="26:39" ht="15" hidden="1" x14ac:dyDescent="0.25">
      <c r="Z853" s="290"/>
      <c r="AA853" s="290"/>
      <c r="AB853" s="124">
        <f t="shared" si="204"/>
        <v>45</v>
      </c>
      <c r="AC853" s="125" t="str">
        <f t="shared" si="199"/>
        <v/>
      </c>
      <c r="AD853" s="123" t="str">
        <f t="shared" si="200"/>
        <v/>
      </c>
      <c r="AE853" s="126" t="str">
        <f t="shared" si="201"/>
        <v/>
      </c>
      <c r="AF853" s="123" t="str">
        <f t="shared" si="202"/>
        <v/>
      </c>
      <c r="AG853" s="126" t="str">
        <f t="shared" si="203"/>
        <v/>
      </c>
      <c r="AH853" s="302" t="str">
        <f t="shared" si="210"/>
        <v/>
      </c>
      <c r="AI853" s="302" t="str">
        <f t="shared" si="209"/>
        <v/>
      </c>
      <c r="AJ853" s="288" t="str">
        <f t="shared" si="205"/>
        <v/>
      </c>
      <c r="AK853" s="303" t="str">
        <f t="shared" si="206"/>
        <v/>
      </c>
      <c r="AL853" s="303" t="str">
        <f t="shared" si="207"/>
        <v/>
      </c>
      <c r="AM853" s="304" t="str">
        <f t="shared" si="208"/>
        <v/>
      </c>
    </row>
    <row r="854" spans="26:39" ht="15" hidden="1" x14ac:dyDescent="0.25">
      <c r="Z854" s="290"/>
      <c r="AA854" s="290"/>
      <c r="AB854" s="124">
        <f t="shared" si="204"/>
        <v>46</v>
      </c>
      <c r="AC854" s="125" t="str">
        <f t="shared" si="199"/>
        <v/>
      </c>
      <c r="AD854" s="123" t="str">
        <f t="shared" si="200"/>
        <v/>
      </c>
      <c r="AE854" s="126" t="str">
        <f t="shared" si="201"/>
        <v/>
      </c>
      <c r="AF854" s="123" t="str">
        <f t="shared" si="202"/>
        <v/>
      </c>
      <c r="AG854" s="126" t="str">
        <f t="shared" si="203"/>
        <v/>
      </c>
      <c r="AH854" s="302" t="str">
        <f t="shared" si="210"/>
        <v/>
      </c>
      <c r="AI854" s="302" t="str">
        <f t="shared" si="209"/>
        <v/>
      </c>
      <c r="AJ854" s="288" t="str">
        <f t="shared" si="205"/>
        <v/>
      </c>
      <c r="AK854" s="303" t="str">
        <f t="shared" si="206"/>
        <v/>
      </c>
      <c r="AL854" s="303" t="str">
        <f t="shared" si="207"/>
        <v/>
      </c>
      <c r="AM854" s="304" t="str">
        <f t="shared" si="208"/>
        <v/>
      </c>
    </row>
    <row r="855" spans="26:39" ht="15" hidden="1" x14ac:dyDescent="0.25">
      <c r="Z855" s="290"/>
      <c r="AA855" s="290"/>
      <c r="AB855" s="124">
        <f t="shared" si="204"/>
        <v>47</v>
      </c>
      <c r="AC855" s="125" t="str">
        <f t="shared" si="199"/>
        <v/>
      </c>
      <c r="AD855" s="123" t="str">
        <f t="shared" si="200"/>
        <v/>
      </c>
      <c r="AE855" s="126" t="str">
        <f t="shared" si="201"/>
        <v/>
      </c>
      <c r="AF855" s="123" t="str">
        <f t="shared" si="202"/>
        <v/>
      </c>
      <c r="AG855" s="126" t="str">
        <f t="shared" si="203"/>
        <v/>
      </c>
      <c r="AH855" s="302" t="str">
        <f t="shared" si="210"/>
        <v/>
      </c>
      <c r="AI855" s="302" t="str">
        <f t="shared" si="209"/>
        <v/>
      </c>
      <c r="AJ855" s="288" t="str">
        <f t="shared" si="205"/>
        <v/>
      </c>
      <c r="AK855" s="303" t="str">
        <f t="shared" si="206"/>
        <v/>
      </c>
      <c r="AL855" s="303" t="str">
        <f t="shared" si="207"/>
        <v/>
      </c>
      <c r="AM855" s="304" t="str">
        <f t="shared" si="208"/>
        <v/>
      </c>
    </row>
    <row r="856" spans="26:39" ht="15" hidden="1" x14ac:dyDescent="0.25">
      <c r="Z856" s="290"/>
      <c r="AA856" s="290"/>
      <c r="AB856" s="124">
        <f t="shared" si="204"/>
        <v>48</v>
      </c>
      <c r="AC856" s="125" t="str">
        <f t="shared" si="199"/>
        <v/>
      </c>
      <c r="AD856" s="123" t="str">
        <f t="shared" si="200"/>
        <v/>
      </c>
      <c r="AE856" s="126" t="str">
        <f t="shared" si="201"/>
        <v/>
      </c>
      <c r="AF856" s="123" t="str">
        <f t="shared" si="202"/>
        <v/>
      </c>
      <c r="AG856" s="126" t="str">
        <f t="shared" si="203"/>
        <v/>
      </c>
      <c r="AH856" s="302" t="str">
        <f t="shared" si="210"/>
        <v/>
      </c>
      <c r="AI856" s="302" t="str">
        <f t="shared" si="209"/>
        <v/>
      </c>
      <c r="AJ856" s="288" t="str">
        <f t="shared" si="205"/>
        <v/>
      </c>
      <c r="AK856" s="303" t="str">
        <f t="shared" si="206"/>
        <v/>
      </c>
      <c r="AL856" s="303" t="str">
        <f t="shared" si="207"/>
        <v/>
      </c>
      <c r="AM856" s="304" t="str">
        <f t="shared" si="208"/>
        <v/>
      </c>
    </row>
    <row r="857" spans="26:39" ht="15" hidden="1" x14ac:dyDescent="0.25">
      <c r="Z857" s="290"/>
      <c r="AA857" s="290"/>
      <c r="AB857" s="124">
        <f t="shared" si="204"/>
        <v>49</v>
      </c>
      <c r="AC857" s="125" t="str">
        <f t="shared" si="199"/>
        <v/>
      </c>
      <c r="AD857" s="123" t="str">
        <f t="shared" si="200"/>
        <v/>
      </c>
      <c r="AE857" s="126" t="str">
        <f t="shared" si="201"/>
        <v/>
      </c>
      <c r="AF857" s="123" t="str">
        <f t="shared" si="202"/>
        <v/>
      </c>
      <c r="AG857" s="126" t="str">
        <f t="shared" si="203"/>
        <v/>
      </c>
      <c r="AH857" s="302" t="str">
        <f t="shared" si="210"/>
        <v/>
      </c>
      <c r="AI857" s="302" t="str">
        <f t="shared" si="209"/>
        <v/>
      </c>
      <c r="AJ857" s="288" t="str">
        <f t="shared" si="205"/>
        <v/>
      </c>
      <c r="AK857" s="303" t="str">
        <f t="shared" si="206"/>
        <v/>
      </c>
      <c r="AL857" s="303" t="str">
        <f t="shared" si="207"/>
        <v/>
      </c>
      <c r="AM857" s="304" t="str">
        <f t="shared" si="208"/>
        <v/>
      </c>
    </row>
    <row r="858" spans="26:39" ht="15" hidden="1" x14ac:dyDescent="0.25">
      <c r="Z858" s="290"/>
      <c r="AA858" s="290"/>
      <c r="AB858" s="124">
        <f t="shared" si="204"/>
        <v>50</v>
      </c>
      <c r="AC858" s="125" t="str">
        <f t="shared" si="199"/>
        <v/>
      </c>
      <c r="AD858" s="123" t="str">
        <f t="shared" si="200"/>
        <v/>
      </c>
      <c r="AE858" s="126" t="str">
        <f t="shared" si="201"/>
        <v/>
      </c>
      <c r="AF858" s="123" t="str">
        <f t="shared" si="202"/>
        <v/>
      </c>
      <c r="AG858" s="126" t="str">
        <f t="shared" si="203"/>
        <v/>
      </c>
      <c r="AH858" s="302" t="str">
        <f t="shared" si="210"/>
        <v/>
      </c>
      <c r="AI858" s="302" t="str">
        <f t="shared" si="209"/>
        <v/>
      </c>
      <c r="AJ858" s="288" t="str">
        <f t="shared" si="205"/>
        <v/>
      </c>
      <c r="AK858" s="303" t="str">
        <f t="shared" si="206"/>
        <v/>
      </c>
      <c r="AL858" s="303" t="str">
        <f t="shared" si="207"/>
        <v/>
      </c>
      <c r="AM858" s="304" t="str">
        <f t="shared" si="208"/>
        <v/>
      </c>
    </row>
    <row r="859" spans="26:39" ht="15" hidden="1" x14ac:dyDescent="0.25">
      <c r="Z859" s="290"/>
      <c r="AA859" s="290"/>
      <c r="AB859" s="124">
        <f t="shared" si="204"/>
        <v>51</v>
      </c>
      <c r="AC859" s="125" t="str">
        <f t="shared" si="199"/>
        <v/>
      </c>
      <c r="AD859" s="123" t="str">
        <f t="shared" si="200"/>
        <v/>
      </c>
      <c r="AE859" s="126" t="str">
        <f t="shared" si="201"/>
        <v/>
      </c>
      <c r="AF859" s="123" t="str">
        <f t="shared" si="202"/>
        <v/>
      </c>
      <c r="AG859" s="126" t="str">
        <f t="shared" si="203"/>
        <v/>
      </c>
      <c r="AH859" s="302" t="str">
        <f t="shared" si="210"/>
        <v/>
      </c>
      <c r="AI859" s="302" t="str">
        <f t="shared" si="209"/>
        <v/>
      </c>
      <c r="AJ859" s="288" t="str">
        <f t="shared" si="205"/>
        <v/>
      </c>
      <c r="AK859" s="303" t="str">
        <f t="shared" si="206"/>
        <v/>
      </c>
      <c r="AL859" s="303" t="str">
        <f t="shared" si="207"/>
        <v/>
      </c>
      <c r="AM859" s="304" t="str">
        <f t="shared" si="208"/>
        <v/>
      </c>
    </row>
    <row r="860" spans="26:39" ht="15" hidden="1" x14ac:dyDescent="0.25">
      <c r="Z860" s="290"/>
      <c r="AA860" s="290"/>
      <c r="AB860" s="124">
        <f t="shared" si="204"/>
        <v>52</v>
      </c>
      <c r="AC860" s="125" t="str">
        <f t="shared" si="199"/>
        <v/>
      </c>
      <c r="AD860" s="123" t="str">
        <f t="shared" si="200"/>
        <v/>
      </c>
      <c r="AE860" s="126" t="str">
        <f t="shared" si="201"/>
        <v/>
      </c>
      <c r="AF860" s="123" t="str">
        <f t="shared" si="202"/>
        <v/>
      </c>
      <c r="AG860" s="126" t="str">
        <f t="shared" si="203"/>
        <v/>
      </c>
      <c r="AH860" s="302" t="str">
        <f t="shared" si="210"/>
        <v/>
      </c>
      <c r="AI860" s="302" t="str">
        <f t="shared" si="209"/>
        <v/>
      </c>
      <c r="AJ860" s="288" t="str">
        <f t="shared" si="205"/>
        <v/>
      </c>
      <c r="AK860" s="303" t="str">
        <f t="shared" si="206"/>
        <v/>
      </c>
      <c r="AL860" s="303" t="str">
        <f t="shared" si="207"/>
        <v/>
      </c>
      <c r="AM860" s="304" t="str">
        <f t="shared" si="208"/>
        <v/>
      </c>
    </row>
    <row r="861" spans="26:39" ht="15" hidden="1" x14ac:dyDescent="0.25">
      <c r="Z861" s="290"/>
      <c r="AA861" s="290"/>
      <c r="AB861" s="124">
        <f t="shared" si="204"/>
        <v>53</v>
      </c>
      <c r="AC861" s="125" t="str">
        <f t="shared" si="199"/>
        <v/>
      </c>
      <c r="AD861" s="123" t="str">
        <f t="shared" si="200"/>
        <v/>
      </c>
      <c r="AE861" s="126" t="str">
        <f t="shared" si="201"/>
        <v/>
      </c>
      <c r="AF861" s="123" t="str">
        <f t="shared" si="202"/>
        <v/>
      </c>
      <c r="AG861" s="126" t="str">
        <f t="shared" si="203"/>
        <v/>
      </c>
      <c r="AH861" s="302" t="str">
        <f t="shared" si="210"/>
        <v/>
      </c>
      <c r="AI861" s="302" t="str">
        <f t="shared" si="209"/>
        <v/>
      </c>
      <c r="AJ861" s="288" t="str">
        <f t="shared" si="205"/>
        <v/>
      </c>
      <c r="AK861" s="303" t="str">
        <f t="shared" si="206"/>
        <v/>
      </c>
      <c r="AL861" s="303" t="str">
        <f t="shared" si="207"/>
        <v/>
      </c>
      <c r="AM861" s="304" t="str">
        <f t="shared" si="208"/>
        <v/>
      </c>
    </row>
    <row r="862" spans="26:39" ht="15" hidden="1" x14ac:dyDescent="0.25">
      <c r="Z862" s="290"/>
      <c r="AA862" s="290"/>
      <c r="AB862" s="124">
        <f t="shared" si="204"/>
        <v>54</v>
      </c>
      <c r="AC862" s="125" t="str">
        <f t="shared" si="199"/>
        <v/>
      </c>
      <c r="AD862" s="123" t="str">
        <f t="shared" si="200"/>
        <v/>
      </c>
      <c r="AE862" s="126" t="str">
        <f t="shared" si="201"/>
        <v/>
      </c>
      <c r="AF862" s="123" t="str">
        <f t="shared" si="202"/>
        <v/>
      </c>
      <c r="AG862" s="126" t="str">
        <f t="shared" si="203"/>
        <v/>
      </c>
      <c r="AH862" s="302" t="str">
        <f t="shared" si="210"/>
        <v/>
      </c>
      <c r="AI862" s="302" t="str">
        <f t="shared" si="209"/>
        <v/>
      </c>
      <c r="AJ862" s="288" t="str">
        <f t="shared" si="205"/>
        <v/>
      </c>
      <c r="AK862" s="303" t="str">
        <f t="shared" si="206"/>
        <v/>
      </c>
      <c r="AL862" s="303" t="str">
        <f t="shared" si="207"/>
        <v/>
      </c>
      <c r="AM862" s="304" t="str">
        <f t="shared" si="208"/>
        <v/>
      </c>
    </row>
    <row r="863" spans="26:39" ht="15" hidden="1" x14ac:dyDescent="0.25">
      <c r="Z863" s="290"/>
      <c r="AA863" s="290"/>
      <c r="AB863" s="124">
        <f t="shared" si="204"/>
        <v>55</v>
      </c>
      <c r="AC863" s="125" t="str">
        <f t="shared" si="199"/>
        <v/>
      </c>
      <c r="AD863" s="123" t="str">
        <f t="shared" si="200"/>
        <v/>
      </c>
      <c r="AE863" s="126" t="str">
        <f t="shared" si="201"/>
        <v/>
      </c>
      <c r="AF863" s="123" t="str">
        <f t="shared" si="202"/>
        <v/>
      </c>
      <c r="AG863" s="126" t="str">
        <f t="shared" si="203"/>
        <v/>
      </c>
      <c r="AH863" s="302" t="str">
        <f t="shared" si="210"/>
        <v/>
      </c>
      <c r="AI863" s="302" t="str">
        <f t="shared" si="209"/>
        <v/>
      </c>
      <c r="AJ863" s="288" t="str">
        <f t="shared" si="205"/>
        <v/>
      </c>
      <c r="AK863" s="303" t="str">
        <f t="shared" si="206"/>
        <v/>
      </c>
      <c r="AL863" s="303" t="str">
        <f t="shared" si="207"/>
        <v/>
      </c>
      <c r="AM863" s="304" t="str">
        <f t="shared" si="208"/>
        <v/>
      </c>
    </row>
    <row r="864" spans="26:39" ht="15" hidden="1" x14ac:dyDescent="0.25">
      <c r="Z864" s="290"/>
      <c r="AA864" s="290"/>
      <c r="AB864" s="124">
        <f t="shared" si="204"/>
        <v>56</v>
      </c>
      <c r="AC864" s="125" t="str">
        <f t="shared" si="199"/>
        <v/>
      </c>
      <c r="AD864" s="123" t="str">
        <f t="shared" si="200"/>
        <v/>
      </c>
      <c r="AE864" s="126" t="str">
        <f t="shared" si="201"/>
        <v/>
      </c>
      <c r="AF864" s="123" t="str">
        <f t="shared" si="202"/>
        <v/>
      </c>
      <c r="AG864" s="126" t="str">
        <f t="shared" si="203"/>
        <v/>
      </c>
      <c r="AH864" s="302" t="str">
        <f t="shared" si="210"/>
        <v/>
      </c>
      <c r="AI864" s="302" t="str">
        <f t="shared" si="209"/>
        <v/>
      </c>
      <c r="AJ864" s="288" t="str">
        <f t="shared" si="205"/>
        <v/>
      </c>
      <c r="AK864" s="303" t="str">
        <f t="shared" si="206"/>
        <v/>
      </c>
      <c r="AL864" s="303" t="str">
        <f t="shared" si="207"/>
        <v/>
      </c>
      <c r="AM864" s="304" t="str">
        <f t="shared" si="208"/>
        <v/>
      </c>
    </row>
    <row r="865" spans="26:39" ht="15" hidden="1" x14ac:dyDescent="0.25">
      <c r="Z865" s="290"/>
      <c r="AA865" s="290"/>
      <c r="AB865" s="124">
        <f t="shared" si="204"/>
        <v>57</v>
      </c>
      <c r="AC865" s="125" t="str">
        <f t="shared" si="199"/>
        <v/>
      </c>
      <c r="AD865" s="123" t="str">
        <f t="shared" si="200"/>
        <v/>
      </c>
      <c r="AE865" s="126" t="str">
        <f t="shared" si="201"/>
        <v/>
      </c>
      <c r="AF865" s="123" t="str">
        <f t="shared" si="202"/>
        <v/>
      </c>
      <c r="AG865" s="126" t="str">
        <f t="shared" si="203"/>
        <v/>
      </c>
      <c r="AH865" s="302" t="str">
        <f t="shared" si="210"/>
        <v/>
      </c>
      <c r="AI865" s="302" t="str">
        <f t="shared" si="209"/>
        <v/>
      </c>
      <c r="AJ865" s="288" t="str">
        <f t="shared" si="205"/>
        <v/>
      </c>
      <c r="AK865" s="303" t="str">
        <f t="shared" si="206"/>
        <v/>
      </c>
      <c r="AL865" s="303" t="str">
        <f t="shared" si="207"/>
        <v/>
      </c>
      <c r="AM865" s="304" t="str">
        <f t="shared" si="208"/>
        <v/>
      </c>
    </row>
    <row r="866" spans="26:39" ht="15" hidden="1" x14ac:dyDescent="0.25">
      <c r="Z866" s="290"/>
      <c r="AA866" s="290"/>
      <c r="AB866" s="124">
        <f t="shared" si="204"/>
        <v>58</v>
      </c>
      <c r="AC866" s="125" t="str">
        <f t="shared" si="199"/>
        <v/>
      </c>
      <c r="AD866" s="123" t="str">
        <f t="shared" si="200"/>
        <v/>
      </c>
      <c r="AE866" s="126" t="str">
        <f t="shared" si="201"/>
        <v/>
      </c>
      <c r="AF866" s="123" t="str">
        <f t="shared" si="202"/>
        <v/>
      </c>
      <c r="AG866" s="126" t="str">
        <f t="shared" si="203"/>
        <v/>
      </c>
      <c r="AH866" s="302" t="str">
        <f t="shared" si="210"/>
        <v/>
      </c>
      <c r="AI866" s="302" t="str">
        <f t="shared" si="209"/>
        <v/>
      </c>
      <c r="AJ866" s="288" t="str">
        <f t="shared" si="205"/>
        <v/>
      </c>
      <c r="AK866" s="303" t="str">
        <f t="shared" si="206"/>
        <v/>
      </c>
      <c r="AL866" s="303" t="str">
        <f t="shared" si="207"/>
        <v/>
      </c>
      <c r="AM866" s="304" t="str">
        <f t="shared" si="208"/>
        <v/>
      </c>
    </row>
    <row r="867" spans="26:39" ht="15" hidden="1" x14ac:dyDescent="0.25">
      <c r="Z867" s="290"/>
      <c r="AA867" s="290"/>
      <c r="AB867" s="124">
        <f t="shared" si="204"/>
        <v>59</v>
      </c>
      <c r="AC867" s="125" t="str">
        <f t="shared" si="199"/>
        <v/>
      </c>
      <c r="AD867" s="123" t="str">
        <f t="shared" si="200"/>
        <v/>
      </c>
      <c r="AE867" s="126" t="str">
        <f t="shared" si="201"/>
        <v/>
      </c>
      <c r="AF867" s="123" t="str">
        <f t="shared" si="202"/>
        <v/>
      </c>
      <c r="AG867" s="126" t="str">
        <f t="shared" si="203"/>
        <v/>
      </c>
      <c r="AH867" s="302" t="str">
        <f t="shared" si="210"/>
        <v/>
      </c>
      <c r="AI867" s="302" t="str">
        <f t="shared" si="209"/>
        <v/>
      </c>
      <c r="AJ867" s="288" t="str">
        <f t="shared" si="205"/>
        <v/>
      </c>
      <c r="AK867" s="303" t="str">
        <f t="shared" si="206"/>
        <v/>
      </c>
      <c r="AL867" s="303" t="str">
        <f t="shared" si="207"/>
        <v/>
      </c>
      <c r="AM867" s="304" t="str">
        <f t="shared" si="208"/>
        <v/>
      </c>
    </row>
    <row r="868" spans="26:39" ht="15" hidden="1" x14ac:dyDescent="0.25">
      <c r="Z868" s="290"/>
      <c r="AA868" s="290"/>
      <c r="AB868" s="124">
        <f t="shared" si="204"/>
        <v>60</v>
      </c>
      <c r="AC868" s="125" t="str">
        <f t="shared" si="199"/>
        <v/>
      </c>
      <c r="AD868" s="123" t="str">
        <f t="shared" si="200"/>
        <v/>
      </c>
      <c r="AE868" s="126" t="str">
        <f t="shared" si="201"/>
        <v/>
      </c>
      <c r="AF868" s="123" t="str">
        <f t="shared" si="202"/>
        <v/>
      </c>
      <c r="AG868" s="126" t="str">
        <f t="shared" si="203"/>
        <v/>
      </c>
      <c r="AH868" s="302" t="str">
        <f t="shared" si="210"/>
        <v/>
      </c>
      <c r="AI868" s="302" t="str">
        <f t="shared" si="209"/>
        <v/>
      </c>
      <c r="AJ868" s="288" t="str">
        <f t="shared" si="205"/>
        <v/>
      </c>
      <c r="AK868" s="303" t="str">
        <f t="shared" si="206"/>
        <v/>
      </c>
      <c r="AL868" s="303" t="str">
        <f t="shared" si="207"/>
        <v/>
      </c>
      <c r="AM868" s="304" t="str">
        <f t="shared" si="208"/>
        <v/>
      </c>
    </row>
    <row r="869" spans="26:39" ht="15" hidden="1" x14ac:dyDescent="0.25">
      <c r="Z869" s="290"/>
      <c r="AA869" s="290"/>
      <c r="AB869" s="124">
        <f t="shared" si="204"/>
        <v>61</v>
      </c>
      <c r="AC869" s="125" t="str">
        <f t="shared" si="199"/>
        <v/>
      </c>
      <c r="AD869" s="123" t="str">
        <f t="shared" si="200"/>
        <v/>
      </c>
      <c r="AE869" s="126" t="str">
        <f t="shared" si="201"/>
        <v/>
      </c>
      <c r="AF869" s="123" t="str">
        <f t="shared" si="202"/>
        <v/>
      </c>
      <c r="AG869" s="126" t="str">
        <f t="shared" si="203"/>
        <v/>
      </c>
      <c r="AH869" s="302" t="str">
        <f t="shared" si="210"/>
        <v/>
      </c>
      <c r="AI869" s="302" t="str">
        <f t="shared" si="209"/>
        <v/>
      </c>
      <c r="AJ869" s="288" t="str">
        <f t="shared" si="205"/>
        <v/>
      </c>
      <c r="AK869" s="303" t="str">
        <f t="shared" si="206"/>
        <v/>
      </c>
      <c r="AL869" s="303" t="str">
        <f t="shared" si="207"/>
        <v/>
      </c>
      <c r="AM869" s="304" t="str">
        <f t="shared" si="208"/>
        <v/>
      </c>
    </row>
    <row r="870" spans="26:39" ht="15" hidden="1" x14ac:dyDescent="0.25">
      <c r="Z870" s="290"/>
      <c r="AA870" s="290"/>
      <c r="AB870" s="124">
        <f t="shared" si="204"/>
        <v>62</v>
      </c>
      <c r="AC870" s="125" t="str">
        <f t="shared" si="199"/>
        <v/>
      </c>
      <c r="AD870" s="123" t="str">
        <f t="shared" si="200"/>
        <v/>
      </c>
      <c r="AE870" s="126" t="str">
        <f t="shared" si="201"/>
        <v/>
      </c>
      <c r="AF870" s="123" t="str">
        <f t="shared" si="202"/>
        <v/>
      </c>
      <c r="AG870" s="126" t="str">
        <f t="shared" si="203"/>
        <v/>
      </c>
      <c r="AH870" s="302" t="str">
        <f t="shared" si="210"/>
        <v/>
      </c>
      <c r="AI870" s="302" t="str">
        <f t="shared" si="209"/>
        <v/>
      </c>
      <c r="AJ870" s="288" t="str">
        <f t="shared" si="205"/>
        <v/>
      </c>
      <c r="AK870" s="303" t="str">
        <f t="shared" si="206"/>
        <v/>
      </c>
      <c r="AL870" s="303" t="str">
        <f t="shared" si="207"/>
        <v/>
      </c>
      <c r="AM870" s="304" t="str">
        <f t="shared" si="208"/>
        <v/>
      </c>
    </row>
    <row r="871" spans="26:39" ht="15" hidden="1" x14ac:dyDescent="0.25">
      <c r="Z871" s="290"/>
      <c r="AA871" s="290"/>
      <c r="AB871" s="124">
        <f t="shared" si="204"/>
        <v>63</v>
      </c>
      <c r="AC871" s="125" t="str">
        <f t="shared" si="199"/>
        <v/>
      </c>
      <c r="AD871" s="123" t="str">
        <f t="shared" si="200"/>
        <v/>
      </c>
      <c r="AE871" s="126" t="str">
        <f t="shared" si="201"/>
        <v/>
      </c>
      <c r="AF871" s="123" t="str">
        <f t="shared" si="202"/>
        <v/>
      </c>
      <c r="AG871" s="126" t="str">
        <f t="shared" si="203"/>
        <v/>
      </c>
      <c r="AH871" s="302" t="str">
        <f t="shared" si="210"/>
        <v/>
      </c>
      <c r="AI871" s="302" t="str">
        <f t="shared" si="209"/>
        <v/>
      </c>
      <c r="AJ871" s="288" t="str">
        <f t="shared" si="205"/>
        <v/>
      </c>
      <c r="AK871" s="303" t="str">
        <f t="shared" si="206"/>
        <v/>
      </c>
      <c r="AL871" s="303" t="str">
        <f t="shared" si="207"/>
        <v/>
      </c>
      <c r="AM871" s="304" t="str">
        <f t="shared" si="208"/>
        <v/>
      </c>
    </row>
    <row r="872" spans="26:39" ht="15" hidden="1" x14ac:dyDescent="0.25">
      <c r="Z872" s="290"/>
      <c r="AA872" s="290"/>
      <c r="AB872" s="124">
        <f t="shared" si="204"/>
        <v>64</v>
      </c>
      <c r="AC872" s="125" t="str">
        <f t="shared" si="199"/>
        <v/>
      </c>
      <c r="AD872" s="123" t="str">
        <f t="shared" si="200"/>
        <v/>
      </c>
      <c r="AE872" s="126" t="str">
        <f t="shared" si="201"/>
        <v/>
      </c>
      <c r="AF872" s="123" t="str">
        <f t="shared" si="202"/>
        <v/>
      </c>
      <c r="AG872" s="126" t="str">
        <f t="shared" si="203"/>
        <v/>
      </c>
      <c r="AH872" s="302" t="str">
        <f t="shared" si="210"/>
        <v/>
      </c>
      <c r="AI872" s="302" t="str">
        <f t="shared" si="209"/>
        <v/>
      </c>
      <c r="AJ872" s="288" t="str">
        <f t="shared" si="205"/>
        <v/>
      </c>
      <c r="AK872" s="303" t="str">
        <f t="shared" si="206"/>
        <v/>
      </c>
      <c r="AL872" s="303" t="str">
        <f t="shared" si="207"/>
        <v/>
      </c>
      <c r="AM872" s="304" t="str">
        <f t="shared" si="208"/>
        <v/>
      </c>
    </row>
    <row r="873" spans="26:39" ht="15" hidden="1" x14ac:dyDescent="0.25">
      <c r="Z873" s="290"/>
      <c r="AA873" s="290"/>
      <c r="AB873" s="124">
        <f t="shared" si="204"/>
        <v>65</v>
      </c>
      <c r="AC873" s="125" t="str">
        <f t="shared" ref="AC873:AC908" si="211">IF(AA$811="","",AC$808+AB873*(X$811-X$810)/100)</f>
        <v/>
      </c>
      <c r="AD873" s="123" t="str">
        <f t="shared" ref="AD873:AD908" si="212">IF(AC873="","",AD$808+(2*(AC873-AC$808)*AA$811))</f>
        <v/>
      </c>
      <c r="AE873" s="126" t="str">
        <f t="shared" si="201"/>
        <v/>
      </c>
      <c r="AF873" s="123" t="str">
        <f t="shared" si="202"/>
        <v/>
      </c>
      <c r="AG873" s="126" t="str">
        <f t="shared" si="203"/>
        <v/>
      </c>
      <c r="AH873" s="302" t="str">
        <f t="shared" si="210"/>
        <v/>
      </c>
      <c r="AI873" s="302" t="str">
        <f t="shared" si="209"/>
        <v/>
      </c>
      <c r="AJ873" s="288" t="str">
        <f t="shared" si="205"/>
        <v/>
      </c>
      <c r="AK873" s="303" t="str">
        <f t="shared" si="206"/>
        <v/>
      </c>
      <c r="AL873" s="303" t="str">
        <f t="shared" si="207"/>
        <v/>
      </c>
      <c r="AM873" s="304" t="str">
        <f t="shared" si="208"/>
        <v/>
      </c>
    </row>
    <row r="874" spans="26:39" ht="15" hidden="1" x14ac:dyDescent="0.25">
      <c r="Z874" s="290"/>
      <c r="AA874" s="290"/>
      <c r="AB874" s="124">
        <f t="shared" si="204"/>
        <v>66</v>
      </c>
      <c r="AC874" s="125" t="str">
        <f t="shared" si="211"/>
        <v/>
      </c>
      <c r="AD874" s="123" t="str">
        <f t="shared" si="212"/>
        <v/>
      </c>
      <c r="AE874" s="126" t="str">
        <f t="shared" ref="AE874:AE908" si="213">IF(AC874="","",(AD874/2)^2*3.1415)</f>
        <v/>
      </c>
      <c r="AF874" s="123" t="str">
        <f t="shared" ref="AF874:AF908" si="214">IF(AC874="","",(AC874-AC873)/3*(AE873+AE874+(AE874*AE873)^0.5))</f>
        <v/>
      </c>
      <c r="AG874" s="126" t="str">
        <f t="shared" ref="AG874:AG908" si="215">IF(AC874="","",AG873+AF874)</f>
        <v/>
      </c>
      <c r="AH874" s="302" t="str">
        <f t="shared" si="210"/>
        <v/>
      </c>
      <c r="AI874" s="302" t="str">
        <f t="shared" si="209"/>
        <v/>
      </c>
      <c r="AJ874" s="288" t="str">
        <f t="shared" si="205"/>
        <v/>
      </c>
      <c r="AK874" s="303" t="str">
        <f t="shared" si="206"/>
        <v/>
      </c>
      <c r="AL874" s="303" t="str">
        <f t="shared" si="207"/>
        <v/>
      </c>
      <c r="AM874" s="304" t="str">
        <f t="shared" si="208"/>
        <v/>
      </c>
    </row>
    <row r="875" spans="26:39" ht="15" hidden="1" x14ac:dyDescent="0.25">
      <c r="Z875" s="290"/>
      <c r="AA875" s="290"/>
      <c r="AB875" s="124">
        <f t="shared" ref="AB875:AB908" si="216">AB874+1</f>
        <v>67</v>
      </c>
      <c r="AC875" s="125" t="str">
        <f t="shared" si="211"/>
        <v/>
      </c>
      <c r="AD875" s="123" t="str">
        <f t="shared" si="212"/>
        <v/>
      </c>
      <c r="AE875" s="126" t="str">
        <f t="shared" si="213"/>
        <v/>
      </c>
      <c r="AF875" s="123" t="str">
        <f t="shared" si="214"/>
        <v/>
      </c>
      <c r="AG875" s="126" t="str">
        <f t="shared" si="215"/>
        <v/>
      </c>
      <c r="AH875" s="302" t="str">
        <f t="shared" si="210"/>
        <v/>
      </c>
      <c r="AI875" s="302" t="str">
        <f t="shared" si="209"/>
        <v/>
      </c>
      <c r="AJ875" s="288" t="str">
        <f t="shared" si="205"/>
        <v/>
      </c>
      <c r="AK875" s="303" t="str">
        <f t="shared" si="206"/>
        <v/>
      </c>
      <c r="AL875" s="303" t="str">
        <f t="shared" si="207"/>
        <v/>
      </c>
      <c r="AM875" s="304" t="str">
        <f t="shared" si="208"/>
        <v/>
      </c>
    </row>
    <row r="876" spans="26:39" ht="15" hidden="1" x14ac:dyDescent="0.25">
      <c r="Z876" s="290"/>
      <c r="AA876" s="290"/>
      <c r="AB876" s="124">
        <f t="shared" si="216"/>
        <v>68</v>
      </c>
      <c r="AC876" s="125" t="str">
        <f t="shared" si="211"/>
        <v/>
      </c>
      <c r="AD876" s="123" t="str">
        <f t="shared" si="212"/>
        <v/>
      </c>
      <c r="AE876" s="126" t="str">
        <f t="shared" si="213"/>
        <v/>
      </c>
      <c r="AF876" s="123" t="str">
        <f t="shared" si="214"/>
        <v/>
      </c>
      <c r="AG876" s="126" t="str">
        <f t="shared" si="215"/>
        <v/>
      </c>
      <c r="AH876" s="302" t="str">
        <f t="shared" si="210"/>
        <v/>
      </c>
      <c r="AI876" s="302" t="str">
        <f t="shared" si="209"/>
        <v/>
      </c>
      <c r="AJ876" s="288" t="str">
        <f t="shared" si="205"/>
        <v/>
      </c>
      <c r="AK876" s="303" t="str">
        <f t="shared" si="206"/>
        <v/>
      </c>
      <c r="AL876" s="303" t="str">
        <f t="shared" si="207"/>
        <v/>
      </c>
      <c r="AM876" s="304" t="str">
        <f t="shared" si="208"/>
        <v/>
      </c>
    </row>
    <row r="877" spans="26:39" ht="15" hidden="1" x14ac:dyDescent="0.25">
      <c r="Z877" s="290"/>
      <c r="AA877" s="290"/>
      <c r="AB877" s="124">
        <f t="shared" si="216"/>
        <v>69</v>
      </c>
      <c r="AC877" s="125" t="str">
        <f t="shared" si="211"/>
        <v/>
      </c>
      <c r="AD877" s="123" t="str">
        <f t="shared" si="212"/>
        <v/>
      </c>
      <c r="AE877" s="126" t="str">
        <f t="shared" si="213"/>
        <v/>
      </c>
      <c r="AF877" s="123" t="str">
        <f t="shared" si="214"/>
        <v/>
      </c>
      <c r="AG877" s="126" t="str">
        <f t="shared" si="215"/>
        <v/>
      </c>
      <c r="AH877" s="302" t="str">
        <f t="shared" si="210"/>
        <v/>
      </c>
      <c r="AI877" s="302" t="str">
        <f t="shared" si="209"/>
        <v/>
      </c>
      <c r="AJ877" s="288" t="str">
        <f t="shared" si="205"/>
        <v/>
      </c>
      <c r="AK877" s="303" t="str">
        <f t="shared" si="206"/>
        <v/>
      </c>
      <c r="AL877" s="303" t="str">
        <f t="shared" si="207"/>
        <v/>
      </c>
      <c r="AM877" s="304" t="str">
        <f t="shared" si="208"/>
        <v/>
      </c>
    </row>
    <row r="878" spans="26:39" ht="15" hidden="1" x14ac:dyDescent="0.25">
      <c r="Z878" s="290"/>
      <c r="AA878" s="290"/>
      <c r="AB878" s="124">
        <f t="shared" si="216"/>
        <v>70</v>
      </c>
      <c r="AC878" s="125" t="str">
        <f t="shared" si="211"/>
        <v/>
      </c>
      <c r="AD878" s="123" t="str">
        <f t="shared" si="212"/>
        <v/>
      </c>
      <c r="AE878" s="126" t="str">
        <f t="shared" si="213"/>
        <v/>
      </c>
      <c r="AF878" s="123" t="str">
        <f t="shared" si="214"/>
        <v/>
      </c>
      <c r="AG878" s="126" t="str">
        <f t="shared" si="215"/>
        <v/>
      </c>
      <c r="AH878" s="302" t="str">
        <f t="shared" si="210"/>
        <v/>
      </c>
      <c r="AI878" s="302" t="str">
        <f t="shared" si="209"/>
        <v/>
      </c>
      <c r="AJ878" s="288" t="str">
        <f t="shared" si="205"/>
        <v/>
      </c>
      <c r="AK878" s="303" t="str">
        <f t="shared" si="206"/>
        <v/>
      </c>
      <c r="AL878" s="303" t="str">
        <f t="shared" si="207"/>
        <v/>
      </c>
      <c r="AM878" s="304" t="str">
        <f t="shared" si="208"/>
        <v/>
      </c>
    </row>
    <row r="879" spans="26:39" ht="15" hidden="1" x14ac:dyDescent="0.25">
      <c r="Z879" s="290"/>
      <c r="AA879" s="290"/>
      <c r="AB879" s="124">
        <f t="shared" si="216"/>
        <v>71</v>
      </c>
      <c r="AC879" s="125" t="str">
        <f t="shared" si="211"/>
        <v/>
      </c>
      <c r="AD879" s="123" t="str">
        <f t="shared" si="212"/>
        <v/>
      </c>
      <c r="AE879" s="126" t="str">
        <f t="shared" si="213"/>
        <v/>
      </c>
      <c r="AF879" s="123" t="str">
        <f t="shared" si="214"/>
        <v/>
      </c>
      <c r="AG879" s="126" t="str">
        <f t="shared" si="215"/>
        <v/>
      </c>
      <c r="AH879" s="302" t="str">
        <f t="shared" si="210"/>
        <v/>
      </c>
      <c r="AI879" s="302" t="str">
        <f t="shared" si="209"/>
        <v/>
      </c>
      <c r="AJ879" s="288" t="str">
        <f t="shared" si="205"/>
        <v/>
      </c>
      <c r="AK879" s="303" t="str">
        <f t="shared" si="206"/>
        <v/>
      </c>
      <c r="AL879" s="303" t="str">
        <f t="shared" si="207"/>
        <v/>
      </c>
      <c r="AM879" s="304" t="str">
        <f t="shared" si="208"/>
        <v/>
      </c>
    </row>
    <row r="880" spans="26:39" ht="15" hidden="1" x14ac:dyDescent="0.25">
      <c r="Z880" s="290"/>
      <c r="AA880" s="290"/>
      <c r="AB880" s="124">
        <f t="shared" si="216"/>
        <v>72</v>
      </c>
      <c r="AC880" s="125" t="str">
        <f t="shared" si="211"/>
        <v/>
      </c>
      <c r="AD880" s="123" t="str">
        <f t="shared" si="212"/>
        <v/>
      </c>
      <c r="AE880" s="126" t="str">
        <f t="shared" si="213"/>
        <v/>
      </c>
      <c r="AF880" s="123" t="str">
        <f t="shared" si="214"/>
        <v/>
      </c>
      <c r="AG880" s="126" t="str">
        <f t="shared" si="215"/>
        <v/>
      </c>
      <c r="AH880" s="302" t="str">
        <f t="shared" si="210"/>
        <v/>
      </c>
      <c r="AI880" s="302" t="str">
        <f t="shared" si="209"/>
        <v/>
      </c>
      <c r="AJ880" s="288" t="str">
        <f t="shared" si="205"/>
        <v/>
      </c>
      <c r="AK880" s="303" t="str">
        <f t="shared" si="206"/>
        <v/>
      </c>
      <c r="AL880" s="303" t="str">
        <f t="shared" si="207"/>
        <v/>
      </c>
      <c r="AM880" s="304" t="str">
        <f t="shared" si="208"/>
        <v/>
      </c>
    </row>
    <row r="881" spans="26:39" ht="15" hidden="1" x14ac:dyDescent="0.25">
      <c r="Z881" s="290"/>
      <c r="AA881" s="290"/>
      <c r="AB881" s="124">
        <f t="shared" si="216"/>
        <v>73</v>
      </c>
      <c r="AC881" s="125" t="str">
        <f t="shared" si="211"/>
        <v/>
      </c>
      <c r="AD881" s="123" t="str">
        <f t="shared" si="212"/>
        <v/>
      </c>
      <c r="AE881" s="126" t="str">
        <f t="shared" si="213"/>
        <v/>
      </c>
      <c r="AF881" s="123" t="str">
        <f t="shared" si="214"/>
        <v/>
      </c>
      <c r="AG881" s="126" t="str">
        <f t="shared" si="215"/>
        <v/>
      </c>
      <c r="AH881" s="302" t="str">
        <f t="shared" si="210"/>
        <v/>
      </c>
      <c r="AI881" s="302" t="str">
        <f t="shared" si="209"/>
        <v/>
      </c>
      <c r="AJ881" s="288" t="str">
        <f t="shared" si="205"/>
        <v/>
      </c>
      <c r="AK881" s="303" t="str">
        <f t="shared" si="206"/>
        <v/>
      </c>
      <c r="AL881" s="303" t="str">
        <f t="shared" si="207"/>
        <v/>
      </c>
      <c r="AM881" s="304" t="str">
        <f t="shared" si="208"/>
        <v/>
      </c>
    </row>
    <row r="882" spans="26:39" ht="15" hidden="1" x14ac:dyDescent="0.25">
      <c r="Z882" s="290"/>
      <c r="AA882" s="290"/>
      <c r="AB882" s="124">
        <f t="shared" si="216"/>
        <v>74</v>
      </c>
      <c r="AC882" s="125" t="str">
        <f t="shared" si="211"/>
        <v/>
      </c>
      <c r="AD882" s="123" t="str">
        <f t="shared" si="212"/>
        <v/>
      </c>
      <c r="AE882" s="126" t="str">
        <f t="shared" si="213"/>
        <v/>
      </c>
      <c r="AF882" s="123" t="str">
        <f t="shared" si="214"/>
        <v/>
      </c>
      <c r="AG882" s="126" t="str">
        <f t="shared" si="215"/>
        <v/>
      </c>
      <c r="AH882" s="302" t="str">
        <f t="shared" si="210"/>
        <v/>
      </c>
      <c r="AI882" s="302" t="str">
        <f t="shared" si="209"/>
        <v/>
      </c>
      <c r="AJ882" s="288" t="str">
        <f t="shared" si="205"/>
        <v/>
      </c>
      <c r="AK882" s="303" t="str">
        <f t="shared" si="206"/>
        <v/>
      </c>
      <c r="AL882" s="303" t="str">
        <f t="shared" si="207"/>
        <v/>
      </c>
      <c r="AM882" s="304" t="str">
        <f t="shared" si="208"/>
        <v/>
      </c>
    </row>
    <row r="883" spans="26:39" ht="15" hidden="1" x14ac:dyDescent="0.25">
      <c r="Z883" s="290"/>
      <c r="AA883" s="290"/>
      <c r="AB883" s="124">
        <f t="shared" si="216"/>
        <v>75</v>
      </c>
      <c r="AC883" s="125" t="str">
        <f t="shared" si="211"/>
        <v/>
      </c>
      <c r="AD883" s="123" t="str">
        <f t="shared" si="212"/>
        <v/>
      </c>
      <c r="AE883" s="126" t="str">
        <f t="shared" si="213"/>
        <v/>
      </c>
      <c r="AF883" s="123" t="str">
        <f t="shared" si="214"/>
        <v/>
      </c>
      <c r="AG883" s="126" t="str">
        <f t="shared" si="215"/>
        <v/>
      </c>
      <c r="AH883" s="302" t="str">
        <f t="shared" si="210"/>
        <v/>
      </c>
      <c r="AI883" s="302" t="str">
        <f t="shared" si="209"/>
        <v/>
      </c>
      <c r="AJ883" s="288" t="str">
        <f t="shared" si="205"/>
        <v/>
      </c>
      <c r="AK883" s="303" t="str">
        <f t="shared" si="206"/>
        <v/>
      </c>
      <c r="AL883" s="303" t="str">
        <f t="shared" si="207"/>
        <v/>
      </c>
      <c r="AM883" s="304" t="str">
        <f t="shared" si="208"/>
        <v/>
      </c>
    </row>
    <row r="884" spans="26:39" ht="15" hidden="1" x14ac:dyDescent="0.25">
      <c r="Z884" s="290"/>
      <c r="AA884" s="290"/>
      <c r="AB884" s="124">
        <f t="shared" si="216"/>
        <v>76</v>
      </c>
      <c r="AC884" s="125" t="str">
        <f t="shared" si="211"/>
        <v/>
      </c>
      <c r="AD884" s="123" t="str">
        <f t="shared" si="212"/>
        <v/>
      </c>
      <c r="AE884" s="126" t="str">
        <f t="shared" si="213"/>
        <v/>
      </c>
      <c r="AF884" s="123" t="str">
        <f t="shared" si="214"/>
        <v/>
      </c>
      <c r="AG884" s="126" t="str">
        <f t="shared" si="215"/>
        <v/>
      </c>
      <c r="AH884" s="302" t="str">
        <f t="shared" si="210"/>
        <v/>
      </c>
      <c r="AI884" s="302" t="str">
        <f t="shared" si="209"/>
        <v/>
      </c>
      <c r="AJ884" s="288" t="str">
        <f t="shared" si="205"/>
        <v/>
      </c>
      <c r="AK884" s="303" t="str">
        <f t="shared" si="206"/>
        <v/>
      </c>
      <c r="AL884" s="303" t="str">
        <f t="shared" si="207"/>
        <v/>
      </c>
      <c r="AM884" s="304" t="str">
        <f t="shared" si="208"/>
        <v/>
      </c>
    </row>
    <row r="885" spans="26:39" ht="15" hidden="1" x14ac:dyDescent="0.25">
      <c r="Z885" s="290"/>
      <c r="AA885" s="290"/>
      <c r="AB885" s="124">
        <f t="shared" si="216"/>
        <v>77</v>
      </c>
      <c r="AC885" s="125" t="str">
        <f t="shared" si="211"/>
        <v/>
      </c>
      <c r="AD885" s="123" t="str">
        <f t="shared" si="212"/>
        <v/>
      </c>
      <c r="AE885" s="126" t="str">
        <f t="shared" si="213"/>
        <v/>
      </c>
      <c r="AF885" s="123" t="str">
        <f t="shared" si="214"/>
        <v/>
      </c>
      <c r="AG885" s="126" t="str">
        <f t="shared" si="215"/>
        <v/>
      </c>
      <c r="AH885" s="302" t="str">
        <f t="shared" si="210"/>
        <v/>
      </c>
      <c r="AI885" s="302" t="str">
        <f t="shared" si="209"/>
        <v/>
      </c>
      <c r="AJ885" s="288" t="str">
        <f t="shared" si="205"/>
        <v/>
      </c>
      <c r="AK885" s="303" t="str">
        <f t="shared" si="206"/>
        <v/>
      </c>
      <c r="AL885" s="303" t="str">
        <f t="shared" si="207"/>
        <v/>
      </c>
      <c r="AM885" s="304" t="str">
        <f t="shared" si="208"/>
        <v/>
      </c>
    </row>
    <row r="886" spans="26:39" ht="15" hidden="1" x14ac:dyDescent="0.25">
      <c r="Z886" s="290"/>
      <c r="AA886" s="290"/>
      <c r="AB886" s="124">
        <f t="shared" si="216"/>
        <v>78</v>
      </c>
      <c r="AC886" s="125" t="str">
        <f t="shared" si="211"/>
        <v/>
      </c>
      <c r="AD886" s="123" t="str">
        <f t="shared" si="212"/>
        <v/>
      </c>
      <c r="AE886" s="126" t="str">
        <f t="shared" si="213"/>
        <v/>
      </c>
      <c r="AF886" s="123" t="str">
        <f t="shared" si="214"/>
        <v/>
      </c>
      <c r="AG886" s="126" t="str">
        <f t="shared" si="215"/>
        <v/>
      </c>
      <c r="AH886" s="302" t="str">
        <f t="shared" si="210"/>
        <v/>
      </c>
      <c r="AI886" s="302" t="str">
        <f t="shared" si="209"/>
        <v/>
      </c>
      <c r="AJ886" s="288" t="str">
        <f t="shared" si="205"/>
        <v/>
      </c>
      <c r="AK886" s="303" t="str">
        <f t="shared" si="206"/>
        <v/>
      </c>
      <c r="AL886" s="303" t="str">
        <f t="shared" si="207"/>
        <v/>
      </c>
      <c r="AM886" s="304" t="str">
        <f t="shared" si="208"/>
        <v/>
      </c>
    </row>
    <row r="887" spans="26:39" ht="15" hidden="1" x14ac:dyDescent="0.25">
      <c r="Z887" s="290"/>
      <c r="AA887" s="290"/>
      <c r="AB887" s="124">
        <f t="shared" si="216"/>
        <v>79</v>
      </c>
      <c r="AC887" s="125" t="str">
        <f t="shared" si="211"/>
        <v/>
      </c>
      <c r="AD887" s="123" t="str">
        <f t="shared" si="212"/>
        <v/>
      </c>
      <c r="AE887" s="126" t="str">
        <f t="shared" si="213"/>
        <v/>
      </c>
      <c r="AF887" s="123" t="str">
        <f t="shared" si="214"/>
        <v/>
      </c>
      <c r="AG887" s="126" t="str">
        <f t="shared" si="215"/>
        <v/>
      </c>
      <c r="AH887" s="302" t="str">
        <f t="shared" si="210"/>
        <v/>
      </c>
      <c r="AI887" s="302" t="str">
        <f t="shared" si="209"/>
        <v/>
      </c>
      <c r="AJ887" s="288" t="str">
        <f t="shared" si="205"/>
        <v/>
      </c>
      <c r="AK887" s="303" t="str">
        <f t="shared" si="206"/>
        <v/>
      </c>
      <c r="AL887" s="303" t="str">
        <f t="shared" si="207"/>
        <v/>
      </c>
      <c r="AM887" s="304" t="str">
        <f t="shared" si="208"/>
        <v/>
      </c>
    </row>
    <row r="888" spans="26:39" ht="15" hidden="1" x14ac:dyDescent="0.25">
      <c r="Z888" s="290"/>
      <c r="AA888" s="290"/>
      <c r="AB888" s="124">
        <f t="shared" si="216"/>
        <v>80</v>
      </c>
      <c r="AC888" s="125" t="str">
        <f t="shared" si="211"/>
        <v/>
      </c>
      <c r="AD888" s="123" t="str">
        <f t="shared" si="212"/>
        <v/>
      </c>
      <c r="AE888" s="126" t="str">
        <f t="shared" si="213"/>
        <v/>
      </c>
      <c r="AF888" s="123" t="str">
        <f t="shared" si="214"/>
        <v/>
      </c>
      <c r="AG888" s="126" t="str">
        <f t="shared" si="215"/>
        <v/>
      </c>
      <c r="AH888" s="302" t="str">
        <f t="shared" si="210"/>
        <v/>
      </c>
      <c r="AI888" s="302" t="str">
        <f t="shared" si="209"/>
        <v/>
      </c>
      <c r="AJ888" s="288" t="str">
        <f t="shared" si="205"/>
        <v/>
      </c>
      <c r="AK888" s="303" t="str">
        <f t="shared" si="206"/>
        <v/>
      </c>
      <c r="AL888" s="303" t="str">
        <f t="shared" si="207"/>
        <v/>
      </c>
      <c r="AM888" s="304" t="str">
        <f t="shared" si="208"/>
        <v/>
      </c>
    </row>
    <row r="889" spans="26:39" ht="15" hidden="1" x14ac:dyDescent="0.25">
      <c r="Z889" s="290"/>
      <c r="AA889" s="290"/>
      <c r="AB889" s="124">
        <f t="shared" si="216"/>
        <v>81</v>
      </c>
      <c r="AC889" s="125" t="str">
        <f t="shared" si="211"/>
        <v/>
      </c>
      <c r="AD889" s="123" t="str">
        <f t="shared" si="212"/>
        <v/>
      </c>
      <c r="AE889" s="126" t="str">
        <f t="shared" si="213"/>
        <v/>
      </c>
      <c r="AF889" s="123" t="str">
        <f t="shared" si="214"/>
        <v/>
      </c>
      <c r="AG889" s="126" t="str">
        <f t="shared" si="215"/>
        <v/>
      </c>
      <c r="AH889" s="302" t="str">
        <f t="shared" si="210"/>
        <v/>
      </c>
      <c r="AI889" s="302" t="str">
        <f t="shared" si="209"/>
        <v/>
      </c>
      <c r="AJ889" s="288" t="str">
        <f t="shared" si="205"/>
        <v/>
      </c>
      <c r="AK889" s="303" t="str">
        <f t="shared" si="206"/>
        <v/>
      </c>
      <c r="AL889" s="303" t="str">
        <f t="shared" si="207"/>
        <v/>
      </c>
      <c r="AM889" s="304" t="str">
        <f t="shared" si="208"/>
        <v/>
      </c>
    </row>
    <row r="890" spans="26:39" ht="15" hidden="1" x14ac:dyDescent="0.25">
      <c r="Z890" s="290"/>
      <c r="AA890" s="290"/>
      <c r="AB890" s="124">
        <f t="shared" si="216"/>
        <v>82</v>
      </c>
      <c r="AC890" s="125" t="str">
        <f t="shared" si="211"/>
        <v/>
      </c>
      <c r="AD890" s="123" t="str">
        <f t="shared" si="212"/>
        <v/>
      </c>
      <c r="AE890" s="126" t="str">
        <f t="shared" si="213"/>
        <v/>
      </c>
      <c r="AF890" s="123" t="str">
        <f t="shared" si="214"/>
        <v/>
      </c>
      <c r="AG890" s="126" t="str">
        <f t="shared" si="215"/>
        <v/>
      </c>
      <c r="AH890" s="302" t="str">
        <f t="shared" si="210"/>
        <v/>
      </c>
      <c r="AI890" s="302" t="str">
        <f t="shared" si="209"/>
        <v/>
      </c>
      <c r="AJ890" s="288" t="str">
        <f t="shared" si="205"/>
        <v/>
      </c>
      <c r="AK890" s="303" t="str">
        <f t="shared" si="206"/>
        <v/>
      </c>
      <c r="AL890" s="303" t="str">
        <f t="shared" si="207"/>
        <v/>
      </c>
      <c r="AM890" s="304" t="str">
        <f t="shared" si="208"/>
        <v/>
      </c>
    </row>
    <row r="891" spans="26:39" ht="15" hidden="1" x14ac:dyDescent="0.25">
      <c r="Z891" s="290"/>
      <c r="AA891" s="290"/>
      <c r="AB891" s="124">
        <f t="shared" si="216"/>
        <v>83</v>
      </c>
      <c r="AC891" s="125" t="str">
        <f t="shared" si="211"/>
        <v/>
      </c>
      <c r="AD891" s="123" t="str">
        <f t="shared" si="212"/>
        <v/>
      </c>
      <c r="AE891" s="126" t="str">
        <f t="shared" si="213"/>
        <v/>
      </c>
      <c r="AF891" s="123" t="str">
        <f t="shared" si="214"/>
        <v/>
      </c>
      <c r="AG891" s="126" t="str">
        <f t="shared" si="215"/>
        <v/>
      </c>
      <c r="AH891" s="302" t="str">
        <f t="shared" si="210"/>
        <v/>
      </c>
      <c r="AI891" s="302" t="str">
        <f t="shared" si="209"/>
        <v/>
      </c>
      <c r="AJ891" s="288" t="str">
        <f t="shared" si="205"/>
        <v/>
      </c>
      <c r="AK891" s="303" t="str">
        <f t="shared" si="206"/>
        <v/>
      </c>
      <c r="AL891" s="303" t="str">
        <f t="shared" si="207"/>
        <v/>
      </c>
      <c r="AM891" s="304" t="str">
        <f t="shared" si="208"/>
        <v/>
      </c>
    </row>
    <row r="892" spans="26:39" ht="15" hidden="1" x14ac:dyDescent="0.25">
      <c r="Z892" s="290"/>
      <c r="AA892" s="290"/>
      <c r="AB892" s="124">
        <f t="shared" si="216"/>
        <v>84</v>
      </c>
      <c r="AC892" s="125" t="str">
        <f t="shared" si="211"/>
        <v/>
      </c>
      <c r="AD892" s="123" t="str">
        <f t="shared" si="212"/>
        <v/>
      </c>
      <c r="AE892" s="126" t="str">
        <f t="shared" si="213"/>
        <v/>
      </c>
      <c r="AF892" s="123" t="str">
        <f t="shared" si="214"/>
        <v/>
      </c>
      <c r="AG892" s="126" t="str">
        <f t="shared" si="215"/>
        <v/>
      </c>
      <c r="AH892" s="302" t="str">
        <f t="shared" si="210"/>
        <v/>
      </c>
      <c r="AI892" s="302" t="str">
        <f t="shared" si="209"/>
        <v/>
      </c>
      <c r="AJ892" s="288" t="str">
        <f t="shared" si="205"/>
        <v/>
      </c>
      <c r="AK892" s="303" t="str">
        <f t="shared" si="206"/>
        <v/>
      </c>
      <c r="AL892" s="303" t="str">
        <f t="shared" si="207"/>
        <v/>
      </c>
      <c r="AM892" s="304" t="str">
        <f t="shared" si="208"/>
        <v/>
      </c>
    </row>
    <row r="893" spans="26:39" ht="15" hidden="1" x14ac:dyDescent="0.25">
      <c r="Z893" s="290"/>
      <c r="AA893" s="290"/>
      <c r="AB893" s="124">
        <f t="shared" si="216"/>
        <v>85</v>
      </c>
      <c r="AC893" s="125" t="str">
        <f t="shared" si="211"/>
        <v/>
      </c>
      <c r="AD893" s="123" t="str">
        <f t="shared" si="212"/>
        <v/>
      </c>
      <c r="AE893" s="126" t="str">
        <f t="shared" si="213"/>
        <v/>
      </c>
      <c r="AF893" s="123" t="str">
        <f t="shared" si="214"/>
        <v/>
      </c>
      <c r="AG893" s="126" t="str">
        <f t="shared" si="215"/>
        <v/>
      </c>
      <c r="AH893" s="302" t="str">
        <f t="shared" si="210"/>
        <v/>
      </c>
      <c r="AI893" s="302" t="str">
        <f t="shared" si="209"/>
        <v/>
      </c>
      <c r="AJ893" s="288" t="str">
        <f t="shared" si="205"/>
        <v/>
      </c>
      <c r="AK893" s="303" t="str">
        <f t="shared" si="206"/>
        <v/>
      </c>
      <c r="AL893" s="303" t="str">
        <f t="shared" si="207"/>
        <v/>
      </c>
      <c r="AM893" s="304" t="str">
        <f t="shared" si="208"/>
        <v/>
      </c>
    </row>
    <row r="894" spans="26:39" ht="15" hidden="1" x14ac:dyDescent="0.25">
      <c r="Z894" s="290"/>
      <c r="AA894" s="290"/>
      <c r="AB894" s="124">
        <f t="shared" si="216"/>
        <v>86</v>
      </c>
      <c r="AC894" s="125" t="str">
        <f t="shared" si="211"/>
        <v/>
      </c>
      <c r="AD894" s="123" t="str">
        <f t="shared" si="212"/>
        <v/>
      </c>
      <c r="AE894" s="126" t="str">
        <f t="shared" si="213"/>
        <v/>
      </c>
      <c r="AF894" s="123" t="str">
        <f t="shared" si="214"/>
        <v/>
      </c>
      <c r="AG894" s="126" t="str">
        <f t="shared" si="215"/>
        <v/>
      </c>
      <c r="AH894" s="302" t="str">
        <f t="shared" si="210"/>
        <v/>
      </c>
      <c r="AI894" s="302" t="str">
        <f t="shared" si="209"/>
        <v/>
      </c>
      <c r="AJ894" s="288" t="str">
        <f t="shared" si="205"/>
        <v/>
      </c>
      <c r="AK894" s="303" t="str">
        <f t="shared" si="206"/>
        <v/>
      </c>
      <c r="AL894" s="303" t="str">
        <f t="shared" si="207"/>
        <v/>
      </c>
      <c r="AM894" s="304" t="str">
        <f t="shared" si="208"/>
        <v/>
      </c>
    </row>
    <row r="895" spans="26:39" ht="15" hidden="1" x14ac:dyDescent="0.25">
      <c r="Z895" s="290"/>
      <c r="AA895" s="290"/>
      <c r="AB895" s="124">
        <f t="shared" si="216"/>
        <v>87</v>
      </c>
      <c r="AC895" s="125" t="str">
        <f t="shared" si="211"/>
        <v/>
      </c>
      <c r="AD895" s="123" t="str">
        <f t="shared" si="212"/>
        <v/>
      </c>
      <c r="AE895" s="126" t="str">
        <f t="shared" si="213"/>
        <v/>
      </c>
      <c r="AF895" s="123" t="str">
        <f t="shared" si="214"/>
        <v/>
      </c>
      <c r="AG895" s="126" t="str">
        <f t="shared" si="215"/>
        <v/>
      </c>
      <c r="AH895" s="302" t="str">
        <f t="shared" si="210"/>
        <v/>
      </c>
      <c r="AI895" s="302" t="str">
        <f t="shared" si="209"/>
        <v/>
      </c>
      <c r="AJ895" s="288" t="str">
        <f t="shared" si="205"/>
        <v/>
      </c>
      <c r="AK895" s="303" t="str">
        <f t="shared" si="206"/>
        <v/>
      </c>
      <c r="AL895" s="303" t="str">
        <f t="shared" si="207"/>
        <v/>
      </c>
      <c r="AM895" s="304" t="str">
        <f t="shared" si="208"/>
        <v/>
      </c>
    </row>
    <row r="896" spans="26:39" ht="15" hidden="1" x14ac:dyDescent="0.25">
      <c r="Z896" s="290"/>
      <c r="AA896" s="290"/>
      <c r="AB896" s="124">
        <f t="shared" si="216"/>
        <v>88</v>
      </c>
      <c r="AC896" s="125" t="str">
        <f t="shared" si="211"/>
        <v/>
      </c>
      <c r="AD896" s="123" t="str">
        <f t="shared" si="212"/>
        <v/>
      </c>
      <c r="AE896" s="126" t="str">
        <f t="shared" si="213"/>
        <v/>
      </c>
      <c r="AF896" s="123" t="str">
        <f t="shared" si="214"/>
        <v/>
      </c>
      <c r="AG896" s="126" t="str">
        <f t="shared" si="215"/>
        <v/>
      </c>
      <c r="AH896" s="302" t="str">
        <f t="shared" si="210"/>
        <v/>
      </c>
      <c r="AI896" s="302" t="str">
        <f t="shared" si="209"/>
        <v/>
      </c>
      <c r="AJ896" s="288" t="str">
        <f t="shared" si="205"/>
        <v/>
      </c>
      <c r="AK896" s="303" t="str">
        <f t="shared" si="206"/>
        <v/>
      </c>
      <c r="AL896" s="303" t="str">
        <f t="shared" si="207"/>
        <v/>
      </c>
      <c r="AM896" s="304" t="str">
        <f t="shared" si="208"/>
        <v/>
      </c>
    </row>
    <row r="897" spans="23:39" ht="15" hidden="1" x14ac:dyDescent="0.25">
      <c r="Z897" s="290"/>
      <c r="AA897" s="290"/>
      <c r="AB897" s="124">
        <f t="shared" si="216"/>
        <v>89</v>
      </c>
      <c r="AC897" s="125" t="str">
        <f t="shared" si="211"/>
        <v/>
      </c>
      <c r="AD897" s="123" t="str">
        <f t="shared" si="212"/>
        <v/>
      </c>
      <c r="AE897" s="126" t="str">
        <f t="shared" si="213"/>
        <v/>
      </c>
      <c r="AF897" s="123" t="str">
        <f t="shared" si="214"/>
        <v/>
      </c>
      <c r="AG897" s="126" t="str">
        <f t="shared" si="215"/>
        <v/>
      </c>
      <c r="AH897" s="302" t="str">
        <f t="shared" si="210"/>
        <v/>
      </c>
      <c r="AI897" s="302" t="str">
        <f t="shared" si="209"/>
        <v/>
      </c>
      <c r="AJ897" s="288" t="str">
        <f t="shared" si="205"/>
        <v/>
      </c>
      <c r="AK897" s="303" t="str">
        <f t="shared" si="206"/>
        <v/>
      </c>
      <c r="AL897" s="303" t="str">
        <f t="shared" si="207"/>
        <v/>
      </c>
      <c r="AM897" s="304" t="str">
        <f t="shared" si="208"/>
        <v/>
      </c>
    </row>
    <row r="898" spans="23:39" ht="15" hidden="1" x14ac:dyDescent="0.25">
      <c r="Z898" s="290"/>
      <c r="AA898" s="290"/>
      <c r="AB898" s="124">
        <f t="shared" si="216"/>
        <v>90</v>
      </c>
      <c r="AC898" s="125" t="str">
        <f t="shared" si="211"/>
        <v/>
      </c>
      <c r="AD898" s="123" t="str">
        <f t="shared" si="212"/>
        <v/>
      </c>
      <c r="AE898" s="126" t="str">
        <f t="shared" si="213"/>
        <v/>
      </c>
      <c r="AF898" s="123" t="str">
        <f t="shared" si="214"/>
        <v/>
      </c>
      <c r="AG898" s="126" t="str">
        <f t="shared" si="215"/>
        <v/>
      </c>
      <c r="AH898" s="302" t="str">
        <f t="shared" si="210"/>
        <v/>
      </c>
      <c r="AI898" s="302" t="str">
        <f t="shared" si="209"/>
        <v/>
      </c>
      <c r="AJ898" s="288" t="str">
        <f t="shared" si="205"/>
        <v/>
      </c>
      <c r="AK898" s="303" t="str">
        <f t="shared" si="206"/>
        <v/>
      </c>
      <c r="AL898" s="303" t="str">
        <f t="shared" si="207"/>
        <v/>
      </c>
      <c r="AM898" s="304" t="str">
        <f t="shared" si="208"/>
        <v/>
      </c>
    </row>
    <row r="899" spans="23:39" ht="15" hidden="1" x14ac:dyDescent="0.25">
      <c r="Z899" s="290"/>
      <c r="AA899" s="290"/>
      <c r="AB899" s="124">
        <f t="shared" si="216"/>
        <v>91</v>
      </c>
      <c r="AC899" s="125" t="str">
        <f t="shared" si="211"/>
        <v/>
      </c>
      <c r="AD899" s="123" t="str">
        <f t="shared" si="212"/>
        <v/>
      </c>
      <c r="AE899" s="126" t="str">
        <f t="shared" si="213"/>
        <v/>
      </c>
      <c r="AF899" s="123" t="str">
        <f t="shared" si="214"/>
        <v/>
      </c>
      <c r="AG899" s="126" t="str">
        <f t="shared" si="215"/>
        <v/>
      </c>
      <c r="AH899" s="302" t="str">
        <f t="shared" si="210"/>
        <v/>
      </c>
      <c r="AI899" s="302" t="str">
        <f t="shared" si="209"/>
        <v/>
      </c>
      <c r="AJ899" s="288" t="str">
        <f t="shared" si="205"/>
        <v/>
      </c>
      <c r="AK899" s="303" t="str">
        <f t="shared" si="206"/>
        <v/>
      </c>
      <c r="AL899" s="303" t="str">
        <f t="shared" si="207"/>
        <v/>
      </c>
      <c r="AM899" s="304" t="str">
        <f t="shared" si="208"/>
        <v/>
      </c>
    </row>
    <row r="900" spans="23:39" ht="15" hidden="1" x14ac:dyDescent="0.25">
      <c r="Z900" s="290"/>
      <c r="AA900" s="290"/>
      <c r="AB900" s="124">
        <f t="shared" si="216"/>
        <v>92</v>
      </c>
      <c r="AC900" s="125" t="str">
        <f t="shared" si="211"/>
        <v/>
      </c>
      <c r="AD900" s="123" t="str">
        <f t="shared" si="212"/>
        <v/>
      </c>
      <c r="AE900" s="126" t="str">
        <f t="shared" si="213"/>
        <v/>
      </c>
      <c r="AF900" s="123" t="str">
        <f t="shared" si="214"/>
        <v/>
      </c>
      <c r="AG900" s="126" t="str">
        <f t="shared" si="215"/>
        <v/>
      </c>
      <c r="AH900" s="302" t="str">
        <f t="shared" si="210"/>
        <v/>
      </c>
      <c r="AI900" s="302" t="str">
        <f t="shared" si="209"/>
        <v/>
      </c>
      <c r="AJ900" s="288" t="str">
        <f t="shared" si="205"/>
        <v/>
      </c>
      <c r="AK900" s="303" t="str">
        <f t="shared" si="206"/>
        <v/>
      </c>
      <c r="AL900" s="303" t="str">
        <f t="shared" si="207"/>
        <v/>
      </c>
      <c r="AM900" s="304" t="str">
        <f t="shared" si="208"/>
        <v/>
      </c>
    </row>
    <row r="901" spans="23:39" ht="15" hidden="1" x14ac:dyDescent="0.25">
      <c r="Z901" s="290"/>
      <c r="AA901" s="290"/>
      <c r="AB901" s="124">
        <f t="shared" si="216"/>
        <v>93</v>
      </c>
      <c r="AC901" s="125" t="str">
        <f t="shared" si="211"/>
        <v/>
      </c>
      <c r="AD901" s="123" t="str">
        <f t="shared" si="212"/>
        <v/>
      </c>
      <c r="AE901" s="126" t="str">
        <f t="shared" si="213"/>
        <v/>
      </c>
      <c r="AF901" s="123" t="str">
        <f t="shared" si="214"/>
        <v/>
      </c>
      <c r="AG901" s="126" t="str">
        <f t="shared" si="215"/>
        <v/>
      </c>
      <c r="AH901" s="302" t="str">
        <f t="shared" si="210"/>
        <v/>
      </c>
      <c r="AI901" s="302" t="str">
        <f t="shared" si="209"/>
        <v/>
      </c>
      <c r="AJ901" s="288" t="str">
        <f t="shared" si="205"/>
        <v/>
      </c>
      <c r="AK901" s="303" t="str">
        <f t="shared" si="206"/>
        <v/>
      </c>
      <c r="AL901" s="303" t="str">
        <f t="shared" si="207"/>
        <v/>
      </c>
      <c r="AM901" s="304" t="str">
        <f t="shared" si="208"/>
        <v/>
      </c>
    </row>
    <row r="902" spans="23:39" ht="15" hidden="1" x14ac:dyDescent="0.25">
      <c r="Z902" s="290"/>
      <c r="AA902" s="290"/>
      <c r="AB902" s="124">
        <f t="shared" si="216"/>
        <v>94</v>
      </c>
      <c r="AC902" s="125" t="str">
        <f t="shared" si="211"/>
        <v/>
      </c>
      <c r="AD902" s="123" t="str">
        <f t="shared" si="212"/>
        <v/>
      </c>
      <c r="AE902" s="126" t="str">
        <f t="shared" si="213"/>
        <v/>
      </c>
      <c r="AF902" s="123" t="str">
        <f t="shared" si="214"/>
        <v/>
      </c>
      <c r="AG902" s="126" t="str">
        <f t="shared" si="215"/>
        <v/>
      </c>
      <c r="AH902" s="302" t="str">
        <f t="shared" si="210"/>
        <v/>
      </c>
      <c r="AI902" s="302" t="str">
        <f t="shared" si="209"/>
        <v/>
      </c>
      <c r="AJ902" s="288" t="str">
        <f t="shared" si="205"/>
        <v/>
      </c>
      <c r="AK902" s="303" t="str">
        <f t="shared" si="206"/>
        <v/>
      </c>
      <c r="AL902" s="303" t="str">
        <f t="shared" si="207"/>
        <v/>
      </c>
      <c r="AM902" s="304" t="str">
        <f t="shared" si="208"/>
        <v/>
      </c>
    </row>
    <row r="903" spans="23:39" ht="15" hidden="1" x14ac:dyDescent="0.25">
      <c r="Z903" s="290"/>
      <c r="AA903" s="290"/>
      <c r="AB903" s="124">
        <f t="shared" si="216"/>
        <v>95</v>
      </c>
      <c r="AC903" s="125" t="str">
        <f t="shared" si="211"/>
        <v/>
      </c>
      <c r="AD903" s="123" t="str">
        <f t="shared" si="212"/>
        <v/>
      </c>
      <c r="AE903" s="126" t="str">
        <f t="shared" si="213"/>
        <v/>
      </c>
      <c r="AF903" s="123" t="str">
        <f t="shared" si="214"/>
        <v/>
      </c>
      <c r="AG903" s="126" t="str">
        <f t="shared" si="215"/>
        <v/>
      </c>
      <c r="AH903" s="302" t="str">
        <f t="shared" si="210"/>
        <v/>
      </c>
      <c r="AI903" s="302" t="str">
        <f t="shared" si="209"/>
        <v/>
      </c>
      <c r="AJ903" s="288" t="str">
        <f t="shared" si="205"/>
        <v/>
      </c>
      <c r="AK903" s="303" t="str">
        <f t="shared" si="206"/>
        <v/>
      </c>
      <c r="AL903" s="303" t="str">
        <f t="shared" si="207"/>
        <v/>
      </c>
      <c r="AM903" s="304" t="str">
        <f t="shared" si="208"/>
        <v/>
      </c>
    </row>
    <row r="904" spans="23:39" ht="15" hidden="1" x14ac:dyDescent="0.25">
      <c r="Z904" s="290"/>
      <c r="AA904" s="290"/>
      <c r="AB904" s="124">
        <f t="shared" si="216"/>
        <v>96</v>
      </c>
      <c r="AC904" s="125" t="str">
        <f t="shared" si="211"/>
        <v/>
      </c>
      <c r="AD904" s="123" t="str">
        <f t="shared" si="212"/>
        <v/>
      </c>
      <c r="AE904" s="126" t="str">
        <f t="shared" si="213"/>
        <v/>
      </c>
      <c r="AF904" s="123" t="str">
        <f t="shared" si="214"/>
        <v/>
      </c>
      <c r="AG904" s="126" t="str">
        <f t="shared" si="215"/>
        <v/>
      </c>
      <c r="AH904" s="302" t="str">
        <f t="shared" si="210"/>
        <v/>
      </c>
      <c r="AI904" s="302" t="str">
        <f t="shared" si="209"/>
        <v/>
      </c>
      <c r="AJ904" s="288" t="str">
        <f t="shared" ref="AJ904:AJ967" si="217">AC904</f>
        <v/>
      </c>
      <c r="AK904" s="303" t="str">
        <f t="shared" ref="AK904:AK967" si="218">IF(AI904="","",AJ904-D$58)</f>
        <v/>
      </c>
      <c r="AL904" s="303" t="str">
        <f t="shared" ref="AL904:AL967" si="219">IF(AK904="","",IF(AK904&gt;G$80,AK904-G$80/2,AK904/2))</f>
        <v/>
      </c>
      <c r="AM904" s="304" t="str">
        <f t="shared" ref="AM904:AM967" si="220">IF(AL904="","",0.6*G$81*(2*32.2*AL904)^0.5)</f>
        <v/>
      </c>
    </row>
    <row r="905" spans="23:39" ht="15" hidden="1" x14ac:dyDescent="0.25">
      <c r="Z905" s="290"/>
      <c r="AA905" s="290"/>
      <c r="AB905" s="124">
        <f t="shared" si="216"/>
        <v>97</v>
      </c>
      <c r="AC905" s="125" t="str">
        <f t="shared" si="211"/>
        <v/>
      </c>
      <c r="AD905" s="123" t="str">
        <f t="shared" si="212"/>
        <v/>
      </c>
      <c r="AE905" s="126" t="str">
        <f t="shared" si="213"/>
        <v/>
      </c>
      <c r="AF905" s="123" t="str">
        <f t="shared" si="214"/>
        <v/>
      </c>
      <c r="AG905" s="126" t="str">
        <f t="shared" si="215"/>
        <v/>
      </c>
      <c r="AH905" s="302" t="str">
        <f t="shared" si="210"/>
        <v/>
      </c>
      <c r="AI905" s="302" t="str">
        <f t="shared" ref="AI905:AI968" si="221">IF(AC905="","",IF(AC905=D$58,0,IF(AC905&gt;D$58,AI904+AF905,"")))</f>
        <v/>
      </c>
      <c r="AJ905" s="288" t="str">
        <f t="shared" si="217"/>
        <v/>
      </c>
      <c r="AK905" s="303" t="str">
        <f t="shared" si="218"/>
        <v/>
      </c>
      <c r="AL905" s="303" t="str">
        <f t="shared" si="219"/>
        <v/>
      </c>
      <c r="AM905" s="304" t="str">
        <f t="shared" si="220"/>
        <v/>
      </c>
    </row>
    <row r="906" spans="23:39" ht="15" hidden="1" x14ac:dyDescent="0.25">
      <c r="Z906" s="290"/>
      <c r="AA906" s="290"/>
      <c r="AB906" s="124">
        <f t="shared" si="216"/>
        <v>98</v>
      </c>
      <c r="AC906" s="125" t="str">
        <f t="shared" si="211"/>
        <v/>
      </c>
      <c r="AD906" s="123" t="str">
        <f t="shared" si="212"/>
        <v/>
      </c>
      <c r="AE906" s="126" t="str">
        <f t="shared" si="213"/>
        <v/>
      </c>
      <c r="AF906" s="123" t="str">
        <f t="shared" si="214"/>
        <v/>
      </c>
      <c r="AG906" s="126" t="str">
        <f t="shared" si="215"/>
        <v/>
      </c>
      <c r="AH906" s="302" t="str">
        <f t="shared" ref="AH906:AH969" si="222">IF(AC906="","",AH905+AF906)</f>
        <v/>
      </c>
      <c r="AI906" s="302" t="str">
        <f t="shared" si="221"/>
        <v/>
      </c>
      <c r="AJ906" s="288" t="str">
        <f t="shared" si="217"/>
        <v/>
      </c>
      <c r="AK906" s="303" t="str">
        <f t="shared" si="218"/>
        <v/>
      </c>
      <c r="AL906" s="303" t="str">
        <f t="shared" si="219"/>
        <v/>
      </c>
      <c r="AM906" s="304" t="str">
        <f t="shared" si="220"/>
        <v/>
      </c>
    </row>
    <row r="907" spans="23:39" ht="15" hidden="1" x14ac:dyDescent="0.25">
      <c r="AB907" s="124">
        <f t="shared" si="216"/>
        <v>99</v>
      </c>
      <c r="AC907" s="125" t="str">
        <f t="shared" si="211"/>
        <v/>
      </c>
      <c r="AD907" s="123" t="str">
        <f t="shared" si="212"/>
        <v/>
      </c>
      <c r="AE907" s="126" t="str">
        <f t="shared" si="213"/>
        <v/>
      </c>
      <c r="AF907" s="123" t="str">
        <f t="shared" si="214"/>
        <v/>
      </c>
      <c r="AG907" s="126" t="str">
        <f t="shared" si="215"/>
        <v/>
      </c>
      <c r="AH907" s="302" t="str">
        <f t="shared" si="222"/>
        <v/>
      </c>
      <c r="AI907" s="302" t="str">
        <f t="shared" si="221"/>
        <v/>
      </c>
      <c r="AJ907" s="288" t="str">
        <f t="shared" si="217"/>
        <v/>
      </c>
      <c r="AK907" s="303" t="str">
        <f t="shared" si="218"/>
        <v/>
      </c>
      <c r="AL907" s="303" t="str">
        <f t="shared" si="219"/>
        <v/>
      </c>
      <c r="AM907" s="304" t="str">
        <f t="shared" si="220"/>
        <v/>
      </c>
    </row>
    <row r="908" spans="23:39" ht="15" hidden="1" x14ac:dyDescent="0.25">
      <c r="AB908" s="124">
        <f t="shared" si="216"/>
        <v>100</v>
      </c>
      <c r="AC908" s="125" t="str">
        <f t="shared" si="211"/>
        <v/>
      </c>
      <c r="AD908" s="123" t="str">
        <f t="shared" si="212"/>
        <v/>
      </c>
      <c r="AE908" s="126" t="str">
        <f t="shared" si="213"/>
        <v/>
      </c>
      <c r="AF908" s="123" t="str">
        <f t="shared" si="214"/>
        <v/>
      </c>
      <c r="AG908" s="126" t="str">
        <f t="shared" si="215"/>
        <v/>
      </c>
      <c r="AH908" s="302" t="str">
        <f t="shared" si="222"/>
        <v/>
      </c>
      <c r="AI908" s="302" t="str">
        <f t="shared" si="221"/>
        <v/>
      </c>
      <c r="AJ908" s="288" t="str">
        <f t="shared" si="217"/>
        <v/>
      </c>
      <c r="AK908" s="303" t="str">
        <f t="shared" si="218"/>
        <v/>
      </c>
      <c r="AL908" s="303" t="str">
        <f t="shared" si="219"/>
        <v/>
      </c>
      <c r="AM908" s="304" t="str">
        <f t="shared" si="220"/>
        <v/>
      </c>
    </row>
    <row r="909" spans="23:39" ht="15" hidden="1" x14ac:dyDescent="0.25">
      <c r="W909" s="232" t="s">
        <v>154</v>
      </c>
      <c r="X909" s="291" t="s">
        <v>105</v>
      </c>
      <c r="Y909" s="291" t="s">
        <v>100</v>
      </c>
      <c r="Z909" s="293" t="s">
        <v>155</v>
      </c>
      <c r="AA909" s="293" t="s">
        <v>156</v>
      </c>
      <c r="AB909" s="124">
        <v>1</v>
      </c>
      <c r="AC909" s="125" t="str">
        <f t="shared" ref="AC909:AC972" si="223">IF(AA$911="","",AC$908+AB909*(X$911-X$910)/100)</f>
        <v/>
      </c>
      <c r="AD909" s="123" t="str">
        <f t="shared" ref="AD909:AD972" si="224">IF(AC909="","",AD$908+(2*(AC909-AC$908)*AA$911))</f>
        <v/>
      </c>
      <c r="AE909" s="126" t="str">
        <f>IF(AC909="","",(AD909/2)^2*3.1415)</f>
        <v/>
      </c>
      <c r="AF909" s="123" t="str">
        <f>IF(AC909="","",(AC909-AC908)/3*(AE908+AE909+(AE909*AE908)^0.5))</f>
        <v/>
      </c>
      <c r="AG909" s="126" t="str">
        <f>IF(AC909="","",AG908+AF909)</f>
        <v/>
      </c>
      <c r="AH909" s="302" t="str">
        <f t="shared" si="222"/>
        <v/>
      </c>
      <c r="AI909" s="302" t="str">
        <f t="shared" si="221"/>
        <v/>
      </c>
      <c r="AJ909" s="288" t="str">
        <f t="shared" si="217"/>
        <v/>
      </c>
      <c r="AK909" s="303" t="str">
        <f t="shared" si="218"/>
        <v/>
      </c>
      <c r="AL909" s="303" t="str">
        <f t="shared" si="219"/>
        <v/>
      </c>
      <c r="AM909" s="304" t="str">
        <f t="shared" si="220"/>
        <v/>
      </c>
    </row>
    <row r="910" spans="23:39" ht="15" hidden="1" x14ac:dyDescent="0.25">
      <c r="W910" s="240">
        <v>10</v>
      </c>
      <c r="X910" s="288" t="str">
        <f>IF(W910&gt;O$53,"",IF(VLOOKUP(W910,O$34:Q$53,3)=0,"",VLOOKUP(W910,O$34:Q$53,3)))</f>
        <v/>
      </c>
      <c r="Y910" s="240" t="str">
        <f>IF(X910="","",VLOOKUP(X910,D$35:H$53,2))</f>
        <v/>
      </c>
      <c r="Z910" s="123" t="str">
        <f>IF(Y910="","",2*(Y910/3.1415)^0.5)</f>
        <v/>
      </c>
      <c r="AA910" s="290"/>
      <c r="AB910" s="124">
        <f>AB909+1</f>
        <v>2</v>
      </c>
      <c r="AC910" s="125" t="str">
        <f t="shared" si="223"/>
        <v/>
      </c>
      <c r="AD910" s="123" t="str">
        <f t="shared" si="224"/>
        <v/>
      </c>
      <c r="AE910" s="126" t="str">
        <f t="shared" ref="AE910:AE973" si="225">IF(AC910="","",(AD910/2)^2*3.1415)</f>
        <v/>
      </c>
      <c r="AF910" s="123" t="str">
        <f t="shared" ref="AF910:AF973" si="226">IF(AC910="","",(AC910-AC909)/3*(AE909+AE910+(AE910*AE909)^0.5))</f>
        <v/>
      </c>
      <c r="AG910" s="126" t="str">
        <f t="shared" ref="AG910:AG973" si="227">IF(AC910="","",AG909+AF910)</f>
        <v/>
      </c>
      <c r="AH910" s="302" t="str">
        <f t="shared" si="222"/>
        <v/>
      </c>
      <c r="AI910" s="302" t="str">
        <f t="shared" si="221"/>
        <v/>
      </c>
      <c r="AJ910" s="288" t="str">
        <f t="shared" si="217"/>
        <v/>
      </c>
      <c r="AK910" s="303" t="str">
        <f t="shared" si="218"/>
        <v/>
      </c>
      <c r="AL910" s="303" t="str">
        <f t="shared" si="219"/>
        <v/>
      </c>
      <c r="AM910" s="304" t="str">
        <f t="shared" si="220"/>
        <v/>
      </c>
    </row>
    <row r="911" spans="23:39" ht="15" hidden="1" x14ac:dyDescent="0.25">
      <c r="W911" s="240">
        <v>11</v>
      </c>
      <c r="X911" s="288" t="str">
        <f>IF(W911&gt;O$53,"",IF(VLOOKUP(W911,O$34:Q$53,3)=0,"",VLOOKUP(W911,O$34:Q$53,3)))</f>
        <v/>
      </c>
      <c r="Y911" s="240" t="str">
        <f>IF(X911="","",VLOOKUP(X911,D$35:H$53,2))</f>
        <v/>
      </c>
      <c r="Z911" s="123" t="str">
        <f>IF(Y911="","",2*(Y911/3.1415)^0.5)</f>
        <v/>
      </c>
      <c r="AA911" s="290" t="str">
        <f>IF(Z911="","",(Z911-Z910)/(2*(X911-X910)))</f>
        <v/>
      </c>
      <c r="AB911" s="124">
        <f t="shared" ref="AB911:AB974" si="228">AB910+1</f>
        <v>3</v>
      </c>
      <c r="AC911" s="125" t="str">
        <f t="shared" si="223"/>
        <v/>
      </c>
      <c r="AD911" s="123" t="str">
        <f t="shared" si="224"/>
        <v/>
      </c>
      <c r="AE911" s="126" t="str">
        <f t="shared" si="225"/>
        <v/>
      </c>
      <c r="AF911" s="123" t="str">
        <f t="shared" si="226"/>
        <v/>
      </c>
      <c r="AG911" s="126" t="str">
        <f t="shared" si="227"/>
        <v/>
      </c>
      <c r="AH911" s="302" t="str">
        <f t="shared" si="222"/>
        <v/>
      </c>
      <c r="AI911" s="302" t="str">
        <f t="shared" si="221"/>
        <v/>
      </c>
      <c r="AJ911" s="288" t="str">
        <f t="shared" si="217"/>
        <v/>
      </c>
      <c r="AK911" s="303" t="str">
        <f t="shared" si="218"/>
        <v/>
      </c>
      <c r="AL911" s="303" t="str">
        <f t="shared" si="219"/>
        <v/>
      </c>
      <c r="AM911" s="304" t="str">
        <f t="shared" si="220"/>
        <v/>
      </c>
    </row>
    <row r="912" spans="23:39" ht="15" hidden="1" x14ac:dyDescent="0.25">
      <c r="Z912" s="290"/>
      <c r="AA912" s="290"/>
      <c r="AB912" s="124">
        <f t="shared" si="228"/>
        <v>4</v>
      </c>
      <c r="AC912" s="125" t="str">
        <f t="shared" si="223"/>
        <v/>
      </c>
      <c r="AD912" s="123" t="str">
        <f t="shared" si="224"/>
        <v/>
      </c>
      <c r="AE912" s="126" t="str">
        <f t="shared" si="225"/>
        <v/>
      </c>
      <c r="AF912" s="123" t="str">
        <f t="shared" si="226"/>
        <v/>
      </c>
      <c r="AG912" s="126" t="str">
        <f t="shared" si="227"/>
        <v/>
      </c>
      <c r="AH912" s="302" t="str">
        <f t="shared" si="222"/>
        <v/>
      </c>
      <c r="AI912" s="302" t="str">
        <f t="shared" si="221"/>
        <v/>
      </c>
      <c r="AJ912" s="288" t="str">
        <f t="shared" si="217"/>
        <v/>
      </c>
      <c r="AK912" s="303" t="str">
        <f t="shared" si="218"/>
        <v/>
      </c>
      <c r="AL912" s="303" t="str">
        <f t="shared" si="219"/>
        <v/>
      </c>
      <c r="AM912" s="304" t="str">
        <f t="shared" si="220"/>
        <v/>
      </c>
    </row>
    <row r="913" spans="24:39" ht="15" hidden="1" x14ac:dyDescent="0.25">
      <c r="Z913" s="290"/>
      <c r="AA913" s="290"/>
      <c r="AB913" s="124">
        <f t="shared" si="228"/>
        <v>5</v>
      </c>
      <c r="AC913" s="125" t="str">
        <f t="shared" si="223"/>
        <v/>
      </c>
      <c r="AD913" s="123" t="str">
        <f t="shared" si="224"/>
        <v/>
      </c>
      <c r="AE913" s="126" t="str">
        <f t="shared" si="225"/>
        <v/>
      </c>
      <c r="AF913" s="123" t="str">
        <f t="shared" si="226"/>
        <v/>
      </c>
      <c r="AG913" s="126" t="str">
        <f t="shared" si="227"/>
        <v/>
      </c>
      <c r="AH913" s="302" t="str">
        <f t="shared" si="222"/>
        <v/>
      </c>
      <c r="AI913" s="302" t="str">
        <f t="shared" si="221"/>
        <v/>
      </c>
      <c r="AJ913" s="288" t="str">
        <f t="shared" si="217"/>
        <v/>
      </c>
      <c r="AK913" s="303" t="str">
        <f t="shared" si="218"/>
        <v/>
      </c>
      <c r="AL913" s="303" t="str">
        <f t="shared" si="219"/>
        <v/>
      </c>
      <c r="AM913" s="304" t="str">
        <f t="shared" si="220"/>
        <v/>
      </c>
    </row>
    <row r="914" spans="24:39" ht="15" hidden="1" x14ac:dyDescent="0.25">
      <c r="Z914" s="290"/>
      <c r="AA914" s="290"/>
      <c r="AB914" s="124">
        <f t="shared" si="228"/>
        <v>6</v>
      </c>
      <c r="AC914" s="125" t="str">
        <f t="shared" si="223"/>
        <v/>
      </c>
      <c r="AD914" s="123" t="str">
        <f t="shared" si="224"/>
        <v/>
      </c>
      <c r="AE914" s="126" t="str">
        <f t="shared" si="225"/>
        <v/>
      </c>
      <c r="AF914" s="123" t="str">
        <f t="shared" si="226"/>
        <v/>
      </c>
      <c r="AG914" s="126" t="str">
        <f t="shared" si="227"/>
        <v/>
      </c>
      <c r="AH914" s="302" t="str">
        <f t="shared" si="222"/>
        <v/>
      </c>
      <c r="AI914" s="302" t="str">
        <f t="shared" si="221"/>
        <v/>
      </c>
      <c r="AJ914" s="288" t="str">
        <f t="shared" si="217"/>
        <v/>
      </c>
      <c r="AK914" s="303" t="str">
        <f t="shared" si="218"/>
        <v/>
      </c>
      <c r="AL914" s="303" t="str">
        <f t="shared" si="219"/>
        <v/>
      </c>
      <c r="AM914" s="304" t="str">
        <f t="shared" si="220"/>
        <v/>
      </c>
    </row>
    <row r="915" spans="24:39" ht="15" hidden="1" x14ac:dyDescent="0.25">
      <c r="Z915" s="290"/>
      <c r="AA915" s="290"/>
      <c r="AB915" s="124">
        <f t="shared" si="228"/>
        <v>7</v>
      </c>
      <c r="AC915" s="125" t="str">
        <f t="shared" si="223"/>
        <v/>
      </c>
      <c r="AD915" s="123" t="str">
        <f t="shared" si="224"/>
        <v/>
      </c>
      <c r="AE915" s="126" t="str">
        <f t="shared" si="225"/>
        <v/>
      </c>
      <c r="AF915" s="123" t="str">
        <f t="shared" si="226"/>
        <v/>
      </c>
      <c r="AG915" s="126" t="str">
        <f t="shared" si="227"/>
        <v/>
      </c>
      <c r="AH915" s="302" t="str">
        <f t="shared" si="222"/>
        <v/>
      </c>
      <c r="AI915" s="302" t="str">
        <f t="shared" si="221"/>
        <v/>
      </c>
      <c r="AJ915" s="288" t="str">
        <f t="shared" si="217"/>
        <v/>
      </c>
      <c r="AK915" s="303" t="str">
        <f t="shared" si="218"/>
        <v/>
      </c>
      <c r="AL915" s="303" t="str">
        <f t="shared" si="219"/>
        <v/>
      </c>
      <c r="AM915" s="304" t="str">
        <f t="shared" si="220"/>
        <v/>
      </c>
    </row>
    <row r="916" spans="24:39" ht="15" hidden="1" x14ac:dyDescent="0.25">
      <c r="Z916" s="290"/>
      <c r="AA916" s="290"/>
      <c r="AB916" s="124">
        <f t="shared" si="228"/>
        <v>8</v>
      </c>
      <c r="AC916" s="125" t="str">
        <f t="shared" si="223"/>
        <v/>
      </c>
      <c r="AD916" s="123" t="str">
        <f t="shared" si="224"/>
        <v/>
      </c>
      <c r="AE916" s="126" t="str">
        <f t="shared" si="225"/>
        <v/>
      </c>
      <c r="AF916" s="123" t="str">
        <f t="shared" si="226"/>
        <v/>
      </c>
      <c r="AG916" s="126" t="str">
        <f t="shared" si="227"/>
        <v/>
      </c>
      <c r="AH916" s="302" t="str">
        <f t="shared" si="222"/>
        <v/>
      </c>
      <c r="AI916" s="302" t="str">
        <f t="shared" si="221"/>
        <v/>
      </c>
      <c r="AJ916" s="288" t="str">
        <f t="shared" si="217"/>
        <v/>
      </c>
      <c r="AK916" s="303" t="str">
        <f t="shared" si="218"/>
        <v/>
      </c>
      <c r="AL916" s="303" t="str">
        <f t="shared" si="219"/>
        <v/>
      </c>
      <c r="AM916" s="304" t="str">
        <f t="shared" si="220"/>
        <v/>
      </c>
    </row>
    <row r="917" spans="24:39" ht="15" hidden="1" x14ac:dyDescent="0.25">
      <c r="Z917" s="290"/>
      <c r="AA917" s="290"/>
      <c r="AB917" s="124">
        <f t="shared" si="228"/>
        <v>9</v>
      </c>
      <c r="AC917" s="125" t="str">
        <f t="shared" si="223"/>
        <v/>
      </c>
      <c r="AD917" s="123" t="str">
        <f t="shared" si="224"/>
        <v/>
      </c>
      <c r="AE917" s="126" t="str">
        <f t="shared" si="225"/>
        <v/>
      </c>
      <c r="AF917" s="123" t="str">
        <f t="shared" si="226"/>
        <v/>
      </c>
      <c r="AG917" s="126" t="str">
        <f t="shared" si="227"/>
        <v/>
      </c>
      <c r="AH917" s="302" t="str">
        <f t="shared" si="222"/>
        <v/>
      </c>
      <c r="AI917" s="302" t="str">
        <f t="shared" si="221"/>
        <v/>
      </c>
      <c r="AJ917" s="288" t="str">
        <f t="shared" si="217"/>
        <v/>
      </c>
      <c r="AK917" s="303" t="str">
        <f t="shared" si="218"/>
        <v/>
      </c>
      <c r="AL917" s="303" t="str">
        <f t="shared" si="219"/>
        <v/>
      </c>
      <c r="AM917" s="304" t="str">
        <f t="shared" si="220"/>
        <v/>
      </c>
    </row>
    <row r="918" spans="24:39" ht="15" hidden="1" x14ac:dyDescent="0.25">
      <c r="Z918" s="290"/>
      <c r="AA918" s="290"/>
      <c r="AB918" s="124">
        <f t="shared" si="228"/>
        <v>10</v>
      </c>
      <c r="AC918" s="125" t="str">
        <f t="shared" si="223"/>
        <v/>
      </c>
      <c r="AD918" s="123" t="str">
        <f t="shared" si="224"/>
        <v/>
      </c>
      <c r="AE918" s="126" t="str">
        <f t="shared" si="225"/>
        <v/>
      </c>
      <c r="AF918" s="123" t="str">
        <f t="shared" si="226"/>
        <v/>
      </c>
      <c r="AG918" s="126" t="str">
        <f t="shared" si="227"/>
        <v/>
      </c>
      <c r="AH918" s="302" t="str">
        <f t="shared" si="222"/>
        <v/>
      </c>
      <c r="AI918" s="302" t="str">
        <f t="shared" si="221"/>
        <v/>
      </c>
      <c r="AJ918" s="288" t="str">
        <f t="shared" si="217"/>
        <v/>
      </c>
      <c r="AK918" s="303" t="str">
        <f t="shared" si="218"/>
        <v/>
      </c>
      <c r="AL918" s="303" t="str">
        <f t="shared" si="219"/>
        <v/>
      </c>
      <c r="AM918" s="304" t="str">
        <f t="shared" si="220"/>
        <v/>
      </c>
    </row>
    <row r="919" spans="24:39" ht="15" hidden="1" x14ac:dyDescent="0.25">
      <c r="Z919" s="290"/>
      <c r="AA919" s="290"/>
      <c r="AB919" s="124">
        <f t="shared" si="228"/>
        <v>11</v>
      </c>
      <c r="AC919" s="125" t="str">
        <f t="shared" si="223"/>
        <v/>
      </c>
      <c r="AD919" s="123" t="str">
        <f t="shared" si="224"/>
        <v/>
      </c>
      <c r="AE919" s="126" t="str">
        <f t="shared" si="225"/>
        <v/>
      </c>
      <c r="AF919" s="123" t="str">
        <f t="shared" si="226"/>
        <v/>
      </c>
      <c r="AG919" s="126" t="str">
        <f t="shared" si="227"/>
        <v/>
      </c>
      <c r="AH919" s="302" t="str">
        <f t="shared" si="222"/>
        <v/>
      </c>
      <c r="AI919" s="302" t="str">
        <f t="shared" si="221"/>
        <v/>
      </c>
      <c r="AJ919" s="288" t="str">
        <f t="shared" si="217"/>
        <v/>
      </c>
      <c r="AK919" s="303" t="str">
        <f t="shared" si="218"/>
        <v/>
      </c>
      <c r="AL919" s="303" t="str">
        <f t="shared" si="219"/>
        <v/>
      </c>
      <c r="AM919" s="304" t="str">
        <f t="shared" si="220"/>
        <v/>
      </c>
    </row>
    <row r="920" spans="24:39" ht="15" hidden="1" x14ac:dyDescent="0.25">
      <c r="Z920" s="290"/>
      <c r="AA920" s="290"/>
      <c r="AB920" s="124">
        <f t="shared" si="228"/>
        <v>12</v>
      </c>
      <c r="AC920" s="125" t="str">
        <f t="shared" si="223"/>
        <v/>
      </c>
      <c r="AD920" s="123" t="str">
        <f t="shared" si="224"/>
        <v/>
      </c>
      <c r="AE920" s="126" t="str">
        <f t="shared" si="225"/>
        <v/>
      </c>
      <c r="AF920" s="123" t="str">
        <f t="shared" si="226"/>
        <v/>
      </c>
      <c r="AG920" s="126" t="str">
        <f t="shared" si="227"/>
        <v/>
      </c>
      <c r="AH920" s="302" t="str">
        <f t="shared" si="222"/>
        <v/>
      </c>
      <c r="AI920" s="302" t="str">
        <f t="shared" si="221"/>
        <v/>
      </c>
      <c r="AJ920" s="288" t="str">
        <f t="shared" si="217"/>
        <v/>
      </c>
      <c r="AK920" s="303" t="str">
        <f t="shared" si="218"/>
        <v/>
      </c>
      <c r="AL920" s="303" t="str">
        <f t="shared" si="219"/>
        <v/>
      </c>
      <c r="AM920" s="304" t="str">
        <f t="shared" si="220"/>
        <v/>
      </c>
    </row>
    <row r="921" spans="24:39" ht="15" hidden="1" x14ac:dyDescent="0.25">
      <c r="Z921" s="290"/>
      <c r="AA921" s="290"/>
      <c r="AB921" s="124">
        <f t="shared" si="228"/>
        <v>13</v>
      </c>
      <c r="AC921" s="125" t="str">
        <f t="shared" si="223"/>
        <v/>
      </c>
      <c r="AD921" s="123" t="str">
        <f t="shared" si="224"/>
        <v/>
      </c>
      <c r="AE921" s="126" t="str">
        <f t="shared" si="225"/>
        <v/>
      </c>
      <c r="AF921" s="123" t="str">
        <f t="shared" si="226"/>
        <v/>
      </c>
      <c r="AG921" s="126" t="str">
        <f t="shared" si="227"/>
        <v/>
      </c>
      <c r="AH921" s="302" t="str">
        <f t="shared" si="222"/>
        <v/>
      </c>
      <c r="AI921" s="302" t="str">
        <f t="shared" si="221"/>
        <v/>
      </c>
      <c r="AJ921" s="288" t="str">
        <f t="shared" si="217"/>
        <v/>
      </c>
      <c r="AK921" s="303" t="str">
        <f t="shared" si="218"/>
        <v/>
      </c>
      <c r="AL921" s="303" t="str">
        <f t="shared" si="219"/>
        <v/>
      </c>
      <c r="AM921" s="304" t="str">
        <f t="shared" si="220"/>
        <v/>
      </c>
    </row>
    <row r="922" spans="24:39" ht="15" hidden="1" x14ac:dyDescent="0.25">
      <c r="Z922" s="290"/>
      <c r="AA922" s="290"/>
      <c r="AB922" s="124">
        <f t="shared" si="228"/>
        <v>14</v>
      </c>
      <c r="AC922" s="125" t="str">
        <f t="shared" si="223"/>
        <v/>
      </c>
      <c r="AD922" s="123" t="str">
        <f t="shared" si="224"/>
        <v/>
      </c>
      <c r="AE922" s="126" t="str">
        <f t="shared" si="225"/>
        <v/>
      </c>
      <c r="AF922" s="123" t="str">
        <f t="shared" si="226"/>
        <v/>
      </c>
      <c r="AG922" s="126" t="str">
        <f t="shared" si="227"/>
        <v/>
      </c>
      <c r="AH922" s="302" t="str">
        <f t="shared" si="222"/>
        <v/>
      </c>
      <c r="AI922" s="302" t="str">
        <f t="shared" si="221"/>
        <v/>
      </c>
      <c r="AJ922" s="288" t="str">
        <f t="shared" si="217"/>
        <v/>
      </c>
      <c r="AK922" s="303" t="str">
        <f t="shared" si="218"/>
        <v/>
      </c>
      <c r="AL922" s="303" t="str">
        <f t="shared" si="219"/>
        <v/>
      </c>
      <c r="AM922" s="304" t="str">
        <f t="shared" si="220"/>
        <v/>
      </c>
    </row>
    <row r="923" spans="24:39" ht="15" hidden="1" x14ac:dyDescent="0.25">
      <c r="Z923" s="290"/>
      <c r="AA923" s="290"/>
      <c r="AB923" s="124">
        <f t="shared" si="228"/>
        <v>15</v>
      </c>
      <c r="AC923" s="125" t="str">
        <f t="shared" si="223"/>
        <v/>
      </c>
      <c r="AD923" s="123" t="str">
        <f t="shared" si="224"/>
        <v/>
      </c>
      <c r="AE923" s="126" t="str">
        <f t="shared" si="225"/>
        <v/>
      </c>
      <c r="AF923" s="123" t="str">
        <f t="shared" si="226"/>
        <v/>
      </c>
      <c r="AG923" s="126" t="str">
        <f t="shared" si="227"/>
        <v/>
      </c>
      <c r="AH923" s="302" t="str">
        <f t="shared" si="222"/>
        <v/>
      </c>
      <c r="AI923" s="302" t="str">
        <f t="shared" si="221"/>
        <v/>
      </c>
      <c r="AJ923" s="288" t="str">
        <f t="shared" si="217"/>
        <v/>
      </c>
      <c r="AK923" s="303" t="str">
        <f t="shared" si="218"/>
        <v/>
      </c>
      <c r="AL923" s="303" t="str">
        <f t="shared" si="219"/>
        <v/>
      </c>
      <c r="AM923" s="304" t="str">
        <f t="shared" si="220"/>
        <v/>
      </c>
    </row>
    <row r="924" spans="24:39" ht="15" hidden="1" x14ac:dyDescent="0.25">
      <c r="Z924" s="290"/>
      <c r="AA924" s="290"/>
      <c r="AB924" s="124">
        <f t="shared" si="228"/>
        <v>16</v>
      </c>
      <c r="AC924" s="125" t="str">
        <f t="shared" si="223"/>
        <v/>
      </c>
      <c r="AD924" s="123" t="str">
        <f t="shared" si="224"/>
        <v/>
      </c>
      <c r="AE924" s="126" t="str">
        <f t="shared" si="225"/>
        <v/>
      </c>
      <c r="AF924" s="123" t="str">
        <f t="shared" si="226"/>
        <v/>
      </c>
      <c r="AG924" s="126" t="str">
        <f t="shared" si="227"/>
        <v/>
      </c>
      <c r="AH924" s="302" t="str">
        <f t="shared" si="222"/>
        <v/>
      </c>
      <c r="AI924" s="302" t="str">
        <f t="shared" si="221"/>
        <v/>
      </c>
      <c r="AJ924" s="288" t="str">
        <f t="shared" si="217"/>
        <v/>
      </c>
      <c r="AK924" s="303" t="str">
        <f t="shared" si="218"/>
        <v/>
      </c>
      <c r="AL924" s="303" t="str">
        <f t="shared" si="219"/>
        <v/>
      </c>
      <c r="AM924" s="304" t="str">
        <f t="shared" si="220"/>
        <v/>
      </c>
    </row>
    <row r="925" spans="24:39" ht="15" hidden="1" x14ac:dyDescent="0.25">
      <c r="Z925" s="290"/>
      <c r="AA925" s="290"/>
      <c r="AB925" s="124">
        <f t="shared" si="228"/>
        <v>17</v>
      </c>
      <c r="AC925" s="125" t="str">
        <f t="shared" si="223"/>
        <v/>
      </c>
      <c r="AD925" s="123" t="str">
        <f t="shared" si="224"/>
        <v/>
      </c>
      <c r="AE925" s="126" t="str">
        <f t="shared" si="225"/>
        <v/>
      </c>
      <c r="AF925" s="123" t="str">
        <f t="shared" si="226"/>
        <v/>
      </c>
      <c r="AG925" s="126" t="str">
        <f t="shared" si="227"/>
        <v/>
      </c>
      <c r="AH925" s="302" t="str">
        <f t="shared" si="222"/>
        <v/>
      </c>
      <c r="AI925" s="302" t="str">
        <f t="shared" si="221"/>
        <v/>
      </c>
      <c r="AJ925" s="288" t="str">
        <f t="shared" si="217"/>
        <v/>
      </c>
      <c r="AK925" s="303" t="str">
        <f t="shared" si="218"/>
        <v/>
      </c>
      <c r="AL925" s="303" t="str">
        <f t="shared" si="219"/>
        <v/>
      </c>
      <c r="AM925" s="304" t="str">
        <f t="shared" si="220"/>
        <v/>
      </c>
    </row>
    <row r="926" spans="24:39" ht="15" hidden="1" x14ac:dyDescent="0.25">
      <c r="Z926" s="290"/>
      <c r="AA926" s="290"/>
      <c r="AB926" s="124">
        <f t="shared" si="228"/>
        <v>18</v>
      </c>
      <c r="AC926" s="125" t="str">
        <f t="shared" si="223"/>
        <v/>
      </c>
      <c r="AD926" s="123" t="str">
        <f t="shared" si="224"/>
        <v/>
      </c>
      <c r="AE926" s="126" t="str">
        <f t="shared" si="225"/>
        <v/>
      </c>
      <c r="AF926" s="123" t="str">
        <f t="shared" si="226"/>
        <v/>
      </c>
      <c r="AG926" s="126" t="str">
        <f t="shared" si="227"/>
        <v/>
      </c>
      <c r="AH926" s="302" t="str">
        <f t="shared" si="222"/>
        <v/>
      </c>
      <c r="AI926" s="302" t="str">
        <f t="shared" si="221"/>
        <v/>
      </c>
      <c r="AJ926" s="288" t="str">
        <f t="shared" si="217"/>
        <v/>
      </c>
      <c r="AK926" s="303" t="str">
        <f t="shared" si="218"/>
        <v/>
      </c>
      <c r="AL926" s="303" t="str">
        <f t="shared" si="219"/>
        <v/>
      </c>
      <c r="AM926" s="304" t="str">
        <f t="shared" si="220"/>
        <v/>
      </c>
    </row>
    <row r="927" spans="24:39" ht="15" hidden="1" x14ac:dyDescent="0.25">
      <c r="X927" s="244"/>
      <c r="Y927" s="244"/>
      <c r="Z927" s="290"/>
      <c r="AA927" s="290"/>
      <c r="AB927" s="124">
        <f t="shared" si="228"/>
        <v>19</v>
      </c>
      <c r="AC927" s="125" t="str">
        <f t="shared" si="223"/>
        <v/>
      </c>
      <c r="AD927" s="123" t="str">
        <f t="shared" si="224"/>
        <v/>
      </c>
      <c r="AE927" s="126" t="str">
        <f t="shared" si="225"/>
        <v/>
      </c>
      <c r="AF927" s="123" t="str">
        <f t="shared" si="226"/>
        <v/>
      </c>
      <c r="AG927" s="126" t="str">
        <f t="shared" si="227"/>
        <v/>
      </c>
      <c r="AH927" s="302" t="str">
        <f t="shared" si="222"/>
        <v/>
      </c>
      <c r="AI927" s="302" t="str">
        <f t="shared" si="221"/>
        <v/>
      </c>
      <c r="AJ927" s="288" t="str">
        <f t="shared" si="217"/>
        <v/>
      </c>
      <c r="AK927" s="303" t="str">
        <f t="shared" si="218"/>
        <v/>
      </c>
      <c r="AL927" s="303" t="str">
        <f t="shared" si="219"/>
        <v/>
      </c>
      <c r="AM927" s="304" t="str">
        <f t="shared" si="220"/>
        <v/>
      </c>
    </row>
    <row r="928" spans="24:39" ht="15" hidden="1" x14ac:dyDescent="0.25">
      <c r="Z928" s="290"/>
      <c r="AA928" s="290"/>
      <c r="AB928" s="124">
        <f t="shared" si="228"/>
        <v>20</v>
      </c>
      <c r="AC928" s="125" t="str">
        <f t="shared" si="223"/>
        <v/>
      </c>
      <c r="AD928" s="123" t="str">
        <f t="shared" si="224"/>
        <v/>
      </c>
      <c r="AE928" s="126" t="str">
        <f t="shared" si="225"/>
        <v/>
      </c>
      <c r="AF928" s="123" t="str">
        <f t="shared" si="226"/>
        <v/>
      </c>
      <c r="AG928" s="126" t="str">
        <f t="shared" si="227"/>
        <v/>
      </c>
      <c r="AH928" s="302" t="str">
        <f t="shared" si="222"/>
        <v/>
      </c>
      <c r="AI928" s="302" t="str">
        <f t="shared" si="221"/>
        <v/>
      </c>
      <c r="AJ928" s="288" t="str">
        <f t="shared" si="217"/>
        <v/>
      </c>
      <c r="AK928" s="303" t="str">
        <f t="shared" si="218"/>
        <v/>
      </c>
      <c r="AL928" s="303" t="str">
        <f t="shared" si="219"/>
        <v/>
      </c>
      <c r="AM928" s="304" t="str">
        <f t="shared" si="220"/>
        <v/>
      </c>
    </row>
    <row r="929" spans="26:39" ht="15" hidden="1" x14ac:dyDescent="0.25">
      <c r="Z929" s="290"/>
      <c r="AA929" s="290"/>
      <c r="AB929" s="124">
        <f t="shared" si="228"/>
        <v>21</v>
      </c>
      <c r="AC929" s="125" t="str">
        <f t="shared" si="223"/>
        <v/>
      </c>
      <c r="AD929" s="123" t="str">
        <f t="shared" si="224"/>
        <v/>
      </c>
      <c r="AE929" s="126" t="str">
        <f t="shared" si="225"/>
        <v/>
      </c>
      <c r="AF929" s="123" t="str">
        <f t="shared" si="226"/>
        <v/>
      </c>
      <c r="AG929" s="126" t="str">
        <f t="shared" si="227"/>
        <v/>
      </c>
      <c r="AH929" s="302" t="str">
        <f t="shared" si="222"/>
        <v/>
      </c>
      <c r="AI929" s="302" t="str">
        <f t="shared" si="221"/>
        <v/>
      </c>
      <c r="AJ929" s="288" t="str">
        <f t="shared" si="217"/>
        <v/>
      </c>
      <c r="AK929" s="303" t="str">
        <f t="shared" si="218"/>
        <v/>
      </c>
      <c r="AL929" s="303" t="str">
        <f t="shared" si="219"/>
        <v/>
      </c>
      <c r="AM929" s="304" t="str">
        <f t="shared" si="220"/>
        <v/>
      </c>
    </row>
    <row r="930" spans="26:39" ht="15" hidden="1" x14ac:dyDescent="0.25">
      <c r="Z930" s="290"/>
      <c r="AA930" s="290"/>
      <c r="AB930" s="124">
        <f t="shared" si="228"/>
        <v>22</v>
      </c>
      <c r="AC930" s="125" t="str">
        <f t="shared" si="223"/>
        <v/>
      </c>
      <c r="AD930" s="123" t="str">
        <f t="shared" si="224"/>
        <v/>
      </c>
      <c r="AE930" s="126" t="str">
        <f t="shared" si="225"/>
        <v/>
      </c>
      <c r="AF930" s="123" t="str">
        <f t="shared" si="226"/>
        <v/>
      </c>
      <c r="AG930" s="126" t="str">
        <f t="shared" si="227"/>
        <v/>
      </c>
      <c r="AH930" s="302" t="str">
        <f t="shared" si="222"/>
        <v/>
      </c>
      <c r="AI930" s="302" t="str">
        <f t="shared" si="221"/>
        <v/>
      </c>
      <c r="AJ930" s="288" t="str">
        <f t="shared" si="217"/>
        <v/>
      </c>
      <c r="AK930" s="303" t="str">
        <f t="shared" si="218"/>
        <v/>
      </c>
      <c r="AL930" s="303" t="str">
        <f t="shared" si="219"/>
        <v/>
      </c>
      <c r="AM930" s="304" t="str">
        <f t="shared" si="220"/>
        <v/>
      </c>
    </row>
    <row r="931" spans="26:39" ht="15" hidden="1" x14ac:dyDescent="0.25">
      <c r="Z931" s="290"/>
      <c r="AA931" s="290"/>
      <c r="AB931" s="124">
        <f t="shared" si="228"/>
        <v>23</v>
      </c>
      <c r="AC931" s="125" t="str">
        <f t="shared" si="223"/>
        <v/>
      </c>
      <c r="AD931" s="123" t="str">
        <f t="shared" si="224"/>
        <v/>
      </c>
      <c r="AE931" s="126" t="str">
        <f t="shared" si="225"/>
        <v/>
      </c>
      <c r="AF931" s="123" t="str">
        <f t="shared" si="226"/>
        <v/>
      </c>
      <c r="AG931" s="126" t="str">
        <f t="shared" si="227"/>
        <v/>
      </c>
      <c r="AH931" s="302" t="str">
        <f t="shared" si="222"/>
        <v/>
      </c>
      <c r="AI931" s="302" t="str">
        <f t="shared" si="221"/>
        <v/>
      </c>
      <c r="AJ931" s="288" t="str">
        <f t="shared" si="217"/>
        <v/>
      </c>
      <c r="AK931" s="303" t="str">
        <f t="shared" si="218"/>
        <v/>
      </c>
      <c r="AL931" s="303" t="str">
        <f t="shared" si="219"/>
        <v/>
      </c>
      <c r="AM931" s="304" t="str">
        <f t="shared" si="220"/>
        <v/>
      </c>
    </row>
    <row r="932" spans="26:39" ht="15" hidden="1" x14ac:dyDescent="0.25">
      <c r="Z932" s="290"/>
      <c r="AA932" s="290"/>
      <c r="AB932" s="124">
        <f t="shared" si="228"/>
        <v>24</v>
      </c>
      <c r="AC932" s="125" t="str">
        <f t="shared" si="223"/>
        <v/>
      </c>
      <c r="AD932" s="123" t="str">
        <f t="shared" si="224"/>
        <v/>
      </c>
      <c r="AE932" s="126" t="str">
        <f t="shared" si="225"/>
        <v/>
      </c>
      <c r="AF932" s="123" t="str">
        <f t="shared" si="226"/>
        <v/>
      </c>
      <c r="AG932" s="126" t="str">
        <f t="shared" si="227"/>
        <v/>
      </c>
      <c r="AH932" s="302" t="str">
        <f t="shared" si="222"/>
        <v/>
      </c>
      <c r="AI932" s="302" t="str">
        <f t="shared" si="221"/>
        <v/>
      </c>
      <c r="AJ932" s="288" t="str">
        <f t="shared" si="217"/>
        <v/>
      </c>
      <c r="AK932" s="303" t="str">
        <f t="shared" si="218"/>
        <v/>
      </c>
      <c r="AL932" s="303" t="str">
        <f t="shared" si="219"/>
        <v/>
      </c>
      <c r="AM932" s="304" t="str">
        <f t="shared" si="220"/>
        <v/>
      </c>
    </row>
    <row r="933" spans="26:39" ht="15" hidden="1" x14ac:dyDescent="0.25">
      <c r="Z933" s="290"/>
      <c r="AA933" s="290"/>
      <c r="AB933" s="124">
        <f t="shared" si="228"/>
        <v>25</v>
      </c>
      <c r="AC933" s="125" t="str">
        <f t="shared" si="223"/>
        <v/>
      </c>
      <c r="AD933" s="123" t="str">
        <f t="shared" si="224"/>
        <v/>
      </c>
      <c r="AE933" s="126" t="str">
        <f t="shared" si="225"/>
        <v/>
      </c>
      <c r="AF933" s="123" t="str">
        <f t="shared" si="226"/>
        <v/>
      </c>
      <c r="AG933" s="126" t="str">
        <f t="shared" si="227"/>
        <v/>
      </c>
      <c r="AH933" s="302" t="str">
        <f t="shared" si="222"/>
        <v/>
      </c>
      <c r="AI933" s="302" t="str">
        <f t="shared" si="221"/>
        <v/>
      </c>
      <c r="AJ933" s="288" t="str">
        <f t="shared" si="217"/>
        <v/>
      </c>
      <c r="AK933" s="303" t="str">
        <f t="shared" si="218"/>
        <v/>
      </c>
      <c r="AL933" s="303" t="str">
        <f t="shared" si="219"/>
        <v/>
      </c>
      <c r="AM933" s="304" t="str">
        <f t="shared" si="220"/>
        <v/>
      </c>
    </row>
    <row r="934" spans="26:39" ht="15" hidden="1" x14ac:dyDescent="0.25">
      <c r="Z934" s="290"/>
      <c r="AA934" s="290"/>
      <c r="AB934" s="124">
        <f t="shared" si="228"/>
        <v>26</v>
      </c>
      <c r="AC934" s="125" t="str">
        <f t="shared" si="223"/>
        <v/>
      </c>
      <c r="AD934" s="123" t="str">
        <f t="shared" si="224"/>
        <v/>
      </c>
      <c r="AE934" s="126" t="str">
        <f t="shared" si="225"/>
        <v/>
      </c>
      <c r="AF934" s="123" t="str">
        <f t="shared" si="226"/>
        <v/>
      </c>
      <c r="AG934" s="126" t="str">
        <f t="shared" si="227"/>
        <v/>
      </c>
      <c r="AH934" s="302" t="str">
        <f t="shared" si="222"/>
        <v/>
      </c>
      <c r="AI934" s="302" t="str">
        <f t="shared" si="221"/>
        <v/>
      </c>
      <c r="AJ934" s="288" t="str">
        <f t="shared" si="217"/>
        <v/>
      </c>
      <c r="AK934" s="303" t="str">
        <f t="shared" si="218"/>
        <v/>
      </c>
      <c r="AL934" s="303" t="str">
        <f t="shared" si="219"/>
        <v/>
      </c>
      <c r="AM934" s="304" t="str">
        <f t="shared" si="220"/>
        <v/>
      </c>
    </row>
    <row r="935" spans="26:39" ht="15" hidden="1" x14ac:dyDescent="0.25">
      <c r="Z935" s="290"/>
      <c r="AA935" s="290"/>
      <c r="AB935" s="124">
        <f t="shared" si="228"/>
        <v>27</v>
      </c>
      <c r="AC935" s="125" t="str">
        <f t="shared" si="223"/>
        <v/>
      </c>
      <c r="AD935" s="123" t="str">
        <f t="shared" si="224"/>
        <v/>
      </c>
      <c r="AE935" s="126" t="str">
        <f t="shared" si="225"/>
        <v/>
      </c>
      <c r="AF935" s="123" t="str">
        <f t="shared" si="226"/>
        <v/>
      </c>
      <c r="AG935" s="126" t="str">
        <f t="shared" si="227"/>
        <v/>
      </c>
      <c r="AH935" s="302" t="str">
        <f t="shared" si="222"/>
        <v/>
      </c>
      <c r="AI935" s="302" t="str">
        <f t="shared" si="221"/>
        <v/>
      </c>
      <c r="AJ935" s="288" t="str">
        <f t="shared" si="217"/>
        <v/>
      </c>
      <c r="AK935" s="303" t="str">
        <f t="shared" si="218"/>
        <v/>
      </c>
      <c r="AL935" s="303" t="str">
        <f t="shared" si="219"/>
        <v/>
      </c>
      <c r="AM935" s="304" t="str">
        <f t="shared" si="220"/>
        <v/>
      </c>
    </row>
    <row r="936" spans="26:39" ht="15" hidden="1" x14ac:dyDescent="0.25">
      <c r="Z936" s="290"/>
      <c r="AA936" s="290"/>
      <c r="AB936" s="124">
        <f t="shared" si="228"/>
        <v>28</v>
      </c>
      <c r="AC936" s="125" t="str">
        <f t="shared" si="223"/>
        <v/>
      </c>
      <c r="AD936" s="123" t="str">
        <f t="shared" si="224"/>
        <v/>
      </c>
      <c r="AE936" s="126" t="str">
        <f t="shared" si="225"/>
        <v/>
      </c>
      <c r="AF936" s="123" t="str">
        <f t="shared" si="226"/>
        <v/>
      </c>
      <c r="AG936" s="126" t="str">
        <f t="shared" si="227"/>
        <v/>
      </c>
      <c r="AH936" s="302" t="str">
        <f t="shared" si="222"/>
        <v/>
      </c>
      <c r="AI936" s="302" t="str">
        <f t="shared" si="221"/>
        <v/>
      </c>
      <c r="AJ936" s="288" t="str">
        <f t="shared" si="217"/>
        <v/>
      </c>
      <c r="AK936" s="303" t="str">
        <f t="shared" si="218"/>
        <v/>
      </c>
      <c r="AL936" s="303" t="str">
        <f t="shared" si="219"/>
        <v/>
      </c>
      <c r="AM936" s="304" t="str">
        <f t="shared" si="220"/>
        <v/>
      </c>
    </row>
    <row r="937" spans="26:39" ht="15" hidden="1" x14ac:dyDescent="0.25">
      <c r="Z937" s="290"/>
      <c r="AA937" s="290"/>
      <c r="AB937" s="124">
        <f t="shared" si="228"/>
        <v>29</v>
      </c>
      <c r="AC937" s="125" t="str">
        <f t="shared" si="223"/>
        <v/>
      </c>
      <c r="AD937" s="123" t="str">
        <f t="shared" si="224"/>
        <v/>
      </c>
      <c r="AE937" s="126" t="str">
        <f t="shared" si="225"/>
        <v/>
      </c>
      <c r="AF937" s="123" t="str">
        <f t="shared" si="226"/>
        <v/>
      </c>
      <c r="AG937" s="126" t="str">
        <f t="shared" si="227"/>
        <v/>
      </c>
      <c r="AH937" s="302" t="str">
        <f t="shared" si="222"/>
        <v/>
      </c>
      <c r="AI937" s="302" t="str">
        <f t="shared" si="221"/>
        <v/>
      </c>
      <c r="AJ937" s="288" t="str">
        <f t="shared" si="217"/>
        <v/>
      </c>
      <c r="AK937" s="303" t="str">
        <f t="shared" si="218"/>
        <v/>
      </c>
      <c r="AL937" s="303" t="str">
        <f t="shared" si="219"/>
        <v/>
      </c>
      <c r="AM937" s="304" t="str">
        <f t="shared" si="220"/>
        <v/>
      </c>
    </row>
    <row r="938" spans="26:39" ht="15" hidden="1" x14ac:dyDescent="0.25">
      <c r="Z938" s="290"/>
      <c r="AA938" s="290"/>
      <c r="AB938" s="124">
        <f t="shared" si="228"/>
        <v>30</v>
      </c>
      <c r="AC938" s="125" t="str">
        <f t="shared" si="223"/>
        <v/>
      </c>
      <c r="AD938" s="123" t="str">
        <f t="shared" si="224"/>
        <v/>
      </c>
      <c r="AE938" s="126" t="str">
        <f t="shared" si="225"/>
        <v/>
      </c>
      <c r="AF938" s="123" t="str">
        <f t="shared" si="226"/>
        <v/>
      </c>
      <c r="AG938" s="126" t="str">
        <f t="shared" si="227"/>
        <v/>
      </c>
      <c r="AH938" s="302" t="str">
        <f t="shared" si="222"/>
        <v/>
      </c>
      <c r="AI938" s="302" t="str">
        <f t="shared" si="221"/>
        <v/>
      </c>
      <c r="AJ938" s="288" t="str">
        <f t="shared" si="217"/>
        <v/>
      </c>
      <c r="AK938" s="303" t="str">
        <f t="shared" si="218"/>
        <v/>
      </c>
      <c r="AL938" s="303" t="str">
        <f t="shared" si="219"/>
        <v/>
      </c>
      <c r="AM938" s="304" t="str">
        <f t="shared" si="220"/>
        <v/>
      </c>
    </row>
    <row r="939" spans="26:39" ht="15" hidden="1" x14ac:dyDescent="0.25">
      <c r="Z939" s="290"/>
      <c r="AA939" s="290"/>
      <c r="AB939" s="124">
        <f t="shared" si="228"/>
        <v>31</v>
      </c>
      <c r="AC939" s="125" t="str">
        <f t="shared" si="223"/>
        <v/>
      </c>
      <c r="AD939" s="123" t="str">
        <f t="shared" si="224"/>
        <v/>
      </c>
      <c r="AE939" s="126" t="str">
        <f t="shared" si="225"/>
        <v/>
      </c>
      <c r="AF939" s="123" t="str">
        <f t="shared" si="226"/>
        <v/>
      </c>
      <c r="AG939" s="126" t="str">
        <f t="shared" si="227"/>
        <v/>
      </c>
      <c r="AH939" s="302" t="str">
        <f t="shared" si="222"/>
        <v/>
      </c>
      <c r="AI939" s="302" t="str">
        <f t="shared" si="221"/>
        <v/>
      </c>
      <c r="AJ939" s="288" t="str">
        <f t="shared" si="217"/>
        <v/>
      </c>
      <c r="AK939" s="303" t="str">
        <f t="shared" si="218"/>
        <v/>
      </c>
      <c r="AL939" s="303" t="str">
        <f t="shared" si="219"/>
        <v/>
      </c>
      <c r="AM939" s="304" t="str">
        <f t="shared" si="220"/>
        <v/>
      </c>
    </row>
    <row r="940" spans="26:39" ht="15" hidden="1" x14ac:dyDescent="0.25">
      <c r="Z940" s="290"/>
      <c r="AA940" s="290"/>
      <c r="AB940" s="124">
        <f t="shared" si="228"/>
        <v>32</v>
      </c>
      <c r="AC940" s="125" t="str">
        <f t="shared" si="223"/>
        <v/>
      </c>
      <c r="AD940" s="123" t="str">
        <f t="shared" si="224"/>
        <v/>
      </c>
      <c r="AE940" s="126" t="str">
        <f t="shared" si="225"/>
        <v/>
      </c>
      <c r="AF940" s="123" t="str">
        <f t="shared" si="226"/>
        <v/>
      </c>
      <c r="AG940" s="126" t="str">
        <f t="shared" si="227"/>
        <v/>
      </c>
      <c r="AH940" s="302" t="str">
        <f t="shared" si="222"/>
        <v/>
      </c>
      <c r="AI940" s="302" t="str">
        <f t="shared" si="221"/>
        <v/>
      </c>
      <c r="AJ940" s="288" t="str">
        <f t="shared" si="217"/>
        <v/>
      </c>
      <c r="AK940" s="303" t="str">
        <f t="shared" si="218"/>
        <v/>
      </c>
      <c r="AL940" s="303" t="str">
        <f t="shared" si="219"/>
        <v/>
      </c>
      <c r="AM940" s="304" t="str">
        <f t="shared" si="220"/>
        <v/>
      </c>
    </row>
    <row r="941" spans="26:39" ht="15" hidden="1" x14ac:dyDescent="0.25">
      <c r="Z941" s="290"/>
      <c r="AA941" s="290"/>
      <c r="AB941" s="124">
        <f t="shared" si="228"/>
        <v>33</v>
      </c>
      <c r="AC941" s="125" t="str">
        <f t="shared" si="223"/>
        <v/>
      </c>
      <c r="AD941" s="123" t="str">
        <f t="shared" si="224"/>
        <v/>
      </c>
      <c r="AE941" s="126" t="str">
        <f t="shared" si="225"/>
        <v/>
      </c>
      <c r="AF941" s="123" t="str">
        <f t="shared" si="226"/>
        <v/>
      </c>
      <c r="AG941" s="126" t="str">
        <f t="shared" si="227"/>
        <v/>
      </c>
      <c r="AH941" s="302" t="str">
        <f t="shared" si="222"/>
        <v/>
      </c>
      <c r="AI941" s="302" t="str">
        <f t="shared" si="221"/>
        <v/>
      </c>
      <c r="AJ941" s="288" t="str">
        <f t="shared" si="217"/>
        <v/>
      </c>
      <c r="AK941" s="303" t="str">
        <f t="shared" si="218"/>
        <v/>
      </c>
      <c r="AL941" s="303" t="str">
        <f t="shared" si="219"/>
        <v/>
      </c>
      <c r="AM941" s="304" t="str">
        <f t="shared" si="220"/>
        <v/>
      </c>
    </row>
    <row r="942" spans="26:39" ht="15" hidden="1" x14ac:dyDescent="0.25">
      <c r="Z942" s="290"/>
      <c r="AA942" s="290"/>
      <c r="AB942" s="124">
        <f t="shared" si="228"/>
        <v>34</v>
      </c>
      <c r="AC942" s="125" t="str">
        <f t="shared" si="223"/>
        <v/>
      </c>
      <c r="AD942" s="123" t="str">
        <f t="shared" si="224"/>
        <v/>
      </c>
      <c r="AE942" s="126" t="str">
        <f t="shared" si="225"/>
        <v/>
      </c>
      <c r="AF942" s="123" t="str">
        <f t="shared" si="226"/>
        <v/>
      </c>
      <c r="AG942" s="126" t="str">
        <f t="shared" si="227"/>
        <v/>
      </c>
      <c r="AH942" s="302" t="str">
        <f t="shared" si="222"/>
        <v/>
      </c>
      <c r="AI942" s="302" t="str">
        <f t="shared" si="221"/>
        <v/>
      </c>
      <c r="AJ942" s="288" t="str">
        <f t="shared" si="217"/>
        <v/>
      </c>
      <c r="AK942" s="303" t="str">
        <f t="shared" si="218"/>
        <v/>
      </c>
      <c r="AL942" s="303" t="str">
        <f t="shared" si="219"/>
        <v/>
      </c>
      <c r="AM942" s="304" t="str">
        <f t="shared" si="220"/>
        <v/>
      </c>
    </row>
    <row r="943" spans="26:39" ht="15" hidden="1" x14ac:dyDescent="0.25">
      <c r="Z943" s="290"/>
      <c r="AA943" s="290"/>
      <c r="AB943" s="124">
        <f t="shared" si="228"/>
        <v>35</v>
      </c>
      <c r="AC943" s="125" t="str">
        <f t="shared" si="223"/>
        <v/>
      </c>
      <c r="AD943" s="123" t="str">
        <f t="shared" si="224"/>
        <v/>
      </c>
      <c r="AE943" s="126" t="str">
        <f t="shared" si="225"/>
        <v/>
      </c>
      <c r="AF943" s="123" t="str">
        <f t="shared" si="226"/>
        <v/>
      </c>
      <c r="AG943" s="126" t="str">
        <f t="shared" si="227"/>
        <v/>
      </c>
      <c r="AH943" s="302" t="str">
        <f t="shared" si="222"/>
        <v/>
      </c>
      <c r="AI943" s="302" t="str">
        <f t="shared" si="221"/>
        <v/>
      </c>
      <c r="AJ943" s="288" t="str">
        <f t="shared" si="217"/>
        <v/>
      </c>
      <c r="AK943" s="303" t="str">
        <f t="shared" si="218"/>
        <v/>
      </c>
      <c r="AL943" s="303" t="str">
        <f t="shared" si="219"/>
        <v/>
      </c>
      <c r="AM943" s="304" t="str">
        <f t="shared" si="220"/>
        <v/>
      </c>
    </row>
    <row r="944" spans="26:39" ht="15" hidden="1" x14ac:dyDescent="0.25">
      <c r="Z944" s="290"/>
      <c r="AA944" s="290"/>
      <c r="AB944" s="124">
        <f t="shared" si="228"/>
        <v>36</v>
      </c>
      <c r="AC944" s="125" t="str">
        <f t="shared" si="223"/>
        <v/>
      </c>
      <c r="AD944" s="123" t="str">
        <f t="shared" si="224"/>
        <v/>
      </c>
      <c r="AE944" s="126" t="str">
        <f t="shared" si="225"/>
        <v/>
      </c>
      <c r="AF944" s="123" t="str">
        <f t="shared" si="226"/>
        <v/>
      </c>
      <c r="AG944" s="126" t="str">
        <f t="shared" si="227"/>
        <v/>
      </c>
      <c r="AH944" s="302" t="str">
        <f t="shared" si="222"/>
        <v/>
      </c>
      <c r="AI944" s="302" t="str">
        <f t="shared" si="221"/>
        <v/>
      </c>
      <c r="AJ944" s="288" t="str">
        <f t="shared" si="217"/>
        <v/>
      </c>
      <c r="AK944" s="303" t="str">
        <f t="shared" si="218"/>
        <v/>
      </c>
      <c r="AL944" s="303" t="str">
        <f t="shared" si="219"/>
        <v/>
      </c>
      <c r="AM944" s="304" t="str">
        <f t="shared" si="220"/>
        <v/>
      </c>
    </row>
    <row r="945" spans="26:39" ht="15" hidden="1" x14ac:dyDescent="0.25">
      <c r="Z945" s="290"/>
      <c r="AA945" s="290"/>
      <c r="AB945" s="124">
        <f t="shared" si="228"/>
        <v>37</v>
      </c>
      <c r="AC945" s="125" t="str">
        <f t="shared" si="223"/>
        <v/>
      </c>
      <c r="AD945" s="123" t="str">
        <f t="shared" si="224"/>
        <v/>
      </c>
      <c r="AE945" s="126" t="str">
        <f t="shared" si="225"/>
        <v/>
      </c>
      <c r="AF945" s="123" t="str">
        <f t="shared" si="226"/>
        <v/>
      </c>
      <c r="AG945" s="126" t="str">
        <f t="shared" si="227"/>
        <v/>
      </c>
      <c r="AH945" s="302" t="str">
        <f t="shared" si="222"/>
        <v/>
      </c>
      <c r="AI945" s="302" t="str">
        <f t="shared" si="221"/>
        <v/>
      </c>
      <c r="AJ945" s="288" t="str">
        <f t="shared" si="217"/>
        <v/>
      </c>
      <c r="AK945" s="303" t="str">
        <f t="shared" si="218"/>
        <v/>
      </c>
      <c r="AL945" s="303" t="str">
        <f t="shared" si="219"/>
        <v/>
      </c>
      <c r="AM945" s="304" t="str">
        <f t="shared" si="220"/>
        <v/>
      </c>
    </row>
    <row r="946" spans="26:39" ht="15" hidden="1" x14ac:dyDescent="0.25">
      <c r="Z946" s="290"/>
      <c r="AA946" s="290"/>
      <c r="AB946" s="124">
        <f t="shared" si="228"/>
        <v>38</v>
      </c>
      <c r="AC946" s="125" t="str">
        <f t="shared" si="223"/>
        <v/>
      </c>
      <c r="AD946" s="123" t="str">
        <f t="shared" si="224"/>
        <v/>
      </c>
      <c r="AE946" s="126" t="str">
        <f t="shared" si="225"/>
        <v/>
      </c>
      <c r="AF946" s="123" t="str">
        <f t="shared" si="226"/>
        <v/>
      </c>
      <c r="AG946" s="126" t="str">
        <f t="shared" si="227"/>
        <v/>
      </c>
      <c r="AH946" s="302" t="str">
        <f t="shared" si="222"/>
        <v/>
      </c>
      <c r="AI946" s="302" t="str">
        <f t="shared" si="221"/>
        <v/>
      </c>
      <c r="AJ946" s="288" t="str">
        <f t="shared" si="217"/>
        <v/>
      </c>
      <c r="AK946" s="303" t="str">
        <f t="shared" si="218"/>
        <v/>
      </c>
      <c r="AL946" s="303" t="str">
        <f t="shared" si="219"/>
        <v/>
      </c>
      <c r="AM946" s="304" t="str">
        <f t="shared" si="220"/>
        <v/>
      </c>
    </row>
    <row r="947" spans="26:39" ht="15" hidden="1" x14ac:dyDescent="0.25">
      <c r="Z947" s="290"/>
      <c r="AA947" s="290"/>
      <c r="AB947" s="124">
        <f t="shared" si="228"/>
        <v>39</v>
      </c>
      <c r="AC947" s="125" t="str">
        <f t="shared" si="223"/>
        <v/>
      </c>
      <c r="AD947" s="123" t="str">
        <f t="shared" si="224"/>
        <v/>
      </c>
      <c r="AE947" s="126" t="str">
        <f t="shared" si="225"/>
        <v/>
      </c>
      <c r="AF947" s="123" t="str">
        <f t="shared" si="226"/>
        <v/>
      </c>
      <c r="AG947" s="126" t="str">
        <f t="shared" si="227"/>
        <v/>
      </c>
      <c r="AH947" s="302" t="str">
        <f t="shared" si="222"/>
        <v/>
      </c>
      <c r="AI947" s="302" t="str">
        <f t="shared" si="221"/>
        <v/>
      </c>
      <c r="AJ947" s="288" t="str">
        <f t="shared" si="217"/>
        <v/>
      </c>
      <c r="AK947" s="303" t="str">
        <f t="shared" si="218"/>
        <v/>
      </c>
      <c r="AL947" s="303" t="str">
        <f t="shared" si="219"/>
        <v/>
      </c>
      <c r="AM947" s="304" t="str">
        <f t="shared" si="220"/>
        <v/>
      </c>
    </row>
    <row r="948" spans="26:39" ht="15" hidden="1" x14ac:dyDescent="0.25">
      <c r="Z948" s="290"/>
      <c r="AA948" s="290"/>
      <c r="AB948" s="124">
        <f t="shared" si="228"/>
        <v>40</v>
      </c>
      <c r="AC948" s="125" t="str">
        <f t="shared" si="223"/>
        <v/>
      </c>
      <c r="AD948" s="123" t="str">
        <f t="shared" si="224"/>
        <v/>
      </c>
      <c r="AE948" s="126" t="str">
        <f t="shared" si="225"/>
        <v/>
      </c>
      <c r="AF948" s="123" t="str">
        <f t="shared" si="226"/>
        <v/>
      </c>
      <c r="AG948" s="126" t="str">
        <f t="shared" si="227"/>
        <v/>
      </c>
      <c r="AH948" s="302" t="str">
        <f t="shared" si="222"/>
        <v/>
      </c>
      <c r="AI948" s="302" t="str">
        <f t="shared" si="221"/>
        <v/>
      </c>
      <c r="AJ948" s="288" t="str">
        <f t="shared" si="217"/>
        <v/>
      </c>
      <c r="AK948" s="303" t="str">
        <f t="shared" si="218"/>
        <v/>
      </c>
      <c r="AL948" s="303" t="str">
        <f t="shared" si="219"/>
        <v/>
      </c>
      <c r="AM948" s="304" t="str">
        <f t="shared" si="220"/>
        <v/>
      </c>
    </row>
    <row r="949" spans="26:39" ht="15" hidden="1" x14ac:dyDescent="0.25">
      <c r="Z949" s="290"/>
      <c r="AA949" s="290"/>
      <c r="AB949" s="124">
        <f t="shared" si="228"/>
        <v>41</v>
      </c>
      <c r="AC949" s="125" t="str">
        <f t="shared" si="223"/>
        <v/>
      </c>
      <c r="AD949" s="123" t="str">
        <f t="shared" si="224"/>
        <v/>
      </c>
      <c r="AE949" s="126" t="str">
        <f t="shared" si="225"/>
        <v/>
      </c>
      <c r="AF949" s="123" t="str">
        <f t="shared" si="226"/>
        <v/>
      </c>
      <c r="AG949" s="126" t="str">
        <f t="shared" si="227"/>
        <v/>
      </c>
      <c r="AH949" s="302" t="str">
        <f t="shared" si="222"/>
        <v/>
      </c>
      <c r="AI949" s="302" t="str">
        <f t="shared" si="221"/>
        <v/>
      </c>
      <c r="AJ949" s="288" t="str">
        <f t="shared" si="217"/>
        <v/>
      </c>
      <c r="AK949" s="303" t="str">
        <f t="shared" si="218"/>
        <v/>
      </c>
      <c r="AL949" s="303" t="str">
        <f t="shared" si="219"/>
        <v/>
      </c>
      <c r="AM949" s="304" t="str">
        <f t="shared" si="220"/>
        <v/>
      </c>
    </row>
    <row r="950" spans="26:39" ht="15" hidden="1" x14ac:dyDescent="0.25">
      <c r="Z950" s="290"/>
      <c r="AA950" s="290"/>
      <c r="AB950" s="124">
        <f t="shared" si="228"/>
        <v>42</v>
      </c>
      <c r="AC950" s="125" t="str">
        <f t="shared" si="223"/>
        <v/>
      </c>
      <c r="AD950" s="123" t="str">
        <f t="shared" si="224"/>
        <v/>
      </c>
      <c r="AE950" s="126" t="str">
        <f t="shared" si="225"/>
        <v/>
      </c>
      <c r="AF950" s="123" t="str">
        <f t="shared" si="226"/>
        <v/>
      </c>
      <c r="AG950" s="126" t="str">
        <f t="shared" si="227"/>
        <v/>
      </c>
      <c r="AH950" s="302" t="str">
        <f t="shared" si="222"/>
        <v/>
      </c>
      <c r="AI950" s="302" t="str">
        <f t="shared" si="221"/>
        <v/>
      </c>
      <c r="AJ950" s="288" t="str">
        <f t="shared" si="217"/>
        <v/>
      </c>
      <c r="AK950" s="303" t="str">
        <f t="shared" si="218"/>
        <v/>
      </c>
      <c r="AL950" s="303" t="str">
        <f t="shared" si="219"/>
        <v/>
      </c>
      <c r="AM950" s="304" t="str">
        <f t="shared" si="220"/>
        <v/>
      </c>
    </row>
    <row r="951" spans="26:39" ht="15" hidden="1" x14ac:dyDescent="0.25">
      <c r="Z951" s="290"/>
      <c r="AA951" s="290"/>
      <c r="AB951" s="124">
        <f t="shared" si="228"/>
        <v>43</v>
      </c>
      <c r="AC951" s="125" t="str">
        <f t="shared" si="223"/>
        <v/>
      </c>
      <c r="AD951" s="123" t="str">
        <f t="shared" si="224"/>
        <v/>
      </c>
      <c r="AE951" s="126" t="str">
        <f t="shared" si="225"/>
        <v/>
      </c>
      <c r="AF951" s="123" t="str">
        <f t="shared" si="226"/>
        <v/>
      </c>
      <c r="AG951" s="126" t="str">
        <f t="shared" si="227"/>
        <v/>
      </c>
      <c r="AH951" s="302" t="str">
        <f t="shared" si="222"/>
        <v/>
      </c>
      <c r="AI951" s="302" t="str">
        <f t="shared" si="221"/>
        <v/>
      </c>
      <c r="AJ951" s="288" t="str">
        <f t="shared" si="217"/>
        <v/>
      </c>
      <c r="AK951" s="303" t="str">
        <f t="shared" si="218"/>
        <v/>
      </c>
      <c r="AL951" s="303" t="str">
        <f t="shared" si="219"/>
        <v/>
      </c>
      <c r="AM951" s="304" t="str">
        <f t="shared" si="220"/>
        <v/>
      </c>
    </row>
    <row r="952" spans="26:39" ht="15" hidden="1" x14ac:dyDescent="0.25">
      <c r="Z952" s="290"/>
      <c r="AA952" s="290"/>
      <c r="AB952" s="124">
        <f t="shared" si="228"/>
        <v>44</v>
      </c>
      <c r="AC952" s="125" t="str">
        <f t="shared" si="223"/>
        <v/>
      </c>
      <c r="AD952" s="123" t="str">
        <f t="shared" si="224"/>
        <v/>
      </c>
      <c r="AE952" s="126" t="str">
        <f t="shared" si="225"/>
        <v/>
      </c>
      <c r="AF952" s="123" t="str">
        <f t="shared" si="226"/>
        <v/>
      </c>
      <c r="AG952" s="126" t="str">
        <f t="shared" si="227"/>
        <v/>
      </c>
      <c r="AH952" s="302" t="str">
        <f t="shared" si="222"/>
        <v/>
      </c>
      <c r="AI952" s="302" t="str">
        <f t="shared" si="221"/>
        <v/>
      </c>
      <c r="AJ952" s="288" t="str">
        <f t="shared" si="217"/>
        <v/>
      </c>
      <c r="AK952" s="303" t="str">
        <f t="shared" si="218"/>
        <v/>
      </c>
      <c r="AL952" s="303" t="str">
        <f t="shared" si="219"/>
        <v/>
      </c>
      <c r="AM952" s="304" t="str">
        <f t="shared" si="220"/>
        <v/>
      </c>
    </row>
    <row r="953" spans="26:39" ht="15" hidden="1" x14ac:dyDescent="0.25">
      <c r="Z953" s="290"/>
      <c r="AA953" s="290"/>
      <c r="AB953" s="124">
        <f t="shared" si="228"/>
        <v>45</v>
      </c>
      <c r="AC953" s="125" t="str">
        <f t="shared" si="223"/>
        <v/>
      </c>
      <c r="AD953" s="123" t="str">
        <f t="shared" si="224"/>
        <v/>
      </c>
      <c r="AE953" s="126" t="str">
        <f t="shared" si="225"/>
        <v/>
      </c>
      <c r="AF953" s="123" t="str">
        <f t="shared" si="226"/>
        <v/>
      </c>
      <c r="AG953" s="126" t="str">
        <f t="shared" si="227"/>
        <v/>
      </c>
      <c r="AH953" s="302" t="str">
        <f t="shared" si="222"/>
        <v/>
      </c>
      <c r="AI953" s="302" t="str">
        <f t="shared" si="221"/>
        <v/>
      </c>
      <c r="AJ953" s="288" t="str">
        <f t="shared" si="217"/>
        <v/>
      </c>
      <c r="AK953" s="303" t="str">
        <f t="shared" si="218"/>
        <v/>
      </c>
      <c r="AL953" s="303" t="str">
        <f t="shared" si="219"/>
        <v/>
      </c>
      <c r="AM953" s="304" t="str">
        <f t="shared" si="220"/>
        <v/>
      </c>
    </row>
    <row r="954" spans="26:39" ht="15" hidden="1" x14ac:dyDescent="0.25">
      <c r="Z954" s="290"/>
      <c r="AA954" s="290"/>
      <c r="AB954" s="124">
        <f t="shared" si="228"/>
        <v>46</v>
      </c>
      <c r="AC954" s="125" t="str">
        <f t="shared" si="223"/>
        <v/>
      </c>
      <c r="AD954" s="123" t="str">
        <f t="shared" si="224"/>
        <v/>
      </c>
      <c r="AE954" s="126" t="str">
        <f t="shared" si="225"/>
        <v/>
      </c>
      <c r="AF954" s="123" t="str">
        <f t="shared" si="226"/>
        <v/>
      </c>
      <c r="AG954" s="126" t="str">
        <f t="shared" si="227"/>
        <v/>
      </c>
      <c r="AH954" s="302" t="str">
        <f t="shared" si="222"/>
        <v/>
      </c>
      <c r="AI954" s="302" t="str">
        <f t="shared" si="221"/>
        <v/>
      </c>
      <c r="AJ954" s="288" t="str">
        <f t="shared" si="217"/>
        <v/>
      </c>
      <c r="AK954" s="303" t="str">
        <f t="shared" si="218"/>
        <v/>
      </c>
      <c r="AL954" s="303" t="str">
        <f t="shared" si="219"/>
        <v/>
      </c>
      <c r="AM954" s="304" t="str">
        <f t="shared" si="220"/>
        <v/>
      </c>
    </row>
    <row r="955" spans="26:39" ht="15" hidden="1" x14ac:dyDescent="0.25">
      <c r="Z955" s="290"/>
      <c r="AA955" s="290"/>
      <c r="AB955" s="124">
        <f t="shared" si="228"/>
        <v>47</v>
      </c>
      <c r="AC955" s="125" t="str">
        <f t="shared" si="223"/>
        <v/>
      </c>
      <c r="AD955" s="123" t="str">
        <f t="shared" si="224"/>
        <v/>
      </c>
      <c r="AE955" s="126" t="str">
        <f t="shared" si="225"/>
        <v/>
      </c>
      <c r="AF955" s="123" t="str">
        <f t="shared" si="226"/>
        <v/>
      </c>
      <c r="AG955" s="126" t="str">
        <f t="shared" si="227"/>
        <v/>
      </c>
      <c r="AH955" s="302" t="str">
        <f t="shared" si="222"/>
        <v/>
      </c>
      <c r="AI955" s="302" t="str">
        <f t="shared" si="221"/>
        <v/>
      </c>
      <c r="AJ955" s="288" t="str">
        <f t="shared" si="217"/>
        <v/>
      </c>
      <c r="AK955" s="303" t="str">
        <f t="shared" si="218"/>
        <v/>
      </c>
      <c r="AL955" s="303" t="str">
        <f t="shared" si="219"/>
        <v/>
      </c>
      <c r="AM955" s="304" t="str">
        <f t="shared" si="220"/>
        <v/>
      </c>
    </row>
    <row r="956" spans="26:39" ht="15" hidden="1" x14ac:dyDescent="0.25">
      <c r="Z956" s="290"/>
      <c r="AA956" s="290"/>
      <c r="AB956" s="124">
        <f t="shared" si="228"/>
        <v>48</v>
      </c>
      <c r="AC956" s="125" t="str">
        <f t="shared" si="223"/>
        <v/>
      </c>
      <c r="AD956" s="123" t="str">
        <f t="shared" si="224"/>
        <v/>
      </c>
      <c r="AE956" s="126" t="str">
        <f t="shared" si="225"/>
        <v/>
      </c>
      <c r="AF956" s="123" t="str">
        <f t="shared" si="226"/>
        <v/>
      </c>
      <c r="AG956" s="126" t="str">
        <f t="shared" si="227"/>
        <v/>
      </c>
      <c r="AH956" s="302" t="str">
        <f t="shared" si="222"/>
        <v/>
      </c>
      <c r="AI956" s="302" t="str">
        <f t="shared" si="221"/>
        <v/>
      </c>
      <c r="AJ956" s="288" t="str">
        <f t="shared" si="217"/>
        <v/>
      </c>
      <c r="AK956" s="303" t="str">
        <f t="shared" si="218"/>
        <v/>
      </c>
      <c r="AL956" s="303" t="str">
        <f t="shared" si="219"/>
        <v/>
      </c>
      <c r="AM956" s="304" t="str">
        <f t="shared" si="220"/>
        <v/>
      </c>
    </row>
    <row r="957" spans="26:39" ht="15" hidden="1" x14ac:dyDescent="0.25">
      <c r="Z957" s="290"/>
      <c r="AA957" s="290"/>
      <c r="AB957" s="124">
        <f t="shared" si="228"/>
        <v>49</v>
      </c>
      <c r="AC957" s="125" t="str">
        <f t="shared" si="223"/>
        <v/>
      </c>
      <c r="AD957" s="123" t="str">
        <f t="shared" si="224"/>
        <v/>
      </c>
      <c r="AE957" s="126" t="str">
        <f t="shared" si="225"/>
        <v/>
      </c>
      <c r="AF957" s="123" t="str">
        <f t="shared" si="226"/>
        <v/>
      </c>
      <c r="AG957" s="126" t="str">
        <f t="shared" si="227"/>
        <v/>
      </c>
      <c r="AH957" s="302" t="str">
        <f t="shared" si="222"/>
        <v/>
      </c>
      <c r="AI957" s="302" t="str">
        <f t="shared" si="221"/>
        <v/>
      </c>
      <c r="AJ957" s="288" t="str">
        <f t="shared" si="217"/>
        <v/>
      </c>
      <c r="AK957" s="303" t="str">
        <f t="shared" si="218"/>
        <v/>
      </c>
      <c r="AL957" s="303" t="str">
        <f t="shared" si="219"/>
        <v/>
      </c>
      <c r="AM957" s="304" t="str">
        <f t="shared" si="220"/>
        <v/>
      </c>
    </row>
    <row r="958" spans="26:39" ht="15" hidden="1" x14ac:dyDescent="0.25">
      <c r="Z958" s="290"/>
      <c r="AA958" s="290"/>
      <c r="AB958" s="124">
        <f t="shared" si="228"/>
        <v>50</v>
      </c>
      <c r="AC958" s="125" t="str">
        <f t="shared" si="223"/>
        <v/>
      </c>
      <c r="AD958" s="123" t="str">
        <f t="shared" si="224"/>
        <v/>
      </c>
      <c r="AE958" s="126" t="str">
        <f t="shared" si="225"/>
        <v/>
      </c>
      <c r="AF958" s="123" t="str">
        <f t="shared" si="226"/>
        <v/>
      </c>
      <c r="AG958" s="126" t="str">
        <f t="shared" si="227"/>
        <v/>
      </c>
      <c r="AH958" s="302" t="str">
        <f t="shared" si="222"/>
        <v/>
      </c>
      <c r="AI958" s="302" t="str">
        <f t="shared" si="221"/>
        <v/>
      </c>
      <c r="AJ958" s="288" t="str">
        <f t="shared" si="217"/>
        <v/>
      </c>
      <c r="AK958" s="303" t="str">
        <f t="shared" si="218"/>
        <v/>
      </c>
      <c r="AL958" s="303" t="str">
        <f t="shared" si="219"/>
        <v/>
      </c>
      <c r="AM958" s="304" t="str">
        <f t="shared" si="220"/>
        <v/>
      </c>
    </row>
    <row r="959" spans="26:39" ht="15" hidden="1" x14ac:dyDescent="0.25">
      <c r="Z959" s="290"/>
      <c r="AA959" s="290"/>
      <c r="AB959" s="124">
        <f t="shared" si="228"/>
        <v>51</v>
      </c>
      <c r="AC959" s="125" t="str">
        <f t="shared" si="223"/>
        <v/>
      </c>
      <c r="AD959" s="123" t="str">
        <f t="shared" si="224"/>
        <v/>
      </c>
      <c r="AE959" s="126" t="str">
        <f t="shared" si="225"/>
        <v/>
      </c>
      <c r="AF959" s="123" t="str">
        <f t="shared" si="226"/>
        <v/>
      </c>
      <c r="AG959" s="126" t="str">
        <f t="shared" si="227"/>
        <v/>
      </c>
      <c r="AH959" s="302" t="str">
        <f t="shared" si="222"/>
        <v/>
      </c>
      <c r="AI959" s="302" t="str">
        <f t="shared" si="221"/>
        <v/>
      </c>
      <c r="AJ959" s="288" t="str">
        <f t="shared" si="217"/>
        <v/>
      </c>
      <c r="AK959" s="303" t="str">
        <f t="shared" si="218"/>
        <v/>
      </c>
      <c r="AL959" s="303" t="str">
        <f t="shared" si="219"/>
        <v/>
      </c>
      <c r="AM959" s="304" t="str">
        <f t="shared" si="220"/>
        <v/>
      </c>
    </row>
    <row r="960" spans="26:39" ht="15" hidden="1" x14ac:dyDescent="0.25">
      <c r="Z960" s="290"/>
      <c r="AA960" s="290"/>
      <c r="AB960" s="124">
        <f t="shared" si="228"/>
        <v>52</v>
      </c>
      <c r="AC960" s="125" t="str">
        <f t="shared" si="223"/>
        <v/>
      </c>
      <c r="AD960" s="123" t="str">
        <f t="shared" si="224"/>
        <v/>
      </c>
      <c r="AE960" s="126" t="str">
        <f t="shared" si="225"/>
        <v/>
      </c>
      <c r="AF960" s="123" t="str">
        <f t="shared" si="226"/>
        <v/>
      </c>
      <c r="AG960" s="126" t="str">
        <f t="shared" si="227"/>
        <v/>
      </c>
      <c r="AH960" s="302" t="str">
        <f t="shared" si="222"/>
        <v/>
      </c>
      <c r="AI960" s="302" t="str">
        <f t="shared" si="221"/>
        <v/>
      </c>
      <c r="AJ960" s="288" t="str">
        <f t="shared" si="217"/>
        <v/>
      </c>
      <c r="AK960" s="303" t="str">
        <f t="shared" si="218"/>
        <v/>
      </c>
      <c r="AL960" s="303" t="str">
        <f t="shared" si="219"/>
        <v/>
      </c>
      <c r="AM960" s="304" t="str">
        <f t="shared" si="220"/>
        <v/>
      </c>
    </row>
    <row r="961" spans="26:39" ht="15" hidden="1" x14ac:dyDescent="0.25">
      <c r="Z961" s="290"/>
      <c r="AA961" s="290"/>
      <c r="AB961" s="124">
        <f t="shared" si="228"/>
        <v>53</v>
      </c>
      <c r="AC961" s="125" t="str">
        <f t="shared" si="223"/>
        <v/>
      </c>
      <c r="AD961" s="123" t="str">
        <f t="shared" si="224"/>
        <v/>
      </c>
      <c r="AE961" s="126" t="str">
        <f t="shared" si="225"/>
        <v/>
      </c>
      <c r="AF961" s="123" t="str">
        <f t="shared" si="226"/>
        <v/>
      </c>
      <c r="AG961" s="126" t="str">
        <f t="shared" si="227"/>
        <v/>
      </c>
      <c r="AH961" s="302" t="str">
        <f t="shared" si="222"/>
        <v/>
      </c>
      <c r="AI961" s="302" t="str">
        <f t="shared" si="221"/>
        <v/>
      </c>
      <c r="AJ961" s="288" t="str">
        <f t="shared" si="217"/>
        <v/>
      </c>
      <c r="AK961" s="303" t="str">
        <f t="shared" si="218"/>
        <v/>
      </c>
      <c r="AL961" s="303" t="str">
        <f t="shared" si="219"/>
        <v/>
      </c>
      <c r="AM961" s="304" t="str">
        <f t="shared" si="220"/>
        <v/>
      </c>
    </row>
    <row r="962" spans="26:39" ht="15" hidden="1" x14ac:dyDescent="0.25">
      <c r="Z962" s="290"/>
      <c r="AA962" s="290"/>
      <c r="AB962" s="124">
        <f t="shared" si="228"/>
        <v>54</v>
      </c>
      <c r="AC962" s="125" t="str">
        <f t="shared" si="223"/>
        <v/>
      </c>
      <c r="AD962" s="123" t="str">
        <f t="shared" si="224"/>
        <v/>
      </c>
      <c r="AE962" s="126" t="str">
        <f t="shared" si="225"/>
        <v/>
      </c>
      <c r="AF962" s="123" t="str">
        <f t="shared" si="226"/>
        <v/>
      </c>
      <c r="AG962" s="126" t="str">
        <f t="shared" si="227"/>
        <v/>
      </c>
      <c r="AH962" s="302" t="str">
        <f t="shared" si="222"/>
        <v/>
      </c>
      <c r="AI962" s="302" t="str">
        <f t="shared" si="221"/>
        <v/>
      </c>
      <c r="AJ962" s="288" t="str">
        <f t="shared" si="217"/>
        <v/>
      </c>
      <c r="AK962" s="303" t="str">
        <f t="shared" si="218"/>
        <v/>
      </c>
      <c r="AL962" s="303" t="str">
        <f t="shared" si="219"/>
        <v/>
      </c>
      <c r="AM962" s="304" t="str">
        <f t="shared" si="220"/>
        <v/>
      </c>
    </row>
    <row r="963" spans="26:39" ht="15" hidden="1" x14ac:dyDescent="0.25">
      <c r="Z963" s="290"/>
      <c r="AA963" s="290"/>
      <c r="AB963" s="124">
        <f t="shared" si="228"/>
        <v>55</v>
      </c>
      <c r="AC963" s="125" t="str">
        <f t="shared" si="223"/>
        <v/>
      </c>
      <c r="AD963" s="123" t="str">
        <f t="shared" si="224"/>
        <v/>
      </c>
      <c r="AE963" s="126" t="str">
        <f t="shared" si="225"/>
        <v/>
      </c>
      <c r="AF963" s="123" t="str">
        <f t="shared" si="226"/>
        <v/>
      </c>
      <c r="AG963" s="126" t="str">
        <f t="shared" si="227"/>
        <v/>
      </c>
      <c r="AH963" s="302" t="str">
        <f t="shared" si="222"/>
        <v/>
      </c>
      <c r="AI963" s="302" t="str">
        <f t="shared" si="221"/>
        <v/>
      </c>
      <c r="AJ963" s="288" t="str">
        <f t="shared" si="217"/>
        <v/>
      </c>
      <c r="AK963" s="303" t="str">
        <f t="shared" si="218"/>
        <v/>
      </c>
      <c r="AL963" s="303" t="str">
        <f t="shared" si="219"/>
        <v/>
      </c>
      <c r="AM963" s="304" t="str">
        <f t="shared" si="220"/>
        <v/>
      </c>
    </row>
    <row r="964" spans="26:39" ht="15" hidden="1" x14ac:dyDescent="0.25">
      <c r="Z964" s="290"/>
      <c r="AA964" s="290"/>
      <c r="AB964" s="124">
        <f t="shared" si="228"/>
        <v>56</v>
      </c>
      <c r="AC964" s="125" t="str">
        <f t="shared" si="223"/>
        <v/>
      </c>
      <c r="AD964" s="123" t="str">
        <f t="shared" si="224"/>
        <v/>
      </c>
      <c r="AE964" s="126" t="str">
        <f t="shared" si="225"/>
        <v/>
      </c>
      <c r="AF964" s="123" t="str">
        <f t="shared" si="226"/>
        <v/>
      </c>
      <c r="AG964" s="126" t="str">
        <f t="shared" si="227"/>
        <v/>
      </c>
      <c r="AH964" s="302" t="str">
        <f t="shared" si="222"/>
        <v/>
      </c>
      <c r="AI964" s="302" t="str">
        <f t="shared" si="221"/>
        <v/>
      </c>
      <c r="AJ964" s="288" t="str">
        <f t="shared" si="217"/>
        <v/>
      </c>
      <c r="AK964" s="303" t="str">
        <f t="shared" si="218"/>
        <v/>
      </c>
      <c r="AL964" s="303" t="str">
        <f t="shared" si="219"/>
        <v/>
      </c>
      <c r="AM964" s="304" t="str">
        <f t="shared" si="220"/>
        <v/>
      </c>
    </row>
    <row r="965" spans="26:39" ht="15" hidden="1" x14ac:dyDescent="0.25">
      <c r="Z965" s="290"/>
      <c r="AA965" s="290"/>
      <c r="AB965" s="124">
        <f t="shared" si="228"/>
        <v>57</v>
      </c>
      <c r="AC965" s="125" t="str">
        <f t="shared" si="223"/>
        <v/>
      </c>
      <c r="AD965" s="123" t="str">
        <f t="shared" si="224"/>
        <v/>
      </c>
      <c r="AE965" s="126" t="str">
        <f t="shared" si="225"/>
        <v/>
      </c>
      <c r="AF965" s="123" t="str">
        <f t="shared" si="226"/>
        <v/>
      </c>
      <c r="AG965" s="126" t="str">
        <f t="shared" si="227"/>
        <v/>
      </c>
      <c r="AH965" s="302" t="str">
        <f t="shared" si="222"/>
        <v/>
      </c>
      <c r="AI965" s="302" t="str">
        <f t="shared" si="221"/>
        <v/>
      </c>
      <c r="AJ965" s="288" t="str">
        <f t="shared" si="217"/>
        <v/>
      </c>
      <c r="AK965" s="303" t="str">
        <f t="shared" si="218"/>
        <v/>
      </c>
      <c r="AL965" s="303" t="str">
        <f t="shared" si="219"/>
        <v/>
      </c>
      <c r="AM965" s="304" t="str">
        <f t="shared" si="220"/>
        <v/>
      </c>
    </row>
    <row r="966" spans="26:39" ht="15" hidden="1" x14ac:dyDescent="0.25">
      <c r="Z966" s="290"/>
      <c r="AA966" s="290"/>
      <c r="AB966" s="124">
        <f t="shared" si="228"/>
        <v>58</v>
      </c>
      <c r="AC966" s="125" t="str">
        <f t="shared" si="223"/>
        <v/>
      </c>
      <c r="AD966" s="123" t="str">
        <f t="shared" si="224"/>
        <v/>
      </c>
      <c r="AE966" s="126" t="str">
        <f t="shared" si="225"/>
        <v/>
      </c>
      <c r="AF966" s="123" t="str">
        <f t="shared" si="226"/>
        <v/>
      </c>
      <c r="AG966" s="126" t="str">
        <f t="shared" si="227"/>
        <v/>
      </c>
      <c r="AH966" s="302" t="str">
        <f t="shared" si="222"/>
        <v/>
      </c>
      <c r="AI966" s="302" t="str">
        <f t="shared" si="221"/>
        <v/>
      </c>
      <c r="AJ966" s="288" t="str">
        <f t="shared" si="217"/>
        <v/>
      </c>
      <c r="AK966" s="303" t="str">
        <f t="shared" si="218"/>
        <v/>
      </c>
      <c r="AL966" s="303" t="str">
        <f t="shared" si="219"/>
        <v/>
      </c>
      <c r="AM966" s="304" t="str">
        <f t="shared" si="220"/>
        <v/>
      </c>
    </row>
    <row r="967" spans="26:39" ht="15" hidden="1" x14ac:dyDescent="0.25">
      <c r="Z967" s="290"/>
      <c r="AA967" s="290"/>
      <c r="AB967" s="124">
        <f t="shared" si="228"/>
        <v>59</v>
      </c>
      <c r="AC967" s="125" t="str">
        <f t="shared" si="223"/>
        <v/>
      </c>
      <c r="AD967" s="123" t="str">
        <f t="shared" si="224"/>
        <v/>
      </c>
      <c r="AE967" s="126" t="str">
        <f t="shared" si="225"/>
        <v/>
      </c>
      <c r="AF967" s="123" t="str">
        <f t="shared" si="226"/>
        <v/>
      </c>
      <c r="AG967" s="126" t="str">
        <f t="shared" si="227"/>
        <v/>
      </c>
      <c r="AH967" s="302" t="str">
        <f t="shared" si="222"/>
        <v/>
      </c>
      <c r="AI967" s="302" t="str">
        <f t="shared" si="221"/>
        <v/>
      </c>
      <c r="AJ967" s="288" t="str">
        <f t="shared" si="217"/>
        <v/>
      </c>
      <c r="AK967" s="303" t="str">
        <f t="shared" si="218"/>
        <v/>
      </c>
      <c r="AL967" s="303" t="str">
        <f t="shared" si="219"/>
        <v/>
      </c>
      <c r="AM967" s="304" t="str">
        <f t="shared" si="220"/>
        <v/>
      </c>
    </row>
    <row r="968" spans="26:39" ht="15" hidden="1" x14ac:dyDescent="0.25">
      <c r="Z968" s="290"/>
      <c r="AA968" s="290"/>
      <c r="AB968" s="124">
        <f t="shared" si="228"/>
        <v>60</v>
      </c>
      <c r="AC968" s="125" t="str">
        <f t="shared" si="223"/>
        <v/>
      </c>
      <c r="AD968" s="123" t="str">
        <f t="shared" si="224"/>
        <v/>
      </c>
      <c r="AE968" s="126" t="str">
        <f t="shared" si="225"/>
        <v/>
      </c>
      <c r="AF968" s="123" t="str">
        <f t="shared" si="226"/>
        <v/>
      </c>
      <c r="AG968" s="126" t="str">
        <f t="shared" si="227"/>
        <v/>
      </c>
      <c r="AH968" s="302" t="str">
        <f t="shared" si="222"/>
        <v/>
      </c>
      <c r="AI968" s="302" t="str">
        <f t="shared" si="221"/>
        <v/>
      </c>
      <c r="AJ968" s="288" t="str">
        <f t="shared" ref="AJ968:AJ1031" si="229">AC968</f>
        <v/>
      </c>
      <c r="AK968" s="303" t="str">
        <f t="shared" ref="AK968:AK1031" si="230">IF(AI968="","",AJ968-D$58)</f>
        <v/>
      </c>
      <c r="AL968" s="303" t="str">
        <f t="shared" ref="AL968:AL1031" si="231">IF(AK968="","",IF(AK968&gt;G$80,AK968-G$80/2,AK968/2))</f>
        <v/>
      </c>
      <c r="AM968" s="304" t="str">
        <f t="shared" ref="AM968:AM1031" si="232">IF(AL968="","",0.6*G$81*(2*32.2*AL968)^0.5)</f>
        <v/>
      </c>
    </row>
    <row r="969" spans="26:39" ht="15" hidden="1" x14ac:dyDescent="0.25">
      <c r="Z969" s="290"/>
      <c r="AA969" s="290"/>
      <c r="AB969" s="124">
        <f t="shared" si="228"/>
        <v>61</v>
      </c>
      <c r="AC969" s="125" t="str">
        <f t="shared" si="223"/>
        <v/>
      </c>
      <c r="AD969" s="123" t="str">
        <f t="shared" si="224"/>
        <v/>
      </c>
      <c r="AE969" s="126" t="str">
        <f t="shared" si="225"/>
        <v/>
      </c>
      <c r="AF969" s="123" t="str">
        <f t="shared" si="226"/>
        <v/>
      </c>
      <c r="AG969" s="126" t="str">
        <f t="shared" si="227"/>
        <v/>
      </c>
      <c r="AH969" s="302" t="str">
        <f t="shared" si="222"/>
        <v/>
      </c>
      <c r="AI969" s="302" t="str">
        <f t="shared" ref="AI969:AI1032" si="233">IF(AC969="","",IF(AC969=D$58,0,IF(AC969&gt;D$58,AI968+AF969,"")))</f>
        <v/>
      </c>
      <c r="AJ969" s="288" t="str">
        <f t="shared" si="229"/>
        <v/>
      </c>
      <c r="AK969" s="303" t="str">
        <f t="shared" si="230"/>
        <v/>
      </c>
      <c r="AL969" s="303" t="str">
        <f t="shared" si="231"/>
        <v/>
      </c>
      <c r="AM969" s="304" t="str">
        <f t="shared" si="232"/>
        <v/>
      </c>
    </row>
    <row r="970" spans="26:39" ht="15" hidden="1" x14ac:dyDescent="0.25">
      <c r="Z970" s="290"/>
      <c r="AA970" s="290"/>
      <c r="AB970" s="124">
        <f t="shared" si="228"/>
        <v>62</v>
      </c>
      <c r="AC970" s="125" t="str">
        <f t="shared" si="223"/>
        <v/>
      </c>
      <c r="AD970" s="123" t="str">
        <f t="shared" si="224"/>
        <v/>
      </c>
      <c r="AE970" s="126" t="str">
        <f t="shared" si="225"/>
        <v/>
      </c>
      <c r="AF970" s="123" t="str">
        <f t="shared" si="226"/>
        <v/>
      </c>
      <c r="AG970" s="126" t="str">
        <f t="shared" si="227"/>
        <v/>
      </c>
      <c r="AH970" s="302" t="str">
        <f t="shared" ref="AH970:AH1033" si="234">IF(AC970="","",AH969+AF970)</f>
        <v/>
      </c>
      <c r="AI970" s="302" t="str">
        <f t="shared" si="233"/>
        <v/>
      </c>
      <c r="AJ970" s="288" t="str">
        <f t="shared" si="229"/>
        <v/>
      </c>
      <c r="AK970" s="303" t="str">
        <f t="shared" si="230"/>
        <v/>
      </c>
      <c r="AL970" s="303" t="str">
        <f t="shared" si="231"/>
        <v/>
      </c>
      <c r="AM970" s="304" t="str">
        <f t="shared" si="232"/>
        <v/>
      </c>
    </row>
    <row r="971" spans="26:39" ht="15" hidden="1" x14ac:dyDescent="0.25">
      <c r="Z971" s="290"/>
      <c r="AA971" s="290"/>
      <c r="AB971" s="124">
        <f t="shared" si="228"/>
        <v>63</v>
      </c>
      <c r="AC971" s="125" t="str">
        <f t="shared" si="223"/>
        <v/>
      </c>
      <c r="AD971" s="123" t="str">
        <f t="shared" si="224"/>
        <v/>
      </c>
      <c r="AE971" s="126" t="str">
        <f t="shared" si="225"/>
        <v/>
      </c>
      <c r="AF971" s="123" t="str">
        <f t="shared" si="226"/>
        <v/>
      </c>
      <c r="AG971" s="126" t="str">
        <f t="shared" si="227"/>
        <v/>
      </c>
      <c r="AH971" s="302" t="str">
        <f t="shared" si="234"/>
        <v/>
      </c>
      <c r="AI971" s="302" t="str">
        <f t="shared" si="233"/>
        <v/>
      </c>
      <c r="AJ971" s="288" t="str">
        <f t="shared" si="229"/>
        <v/>
      </c>
      <c r="AK971" s="303" t="str">
        <f t="shared" si="230"/>
        <v/>
      </c>
      <c r="AL971" s="303" t="str">
        <f t="shared" si="231"/>
        <v/>
      </c>
      <c r="AM971" s="304" t="str">
        <f t="shared" si="232"/>
        <v/>
      </c>
    </row>
    <row r="972" spans="26:39" ht="15" hidden="1" x14ac:dyDescent="0.25">
      <c r="Z972" s="290"/>
      <c r="AA972" s="290"/>
      <c r="AB972" s="124">
        <f t="shared" si="228"/>
        <v>64</v>
      </c>
      <c r="AC972" s="125" t="str">
        <f t="shared" si="223"/>
        <v/>
      </c>
      <c r="AD972" s="123" t="str">
        <f t="shared" si="224"/>
        <v/>
      </c>
      <c r="AE972" s="126" t="str">
        <f t="shared" si="225"/>
        <v/>
      </c>
      <c r="AF972" s="123" t="str">
        <f t="shared" si="226"/>
        <v/>
      </c>
      <c r="AG972" s="126" t="str">
        <f t="shared" si="227"/>
        <v/>
      </c>
      <c r="AH972" s="302" t="str">
        <f t="shared" si="234"/>
        <v/>
      </c>
      <c r="AI972" s="302" t="str">
        <f t="shared" si="233"/>
        <v/>
      </c>
      <c r="AJ972" s="288" t="str">
        <f t="shared" si="229"/>
        <v/>
      </c>
      <c r="AK972" s="303" t="str">
        <f t="shared" si="230"/>
        <v/>
      </c>
      <c r="AL972" s="303" t="str">
        <f t="shared" si="231"/>
        <v/>
      </c>
      <c r="AM972" s="304" t="str">
        <f t="shared" si="232"/>
        <v/>
      </c>
    </row>
    <row r="973" spans="26:39" ht="15" hidden="1" x14ac:dyDescent="0.25">
      <c r="Z973" s="290"/>
      <c r="AA973" s="290"/>
      <c r="AB973" s="124">
        <f t="shared" si="228"/>
        <v>65</v>
      </c>
      <c r="AC973" s="125" t="str">
        <f t="shared" ref="AC973:AC1008" si="235">IF(AA$911="","",AC$908+AB973*(X$911-X$910)/100)</f>
        <v/>
      </c>
      <c r="AD973" s="123" t="str">
        <f t="shared" ref="AD973:AD1008" si="236">IF(AC973="","",AD$908+(2*(AC973-AC$908)*AA$911))</f>
        <v/>
      </c>
      <c r="AE973" s="126" t="str">
        <f t="shared" si="225"/>
        <v/>
      </c>
      <c r="AF973" s="123" t="str">
        <f t="shared" si="226"/>
        <v/>
      </c>
      <c r="AG973" s="126" t="str">
        <f t="shared" si="227"/>
        <v/>
      </c>
      <c r="AH973" s="302" t="str">
        <f t="shared" si="234"/>
        <v/>
      </c>
      <c r="AI973" s="302" t="str">
        <f t="shared" si="233"/>
        <v/>
      </c>
      <c r="AJ973" s="288" t="str">
        <f t="shared" si="229"/>
        <v/>
      </c>
      <c r="AK973" s="303" t="str">
        <f t="shared" si="230"/>
        <v/>
      </c>
      <c r="AL973" s="303" t="str">
        <f t="shared" si="231"/>
        <v/>
      </c>
      <c r="AM973" s="304" t="str">
        <f t="shared" si="232"/>
        <v/>
      </c>
    </row>
    <row r="974" spans="26:39" ht="15" hidden="1" x14ac:dyDescent="0.25">
      <c r="Z974" s="290"/>
      <c r="AA974" s="290"/>
      <c r="AB974" s="124">
        <f t="shared" si="228"/>
        <v>66</v>
      </c>
      <c r="AC974" s="125" t="str">
        <f t="shared" si="235"/>
        <v/>
      </c>
      <c r="AD974" s="123" t="str">
        <f t="shared" si="236"/>
        <v/>
      </c>
      <c r="AE974" s="126" t="str">
        <f t="shared" ref="AE974:AE1008" si="237">IF(AC974="","",(AD974/2)^2*3.1415)</f>
        <v/>
      </c>
      <c r="AF974" s="123" t="str">
        <f t="shared" ref="AF974:AF1008" si="238">IF(AC974="","",(AC974-AC973)/3*(AE973+AE974+(AE974*AE973)^0.5))</f>
        <v/>
      </c>
      <c r="AG974" s="126" t="str">
        <f t="shared" ref="AG974:AG1008" si="239">IF(AC974="","",AG973+AF974)</f>
        <v/>
      </c>
      <c r="AH974" s="302" t="str">
        <f t="shared" si="234"/>
        <v/>
      </c>
      <c r="AI974" s="302" t="str">
        <f t="shared" si="233"/>
        <v/>
      </c>
      <c r="AJ974" s="288" t="str">
        <f t="shared" si="229"/>
        <v/>
      </c>
      <c r="AK974" s="303" t="str">
        <f t="shared" si="230"/>
        <v/>
      </c>
      <c r="AL974" s="303" t="str">
        <f t="shared" si="231"/>
        <v/>
      </c>
      <c r="AM974" s="304" t="str">
        <f t="shared" si="232"/>
        <v/>
      </c>
    </row>
    <row r="975" spans="26:39" ht="15" hidden="1" x14ac:dyDescent="0.25">
      <c r="Z975" s="290"/>
      <c r="AA975" s="290"/>
      <c r="AB975" s="124">
        <f t="shared" ref="AB975:AB1008" si="240">AB974+1</f>
        <v>67</v>
      </c>
      <c r="AC975" s="125" t="str">
        <f t="shared" si="235"/>
        <v/>
      </c>
      <c r="AD975" s="123" t="str">
        <f t="shared" si="236"/>
        <v/>
      </c>
      <c r="AE975" s="126" t="str">
        <f t="shared" si="237"/>
        <v/>
      </c>
      <c r="AF975" s="123" t="str">
        <f t="shared" si="238"/>
        <v/>
      </c>
      <c r="AG975" s="126" t="str">
        <f t="shared" si="239"/>
        <v/>
      </c>
      <c r="AH975" s="302" t="str">
        <f t="shared" si="234"/>
        <v/>
      </c>
      <c r="AI975" s="302" t="str">
        <f t="shared" si="233"/>
        <v/>
      </c>
      <c r="AJ975" s="288" t="str">
        <f t="shared" si="229"/>
        <v/>
      </c>
      <c r="AK975" s="303" t="str">
        <f t="shared" si="230"/>
        <v/>
      </c>
      <c r="AL975" s="303" t="str">
        <f t="shared" si="231"/>
        <v/>
      </c>
      <c r="AM975" s="304" t="str">
        <f t="shared" si="232"/>
        <v/>
      </c>
    </row>
    <row r="976" spans="26:39" ht="15" hidden="1" x14ac:dyDescent="0.25">
      <c r="Z976" s="290"/>
      <c r="AA976" s="290"/>
      <c r="AB976" s="124">
        <f t="shared" si="240"/>
        <v>68</v>
      </c>
      <c r="AC976" s="125" t="str">
        <f t="shared" si="235"/>
        <v/>
      </c>
      <c r="AD976" s="123" t="str">
        <f t="shared" si="236"/>
        <v/>
      </c>
      <c r="AE976" s="126" t="str">
        <f t="shared" si="237"/>
        <v/>
      </c>
      <c r="AF976" s="123" t="str">
        <f t="shared" si="238"/>
        <v/>
      </c>
      <c r="AG976" s="126" t="str">
        <f t="shared" si="239"/>
        <v/>
      </c>
      <c r="AH976" s="302" t="str">
        <f t="shared" si="234"/>
        <v/>
      </c>
      <c r="AI976" s="302" t="str">
        <f t="shared" si="233"/>
        <v/>
      </c>
      <c r="AJ976" s="288" t="str">
        <f t="shared" si="229"/>
        <v/>
      </c>
      <c r="AK976" s="303" t="str">
        <f t="shared" si="230"/>
        <v/>
      </c>
      <c r="AL976" s="303" t="str">
        <f t="shared" si="231"/>
        <v/>
      </c>
      <c r="AM976" s="304" t="str">
        <f t="shared" si="232"/>
        <v/>
      </c>
    </row>
    <row r="977" spans="26:39" ht="15" hidden="1" x14ac:dyDescent="0.25">
      <c r="Z977" s="290"/>
      <c r="AA977" s="290"/>
      <c r="AB977" s="124">
        <f t="shared" si="240"/>
        <v>69</v>
      </c>
      <c r="AC977" s="125" t="str">
        <f t="shared" si="235"/>
        <v/>
      </c>
      <c r="AD977" s="123" t="str">
        <f t="shared" si="236"/>
        <v/>
      </c>
      <c r="AE977" s="126" t="str">
        <f t="shared" si="237"/>
        <v/>
      </c>
      <c r="AF977" s="123" t="str">
        <f t="shared" si="238"/>
        <v/>
      </c>
      <c r="AG977" s="126" t="str">
        <f t="shared" si="239"/>
        <v/>
      </c>
      <c r="AH977" s="302" t="str">
        <f t="shared" si="234"/>
        <v/>
      </c>
      <c r="AI977" s="302" t="str">
        <f t="shared" si="233"/>
        <v/>
      </c>
      <c r="AJ977" s="288" t="str">
        <f t="shared" si="229"/>
        <v/>
      </c>
      <c r="AK977" s="303" t="str">
        <f t="shared" si="230"/>
        <v/>
      </c>
      <c r="AL977" s="303" t="str">
        <f t="shared" si="231"/>
        <v/>
      </c>
      <c r="AM977" s="304" t="str">
        <f t="shared" si="232"/>
        <v/>
      </c>
    </row>
    <row r="978" spans="26:39" ht="15" hidden="1" x14ac:dyDescent="0.25">
      <c r="Z978" s="290"/>
      <c r="AA978" s="290"/>
      <c r="AB978" s="124">
        <f t="shared" si="240"/>
        <v>70</v>
      </c>
      <c r="AC978" s="125" t="str">
        <f t="shared" si="235"/>
        <v/>
      </c>
      <c r="AD978" s="123" t="str">
        <f t="shared" si="236"/>
        <v/>
      </c>
      <c r="AE978" s="126" t="str">
        <f t="shared" si="237"/>
        <v/>
      </c>
      <c r="AF978" s="123" t="str">
        <f t="shared" si="238"/>
        <v/>
      </c>
      <c r="AG978" s="126" t="str">
        <f t="shared" si="239"/>
        <v/>
      </c>
      <c r="AH978" s="302" t="str">
        <f t="shared" si="234"/>
        <v/>
      </c>
      <c r="AI978" s="302" t="str">
        <f t="shared" si="233"/>
        <v/>
      </c>
      <c r="AJ978" s="288" t="str">
        <f t="shared" si="229"/>
        <v/>
      </c>
      <c r="AK978" s="303" t="str">
        <f t="shared" si="230"/>
        <v/>
      </c>
      <c r="AL978" s="303" t="str">
        <f t="shared" si="231"/>
        <v/>
      </c>
      <c r="AM978" s="304" t="str">
        <f t="shared" si="232"/>
        <v/>
      </c>
    </row>
    <row r="979" spans="26:39" ht="15" hidden="1" x14ac:dyDescent="0.25">
      <c r="Z979" s="290"/>
      <c r="AA979" s="290"/>
      <c r="AB979" s="124">
        <f t="shared" si="240"/>
        <v>71</v>
      </c>
      <c r="AC979" s="125" t="str">
        <f t="shared" si="235"/>
        <v/>
      </c>
      <c r="AD979" s="123" t="str">
        <f t="shared" si="236"/>
        <v/>
      </c>
      <c r="AE979" s="126" t="str">
        <f t="shared" si="237"/>
        <v/>
      </c>
      <c r="AF979" s="123" t="str">
        <f t="shared" si="238"/>
        <v/>
      </c>
      <c r="AG979" s="126" t="str">
        <f t="shared" si="239"/>
        <v/>
      </c>
      <c r="AH979" s="302" t="str">
        <f t="shared" si="234"/>
        <v/>
      </c>
      <c r="AI979" s="302" t="str">
        <f t="shared" si="233"/>
        <v/>
      </c>
      <c r="AJ979" s="288" t="str">
        <f t="shared" si="229"/>
        <v/>
      </c>
      <c r="AK979" s="303" t="str">
        <f t="shared" si="230"/>
        <v/>
      </c>
      <c r="AL979" s="303" t="str">
        <f t="shared" si="231"/>
        <v/>
      </c>
      <c r="AM979" s="304" t="str">
        <f t="shared" si="232"/>
        <v/>
      </c>
    </row>
    <row r="980" spans="26:39" ht="15" hidden="1" x14ac:dyDescent="0.25">
      <c r="Z980" s="290"/>
      <c r="AA980" s="290"/>
      <c r="AB980" s="124">
        <f t="shared" si="240"/>
        <v>72</v>
      </c>
      <c r="AC980" s="125" t="str">
        <f t="shared" si="235"/>
        <v/>
      </c>
      <c r="AD980" s="123" t="str">
        <f t="shared" si="236"/>
        <v/>
      </c>
      <c r="AE980" s="126" t="str">
        <f t="shared" si="237"/>
        <v/>
      </c>
      <c r="AF980" s="123" t="str">
        <f t="shared" si="238"/>
        <v/>
      </c>
      <c r="AG980" s="126" t="str">
        <f t="shared" si="239"/>
        <v/>
      </c>
      <c r="AH980" s="302" t="str">
        <f t="shared" si="234"/>
        <v/>
      </c>
      <c r="AI980" s="302" t="str">
        <f t="shared" si="233"/>
        <v/>
      </c>
      <c r="AJ980" s="288" t="str">
        <f t="shared" si="229"/>
        <v/>
      </c>
      <c r="AK980" s="303" t="str">
        <f t="shared" si="230"/>
        <v/>
      </c>
      <c r="AL980" s="303" t="str">
        <f t="shared" si="231"/>
        <v/>
      </c>
      <c r="AM980" s="304" t="str">
        <f t="shared" si="232"/>
        <v/>
      </c>
    </row>
    <row r="981" spans="26:39" ht="15" hidden="1" x14ac:dyDescent="0.25">
      <c r="Z981" s="290"/>
      <c r="AA981" s="290"/>
      <c r="AB981" s="124">
        <f t="shared" si="240"/>
        <v>73</v>
      </c>
      <c r="AC981" s="125" t="str">
        <f t="shared" si="235"/>
        <v/>
      </c>
      <c r="AD981" s="123" t="str">
        <f t="shared" si="236"/>
        <v/>
      </c>
      <c r="AE981" s="126" t="str">
        <f t="shared" si="237"/>
        <v/>
      </c>
      <c r="AF981" s="123" t="str">
        <f t="shared" si="238"/>
        <v/>
      </c>
      <c r="AG981" s="126" t="str">
        <f t="shared" si="239"/>
        <v/>
      </c>
      <c r="AH981" s="302" t="str">
        <f t="shared" si="234"/>
        <v/>
      </c>
      <c r="AI981" s="302" t="str">
        <f t="shared" si="233"/>
        <v/>
      </c>
      <c r="AJ981" s="288" t="str">
        <f t="shared" si="229"/>
        <v/>
      </c>
      <c r="AK981" s="303" t="str">
        <f t="shared" si="230"/>
        <v/>
      </c>
      <c r="AL981" s="303" t="str">
        <f t="shared" si="231"/>
        <v/>
      </c>
      <c r="AM981" s="304" t="str">
        <f t="shared" si="232"/>
        <v/>
      </c>
    </row>
    <row r="982" spans="26:39" ht="15" hidden="1" x14ac:dyDescent="0.25">
      <c r="Z982" s="290"/>
      <c r="AA982" s="290"/>
      <c r="AB982" s="124">
        <f t="shared" si="240"/>
        <v>74</v>
      </c>
      <c r="AC982" s="125" t="str">
        <f t="shared" si="235"/>
        <v/>
      </c>
      <c r="AD982" s="123" t="str">
        <f t="shared" si="236"/>
        <v/>
      </c>
      <c r="AE982" s="126" t="str">
        <f t="shared" si="237"/>
        <v/>
      </c>
      <c r="AF982" s="123" t="str">
        <f t="shared" si="238"/>
        <v/>
      </c>
      <c r="AG982" s="126" t="str">
        <f t="shared" si="239"/>
        <v/>
      </c>
      <c r="AH982" s="302" t="str">
        <f t="shared" si="234"/>
        <v/>
      </c>
      <c r="AI982" s="302" t="str">
        <f t="shared" si="233"/>
        <v/>
      </c>
      <c r="AJ982" s="288" t="str">
        <f t="shared" si="229"/>
        <v/>
      </c>
      <c r="AK982" s="303" t="str">
        <f t="shared" si="230"/>
        <v/>
      </c>
      <c r="AL982" s="303" t="str">
        <f t="shared" si="231"/>
        <v/>
      </c>
      <c r="AM982" s="304" t="str">
        <f t="shared" si="232"/>
        <v/>
      </c>
    </row>
    <row r="983" spans="26:39" ht="15" hidden="1" x14ac:dyDescent="0.25">
      <c r="Z983" s="290"/>
      <c r="AA983" s="290"/>
      <c r="AB983" s="124">
        <f t="shared" si="240"/>
        <v>75</v>
      </c>
      <c r="AC983" s="125" t="str">
        <f t="shared" si="235"/>
        <v/>
      </c>
      <c r="AD983" s="123" t="str">
        <f t="shared" si="236"/>
        <v/>
      </c>
      <c r="AE983" s="126" t="str">
        <f t="shared" si="237"/>
        <v/>
      </c>
      <c r="AF983" s="123" t="str">
        <f t="shared" si="238"/>
        <v/>
      </c>
      <c r="AG983" s="126" t="str">
        <f t="shared" si="239"/>
        <v/>
      </c>
      <c r="AH983" s="302" t="str">
        <f t="shared" si="234"/>
        <v/>
      </c>
      <c r="AI983" s="302" t="str">
        <f t="shared" si="233"/>
        <v/>
      </c>
      <c r="AJ983" s="288" t="str">
        <f t="shared" si="229"/>
        <v/>
      </c>
      <c r="AK983" s="303" t="str">
        <f t="shared" si="230"/>
        <v/>
      </c>
      <c r="AL983" s="303" t="str">
        <f t="shared" si="231"/>
        <v/>
      </c>
      <c r="AM983" s="304" t="str">
        <f t="shared" si="232"/>
        <v/>
      </c>
    </row>
    <row r="984" spans="26:39" ht="15" hidden="1" x14ac:dyDescent="0.25">
      <c r="Z984" s="290"/>
      <c r="AA984" s="290"/>
      <c r="AB984" s="124">
        <f t="shared" si="240"/>
        <v>76</v>
      </c>
      <c r="AC984" s="125" t="str">
        <f t="shared" si="235"/>
        <v/>
      </c>
      <c r="AD984" s="123" t="str">
        <f t="shared" si="236"/>
        <v/>
      </c>
      <c r="AE984" s="126" t="str">
        <f t="shared" si="237"/>
        <v/>
      </c>
      <c r="AF984" s="123" t="str">
        <f t="shared" si="238"/>
        <v/>
      </c>
      <c r="AG984" s="126" t="str">
        <f t="shared" si="239"/>
        <v/>
      </c>
      <c r="AH984" s="302" t="str">
        <f t="shared" si="234"/>
        <v/>
      </c>
      <c r="AI984" s="302" t="str">
        <f t="shared" si="233"/>
        <v/>
      </c>
      <c r="AJ984" s="288" t="str">
        <f t="shared" si="229"/>
        <v/>
      </c>
      <c r="AK984" s="303" t="str">
        <f t="shared" si="230"/>
        <v/>
      </c>
      <c r="AL984" s="303" t="str">
        <f t="shared" si="231"/>
        <v/>
      </c>
      <c r="AM984" s="304" t="str">
        <f t="shared" si="232"/>
        <v/>
      </c>
    </row>
    <row r="985" spans="26:39" ht="15" hidden="1" x14ac:dyDescent="0.25">
      <c r="Z985" s="290"/>
      <c r="AA985" s="290"/>
      <c r="AB985" s="124">
        <f t="shared" si="240"/>
        <v>77</v>
      </c>
      <c r="AC985" s="125" t="str">
        <f t="shared" si="235"/>
        <v/>
      </c>
      <c r="AD985" s="123" t="str">
        <f t="shared" si="236"/>
        <v/>
      </c>
      <c r="AE985" s="126" t="str">
        <f t="shared" si="237"/>
        <v/>
      </c>
      <c r="AF985" s="123" t="str">
        <f t="shared" si="238"/>
        <v/>
      </c>
      <c r="AG985" s="126" t="str">
        <f t="shared" si="239"/>
        <v/>
      </c>
      <c r="AH985" s="302" t="str">
        <f t="shared" si="234"/>
        <v/>
      </c>
      <c r="AI985" s="302" t="str">
        <f t="shared" si="233"/>
        <v/>
      </c>
      <c r="AJ985" s="288" t="str">
        <f t="shared" si="229"/>
        <v/>
      </c>
      <c r="AK985" s="303" t="str">
        <f t="shared" si="230"/>
        <v/>
      </c>
      <c r="AL985" s="303" t="str">
        <f t="shared" si="231"/>
        <v/>
      </c>
      <c r="AM985" s="304" t="str">
        <f t="shared" si="232"/>
        <v/>
      </c>
    </row>
    <row r="986" spans="26:39" ht="15" hidden="1" x14ac:dyDescent="0.25">
      <c r="Z986" s="290"/>
      <c r="AA986" s="290"/>
      <c r="AB986" s="124">
        <f t="shared" si="240"/>
        <v>78</v>
      </c>
      <c r="AC986" s="125" t="str">
        <f t="shared" si="235"/>
        <v/>
      </c>
      <c r="AD986" s="123" t="str">
        <f t="shared" si="236"/>
        <v/>
      </c>
      <c r="AE986" s="126" t="str">
        <f t="shared" si="237"/>
        <v/>
      </c>
      <c r="AF986" s="123" t="str">
        <f t="shared" si="238"/>
        <v/>
      </c>
      <c r="AG986" s="126" t="str">
        <f t="shared" si="239"/>
        <v/>
      </c>
      <c r="AH986" s="302" t="str">
        <f t="shared" si="234"/>
        <v/>
      </c>
      <c r="AI986" s="302" t="str">
        <f t="shared" si="233"/>
        <v/>
      </c>
      <c r="AJ986" s="288" t="str">
        <f t="shared" si="229"/>
        <v/>
      </c>
      <c r="AK986" s="303" t="str">
        <f t="shared" si="230"/>
        <v/>
      </c>
      <c r="AL986" s="303" t="str">
        <f t="shared" si="231"/>
        <v/>
      </c>
      <c r="AM986" s="304" t="str">
        <f t="shared" si="232"/>
        <v/>
      </c>
    </row>
    <row r="987" spans="26:39" ht="15" hidden="1" x14ac:dyDescent="0.25">
      <c r="Z987" s="290"/>
      <c r="AA987" s="290"/>
      <c r="AB987" s="124">
        <f t="shared" si="240"/>
        <v>79</v>
      </c>
      <c r="AC987" s="125" t="str">
        <f t="shared" si="235"/>
        <v/>
      </c>
      <c r="AD987" s="123" t="str">
        <f t="shared" si="236"/>
        <v/>
      </c>
      <c r="AE987" s="126" t="str">
        <f t="shared" si="237"/>
        <v/>
      </c>
      <c r="AF987" s="123" t="str">
        <f t="shared" si="238"/>
        <v/>
      </c>
      <c r="AG987" s="126" t="str">
        <f t="shared" si="239"/>
        <v/>
      </c>
      <c r="AH987" s="302" t="str">
        <f t="shared" si="234"/>
        <v/>
      </c>
      <c r="AI987" s="302" t="str">
        <f t="shared" si="233"/>
        <v/>
      </c>
      <c r="AJ987" s="288" t="str">
        <f t="shared" si="229"/>
        <v/>
      </c>
      <c r="AK987" s="303" t="str">
        <f t="shared" si="230"/>
        <v/>
      </c>
      <c r="AL987" s="303" t="str">
        <f t="shared" si="231"/>
        <v/>
      </c>
      <c r="AM987" s="304" t="str">
        <f t="shared" si="232"/>
        <v/>
      </c>
    </row>
    <row r="988" spans="26:39" ht="15" hidden="1" x14ac:dyDescent="0.25">
      <c r="Z988" s="290"/>
      <c r="AA988" s="290"/>
      <c r="AB988" s="124">
        <f t="shared" si="240"/>
        <v>80</v>
      </c>
      <c r="AC988" s="125" t="str">
        <f t="shared" si="235"/>
        <v/>
      </c>
      <c r="AD988" s="123" t="str">
        <f t="shared" si="236"/>
        <v/>
      </c>
      <c r="AE988" s="126" t="str">
        <f t="shared" si="237"/>
        <v/>
      </c>
      <c r="AF988" s="123" t="str">
        <f t="shared" si="238"/>
        <v/>
      </c>
      <c r="AG988" s="126" t="str">
        <f t="shared" si="239"/>
        <v/>
      </c>
      <c r="AH988" s="302" t="str">
        <f t="shared" si="234"/>
        <v/>
      </c>
      <c r="AI988" s="302" t="str">
        <f t="shared" si="233"/>
        <v/>
      </c>
      <c r="AJ988" s="288" t="str">
        <f t="shared" si="229"/>
        <v/>
      </c>
      <c r="AK988" s="303" t="str">
        <f t="shared" si="230"/>
        <v/>
      </c>
      <c r="AL988" s="303" t="str">
        <f t="shared" si="231"/>
        <v/>
      </c>
      <c r="AM988" s="304" t="str">
        <f t="shared" si="232"/>
        <v/>
      </c>
    </row>
    <row r="989" spans="26:39" ht="15" hidden="1" x14ac:dyDescent="0.25">
      <c r="Z989" s="290"/>
      <c r="AA989" s="290"/>
      <c r="AB989" s="124">
        <f t="shared" si="240"/>
        <v>81</v>
      </c>
      <c r="AC989" s="125" t="str">
        <f t="shared" si="235"/>
        <v/>
      </c>
      <c r="AD989" s="123" t="str">
        <f t="shared" si="236"/>
        <v/>
      </c>
      <c r="AE989" s="126" t="str">
        <f t="shared" si="237"/>
        <v/>
      </c>
      <c r="AF989" s="123" t="str">
        <f t="shared" si="238"/>
        <v/>
      </c>
      <c r="AG989" s="126" t="str">
        <f t="shared" si="239"/>
        <v/>
      </c>
      <c r="AH989" s="302" t="str">
        <f t="shared" si="234"/>
        <v/>
      </c>
      <c r="AI989" s="302" t="str">
        <f t="shared" si="233"/>
        <v/>
      </c>
      <c r="AJ989" s="288" t="str">
        <f t="shared" si="229"/>
        <v/>
      </c>
      <c r="AK989" s="303" t="str">
        <f t="shared" si="230"/>
        <v/>
      </c>
      <c r="AL989" s="303" t="str">
        <f t="shared" si="231"/>
        <v/>
      </c>
      <c r="AM989" s="304" t="str">
        <f t="shared" si="232"/>
        <v/>
      </c>
    </row>
    <row r="990" spans="26:39" ht="15" hidden="1" x14ac:dyDescent="0.25">
      <c r="Z990" s="290"/>
      <c r="AA990" s="290"/>
      <c r="AB990" s="124">
        <f t="shared" si="240"/>
        <v>82</v>
      </c>
      <c r="AC990" s="125" t="str">
        <f t="shared" si="235"/>
        <v/>
      </c>
      <c r="AD990" s="123" t="str">
        <f t="shared" si="236"/>
        <v/>
      </c>
      <c r="AE990" s="126" t="str">
        <f t="shared" si="237"/>
        <v/>
      </c>
      <c r="AF990" s="123" t="str">
        <f t="shared" si="238"/>
        <v/>
      </c>
      <c r="AG990" s="126" t="str">
        <f t="shared" si="239"/>
        <v/>
      </c>
      <c r="AH990" s="302" t="str">
        <f t="shared" si="234"/>
        <v/>
      </c>
      <c r="AI990" s="302" t="str">
        <f t="shared" si="233"/>
        <v/>
      </c>
      <c r="AJ990" s="288" t="str">
        <f t="shared" si="229"/>
        <v/>
      </c>
      <c r="AK990" s="303" t="str">
        <f t="shared" si="230"/>
        <v/>
      </c>
      <c r="AL990" s="303" t="str">
        <f t="shared" si="231"/>
        <v/>
      </c>
      <c r="AM990" s="304" t="str">
        <f t="shared" si="232"/>
        <v/>
      </c>
    </row>
    <row r="991" spans="26:39" ht="15" hidden="1" x14ac:dyDescent="0.25">
      <c r="Z991" s="290"/>
      <c r="AA991" s="290"/>
      <c r="AB991" s="124">
        <f t="shared" si="240"/>
        <v>83</v>
      </c>
      <c r="AC991" s="125" t="str">
        <f t="shared" si="235"/>
        <v/>
      </c>
      <c r="AD991" s="123" t="str">
        <f t="shared" si="236"/>
        <v/>
      </c>
      <c r="AE991" s="126" t="str">
        <f t="shared" si="237"/>
        <v/>
      </c>
      <c r="AF991" s="123" t="str">
        <f t="shared" si="238"/>
        <v/>
      </c>
      <c r="AG991" s="126" t="str">
        <f t="shared" si="239"/>
        <v/>
      </c>
      <c r="AH991" s="302" t="str">
        <f t="shared" si="234"/>
        <v/>
      </c>
      <c r="AI991" s="302" t="str">
        <f t="shared" si="233"/>
        <v/>
      </c>
      <c r="AJ991" s="288" t="str">
        <f t="shared" si="229"/>
        <v/>
      </c>
      <c r="AK991" s="303" t="str">
        <f t="shared" si="230"/>
        <v/>
      </c>
      <c r="AL991" s="303" t="str">
        <f t="shared" si="231"/>
        <v/>
      </c>
      <c r="AM991" s="304" t="str">
        <f t="shared" si="232"/>
        <v/>
      </c>
    </row>
    <row r="992" spans="26:39" ht="15" hidden="1" x14ac:dyDescent="0.25">
      <c r="Z992" s="290"/>
      <c r="AA992" s="290"/>
      <c r="AB992" s="124">
        <f t="shared" si="240"/>
        <v>84</v>
      </c>
      <c r="AC992" s="125" t="str">
        <f t="shared" si="235"/>
        <v/>
      </c>
      <c r="AD992" s="123" t="str">
        <f t="shared" si="236"/>
        <v/>
      </c>
      <c r="AE992" s="126" t="str">
        <f t="shared" si="237"/>
        <v/>
      </c>
      <c r="AF992" s="123" t="str">
        <f t="shared" si="238"/>
        <v/>
      </c>
      <c r="AG992" s="126" t="str">
        <f t="shared" si="239"/>
        <v/>
      </c>
      <c r="AH992" s="302" t="str">
        <f t="shared" si="234"/>
        <v/>
      </c>
      <c r="AI992" s="302" t="str">
        <f t="shared" si="233"/>
        <v/>
      </c>
      <c r="AJ992" s="288" t="str">
        <f t="shared" si="229"/>
        <v/>
      </c>
      <c r="AK992" s="303" t="str">
        <f t="shared" si="230"/>
        <v/>
      </c>
      <c r="AL992" s="303" t="str">
        <f t="shared" si="231"/>
        <v/>
      </c>
      <c r="AM992" s="304" t="str">
        <f t="shared" si="232"/>
        <v/>
      </c>
    </row>
    <row r="993" spans="26:39" ht="15" hidden="1" x14ac:dyDescent="0.25">
      <c r="Z993" s="290"/>
      <c r="AA993" s="290"/>
      <c r="AB993" s="124">
        <f t="shared" si="240"/>
        <v>85</v>
      </c>
      <c r="AC993" s="125" t="str">
        <f t="shared" si="235"/>
        <v/>
      </c>
      <c r="AD993" s="123" t="str">
        <f t="shared" si="236"/>
        <v/>
      </c>
      <c r="AE993" s="126" t="str">
        <f t="shared" si="237"/>
        <v/>
      </c>
      <c r="AF993" s="123" t="str">
        <f t="shared" si="238"/>
        <v/>
      </c>
      <c r="AG993" s="126" t="str">
        <f t="shared" si="239"/>
        <v/>
      </c>
      <c r="AH993" s="302" t="str">
        <f t="shared" si="234"/>
        <v/>
      </c>
      <c r="AI993" s="302" t="str">
        <f t="shared" si="233"/>
        <v/>
      </c>
      <c r="AJ993" s="288" t="str">
        <f t="shared" si="229"/>
        <v/>
      </c>
      <c r="AK993" s="303" t="str">
        <f t="shared" si="230"/>
        <v/>
      </c>
      <c r="AL993" s="303" t="str">
        <f t="shared" si="231"/>
        <v/>
      </c>
      <c r="AM993" s="304" t="str">
        <f t="shared" si="232"/>
        <v/>
      </c>
    </row>
    <row r="994" spans="26:39" ht="15" hidden="1" x14ac:dyDescent="0.25">
      <c r="Z994" s="290"/>
      <c r="AA994" s="290"/>
      <c r="AB994" s="124">
        <f t="shared" si="240"/>
        <v>86</v>
      </c>
      <c r="AC994" s="125" t="str">
        <f t="shared" si="235"/>
        <v/>
      </c>
      <c r="AD994" s="123" t="str">
        <f t="shared" si="236"/>
        <v/>
      </c>
      <c r="AE994" s="126" t="str">
        <f t="shared" si="237"/>
        <v/>
      </c>
      <c r="AF994" s="123" t="str">
        <f t="shared" si="238"/>
        <v/>
      </c>
      <c r="AG994" s="126" t="str">
        <f t="shared" si="239"/>
        <v/>
      </c>
      <c r="AH994" s="302" t="str">
        <f t="shared" si="234"/>
        <v/>
      </c>
      <c r="AI994" s="302" t="str">
        <f t="shared" si="233"/>
        <v/>
      </c>
      <c r="AJ994" s="288" t="str">
        <f t="shared" si="229"/>
        <v/>
      </c>
      <c r="AK994" s="303" t="str">
        <f t="shared" si="230"/>
        <v/>
      </c>
      <c r="AL994" s="303" t="str">
        <f t="shared" si="231"/>
        <v/>
      </c>
      <c r="AM994" s="304" t="str">
        <f t="shared" si="232"/>
        <v/>
      </c>
    </row>
    <row r="995" spans="26:39" ht="15" hidden="1" x14ac:dyDescent="0.25">
      <c r="Z995" s="290"/>
      <c r="AA995" s="290"/>
      <c r="AB995" s="124">
        <f t="shared" si="240"/>
        <v>87</v>
      </c>
      <c r="AC995" s="125" t="str">
        <f t="shared" si="235"/>
        <v/>
      </c>
      <c r="AD995" s="123" t="str">
        <f t="shared" si="236"/>
        <v/>
      </c>
      <c r="AE995" s="126" t="str">
        <f t="shared" si="237"/>
        <v/>
      </c>
      <c r="AF995" s="123" t="str">
        <f t="shared" si="238"/>
        <v/>
      </c>
      <c r="AG995" s="126" t="str">
        <f t="shared" si="239"/>
        <v/>
      </c>
      <c r="AH995" s="302" t="str">
        <f t="shared" si="234"/>
        <v/>
      </c>
      <c r="AI995" s="302" t="str">
        <f t="shared" si="233"/>
        <v/>
      </c>
      <c r="AJ995" s="288" t="str">
        <f t="shared" si="229"/>
        <v/>
      </c>
      <c r="AK995" s="303" t="str">
        <f t="shared" si="230"/>
        <v/>
      </c>
      <c r="AL995" s="303" t="str">
        <f t="shared" si="231"/>
        <v/>
      </c>
      <c r="AM995" s="304" t="str">
        <f t="shared" si="232"/>
        <v/>
      </c>
    </row>
    <row r="996" spans="26:39" ht="15" hidden="1" x14ac:dyDescent="0.25">
      <c r="Z996" s="290"/>
      <c r="AA996" s="290"/>
      <c r="AB996" s="124">
        <f t="shared" si="240"/>
        <v>88</v>
      </c>
      <c r="AC996" s="125" t="str">
        <f t="shared" si="235"/>
        <v/>
      </c>
      <c r="AD996" s="123" t="str">
        <f t="shared" si="236"/>
        <v/>
      </c>
      <c r="AE996" s="126" t="str">
        <f t="shared" si="237"/>
        <v/>
      </c>
      <c r="AF996" s="123" t="str">
        <f t="shared" si="238"/>
        <v/>
      </c>
      <c r="AG996" s="126" t="str">
        <f t="shared" si="239"/>
        <v/>
      </c>
      <c r="AH996" s="302" t="str">
        <f t="shared" si="234"/>
        <v/>
      </c>
      <c r="AI996" s="302" t="str">
        <f t="shared" si="233"/>
        <v/>
      </c>
      <c r="AJ996" s="288" t="str">
        <f t="shared" si="229"/>
        <v/>
      </c>
      <c r="AK996" s="303" t="str">
        <f t="shared" si="230"/>
        <v/>
      </c>
      <c r="AL996" s="303" t="str">
        <f t="shared" si="231"/>
        <v/>
      </c>
      <c r="AM996" s="304" t="str">
        <f t="shared" si="232"/>
        <v/>
      </c>
    </row>
    <row r="997" spans="26:39" ht="15" hidden="1" x14ac:dyDescent="0.25">
      <c r="Z997" s="290"/>
      <c r="AA997" s="290"/>
      <c r="AB997" s="124">
        <f t="shared" si="240"/>
        <v>89</v>
      </c>
      <c r="AC997" s="125" t="str">
        <f t="shared" si="235"/>
        <v/>
      </c>
      <c r="AD997" s="123" t="str">
        <f t="shared" si="236"/>
        <v/>
      </c>
      <c r="AE997" s="126" t="str">
        <f t="shared" si="237"/>
        <v/>
      </c>
      <c r="AF997" s="123" t="str">
        <f t="shared" si="238"/>
        <v/>
      </c>
      <c r="AG997" s="126" t="str">
        <f t="shared" si="239"/>
        <v/>
      </c>
      <c r="AH997" s="302" t="str">
        <f t="shared" si="234"/>
        <v/>
      </c>
      <c r="AI997" s="302" t="str">
        <f t="shared" si="233"/>
        <v/>
      </c>
      <c r="AJ997" s="288" t="str">
        <f t="shared" si="229"/>
        <v/>
      </c>
      <c r="AK997" s="303" t="str">
        <f t="shared" si="230"/>
        <v/>
      </c>
      <c r="AL997" s="303" t="str">
        <f t="shared" si="231"/>
        <v/>
      </c>
      <c r="AM997" s="304" t="str">
        <f t="shared" si="232"/>
        <v/>
      </c>
    </row>
    <row r="998" spans="26:39" ht="15" hidden="1" x14ac:dyDescent="0.25">
      <c r="Z998" s="290"/>
      <c r="AA998" s="290"/>
      <c r="AB998" s="124">
        <f t="shared" si="240"/>
        <v>90</v>
      </c>
      <c r="AC998" s="125" t="str">
        <f t="shared" si="235"/>
        <v/>
      </c>
      <c r="AD998" s="123" t="str">
        <f t="shared" si="236"/>
        <v/>
      </c>
      <c r="AE998" s="126" t="str">
        <f t="shared" si="237"/>
        <v/>
      </c>
      <c r="AF998" s="123" t="str">
        <f t="shared" si="238"/>
        <v/>
      </c>
      <c r="AG998" s="126" t="str">
        <f t="shared" si="239"/>
        <v/>
      </c>
      <c r="AH998" s="302" t="str">
        <f t="shared" si="234"/>
        <v/>
      </c>
      <c r="AI998" s="302" t="str">
        <f t="shared" si="233"/>
        <v/>
      </c>
      <c r="AJ998" s="288" t="str">
        <f t="shared" si="229"/>
        <v/>
      </c>
      <c r="AK998" s="303" t="str">
        <f t="shared" si="230"/>
        <v/>
      </c>
      <c r="AL998" s="303" t="str">
        <f t="shared" si="231"/>
        <v/>
      </c>
      <c r="AM998" s="304" t="str">
        <f t="shared" si="232"/>
        <v/>
      </c>
    </row>
    <row r="999" spans="26:39" ht="15" hidden="1" x14ac:dyDescent="0.25">
      <c r="Z999" s="290"/>
      <c r="AA999" s="290"/>
      <c r="AB999" s="124">
        <f t="shared" si="240"/>
        <v>91</v>
      </c>
      <c r="AC999" s="125" t="str">
        <f t="shared" si="235"/>
        <v/>
      </c>
      <c r="AD999" s="123" t="str">
        <f t="shared" si="236"/>
        <v/>
      </c>
      <c r="AE999" s="126" t="str">
        <f t="shared" si="237"/>
        <v/>
      </c>
      <c r="AF999" s="123" t="str">
        <f t="shared" si="238"/>
        <v/>
      </c>
      <c r="AG999" s="126" t="str">
        <f t="shared" si="239"/>
        <v/>
      </c>
      <c r="AH999" s="302" t="str">
        <f t="shared" si="234"/>
        <v/>
      </c>
      <c r="AI999" s="302" t="str">
        <f t="shared" si="233"/>
        <v/>
      </c>
      <c r="AJ999" s="288" t="str">
        <f t="shared" si="229"/>
        <v/>
      </c>
      <c r="AK999" s="303" t="str">
        <f t="shared" si="230"/>
        <v/>
      </c>
      <c r="AL999" s="303" t="str">
        <f t="shared" si="231"/>
        <v/>
      </c>
      <c r="AM999" s="304" t="str">
        <f t="shared" si="232"/>
        <v/>
      </c>
    </row>
    <row r="1000" spans="26:39" ht="15" hidden="1" x14ac:dyDescent="0.25">
      <c r="Z1000" s="290"/>
      <c r="AA1000" s="290"/>
      <c r="AB1000" s="124">
        <f t="shared" si="240"/>
        <v>92</v>
      </c>
      <c r="AC1000" s="125" t="str">
        <f t="shared" si="235"/>
        <v/>
      </c>
      <c r="AD1000" s="123" t="str">
        <f t="shared" si="236"/>
        <v/>
      </c>
      <c r="AE1000" s="126" t="str">
        <f t="shared" si="237"/>
        <v/>
      </c>
      <c r="AF1000" s="123" t="str">
        <f t="shared" si="238"/>
        <v/>
      </c>
      <c r="AG1000" s="126" t="str">
        <f t="shared" si="239"/>
        <v/>
      </c>
      <c r="AH1000" s="302" t="str">
        <f t="shared" si="234"/>
        <v/>
      </c>
      <c r="AI1000" s="302" t="str">
        <f t="shared" si="233"/>
        <v/>
      </c>
      <c r="AJ1000" s="288" t="str">
        <f t="shared" si="229"/>
        <v/>
      </c>
      <c r="AK1000" s="303" t="str">
        <f t="shared" si="230"/>
        <v/>
      </c>
      <c r="AL1000" s="303" t="str">
        <f t="shared" si="231"/>
        <v/>
      </c>
      <c r="AM1000" s="304" t="str">
        <f t="shared" si="232"/>
        <v/>
      </c>
    </row>
    <row r="1001" spans="26:39" ht="15" hidden="1" x14ac:dyDescent="0.25">
      <c r="Z1001" s="290"/>
      <c r="AA1001" s="290"/>
      <c r="AB1001" s="124">
        <f t="shared" si="240"/>
        <v>93</v>
      </c>
      <c r="AC1001" s="125" t="str">
        <f t="shared" si="235"/>
        <v/>
      </c>
      <c r="AD1001" s="123" t="str">
        <f t="shared" si="236"/>
        <v/>
      </c>
      <c r="AE1001" s="126" t="str">
        <f t="shared" si="237"/>
        <v/>
      </c>
      <c r="AF1001" s="123" t="str">
        <f t="shared" si="238"/>
        <v/>
      </c>
      <c r="AG1001" s="126" t="str">
        <f t="shared" si="239"/>
        <v/>
      </c>
      <c r="AH1001" s="302" t="str">
        <f t="shared" si="234"/>
        <v/>
      </c>
      <c r="AI1001" s="302" t="str">
        <f t="shared" si="233"/>
        <v/>
      </c>
      <c r="AJ1001" s="288" t="str">
        <f t="shared" si="229"/>
        <v/>
      </c>
      <c r="AK1001" s="303" t="str">
        <f t="shared" si="230"/>
        <v/>
      </c>
      <c r="AL1001" s="303" t="str">
        <f t="shared" si="231"/>
        <v/>
      </c>
      <c r="AM1001" s="304" t="str">
        <f t="shared" si="232"/>
        <v/>
      </c>
    </row>
    <row r="1002" spans="26:39" ht="15" hidden="1" x14ac:dyDescent="0.25">
      <c r="Z1002" s="290"/>
      <c r="AA1002" s="290"/>
      <c r="AB1002" s="124">
        <f t="shared" si="240"/>
        <v>94</v>
      </c>
      <c r="AC1002" s="125" t="str">
        <f t="shared" si="235"/>
        <v/>
      </c>
      <c r="AD1002" s="123" t="str">
        <f t="shared" si="236"/>
        <v/>
      </c>
      <c r="AE1002" s="126" t="str">
        <f t="shared" si="237"/>
        <v/>
      </c>
      <c r="AF1002" s="123" t="str">
        <f t="shared" si="238"/>
        <v/>
      </c>
      <c r="AG1002" s="126" t="str">
        <f t="shared" si="239"/>
        <v/>
      </c>
      <c r="AH1002" s="302" t="str">
        <f t="shared" si="234"/>
        <v/>
      </c>
      <c r="AI1002" s="302" t="str">
        <f t="shared" si="233"/>
        <v/>
      </c>
      <c r="AJ1002" s="288" t="str">
        <f t="shared" si="229"/>
        <v/>
      </c>
      <c r="AK1002" s="303" t="str">
        <f t="shared" si="230"/>
        <v/>
      </c>
      <c r="AL1002" s="303" t="str">
        <f t="shared" si="231"/>
        <v/>
      </c>
      <c r="AM1002" s="304" t="str">
        <f t="shared" si="232"/>
        <v/>
      </c>
    </row>
    <row r="1003" spans="26:39" ht="15" hidden="1" x14ac:dyDescent="0.25">
      <c r="Z1003" s="290"/>
      <c r="AA1003" s="290"/>
      <c r="AB1003" s="124">
        <f t="shared" si="240"/>
        <v>95</v>
      </c>
      <c r="AC1003" s="125" t="str">
        <f t="shared" si="235"/>
        <v/>
      </c>
      <c r="AD1003" s="123" t="str">
        <f t="shared" si="236"/>
        <v/>
      </c>
      <c r="AE1003" s="126" t="str">
        <f t="shared" si="237"/>
        <v/>
      </c>
      <c r="AF1003" s="123" t="str">
        <f t="shared" si="238"/>
        <v/>
      </c>
      <c r="AG1003" s="126" t="str">
        <f t="shared" si="239"/>
        <v/>
      </c>
      <c r="AH1003" s="302" t="str">
        <f t="shared" si="234"/>
        <v/>
      </c>
      <c r="AI1003" s="302" t="str">
        <f t="shared" si="233"/>
        <v/>
      </c>
      <c r="AJ1003" s="288" t="str">
        <f t="shared" si="229"/>
        <v/>
      </c>
      <c r="AK1003" s="303" t="str">
        <f t="shared" si="230"/>
        <v/>
      </c>
      <c r="AL1003" s="303" t="str">
        <f t="shared" si="231"/>
        <v/>
      </c>
      <c r="AM1003" s="304" t="str">
        <f t="shared" si="232"/>
        <v/>
      </c>
    </row>
    <row r="1004" spans="26:39" ht="15" hidden="1" x14ac:dyDescent="0.25">
      <c r="Z1004" s="290"/>
      <c r="AA1004" s="290"/>
      <c r="AB1004" s="124">
        <f t="shared" si="240"/>
        <v>96</v>
      </c>
      <c r="AC1004" s="125" t="str">
        <f t="shared" si="235"/>
        <v/>
      </c>
      <c r="AD1004" s="123" t="str">
        <f t="shared" si="236"/>
        <v/>
      </c>
      <c r="AE1004" s="126" t="str">
        <f t="shared" si="237"/>
        <v/>
      </c>
      <c r="AF1004" s="123" t="str">
        <f t="shared" si="238"/>
        <v/>
      </c>
      <c r="AG1004" s="126" t="str">
        <f t="shared" si="239"/>
        <v/>
      </c>
      <c r="AH1004" s="302" t="str">
        <f t="shared" si="234"/>
        <v/>
      </c>
      <c r="AI1004" s="302" t="str">
        <f t="shared" si="233"/>
        <v/>
      </c>
      <c r="AJ1004" s="288" t="str">
        <f t="shared" si="229"/>
        <v/>
      </c>
      <c r="AK1004" s="303" t="str">
        <f t="shared" si="230"/>
        <v/>
      </c>
      <c r="AL1004" s="303" t="str">
        <f t="shared" si="231"/>
        <v/>
      </c>
      <c r="AM1004" s="304" t="str">
        <f t="shared" si="232"/>
        <v/>
      </c>
    </row>
    <row r="1005" spans="26:39" ht="15" hidden="1" x14ac:dyDescent="0.25">
      <c r="Z1005" s="290"/>
      <c r="AA1005" s="290"/>
      <c r="AB1005" s="124">
        <f t="shared" si="240"/>
        <v>97</v>
      </c>
      <c r="AC1005" s="125" t="str">
        <f t="shared" si="235"/>
        <v/>
      </c>
      <c r="AD1005" s="123" t="str">
        <f t="shared" si="236"/>
        <v/>
      </c>
      <c r="AE1005" s="126" t="str">
        <f t="shared" si="237"/>
        <v/>
      </c>
      <c r="AF1005" s="123" t="str">
        <f t="shared" si="238"/>
        <v/>
      </c>
      <c r="AG1005" s="126" t="str">
        <f t="shared" si="239"/>
        <v/>
      </c>
      <c r="AH1005" s="302" t="str">
        <f t="shared" si="234"/>
        <v/>
      </c>
      <c r="AI1005" s="302" t="str">
        <f t="shared" si="233"/>
        <v/>
      </c>
      <c r="AJ1005" s="288" t="str">
        <f t="shared" si="229"/>
        <v/>
      </c>
      <c r="AK1005" s="303" t="str">
        <f t="shared" si="230"/>
        <v/>
      </c>
      <c r="AL1005" s="303" t="str">
        <f t="shared" si="231"/>
        <v/>
      </c>
      <c r="AM1005" s="304" t="str">
        <f t="shared" si="232"/>
        <v/>
      </c>
    </row>
    <row r="1006" spans="26:39" ht="15" hidden="1" x14ac:dyDescent="0.25">
      <c r="Z1006" s="290"/>
      <c r="AA1006" s="290"/>
      <c r="AB1006" s="124">
        <f t="shared" si="240"/>
        <v>98</v>
      </c>
      <c r="AC1006" s="125" t="str">
        <f t="shared" si="235"/>
        <v/>
      </c>
      <c r="AD1006" s="123" t="str">
        <f t="shared" si="236"/>
        <v/>
      </c>
      <c r="AE1006" s="126" t="str">
        <f t="shared" si="237"/>
        <v/>
      </c>
      <c r="AF1006" s="123" t="str">
        <f t="shared" si="238"/>
        <v/>
      </c>
      <c r="AG1006" s="126" t="str">
        <f t="shared" si="239"/>
        <v/>
      </c>
      <c r="AH1006" s="302" t="str">
        <f t="shared" si="234"/>
        <v/>
      </c>
      <c r="AI1006" s="302" t="str">
        <f t="shared" si="233"/>
        <v/>
      </c>
      <c r="AJ1006" s="288" t="str">
        <f t="shared" si="229"/>
        <v/>
      </c>
      <c r="AK1006" s="303" t="str">
        <f t="shared" si="230"/>
        <v/>
      </c>
      <c r="AL1006" s="303" t="str">
        <f t="shared" si="231"/>
        <v/>
      </c>
      <c r="AM1006" s="304" t="str">
        <f t="shared" si="232"/>
        <v/>
      </c>
    </row>
    <row r="1007" spans="26:39" ht="15" hidden="1" x14ac:dyDescent="0.25">
      <c r="AB1007" s="124">
        <f t="shared" si="240"/>
        <v>99</v>
      </c>
      <c r="AC1007" s="125" t="str">
        <f t="shared" si="235"/>
        <v/>
      </c>
      <c r="AD1007" s="123" t="str">
        <f t="shared" si="236"/>
        <v/>
      </c>
      <c r="AE1007" s="126" t="str">
        <f t="shared" si="237"/>
        <v/>
      </c>
      <c r="AF1007" s="123" t="str">
        <f t="shared" si="238"/>
        <v/>
      </c>
      <c r="AG1007" s="126" t="str">
        <f t="shared" si="239"/>
        <v/>
      </c>
      <c r="AH1007" s="302" t="str">
        <f t="shared" si="234"/>
        <v/>
      </c>
      <c r="AI1007" s="302" t="str">
        <f t="shared" si="233"/>
        <v/>
      </c>
      <c r="AJ1007" s="288" t="str">
        <f t="shared" si="229"/>
        <v/>
      </c>
      <c r="AK1007" s="303" t="str">
        <f t="shared" si="230"/>
        <v/>
      </c>
      <c r="AL1007" s="303" t="str">
        <f t="shared" si="231"/>
        <v/>
      </c>
      <c r="AM1007" s="304" t="str">
        <f t="shared" si="232"/>
        <v/>
      </c>
    </row>
    <row r="1008" spans="26:39" ht="15" hidden="1" x14ac:dyDescent="0.25">
      <c r="AB1008" s="124">
        <f t="shared" si="240"/>
        <v>100</v>
      </c>
      <c r="AC1008" s="125" t="str">
        <f t="shared" si="235"/>
        <v/>
      </c>
      <c r="AD1008" s="123" t="str">
        <f t="shared" si="236"/>
        <v/>
      </c>
      <c r="AE1008" s="126" t="str">
        <f t="shared" si="237"/>
        <v/>
      </c>
      <c r="AF1008" s="123" t="str">
        <f t="shared" si="238"/>
        <v/>
      </c>
      <c r="AG1008" s="126" t="str">
        <f t="shared" si="239"/>
        <v/>
      </c>
      <c r="AH1008" s="302" t="str">
        <f t="shared" si="234"/>
        <v/>
      </c>
      <c r="AI1008" s="302" t="str">
        <f t="shared" si="233"/>
        <v/>
      </c>
      <c r="AJ1008" s="288" t="str">
        <f t="shared" si="229"/>
        <v/>
      </c>
      <c r="AK1008" s="303" t="str">
        <f t="shared" si="230"/>
        <v/>
      </c>
      <c r="AL1008" s="303" t="str">
        <f t="shared" si="231"/>
        <v/>
      </c>
      <c r="AM1008" s="304" t="str">
        <f t="shared" si="232"/>
        <v/>
      </c>
    </row>
    <row r="1009" spans="23:39" ht="15" hidden="1" x14ac:dyDescent="0.25">
      <c r="W1009" s="232" t="s">
        <v>154</v>
      </c>
      <c r="X1009" s="291" t="s">
        <v>105</v>
      </c>
      <c r="Y1009" s="291" t="s">
        <v>100</v>
      </c>
      <c r="Z1009" s="293" t="s">
        <v>155</v>
      </c>
      <c r="AA1009" s="293" t="s">
        <v>156</v>
      </c>
      <c r="AB1009" s="124">
        <v>1</v>
      </c>
      <c r="AC1009" s="125" t="str">
        <f t="shared" ref="AC1009:AC1072" si="241">IF(AA$1011="","",AC$1008+AB1009*(X$1011-X$1010)/100)</f>
        <v/>
      </c>
      <c r="AD1009" s="123" t="str">
        <f t="shared" ref="AD1009:AD1072" si="242">IF(AC1009="","",AD$1008+(2*(AC1009-AC$1008)*AA$1011))</f>
        <v/>
      </c>
      <c r="AE1009" s="126" t="str">
        <f>IF(AC1009="","",(AD1009/2)^2*3.1415)</f>
        <v/>
      </c>
      <c r="AF1009" s="123" t="str">
        <f>IF(AC1009="","",(AC1009-AC1008)/3*(AE1008+AE1009+(AE1009*AE1008)^0.5))</f>
        <v/>
      </c>
      <c r="AG1009" s="126" t="str">
        <f>IF(AC1009="","",AG1008+AF1009)</f>
        <v/>
      </c>
      <c r="AH1009" s="302" t="str">
        <f t="shared" si="234"/>
        <v/>
      </c>
      <c r="AI1009" s="302" t="str">
        <f t="shared" si="233"/>
        <v/>
      </c>
      <c r="AJ1009" s="288" t="str">
        <f t="shared" si="229"/>
        <v/>
      </c>
      <c r="AK1009" s="303" t="str">
        <f t="shared" si="230"/>
        <v/>
      </c>
      <c r="AL1009" s="303" t="str">
        <f t="shared" si="231"/>
        <v/>
      </c>
      <c r="AM1009" s="304" t="str">
        <f t="shared" si="232"/>
        <v/>
      </c>
    </row>
    <row r="1010" spans="23:39" ht="15" hidden="1" x14ac:dyDescent="0.25">
      <c r="W1010" s="240">
        <v>11</v>
      </c>
      <c r="X1010" s="288" t="str">
        <f>IF(W1010&gt;O$53,"",IF(VLOOKUP(W1010,O$34:Q$53,3)=0,"",VLOOKUP(W1010,O$34:Q$53,3)))</f>
        <v/>
      </c>
      <c r="Y1010" s="240" t="str">
        <f>IF(X1010="","",VLOOKUP(X1010,D$35:H$53,2))</f>
        <v/>
      </c>
      <c r="Z1010" s="123" t="str">
        <f>IF(Y1010="","",2*(Y1010/3.1415)^0.5)</f>
        <v/>
      </c>
      <c r="AA1010" s="290"/>
      <c r="AB1010" s="124">
        <f>AB1009+1</f>
        <v>2</v>
      </c>
      <c r="AC1010" s="125" t="str">
        <f t="shared" si="241"/>
        <v/>
      </c>
      <c r="AD1010" s="123" t="str">
        <f t="shared" si="242"/>
        <v/>
      </c>
      <c r="AE1010" s="126" t="str">
        <f t="shared" ref="AE1010:AE1073" si="243">IF(AC1010="","",(AD1010/2)^2*3.1415)</f>
        <v/>
      </c>
      <c r="AF1010" s="123" t="str">
        <f t="shared" ref="AF1010:AF1073" si="244">IF(AC1010="","",(AC1010-AC1009)/3*(AE1009+AE1010+(AE1010*AE1009)^0.5))</f>
        <v/>
      </c>
      <c r="AG1010" s="126" t="str">
        <f t="shared" ref="AG1010:AG1073" si="245">IF(AC1010="","",AG1009+AF1010)</f>
        <v/>
      </c>
      <c r="AH1010" s="302" t="str">
        <f t="shared" si="234"/>
        <v/>
      </c>
      <c r="AI1010" s="302" t="str">
        <f t="shared" si="233"/>
        <v/>
      </c>
      <c r="AJ1010" s="288" t="str">
        <f t="shared" si="229"/>
        <v/>
      </c>
      <c r="AK1010" s="303" t="str">
        <f t="shared" si="230"/>
        <v/>
      </c>
      <c r="AL1010" s="303" t="str">
        <f t="shared" si="231"/>
        <v/>
      </c>
      <c r="AM1010" s="304" t="str">
        <f t="shared" si="232"/>
        <v/>
      </c>
    </row>
    <row r="1011" spans="23:39" ht="15" hidden="1" x14ac:dyDescent="0.25">
      <c r="W1011" s="240">
        <v>12</v>
      </c>
      <c r="X1011" s="288" t="str">
        <f>IF(W1011&gt;O$53,"",IF(VLOOKUP(W1011,O$34:Q$53,3)=0,"",VLOOKUP(W1011,O$34:Q$53,3)))</f>
        <v/>
      </c>
      <c r="Y1011" s="240" t="str">
        <f>IF(X1011="","",VLOOKUP(X1011,D$35:H$53,2))</f>
        <v/>
      </c>
      <c r="Z1011" s="123" t="str">
        <f>IF(Y1011="","",2*(Y1011/3.1415)^0.5)</f>
        <v/>
      </c>
      <c r="AA1011" s="290" t="str">
        <f>IF(Z1011="","",(Z1011-Z1010)/(2*(X1011-X1010)))</f>
        <v/>
      </c>
      <c r="AB1011" s="124">
        <f t="shared" ref="AB1011:AB1074" si="246">AB1010+1</f>
        <v>3</v>
      </c>
      <c r="AC1011" s="125" t="str">
        <f t="shared" si="241"/>
        <v/>
      </c>
      <c r="AD1011" s="123" t="str">
        <f t="shared" si="242"/>
        <v/>
      </c>
      <c r="AE1011" s="126" t="str">
        <f t="shared" si="243"/>
        <v/>
      </c>
      <c r="AF1011" s="123" t="str">
        <f t="shared" si="244"/>
        <v/>
      </c>
      <c r="AG1011" s="126" t="str">
        <f t="shared" si="245"/>
        <v/>
      </c>
      <c r="AH1011" s="302" t="str">
        <f t="shared" si="234"/>
        <v/>
      </c>
      <c r="AI1011" s="302" t="str">
        <f t="shared" si="233"/>
        <v/>
      </c>
      <c r="AJ1011" s="288" t="str">
        <f t="shared" si="229"/>
        <v/>
      </c>
      <c r="AK1011" s="303" t="str">
        <f t="shared" si="230"/>
        <v/>
      </c>
      <c r="AL1011" s="303" t="str">
        <f t="shared" si="231"/>
        <v/>
      </c>
      <c r="AM1011" s="304" t="str">
        <f t="shared" si="232"/>
        <v/>
      </c>
    </row>
    <row r="1012" spans="23:39" ht="15" hidden="1" x14ac:dyDescent="0.25">
      <c r="Z1012" s="290"/>
      <c r="AA1012" s="290"/>
      <c r="AB1012" s="124">
        <f t="shared" si="246"/>
        <v>4</v>
      </c>
      <c r="AC1012" s="125" t="str">
        <f t="shared" si="241"/>
        <v/>
      </c>
      <c r="AD1012" s="123" t="str">
        <f t="shared" si="242"/>
        <v/>
      </c>
      <c r="AE1012" s="126" t="str">
        <f t="shared" si="243"/>
        <v/>
      </c>
      <c r="AF1012" s="123" t="str">
        <f t="shared" si="244"/>
        <v/>
      </c>
      <c r="AG1012" s="126" t="str">
        <f t="shared" si="245"/>
        <v/>
      </c>
      <c r="AH1012" s="302" t="str">
        <f t="shared" si="234"/>
        <v/>
      </c>
      <c r="AI1012" s="302" t="str">
        <f t="shared" si="233"/>
        <v/>
      </c>
      <c r="AJ1012" s="288" t="str">
        <f t="shared" si="229"/>
        <v/>
      </c>
      <c r="AK1012" s="303" t="str">
        <f t="shared" si="230"/>
        <v/>
      </c>
      <c r="AL1012" s="303" t="str">
        <f t="shared" si="231"/>
        <v/>
      </c>
      <c r="AM1012" s="304" t="str">
        <f t="shared" si="232"/>
        <v/>
      </c>
    </row>
    <row r="1013" spans="23:39" ht="15" hidden="1" x14ac:dyDescent="0.25">
      <c r="Z1013" s="290"/>
      <c r="AA1013" s="290"/>
      <c r="AB1013" s="124">
        <f t="shared" si="246"/>
        <v>5</v>
      </c>
      <c r="AC1013" s="125" t="str">
        <f t="shared" si="241"/>
        <v/>
      </c>
      <c r="AD1013" s="123" t="str">
        <f t="shared" si="242"/>
        <v/>
      </c>
      <c r="AE1013" s="126" t="str">
        <f t="shared" si="243"/>
        <v/>
      </c>
      <c r="AF1013" s="123" t="str">
        <f t="shared" si="244"/>
        <v/>
      </c>
      <c r="AG1013" s="126" t="str">
        <f t="shared" si="245"/>
        <v/>
      </c>
      <c r="AH1013" s="302" t="str">
        <f t="shared" si="234"/>
        <v/>
      </c>
      <c r="AI1013" s="302" t="str">
        <f t="shared" si="233"/>
        <v/>
      </c>
      <c r="AJ1013" s="288" t="str">
        <f t="shared" si="229"/>
        <v/>
      </c>
      <c r="AK1013" s="303" t="str">
        <f t="shared" si="230"/>
        <v/>
      </c>
      <c r="AL1013" s="303" t="str">
        <f t="shared" si="231"/>
        <v/>
      </c>
      <c r="AM1013" s="304" t="str">
        <f t="shared" si="232"/>
        <v/>
      </c>
    </row>
    <row r="1014" spans="23:39" ht="15" hidden="1" x14ac:dyDescent="0.25">
      <c r="Z1014" s="290"/>
      <c r="AA1014" s="290"/>
      <c r="AB1014" s="124">
        <f t="shared" si="246"/>
        <v>6</v>
      </c>
      <c r="AC1014" s="125" t="str">
        <f t="shared" si="241"/>
        <v/>
      </c>
      <c r="AD1014" s="123" t="str">
        <f t="shared" si="242"/>
        <v/>
      </c>
      <c r="AE1014" s="126" t="str">
        <f t="shared" si="243"/>
        <v/>
      </c>
      <c r="AF1014" s="123" t="str">
        <f t="shared" si="244"/>
        <v/>
      </c>
      <c r="AG1014" s="126" t="str">
        <f t="shared" si="245"/>
        <v/>
      </c>
      <c r="AH1014" s="302" t="str">
        <f t="shared" si="234"/>
        <v/>
      </c>
      <c r="AI1014" s="302" t="str">
        <f t="shared" si="233"/>
        <v/>
      </c>
      <c r="AJ1014" s="288" t="str">
        <f t="shared" si="229"/>
        <v/>
      </c>
      <c r="AK1014" s="303" t="str">
        <f t="shared" si="230"/>
        <v/>
      </c>
      <c r="AL1014" s="303" t="str">
        <f t="shared" si="231"/>
        <v/>
      </c>
      <c r="AM1014" s="304" t="str">
        <f t="shared" si="232"/>
        <v/>
      </c>
    </row>
    <row r="1015" spans="23:39" ht="15" hidden="1" x14ac:dyDescent="0.25">
      <c r="Z1015" s="290"/>
      <c r="AA1015" s="290"/>
      <c r="AB1015" s="124">
        <f t="shared" si="246"/>
        <v>7</v>
      </c>
      <c r="AC1015" s="125" t="str">
        <f t="shared" si="241"/>
        <v/>
      </c>
      <c r="AD1015" s="123" t="str">
        <f t="shared" si="242"/>
        <v/>
      </c>
      <c r="AE1015" s="126" t="str">
        <f t="shared" si="243"/>
        <v/>
      </c>
      <c r="AF1015" s="123" t="str">
        <f t="shared" si="244"/>
        <v/>
      </c>
      <c r="AG1015" s="126" t="str">
        <f t="shared" si="245"/>
        <v/>
      </c>
      <c r="AH1015" s="302" t="str">
        <f t="shared" si="234"/>
        <v/>
      </c>
      <c r="AI1015" s="302" t="str">
        <f t="shared" si="233"/>
        <v/>
      </c>
      <c r="AJ1015" s="288" t="str">
        <f t="shared" si="229"/>
        <v/>
      </c>
      <c r="AK1015" s="303" t="str">
        <f t="shared" si="230"/>
        <v/>
      </c>
      <c r="AL1015" s="303" t="str">
        <f t="shared" si="231"/>
        <v/>
      </c>
      <c r="AM1015" s="304" t="str">
        <f t="shared" si="232"/>
        <v/>
      </c>
    </row>
    <row r="1016" spans="23:39" ht="15" hidden="1" x14ac:dyDescent="0.25">
      <c r="Z1016" s="290"/>
      <c r="AA1016" s="290"/>
      <c r="AB1016" s="124">
        <f t="shared" si="246"/>
        <v>8</v>
      </c>
      <c r="AC1016" s="125" t="str">
        <f t="shared" si="241"/>
        <v/>
      </c>
      <c r="AD1016" s="123" t="str">
        <f t="shared" si="242"/>
        <v/>
      </c>
      <c r="AE1016" s="126" t="str">
        <f t="shared" si="243"/>
        <v/>
      </c>
      <c r="AF1016" s="123" t="str">
        <f t="shared" si="244"/>
        <v/>
      </c>
      <c r="AG1016" s="126" t="str">
        <f t="shared" si="245"/>
        <v/>
      </c>
      <c r="AH1016" s="302" t="str">
        <f t="shared" si="234"/>
        <v/>
      </c>
      <c r="AI1016" s="302" t="str">
        <f t="shared" si="233"/>
        <v/>
      </c>
      <c r="AJ1016" s="288" t="str">
        <f t="shared" si="229"/>
        <v/>
      </c>
      <c r="AK1016" s="303" t="str">
        <f t="shared" si="230"/>
        <v/>
      </c>
      <c r="AL1016" s="303" t="str">
        <f t="shared" si="231"/>
        <v/>
      </c>
      <c r="AM1016" s="304" t="str">
        <f t="shared" si="232"/>
        <v/>
      </c>
    </row>
    <row r="1017" spans="23:39" ht="15" hidden="1" x14ac:dyDescent="0.25">
      <c r="Z1017" s="290"/>
      <c r="AA1017" s="290"/>
      <c r="AB1017" s="124">
        <f t="shared" si="246"/>
        <v>9</v>
      </c>
      <c r="AC1017" s="125" t="str">
        <f t="shared" si="241"/>
        <v/>
      </c>
      <c r="AD1017" s="123" t="str">
        <f t="shared" si="242"/>
        <v/>
      </c>
      <c r="AE1017" s="126" t="str">
        <f t="shared" si="243"/>
        <v/>
      </c>
      <c r="AF1017" s="123" t="str">
        <f t="shared" si="244"/>
        <v/>
      </c>
      <c r="AG1017" s="126" t="str">
        <f t="shared" si="245"/>
        <v/>
      </c>
      <c r="AH1017" s="302" t="str">
        <f t="shared" si="234"/>
        <v/>
      </c>
      <c r="AI1017" s="302" t="str">
        <f t="shared" si="233"/>
        <v/>
      </c>
      <c r="AJ1017" s="288" t="str">
        <f t="shared" si="229"/>
        <v/>
      </c>
      <c r="AK1017" s="303" t="str">
        <f t="shared" si="230"/>
        <v/>
      </c>
      <c r="AL1017" s="303" t="str">
        <f t="shared" si="231"/>
        <v/>
      </c>
      <c r="AM1017" s="304" t="str">
        <f t="shared" si="232"/>
        <v/>
      </c>
    </row>
    <row r="1018" spans="23:39" ht="15" hidden="1" x14ac:dyDescent="0.25">
      <c r="Z1018" s="290"/>
      <c r="AA1018" s="290"/>
      <c r="AB1018" s="124">
        <f t="shared" si="246"/>
        <v>10</v>
      </c>
      <c r="AC1018" s="125" t="str">
        <f t="shared" si="241"/>
        <v/>
      </c>
      <c r="AD1018" s="123" t="str">
        <f t="shared" si="242"/>
        <v/>
      </c>
      <c r="AE1018" s="126" t="str">
        <f t="shared" si="243"/>
        <v/>
      </c>
      <c r="AF1018" s="123" t="str">
        <f t="shared" si="244"/>
        <v/>
      </c>
      <c r="AG1018" s="126" t="str">
        <f t="shared" si="245"/>
        <v/>
      </c>
      <c r="AH1018" s="302" t="str">
        <f t="shared" si="234"/>
        <v/>
      </c>
      <c r="AI1018" s="302" t="str">
        <f t="shared" si="233"/>
        <v/>
      </c>
      <c r="AJ1018" s="288" t="str">
        <f t="shared" si="229"/>
        <v/>
      </c>
      <c r="AK1018" s="303" t="str">
        <f t="shared" si="230"/>
        <v/>
      </c>
      <c r="AL1018" s="303" t="str">
        <f t="shared" si="231"/>
        <v/>
      </c>
      <c r="AM1018" s="304" t="str">
        <f t="shared" si="232"/>
        <v/>
      </c>
    </row>
    <row r="1019" spans="23:39" ht="15" hidden="1" x14ac:dyDescent="0.25">
      <c r="Z1019" s="290"/>
      <c r="AA1019" s="290"/>
      <c r="AB1019" s="124">
        <f t="shared" si="246"/>
        <v>11</v>
      </c>
      <c r="AC1019" s="125" t="str">
        <f t="shared" si="241"/>
        <v/>
      </c>
      <c r="AD1019" s="123" t="str">
        <f t="shared" si="242"/>
        <v/>
      </c>
      <c r="AE1019" s="126" t="str">
        <f t="shared" si="243"/>
        <v/>
      </c>
      <c r="AF1019" s="123" t="str">
        <f t="shared" si="244"/>
        <v/>
      </c>
      <c r="AG1019" s="126" t="str">
        <f t="shared" si="245"/>
        <v/>
      </c>
      <c r="AH1019" s="302" t="str">
        <f t="shared" si="234"/>
        <v/>
      </c>
      <c r="AI1019" s="302" t="str">
        <f t="shared" si="233"/>
        <v/>
      </c>
      <c r="AJ1019" s="288" t="str">
        <f t="shared" si="229"/>
        <v/>
      </c>
      <c r="AK1019" s="303" t="str">
        <f t="shared" si="230"/>
        <v/>
      </c>
      <c r="AL1019" s="303" t="str">
        <f t="shared" si="231"/>
        <v/>
      </c>
      <c r="AM1019" s="304" t="str">
        <f t="shared" si="232"/>
        <v/>
      </c>
    </row>
    <row r="1020" spans="23:39" ht="15" hidden="1" x14ac:dyDescent="0.25">
      <c r="Z1020" s="290"/>
      <c r="AA1020" s="290"/>
      <c r="AB1020" s="124">
        <f t="shared" si="246"/>
        <v>12</v>
      </c>
      <c r="AC1020" s="125" t="str">
        <f t="shared" si="241"/>
        <v/>
      </c>
      <c r="AD1020" s="123" t="str">
        <f t="shared" si="242"/>
        <v/>
      </c>
      <c r="AE1020" s="126" t="str">
        <f t="shared" si="243"/>
        <v/>
      </c>
      <c r="AF1020" s="123" t="str">
        <f t="shared" si="244"/>
        <v/>
      </c>
      <c r="AG1020" s="126" t="str">
        <f t="shared" si="245"/>
        <v/>
      </c>
      <c r="AH1020" s="302" t="str">
        <f t="shared" si="234"/>
        <v/>
      </c>
      <c r="AI1020" s="302" t="str">
        <f t="shared" si="233"/>
        <v/>
      </c>
      <c r="AJ1020" s="288" t="str">
        <f t="shared" si="229"/>
        <v/>
      </c>
      <c r="AK1020" s="303" t="str">
        <f t="shared" si="230"/>
        <v/>
      </c>
      <c r="AL1020" s="303" t="str">
        <f t="shared" si="231"/>
        <v/>
      </c>
      <c r="AM1020" s="304" t="str">
        <f t="shared" si="232"/>
        <v/>
      </c>
    </row>
    <row r="1021" spans="23:39" ht="15" hidden="1" x14ac:dyDescent="0.25">
      <c r="Z1021" s="290"/>
      <c r="AA1021" s="290"/>
      <c r="AB1021" s="124">
        <f t="shared" si="246"/>
        <v>13</v>
      </c>
      <c r="AC1021" s="125" t="str">
        <f t="shared" si="241"/>
        <v/>
      </c>
      <c r="AD1021" s="123" t="str">
        <f t="shared" si="242"/>
        <v/>
      </c>
      <c r="AE1021" s="126" t="str">
        <f t="shared" si="243"/>
        <v/>
      </c>
      <c r="AF1021" s="123" t="str">
        <f t="shared" si="244"/>
        <v/>
      </c>
      <c r="AG1021" s="126" t="str">
        <f t="shared" si="245"/>
        <v/>
      </c>
      <c r="AH1021" s="302" t="str">
        <f t="shared" si="234"/>
        <v/>
      </c>
      <c r="AI1021" s="302" t="str">
        <f t="shared" si="233"/>
        <v/>
      </c>
      <c r="AJ1021" s="288" t="str">
        <f t="shared" si="229"/>
        <v/>
      </c>
      <c r="AK1021" s="303" t="str">
        <f t="shared" si="230"/>
        <v/>
      </c>
      <c r="AL1021" s="303" t="str">
        <f t="shared" si="231"/>
        <v/>
      </c>
      <c r="AM1021" s="304" t="str">
        <f t="shared" si="232"/>
        <v/>
      </c>
    </row>
    <row r="1022" spans="23:39" ht="15" hidden="1" x14ac:dyDescent="0.25">
      <c r="Z1022" s="290"/>
      <c r="AA1022" s="290"/>
      <c r="AB1022" s="124">
        <f t="shared" si="246"/>
        <v>14</v>
      </c>
      <c r="AC1022" s="125" t="str">
        <f t="shared" si="241"/>
        <v/>
      </c>
      <c r="AD1022" s="123" t="str">
        <f t="shared" si="242"/>
        <v/>
      </c>
      <c r="AE1022" s="126" t="str">
        <f t="shared" si="243"/>
        <v/>
      </c>
      <c r="AF1022" s="123" t="str">
        <f t="shared" si="244"/>
        <v/>
      </c>
      <c r="AG1022" s="126" t="str">
        <f t="shared" si="245"/>
        <v/>
      </c>
      <c r="AH1022" s="302" t="str">
        <f t="shared" si="234"/>
        <v/>
      </c>
      <c r="AI1022" s="302" t="str">
        <f t="shared" si="233"/>
        <v/>
      </c>
      <c r="AJ1022" s="288" t="str">
        <f t="shared" si="229"/>
        <v/>
      </c>
      <c r="AK1022" s="303" t="str">
        <f t="shared" si="230"/>
        <v/>
      </c>
      <c r="AL1022" s="303" t="str">
        <f t="shared" si="231"/>
        <v/>
      </c>
      <c r="AM1022" s="304" t="str">
        <f t="shared" si="232"/>
        <v/>
      </c>
    </row>
    <row r="1023" spans="23:39" ht="15" hidden="1" x14ac:dyDescent="0.25">
      <c r="Z1023" s="290"/>
      <c r="AA1023" s="290"/>
      <c r="AB1023" s="124">
        <f t="shared" si="246"/>
        <v>15</v>
      </c>
      <c r="AC1023" s="125" t="str">
        <f t="shared" si="241"/>
        <v/>
      </c>
      <c r="AD1023" s="123" t="str">
        <f t="shared" si="242"/>
        <v/>
      </c>
      <c r="AE1023" s="126" t="str">
        <f t="shared" si="243"/>
        <v/>
      </c>
      <c r="AF1023" s="123" t="str">
        <f t="shared" si="244"/>
        <v/>
      </c>
      <c r="AG1023" s="126" t="str">
        <f t="shared" si="245"/>
        <v/>
      </c>
      <c r="AH1023" s="302" t="str">
        <f t="shared" si="234"/>
        <v/>
      </c>
      <c r="AI1023" s="302" t="str">
        <f t="shared" si="233"/>
        <v/>
      </c>
      <c r="AJ1023" s="288" t="str">
        <f t="shared" si="229"/>
        <v/>
      </c>
      <c r="AK1023" s="303" t="str">
        <f t="shared" si="230"/>
        <v/>
      </c>
      <c r="AL1023" s="303" t="str">
        <f t="shared" si="231"/>
        <v/>
      </c>
      <c r="AM1023" s="304" t="str">
        <f t="shared" si="232"/>
        <v/>
      </c>
    </row>
    <row r="1024" spans="23:39" ht="15" hidden="1" x14ac:dyDescent="0.25">
      <c r="Z1024" s="290"/>
      <c r="AA1024" s="290"/>
      <c r="AB1024" s="124">
        <f t="shared" si="246"/>
        <v>16</v>
      </c>
      <c r="AC1024" s="125" t="str">
        <f t="shared" si="241"/>
        <v/>
      </c>
      <c r="AD1024" s="123" t="str">
        <f t="shared" si="242"/>
        <v/>
      </c>
      <c r="AE1024" s="126" t="str">
        <f t="shared" si="243"/>
        <v/>
      </c>
      <c r="AF1024" s="123" t="str">
        <f t="shared" si="244"/>
        <v/>
      </c>
      <c r="AG1024" s="126" t="str">
        <f t="shared" si="245"/>
        <v/>
      </c>
      <c r="AH1024" s="302" t="str">
        <f t="shared" si="234"/>
        <v/>
      </c>
      <c r="AI1024" s="302" t="str">
        <f t="shared" si="233"/>
        <v/>
      </c>
      <c r="AJ1024" s="288" t="str">
        <f t="shared" si="229"/>
        <v/>
      </c>
      <c r="AK1024" s="303" t="str">
        <f t="shared" si="230"/>
        <v/>
      </c>
      <c r="AL1024" s="303" t="str">
        <f t="shared" si="231"/>
        <v/>
      </c>
      <c r="AM1024" s="304" t="str">
        <f t="shared" si="232"/>
        <v/>
      </c>
    </row>
    <row r="1025" spans="24:39" ht="15" hidden="1" x14ac:dyDescent="0.25">
      <c r="Z1025" s="290"/>
      <c r="AA1025" s="290"/>
      <c r="AB1025" s="124">
        <f t="shared" si="246"/>
        <v>17</v>
      </c>
      <c r="AC1025" s="125" t="str">
        <f t="shared" si="241"/>
        <v/>
      </c>
      <c r="AD1025" s="123" t="str">
        <f t="shared" si="242"/>
        <v/>
      </c>
      <c r="AE1025" s="126" t="str">
        <f t="shared" si="243"/>
        <v/>
      </c>
      <c r="AF1025" s="123" t="str">
        <f t="shared" si="244"/>
        <v/>
      </c>
      <c r="AG1025" s="126" t="str">
        <f t="shared" si="245"/>
        <v/>
      </c>
      <c r="AH1025" s="302" t="str">
        <f t="shared" si="234"/>
        <v/>
      </c>
      <c r="AI1025" s="302" t="str">
        <f t="shared" si="233"/>
        <v/>
      </c>
      <c r="AJ1025" s="288" t="str">
        <f t="shared" si="229"/>
        <v/>
      </c>
      <c r="AK1025" s="303" t="str">
        <f t="shared" si="230"/>
        <v/>
      </c>
      <c r="AL1025" s="303" t="str">
        <f t="shared" si="231"/>
        <v/>
      </c>
      <c r="AM1025" s="304" t="str">
        <f t="shared" si="232"/>
        <v/>
      </c>
    </row>
    <row r="1026" spans="24:39" ht="15" hidden="1" x14ac:dyDescent="0.25">
      <c r="Z1026" s="290"/>
      <c r="AA1026" s="290"/>
      <c r="AB1026" s="124">
        <f t="shared" si="246"/>
        <v>18</v>
      </c>
      <c r="AC1026" s="125" t="str">
        <f t="shared" si="241"/>
        <v/>
      </c>
      <c r="AD1026" s="123" t="str">
        <f t="shared" si="242"/>
        <v/>
      </c>
      <c r="AE1026" s="126" t="str">
        <f t="shared" si="243"/>
        <v/>
      </c>
      <c r="AF1026" s="123" t="str">
        <f t="shared" si="244"/>
        <v/>
      </c>
      <c r="AG1026" s="126" t="str">
        <f t="shared" si="245"/>
        <v/>
      </c>
      <c r="AH1026" s="302" t="str">
        <f t="shared" si="234"/>
        <v/>
      </c>
      <c r="AI1026" s="302" t="str">
        <f t="shared" si="233"/>
        <v/>
      </c>
      <c r="AJ1026" s="288" t="str">
        <f t="shared" si="229"/>
        <v/>
      </c>
      <c r="AK1026" s="303" t="str">
        <f t="shared" si="230"/>
        <v/>
      </c>
      <c r="AL1026" s="303" t="str">
        <f t="shared" si="231"/>
        <v/>
      </c>
      <c r="AM1026" s="304" t="str">
        <f t="shared" si="232"/>
        <v/>
      </c>
    </row>
    <row r="1027" spans="24:39" ht="15" hidden="1" x14ac:dyDescent="0.25">
      <c r="X1027" s="244"/>
      <c r="Y1027" s="244"/>
      <c r="Z1027" s="290"/>
      <c r="AA1027" s="290"/>
      <c r="AB1027" s="124">
        <f t="shared" si="246"/>
        <v>19</v>
      </c>
      <c r="AC1027" s="125" t="str">
        <f t="shared" si="241"/>
        <v/>
      </c>
      <c r="AD1027" s="123" t="str">
        <f t="shared" si="242"/>
        <v/>
      </c>
      <c r="AE1027" s="126" t="str">
        <f t="shared" si="243"/>
        <v/>
      </c>
      <c r="AF1027" s="123" t="str">
        <f t="shared" si="244"/>
        <v/>
      </c>
      <c r="AG1027" s="126" t="str">
        <f t="shared" si="245"/>
        <v/>
      </c>
      <c r="AH1027" s="302" t="str">
        <f t="shared" si="234"/>
        <v/>
      </c>
      <c r="AI1027" s="302" t="str">
        <f t="shared" si="233"/>
        <v/>
      </c>
      <c r="AJ1027" s="288" t="str">
        <f t="shared" si="229"/>
        <v/>
      </c>
      <c r="AK1027" s="303" t="str">
        <f t="shared" si="230"/>
        <v/>
      </c>
      <c r="AL1027" s="303" t="str">
        <f t="shared" si="231"/>
        <v/>
      </c>
      <c r="AM1027" s="304" t="str">
        <f t="shared" si="232"/>
        <v/>
      </c>
    </row>
    <row r="1028" spans="24:39" ht="15" hidden="1" x14ac:dyDescent="0.25">
      <c r="Z1028" s="290"/>
      <c r="AA1028" s="290"/>
      <c r="AB1028" s="124">
        <f t="shared" si="246"/>
        <v>20</v>
      </c>
      <c r="AC1028" s="125" t="str">
        <f t="shared" si="241"/>
        <v/>
      </c>
      <c r="AD1028" s="123" t="str">
        <f t="shared" si="242"/>
        <v/>
      </c>
      <c r="AE1028" s="126" t="str">
        <f t="shared" si="243"/>
        <v/>
      </c>
      <c r="AF1028" s="123" t="str">
        <f t="shared" si="244"/>
        <v/>
      </c>
      <c r="AG1028" s="126" t="str">
        <f t="shared" si="245"/>
        <v/>
      </c>
      <c r="AH1028" s="302" t="str">
        <f t="shared" si="234"/>
        <v/>
      </c>
      <c r="AI1028" s="302" t="str">
        <f t="shared" si="233"/>
        <v/>
      </c>
      <c r="AJ1028" s="288" t="str">
        <f t="shared" si="229"/>
        <v/>
      </c>
      <c r="AK1028" s="303" t="str">
        <f t="shared" si="230"/>
        <v/>
      </c>
      <c r="AL1028" s="303" t="str">
        <f t="shared" si="231"/>
        <v/>
      </c>
      <c r="AM1028" s="304" t="str">
        <f t="shared" si="232"/>
        <v/>
      </c>
    </row>
    <row r="1029" spans="24:39" ht="15" hidden="1" x14ac:dyDescent="0.25">
      <c r="Z1029" s="290"/>
      <c r="AA1029" s="290"/>
      <c r="AB1029" s="124">
        <f t="shared" si="246"/>
        <v>21</v>
      </c>
      <c r="AC1029" s="125" t="str">
        <f t="shared" si="241"/>
        <v/>
      </c>
      <c r="AD1029" s="123" t="str">
        <f t="shared" si="242"/>
        <v/>
      </c>
      <c r="AE1029" s="126" t="str">
        <f t="shared" si="243"/>
        <v/>
      </c>
      <c r="AF1029" s="123" t="str">
        <f t="shared" si="244"/>
        <v/>
      </c>
      <c r="AG1029" s="126" t="str">
        <f t="shared" si="245"/>
        <v/>
      </c>
      <c r="AH1029" s="302" t="str">
        <f t="shared" si="234"/>
        <v/>
      </c>
      <c r="AI1029" s="302" t="str">
        <f t="shared" si="233"/>
        <v/>
      </c>
      <c r="AJ1029" s="288" t="str">
        <f t="shared" si="229"/>
        <v/>
      </c>
      <c r="AK1029" s="303" t="str">
        <f t="shared" si="230"/>
        <v/>
      </c>
      <c r="AL1029" s="303" t="str">
        <f t="shared" si="231"/>
        <v/>
      </c>
      <c r="AM1029" s="304" t="str">
        <f t="shared" si="232"/>
        <v/>
      </c>
    </row>
    <row r="1030" spans="24:39" ht="15" hidden="1" x14ac:dyDescent="0.25">
      <c r="Z1030" s="290"/>
      <c r="AA1030" s="290"/>
      <c r="AB1030" s="124">
        <f t="shared" si="246"/>
        <v>22</v>
      </c>
      <c r="AC1030" s="125" t="str">
        <f t="shared" si="241"/>
        <v/>
      </c>
      <c r="AD1030" s="123" t="str">
        <f t="shared" si="242"/>
        <v/>
      </c>
      <c r="AE1030" s="126" t="str">
        <f t="shared" si="243"/>
        <v/>
      </c>
      <c r="AF1030" s="123" t="str">
        <f t="shared" si="244"/>
        <v/>
      </c>
      <c r="AG1030" s="126" t="str">
        <f t="shared" si="245"/>
        <v/>
      </c>
      <c r="AH1030" s="302" t="str">
        <f t="shared" si="234"/>
        <v/>
      </c>
      <c r="AI1030" s="302" t="str">
        <f t="shared" si="233"/>
        <v/>
      </c>
      <c r="AJ1030" s="288" t="str">
        <f t="shared" si="229"/>
        <v/>
      </c>
      <c r="AK1030" s="303" t="str">
        <f t="shared" si="230"/>
        <v/>
      </c>
      <c r="AL1030" s="303" t="str">
        <f t="shared" si="231"/>
        <v/>
      </c>
      <c r="AM1030" s="304" t="str">
        <f t="shared" si="232"/>
        <v/>
      </c>
    </row>
    <row r="1031" spans="24:39" ht="15" hidden="1" x14ac:dyDescent="0.25">
      <c r="Z1031" s="290"/>
      <c r="AA1031" s="290"/>
      <c r="AB1031" s="124">
        <f t="shared" si="246"/>
        <v>23</v>
      </c>
      <c r="AC1031" s="125" t="str">
        <f t="shared" si="241"/>
        <v/>
      </c>
      <c r="AD1031" s="123" t="str">
        <f t="shared" si="242"/>
        <v/>
      </c>
      <c r="AE1031" s="126" t="str">
        <f t="shared" si="243"/>
        <v/>
      </c>
      <c r="AF1031" s="123" t="str">
        <f t="shared" si="244"/>
        <v/>
      </c>
      <c r="AG1031" s="126" t="str">
        <f t="shared" si="245"/>
        <v/>
      </c>
      <c r="AH1031" s="302" t="str">
        <f t="shared" si="234"/>
        <v/>
      </c>
      <c r="AI1031" s="302" t="str">
        <f t="shared" si="233"/>
        <v/>
      </c>
      <c r="AJ1031" s="288" t="str">
        <f t="shared" si="229"/>
        <v/>
      </c>
      <c r="AK1031" s="303" t="str">
        <f t="shared" si="230"/>
        <v/>
      </c>
      <c r="AL1031" s="303" t="str">
        <f t="shared" si="231"/>
        <v/>
      </c>
      <c r="AM1031" s="304" t="str">
        <f t="shared" si="232"/>
        <v/>
      </c>
    </row>
    <row r="1032" spans="24:39" ht="15" hidden="1" x14ac:dyDescent="0.25">
      <c r="Z1032" s="290"/>
      <c r="AA1032" s="290"/>
      <c r="AB1032" s="124">
        <f t="shared" si="246"/>
        <v>24</v>
      </c>
      <c r="AC1032" s="125" t="str">
        <f t="shared" si="241"/>
        <v/>
      </c>
      <c r="AD1032" s="123" t="str">
        <f t="shared" si="242"/>
        <v/>
      </c>
      <c r="AE1032" s="126" t="str">
        <f t="shared" si="243"/>
        <v/>
      </c>
      <c r="AF1032" s="123" t="str">
        <f t="shared" si="244"/>
        <v/>
      </c>
      <c r="AG1032" s="126" t="str">
        <f t="shared" si="245"/>
        <v/>
      </c>
      <c r="AH1032" s="302" t="str">
        <f t="shared" si="234"/>
        <v/>
      </c>
      <c r="AI1032" s="302" t="str">
        <f t="shared" si="233"/>
        <v/>
      </c>
      <c r="AJ1032" s="288" t="str">
        <f t="shared" ref="AJ1032:AJ1095" si="247">AC1032</f>
        <v/>
      </c>
      <c r="AK1032" s="303" t="str">
        <f t="shared" ref="AK1032:AK1095" si="248">IF(AI1032="","",AJ1032-D$58)</f>
        <v/>
      </c>
      <c r="AL1032" s="303" t="str">
        <f t="shared" ref="AL1032:AL1095" si="249">IF(AK1032="","",IF(AK1032&gt;G$80,AK1032-G$80/2,AK1032/2))</f>
        <v/>
      </c>
      <c r="AM1032" s="304" t="str">
        <f t="shared" ref="AM1032:AM1095" si="250">IF(AL1032="","",0.6*G$81*(2*32.2*AL1032)^0.5)</f>
        <v/>
      </c>
    </row>
    <row r="1033" spans="24:39" ht="15" hidden="1" x14ac:dyDescent="0.25">
      <c r="Z1033" s="290"/>
      <c r="AA1033" s="290"/>
      <c r="AB1033" s="124">
        <f t="shared" si="246"/>
        <v>25</v>
      </c>
      <c r="AC1033" s="125" t="str">
        <f t="shared" si="241"/>
        <v/>
      </c>
      <c r="AD1033" s="123" t="str">
        <f t="shared" si="242"/>
        <v/>
      </c>
      <c r="AE1033" s="126" t="str">
        <f t="shared" si="243"/>
        <v/>
      </c>
      <c r="AF1033" s="123" t="str">
        <f t="shared" si="244"/>
        <v/>
      </c>
      <c r="AG1033" s="126" t="str">
        <f t="shared" si="245"/>
        <v/>
      </c>
      <c r="AH1033" s="302" t="str">
        <f t="shared" si="234"/>
        <v/>
      </c>
      <c r="AI1033" s="302" t="str">
        <f t="shared" ref="AI1033:AI1096" si="251">IF(AC1033="","",IF(AC1033=D$58,0,IF(AC1033&gt;D$58,AI1032+AF1033,"")))</f>
        <v/>
      </c>
      <c r="AJ1033" s="288" t="str">
        <f t="shared" si="247"/>
        <v/>
      </c>
      <c r="AK1033" s="303" t="str">
        <f t="shared" si="248"/>
        <v/>
      </c>
      <c r="AL1033" s="303" t="str">
        <f t="shared" si="249"/>
        <v/>
      </c>
      <c r="AM1033" s="304" t="str">
        <f t="shared" si="250"/>
        <v/>
      </c>
    </row>
    <row r="1034" spans="24:39" ht="15" hidden="1" x14ac:dyDescent="0.25">
      <c r="Z1034" s="290"/>
      <c r="AA1034" s="290"/>
      <c r="AB1034" s="124">
        <f t="shared" si="246"/>
        <v>26</v>
      </c>
      <c r="AC1034" s="125" t="str">
        <f t="shared" si="241"/>
        <v/>
      </c>
      <c r="AD1034" s="123" t="str">
        <f t="shared" si="242"/>
        <v/>
      </c>
      <c r="AE1034" s="126" t="str">
        <f t="shared" si="243"/>
        <v/>
      </c>
      <c r="AF1034" s="123" t="str">
        <f t="shared" si="244"/>
        <v/>
      </c>
      <c r="AG1034" s="126" t="str">
        <f t="shared" si="245"/>
        <v/>
      </c>
      <c r="AH1034" s="302" t="str">
        <f t="shared" ref="AH1034:AH1097" si="252">IF(AC1034="","",AH1033+AF1034)</f>
        <v/>
      </c>
      <c r="AI1034" s="302" t="str">
        <f t="shared" si="251"/>
        <v/>
      </c>
      <c r="AJ1034" s="288" t="str">
        <f t="shared" si="247"/>
        <v/>
      </c>
      <c r="AK1034" s="303" t="str">
        <f t="shared" si="248"/>
        <v/>
      </c>
      <c r="AL1034" s="303" t="str">
        <f t="shared" si="249"/>
        <v/>
      </c>
      <c r="AM1034" s="304" t="str">
        <f t="shared" si="250"/>
        <v/>
      </c>
    </row>
    <row r="1035" spans="24:39" ht="15" hidden="1" x14ac:dyDescent="0.25">
      <c r="Z1035" s="290"/>
      <c r="AA1035" s="290"/>
      <c r="AB1035" s="124">
        <f t="shared" si="246"/>
        <v>27</v>
      </c>
      <c r="AC1035" s="125" t="str">
        <f t="shared" si="241"/>
        <v/>
      </c>
      <c r="AD1035" s="123" t="str">
        <f t="shared" si="242"/>
        <v/>
      </c>
      <c r="AE1035" s="126" t="str">
        <f t="shared" si="243"/>
        <v/>
      </c>
      <c r="AF1035" s="123" t="str">
        <f t="shared" si="244"/>
        <v/>
      </c>
      <c r="AG1035" s="126" t="str">
        <f t="shared" si="245"/>
        <v/>
      </c>
      <c r="AH1035" s="302" t="str">
        <f t="shared" si="252"/>
        <v/>
      </c>
      <c r="AI1035" s="302" t="str">
        <f t="shared" si="251"/>
        <v/>
      </c>
      <c r="AJ1035" s="288" t="str">
        <f t="shared" si="247"/>
        <v/>
      </c>
      <c r="AK1035" s="303" t="str">
        <f t="shared" si="248"/>
        <v/>
      </c>
      <c r="AL1035" s="303" t="str">
        <f t="shared" si="249"/>
        <v/>
      </c>
      <c r="AM1035" s="304" t="str">
        <f t="shared" si="250"/>
        <v/>
      </c>
    </row>
    <row r="1036" spans="24:39" ht="15" hidden="1" x14ac:dyDescent="0.25">
      <c r="Z1036" s="290"/>
      <c r="AA1036" s="290"/>
      <c r="AB1036" s="124">
        <f t="shared" si="246"/>
        <v>28</v>
      </c>
      <c r="AC1036" s="125" t="str">
        <f t="shared" si="241"/>
        <v/>
      </c>
      <c r="AD1036" s="123" t="str">
        <f t="shared" si="242"/>
        <v/>
      </c>
      <c r="AE1036" s="126" t="str">
        <f t="shared" si="243"/>
        <v/>
      </c>
      <c r="AF1036" s="123" t="str">
        <f t="shared" si="244"/>
        <v/>
      </c>
      <c r="AG1036" s="126" t="str">
        <f t="shared" si="245"/>
        <v/>
      </c>
      <c r="AH1036" s="302" t="str">
        <f t="shared" si="252"/>
        <v/>
      </c>
      <c r="AI1036" s="302" t="str">
        <f t="shared" si="251"/>
        <v/>
      </c>
      <c r="AJ1036" s="288" t="str">
        <f t="shared" si="247"/>
        <v/>
      </c>
      <c r="AK1036" s="303" t="str">
        <f t="shared" si="248"/>
        <v/>
      </c>
      <c r="AL1036" s="303" t="str">
        <f t="shared" si="249"/>
        <v/>
      </c>
      <c r="AM1036" s="304" t="str">
        <f t="shared" si="250"/>
        <v/>
      </c>
    </row>
    <row r="1037" spans="24:39" ht="15" hidden="1" x14ac:dyDescent="0.25">
      <c r="Z1037" s="290"/>
      <c r="AA1037" s="290"/>
      <c r="AB1037" s="124">
        <f t="shared" si="246"/>
        <v>29</v>
      </c>
      <c r="AC1037" s="125" t="str">
        <f t="shared" si="241"/>
        <v/>
      </c>
      <c r="AD1037" s="123" t="str">
        <f t="shared" si="242"/>
        <v/>
      </c>
      <c r="AE1037" s="126" t="str">
        <f t="shared" si="243"/>
        <v/>
      </c>
      <c r="AF1037" s="123" t="str">
        <f t="shared" si="244"/>
        <v/>
      </c>
      <c r="AG1037" s="126" t="str">
        <f t="shared" si="245"/>
        <v/>
      </c>
      <c r="AH1037" s="302" t="str">
        <f t="shared" si="252"/>
        <v/>
      </c>
      <c r="AI1037" s="302" t="str">
        <f t="shared" si="251"/>
        <v/>
      </c>
      <c r="AJ1037" s="288" t="str">
        <f t="shared" si="247"/>
        <v/>
      </c>
      <c r="AK1037" s="303" t="str">
        <f t="shared" si="248"/>
        <v/>
      </c>
      <c r="AL1037" s="303" t="str">
        <f t="shared" si="249"/>
        <v/>
      </c>
      <c r="AM1037" s="304" t="str">
        <f t="shared" si="250"/>
        <v/>
      </c>
    </row>
    <row r="1038" spans="24:39" ht="15" hidden="1" x14ac:dyDescent="0.25">
      <c r="Z1038" s="290"/>
      <c r="AA1038" s="290"/>
      <c r="AB1038" s="124">
        <f t="shared" si="246"/>
        <v>30</v>
      </c>
      <c r="AC1038" s="125" t="str">
        <f t="shared" si="241"/>
        <v/>
      </c>
      <c r="AD1038" s="123" t="str">
        <f t="shared" si="242"/>
        <v/>
      </c>
      <c r="AE1038" s="126" t="str">
        <f t="shared" si="243"/>
        <v/>
      </c>
      <c r="AF1038" s="123" t="str">
        <f t="shared" si="244"/>
        <v/>
      </c>
      <c r="AG1038" s="126" t="str">
        <f t="shared" si="245"/>
        <v/>
      </c>
      <c r="AH1038" s="302" t="str">
        <f t="shared" si="252"/>
        <v/>
      </c>
      <c r="AI1038" s="302" t="str">
        <f t="shared" si="251"/>
        <v/>
      </c>
      <c r="AJ1038" s="288" t="str">
        <f t="shared" si="247"/>
        <v/>
      </c>
      <c r="AK1038" s="303" t="str">
        <f t="shared" si="248"/>
        <v/>
      </c>
      <c r="AL1038" s="303" t="str">
        <f t="shared" si="249"/>
        <v/>
      </c>
      <c r="AM1038" s="304" t="str">
        <f t="shared" si="250"/>
        <v/>
      </c>
    </row>
    <row r="1039" spans="24:39" ht="15" hidden="1" x14ac:dyDescent="0.25">
      <c r="Z1039" s="290"/>
      <c r="AA1039" s="290"/>
      <c r="AB1039" s="124">
        <f t="shared" si="246"/>
        <v>31</v>
      </c>
      <c r="AC1039" s="125" t="str">
        <f t="shared" si="241"/>
        <v/>
      </c>
      <c r="AD1039" s="123" t="str">
        <f t="shared" si="242"/>
        <v/>
      </c>
      <c r="AE1039" s="126" t="str">
        <f t="shared" si="243"/>
        <v/>
      </c>
      <c r="AF1039" s="123" t="str">
        <f t="shared" si="244"/>
        <v/>
      </c>
      <c r="AG1039" s="126" t="str">
        <f t="shared" si="245"/>
        <v/>
      </c>
      <c r="AH1039" s="302" t="str">
        <f t="shared" si="252"/>
        <v/>
      </c>
      <c r="AI1039" s="302" t="str">
        <f t="shared" si="251"/>
        <v/>
      </c>
      <c r="AJ1039" s="288" t="str">
        <f t="shared" si="247"/>
        <v/>
      </c>
      <c r="AK1039" s="303" t="str">
        <f t="shared" si="248"/>
        <v/>
      </c>
      <c r="AL1039" s="303" t="str">
        <f t="shared" si="249"/>
        <v/>
      </c>
      <c r="AM1039" s="304" t="str">
        <f t="shared" si="250"/>
        <v/>
      </c>
    </row>
    <row r="1040" spans="24:39" ht="15" hidden="1" x14ac:dyDescent="0.25">
      <c r="Z1040" s="290"/>
      <c r="AA1040" s="290"/>
      <c r="AB1040" s="124">
        <f t="shared" si="246"/>
        <v>32</v>
      </c>
      <c r="AC1040" s="125" t="str">
        <f t="shared" si="241"/>
        <v/>
      </c>
      <c r="AD1040" s="123" t="str">
        <f t="shared" si="242"/>
        <v/>
      </c>
      <c r="AE1040" s="126" t="str">
        <f t="shared" si="243"/>
        <v/>
      </c>
      <c r="AF1040" s="123" t="str">
        <f t="shared" si="244"/>
        <v/>
      </c>
      <c r="AG1040" s="126" t="str">
        <f t="shared" si="245"/>
        <v/>
      </c>
      <c r="AH1040" s="302" t="str">
        <f t="shared" si="252"/>
        <v/>
      </c>
      <c r="AI1040" s="302" t="str">
        <f t="shared" si="251"/>
        <v/>
      </c>
      <c r="AJ1040" s="288" t="str">
        <f t="shared" si="247"/>
        <v/>
      </c>
      <c r="AK1040" s="303" t="str">
        <f t="shared" si="248"/>
        <v/>
      </c>
      <c r="AL1040" s="303" t="str">
        <f t="shared" si="249"/>
        <v/>
      </c>
      <c r="AM1040" s="304" t="str">
        <f t="shared" si="250"/>
        <v/>
      </c>
    </row>
    <row r="1041" spans="26:39" ht="15" hidden="1" x14ac:dyDescent="0.25">
      <c r="Z1041" s="290"/>
      <c r="AA1041" s="290"/>
      <c r="AB1041" s="124">
        <f t="shared" si="246"/>
        <v>33</v>
      </c>
      <c r="AC1041" s="125" t="str">
        <f t="shared" si="241"/>
        <v/>
      </c>
      <c r="AD1041" s="123" t="str">
        <f t="shared" si="242"/>
        <v/>
      </c>
      <c r="AE1041" s="126" t="str">
        <f t="shared" si="243"/>
        <v/>
      </c>
      <c r="AF1041" s="123" t="str">
        <f t="shared" si="244"/>
        <v/>
      </c>
      <c r="AG1041" s="126" t="str">
        <f t="shared" si="245"/>
        <v/>
      </c>
      <c r="AH1041" s="302" t="str">
        <f t="shared" si="252"/>
        <v/>
      </c>
      <c r="AI1041" s="302" t="str">
        <f t="shared" si="251"/>
        <v/>
      </c>
      <c r="AJ1041" s="288" t="str">
        <f t="shared" si="247"/>
        <v/>
      </c>
      <c r="AK1041" s="303" t="str">
        <f t="shared" si="248"/>
        <v/>
      </c>
      <c r="AL1041" s="303" t="str">
        <f t="shared" si="249"/>
        <v/>
      </c>
      <c r="AM1041" s="304" t="str">
        <f t="shared" si="250"/>
        <v/>
      </c>
    </row>
    <row r="1042" spans="26:39" ht="15" hidden="1" x14ac:dyDescent="0.25">
      <c r="Z1042" s="290"/>
      <c r="AA1042" s="290"/>
      <c r="AB1042" s="124">
        <f t="shared" si="246"/>
        <v>34</v>
      </c>
      <c r="AC1042" s="125" t="str">
        <f t="shared" si="241"/>
        <v/>
      </c>
      <c r="AD1042" s="123" t="str">
        <f t="shared" si="242"/>
        <v/>
      </c>
      <c r="AE1042" s="126" t="str">
        <f t="shared" si="243"/>
        <v/>
      </c>
      <c r="AF1042" s="123" t="str">
        <f t="shared" si="244"/>
        <v/>
      </c>
      <c r="AG1042" s="126" t="str">
        <f t="shared" si="245"/>
        <v/>
      </c>
      <c r="AH1042" s="302" t="str">
        <f t="shared" si="252"/>
        <v/>
      </c>
      <c r="AI1042" s="302" t="str">
        <f t="shared" si="251"/>
        <v/>
      </c>
      <c r="AJ1042" s="288" t="str">
        <f t="shared" si="247"/>
        <v/>
      </c>
      <c r="AK1042" s="303" t="str">
        <f t="shared" si="248"/>
        <v/>
      </c>
      <c r="AL1042" s="303" t="str">
        <f t="shared" si="249"/>
        <v/>
      </c>
      <c r="AM1042" s="304" t="str">
        <f t="shared" si="250"/>
        <v/>
      </c>
    </row>
    <row r="1043" spans="26:39" ht="15" hidden="1" x14ac:dyDescent="0.25">
      <c r="Z1043" s="290"/>
      <c r="AA1043" s="290"/>
      <c r="AB1043" s="124">
        <f t="shared" si="246"/>
        <v>35</v>
      </c>
      <c r="AC1043" s="125" t="str">
        <f t="shared" si="241"/>
        <v/>
      </c>
      <c r="AD1043" s="123" t="str">
        <f t="shared" si="242"/>
        <v/>
      </c>
      <c r="AE1043" s="126" t="str">
        <f t="shared" si="243"/>
        <v/>
      </c>
      <c r="AF1043" s="123" t="str">
        <f t="shared" si="244"/>
        <v/>
      </c>
      <c r="AG1043" s="126" t="str">
        <f t="shared" si="245"/>
        <v/>
      </c>
      <c r="AH1043" s="302" t="str">
        <f t="shared" si="252"/>
        <v/>
      </c>
      <c r="AI1043" s="302" t="str">
        <f t="shared" si="251"/>
        <v/>
      </c>
      <c r="AJ1043" s="288" t="str">
        <f t="shared" si="247"/>
        <v/>
      </c>
      <c r="AK1043" s="303" t="str">
        <f t="shared" si="248"/>
        <v/>
      </c>
      <c r="AL1043" s="303" t="str">
        <f t="shared" si="249"/>
        <v/>
      </c>
      <c r="AM1043" s="304" t="str">
        <f t="shared" si="250"/>
        <v/>
      </c>
    </row>
    <row r="1044" spans="26:39" ht="15" hidden="1" x14ac:dyDescent="0.25">
      <c r="Z1044" s="290"/>
      <c r="AA1044" s="290"/>
      <c r="AB1044" s="124">
        <f t="shared" si="246"/>
        <v>36</v>
      </c>
      <c r="AC1044" s="125" t="str">
        <f t="shared" si="241"/>
        <v/>
      </c>
      <c r="AD1044" s="123" t="str">
        <f t="shared" si="242"/>
        <v/>
      </c>
      <c r="AE1044" s="126" t="str">
        <f t="shared" si="243"/>
        <v/>
      </c>
      <c r="AF1044" s="123" t="str">
        <f t="shared" si="244"/>
        <v/>
      </c>
      <c r="AG1044" s="126" t="str">
        <f t="shared" si="245"/>
        <v/>
      </c>
      <c r="AH1044" s="302" t="str">
        <f t="shared" si="252"/>
        <v/>
      </c>
      <c r="AI1044" s="302" t="str">
        <f t="shared" si="251"/>
        <v/>
      </c>
      <c r="AJ1044" s="288" t="str">
        <f t="shared" si="247"/>
        <v/>
      </c>
      <c r="AK1044" s="303" t="str">
        <f t="shared" si="248"/>
        <v/>
      </c>
      <c r="AL1044" s="303" t="str">
        <f t="shared" si="249"/>
        <v/>
      </c>
      <c r="AM1044" s="304" t="str">
        <f t="shared" si="250"/>
        <v/>
      </c>
    </row>
    <row r="1045" spans="26:39" ht="15" hidden="1" x14ac:dyDescent="0.25">
      <c r="Z1045" s="290"/>
      <c r="AA1045" s="290"/>
      <c r="AB1045" s="124">
        <f t="shared" si="246"/>
        <v>37</v>
      </c>
      <c r="AC1045" s="125" t="str">
        <f t="shared" si="241"/>
        <v/>
      </c>
      <c r="AD1045" s="123" t="str">
        <f t="shared" si="242"/>
        <v/>
      </c>
      <c r="AE1045" s="126" t="str">
        <f t="shared" si="243"/>
        <v/>
      </c>
      <c r="AF1045" s="123" t="str">
        <f t="shared" si="244"/>
        <v/>
      </c>
      <c r="AG1045" s="126" t="str">
        <f t="shared" si="245"/>
        <v/>
      </c>
      <c r="AH1045" s="302" t="str">
        <f t="shared" si="252"/>
        <v/>
      </c>
      <c r="AI1045" s="302" t="str">
        <f t="shared" si="251"/>
        <v/>
      </c>
      <c r="AJ1045" s="288" t="str">
        <f t="shared" si="247"/>
        <v/>
      </c>
      <c r="AK1045" s="303" t="str">
        <f t="shared" si="248"/>
        <v/>
      </c>
      <c r="AL1045" s="303" t="str">
        <f t="shared" si="249"/>
        <v/>
      </c>
      <c r="AM1045" s="304" t="str">
        <f t="shared" si="250"/>
        <v/>
      </c>
    </row>
    <row r="1046" spans="26:39" ht="15" hidden="1" x14ac:dyDescent="0.25">
      <c r="Z1046" s="290"/>
      <c r="AA1046" s="290"/>
      <c r="AB1046" s="124">
        <f t="shared" si="246"/>
        <v>38</v>
      </c>
      <c r="AC1046" s="125" t="str">
        <f t="shared" si="241"/>
        <v/>
      </c>
      <c r="AD1046" s="123" t="str">
        <f t="shared" si="242"/>
        <v/>
      </c>
      <c r="AE1046" s="126" t="str">
        <f t="shared" si="243"/>
        <v/>
      </c>
      <c r="AF1046" s="123" t="str">
        <f t="shared" si="244"/>
        <v/>
      </c>
      <c r="AG1046" s="126" t="str">
        <f t="shared" si="245"/>
        <v/>
      </c>
      <c r="AH1046" s="302" t="str">
        <f t="shared" si="252"/>
        <v/>
      </c>
      <c r="AI1046" s="302" t="str">
        <f t="shared" si="251"/>
        <v/>
      </c>
      <c r="AJ1046" s="288" t="str">
        <f t="shared" si="247"/>
        <v/>
      </c>
      <c r="AK1046" s="303" t="str">
        <f t="shared" si="248"/>
        <v/>
      </c>
      <c r="AL1046" s="303" t="str">
        <f t="shared" si="249"/>
        <v/>
      </c>
      <c r="AM1046" s="304" t="str">
        <f t="shared" si="250"/>
        <v/>
      </c>
    </row>
    <row r="1047" spans="26:39" ht="15" hidden="1" x14ac:dyDescent="0.25">
      <c r="Z1047" s="290"/>
      <c r="AA1047" s="290"/>
      <c r="AB1047" s="124">
        <f t="shared" si="246"/>
        <v>39</v>
      </c>
      <c r="AC1047" s="125" t="str">
        <f t="shared" si="241"/>
        <v/>
      </c>
      <c r="AD1047" s="123" t="str">
        <f t="shared" si="242"/>
        <v/>
      </c>
      <c r="AE1047" s="126" t="str">
        <f t="shared" si="243"/>
        <v/>
      </c>
      <c r="AF1047" s="123" t="str">
        <f t="shared" si="244"/>
        <v/>
      </c>
      <c r="AG1047" s="126" t="str">
        <f t="shared" si="245"/>
        <v/>
      </c>
      <c r="AH1047" s="302" t="str">
        <f t="shared" si="252"/>
        <v/>
      </c>
      <c r="AI1047" s="302" t="str">
        <f t="shared" si="251"/>
        <v/>
      </c>
      <c r="AJ1047" s="288" t="str">
        <f t="shared" si="247"/>
        <v/>
      </c>
      <c r="AK1047" s="303" t="str">
        <f t="shared" si="248"/>
        <v/>
      </c>
      <c r="AL1047" s="303" t="str">
        <f t="shared" si="249"/>
        <v/>
      </c>
      <c r="AM1047" s="304" t="str">
        <f t="shared" si="250"/>
        <v/>
      </c>
    </row>
    <row r="1048" spans="26:39" ht="15" hidden="1" x14ac:dyDescent="0.25">
      <c r="Z1048" s="290"/>
      <c r="AA1048" s="290"/>
      <c r="AB1048" s="124">
        <f t="shared" si="246"/>
        <v>40</v>
      </c>
      <c r="AC1048" s="125" t="str">
        <f t="shared" si="241"/>
        <v/>
      </c>
      <c r="AD1048" s="123" t="str">
        <f t="shared" si="242"/>
        <v/>
      </c>
      <c r="AE1048" s="126" t="str">
        <f t="shared" si="243"/>
        <v/>
      </c>
      <c r="AF1048" s="123" t="str">
        <f t="shared" si="244"/>
        <v/>
      </c>
      <c r="AG1048" s="126" t="str">
        <f t="shared" si="245"/>
        <v/>
      </c>
      <c r="AH1048" s="302" t="str">
        <f t="shared" si="252"/>
        <v/>
      </c>
      <c r="AI1048" s="302" t="str">
        <f t="shared" si="251"/>
        <v/>
      </c>
      <c r="AJ1048" s="288" t="str">
        <f t="shared" si="247"/>
        <v/>
      </c>
      <c r="AK1048" s="303" t="str">
        <f t="shared" si="248"/>
        <v/>
      </c>
      <c r="AL1048" s="303" t="str">
        <f t="shared" si="249"/>
        <v/>
      </c>
      <c r="AM1048" s="304" t="str">
        <f t="shared" si="250"/>
        <v/>
      </c>
    </row>
    <row r="1049" spans="26:39" ht="15" hidden="1" x14ac:dyDescent="0.25">
      <c r="Z1049" s="290"/>
      <c r="AA1049" s="290"/>
      <c r="AB1049" s="124">
        <f t="shared" si="246"/>
        <v>41</v>
      </c>
      <c r="AC1049" s="125" t="str">
        <f t="shared" si="241"/>
        <v/>
      </c>
      <c r="AD1049" s="123" t="str">
        <f t="shared" si="242"/>
        <v/>
      </c>
      <c r="AE1049" s="126" t="str">
        <f t="shared" si="243"/>
        <v/>
      </c>
      <c r="AF1049" s="123" t="str">
        <f t="shared" si="244"/>
        <v/>
      </c>
      <c r="AG1049" s="126" t="str">
        <f t="shared" si="245"/>
        <v/>
      </c>
      <c r="AH1049" s="302" t="str">
        <f t="shared" si="252"/>
        <v/>
      </c>
      <c r="AI1049" s="302" t="str">
        <f t="shared" si="251"/>
        <v/>
      </c>
      <c r="AJ1049" s="288" t="str">
        <f t="shared" si="247"/>
        <v/>
      </c>
      <c r="AK1049" s="303" t="str">
        <f t="shared" si="248"/>
        <v/>
      </c>
      <c r="AL1049" s="303" t="str">
        <f t="shared" si="249"/>
        <v/>
      </c>
      <c r="AM1049" s="304" t="str">
        <f t="shared" si="250"/>
        <v/>
      </c>
    </row>
    <row r="1050" spans="26:39" ht="15" hidden="1" x14ac:dyDescent="0.25">
      <c r="Z1050" s="290"/>
      <c r="AA1050" s="290"/>
      <c r="AB1050" s="124">
        <f t="shared" si="246"/>
        <v>42</v>
      </c>
      <c r="AC1050" s="125" t="str">
        <f t="shared" si="241"/>
        <v/>
      </c>
      <c r="AD1050" s="123" t="str">
        <f t="shared" si="242"/>
        <v/>
      </c>
      <c r="AE1050" s="126" t="str">
        <f t="shared" si="243"/>
        <v/>
      </c>
      <c r="AF1050" s="123" t="str">
        <f t="shared" si="244"/>
        <v/>
      </c>
      <c r="AG1050" s="126" t="str">
        <f t="shared" si="245"/>
        <v/>
      </c>
      <c r="AH1050" s="302" t="str">
        <f t="shared" si="252"/>
        <v/>
      </c>
      <c r="AI1050" s="302" t="str">
        <f t="shared" si="251"/>
        <v/>
      </c>
      <c r="AJ1050" s="288" t="str">
        <f t="shared" si="247"/>
        <v/>
      </c>
      <c r="AK1050" s="303" t="str">
        <f t="shared" si="248"/>
        <v/>
      </c>
      <c r="AL1050" s="303" t="str">
        <f t="shared" si="249"/>
        <v/>
      </c>
      <c r="AM1050" s="304" t="str">
        <f t="shared" si="250"/>
        <v/>
      </c>
    </row>
    <row r="1051" spans="26:39" ht="15" hidden="1" x14ac:dyDescent="0.25">
      <c r="Z1051" s="290"/>
      <c r="AA1051" s="290"/>
      <c r="AB1051" s="124">
        <f t="shared" si="246"/>
        <v>43</v>
      </c>
      <c r="AC1051" s="125" t="str">
        <f t="shared" si="241"/>
        <v/>
      </c>
      <c r="AD1051" s="123" t="str">
        <f t="shared" si="242"/>
        <v/>
      </c>
      <c r="AE1051" s="126" t="str">
        <f t="shared" si="243"/>
        <v/>
      </c>
      <c r="AF1051" s="123" t="str">
        <f t="shared" si="244"/>
        <v/>
      </c>
      <c r="AG1051" s="126" t="str">
        <f t="shared" si="245"/>
        <v/>
      </c>
      <c r="AH1051" s="302" t="str">
        <f t="shared" si="252"/>
        <v/>
      </c>
      <c r="AI1051" s="302" t="str">
        <f t="shared" si="251"/>
        <v/>
      </c>
      <c r="AJ1051" s="288" t="str">
        <f t="shared" si="247"/>
        <v/>
      </c>
      <c r="AK1051" s="303" t="str">
        <f t="shared" si="248"/>
        <v/>
      </c>
      <c r="AL1051" s="303" t="str">
        <f t="shared" si="249"/>
        <v/>
      </c>
      <c r="AM1051" s="304" t="str">
        <f t="shared" si="250"/>
        <v/>
      </c>
    </row>
    <row r="1052" spans="26:39" ht="15" hidden="1" x14ac:dyDescent="0.25">
      <c r="Z1052" s="290"/>
      <c r="AA1052" s="290"/>
      <c r="AB1052" s="124">
        <f t="shared" si="246"/>
        <v>44</v>
      </c>
      <c r="AC1052" s="125" t="str">
        <f t="shared" si="241"/>
        <v/>
      </c>
      <c r="AD1052" s="123" t="str">
        <f t="shared" si="242"/>
        <v/>
      </c>
      <c r="AE1052" s="126" t="str">
        <f t="shared" si="243"/>
        <v/>
      </c>
      <c r="AF1052" s="123" t="str">
        <f t="shared" si="244"/>
        <v/>
      </c>
      <c r="AG1052" s="126" t="str">
        <f t="shared" si="245"/>
        <v/>
      </c>
      <c r="AH1052" s="302" t="str">
        <f t="shared" si="252"/>
        <v/>
      </c>
      <c r="AI1052" s="302" t="str">
        <f t="shared" si="251"/>
        <v/>
      </c>
      <c r="AJ1052" s="288" t="str">
        <f t="shared" si="247"/>
        <v/>
      </c>
      <c r="AK1052" s="303" t="str">
        <f t="shared" si="248"/>
        <v/>
      </c>
      <c r="AL1052" s="303" t="str">
        <f t="shared" si="249"/>
        <v/>
      </c>
      <c r="AM1052" s="304" t="str">
        <f t="shared" si="250"/>
        <v/>
      </c>
    </row>
    <row r="1053" spans="26:39" ht="15" hidden="1" x14ac:dyDescent="0.25">
      <c r="Z1053" s="290"/>
      <c r="AA1053" s="290"/>
      <c r="AB1053" s="124">
        <f t="shared" si="246"/>
        <v>45</v>
      </c>
      <c r="AC1053" s="125" t="str">
        <f t="shared" si="241"/>
        <v/>
      </c>
      <c r="AD1053" s="123" t="str">
        <f t="shared" si="242"/>
        <v/>
      </c>
      <c r="AE1053" s="126" t="str">
        <f t="shared" si="243"/>
        <v/>
      </c>
      <c r="AF1053" s="123" t="str">
        <f t="shared" si="244"/>
        <v/>
      </c>
      <c r="AG1053" s="126" t="str">
        <f t="shared" si="245"/>
        <v/>
      </c>
      <c r="AH1053" s="302" t="str">
        <f t="shared" si="252"/>
        <v/>
      </c>
      <c r="AI1053" s="302" t="str">
        <f t="shared" si="251"/>
        <v/>
      </c>
      <c r="AJ1053" s="288" t="str">
        <f t="shared" si="247"/>
        <v/>
      </c>
      <c r="AK1053" s="303" t="str">
        <f t="shared" si="248"/>
        <v/>
      </c>
      <c r="AL1053" s="303" t="str">
        <f t="shared" si="249"/>
        <v/>
      </c>
      <c r="AM1053" s="304" t="str">
        <f t="shared" si="250"/>
        <v/>
      </c>
    </row>
    <row r="1054" spans="26:39" ht="15" hidden="1" x14ac:dyDescent="0.25">
      <c r="Z1054" s="290"/>
      <c r="AA1054" s="290"/>
      <c r="AB1054" s="124">
        <f t="shared" si="246"/>
        <v>46</v>
      </c>
      <c r="AC1054" s="125" t="str">
        <f t="shared" si="241"/>
        <v/>
      </c>
      <c r="AD1054" s="123" t="str">
        <f t="shared" si="242"/>
        <v/>
      </c>
      <c r="AE1054" s="126" t="str">
        <f t="shared" si="243"/>
        <v/>
      </c>
      <c r="AF1054" s="123" t="str">
        <f t="shared" si="244"/>
        <v/>
      </c>
      <c r="AG1054" s="126" t="str">
        <f t="shared" si="245"/>
        <v/>
      </c>
      <c r="AH1054" s="302" t="str">
        <f t="shared" si="252"/>
        <v/>
      </c>
      <c r="AI1054" s="302" t="str">
        <f t="shared" si="251"/>
        <v/>
      </c>
      <c r="AJ1054" s="288" t="str">
        <f t="shared" si="247"/>
        <v/>
      </c>
      <c r="AK1054" s="303" t="str">
        <f t="shared" si="248"/>
        <v/>
      </c>
      <c r="AL1054" s="303" t="str">
        <f t="shared" si="249"/>
        <v/>
      </c>
      <c r="AM1054" s="304" t="str">
        <f t="shared" si="250"/>
        <v/>
      </c>
    </row>
    <row r="1055" spans="26:39" ht="15" hidden="1" x14ac:dyDescent="0.25">
      <c r="Z1055" s="290"/>
      <c r="AA1055" s="290"/>
      <c r="AB1055" s="124">
        <f t="shared" si="246"/>
        <v>47</v>
      </c>
      <c r="AC1055" s="125" t="str">
        <f t="shared" si="241"/>
        <v/>
      </c>
      <c r="AD1055" s="123" t="str">
        <f t="shared" si="242"/>
        <v/>
      </c>
      <c r="AE1055" s="126" t="str">
        <f t="shared" si="243"/>
        <v/>
      </c>
      <c r="AF1055" s="123" t="str">
        <f t="shared" si="244"/>
        <v/>
      </c>
      <c r="AG1055" s="126" t="str">
        <f t="shared" si="245"/>
        <v/>
      </c>
      <c r="AH1055" s="302" t="str">
        <f t="shared" si="252"/>
        <v/>
      </c>
      <c r="AI1055" s="302" t="str">
        <f t="shared" si="251"/>
        <v/>
      </c>
      <c r="AJ1055" s="288" t="str">
        <f t="shared" si="247"/>
        <v/>
      </c>
      <c r="AK1055" s="303" t="str">
        <f t="shared" si="248"/>
        <v/>
      </c>
      <c r="AL1055" s="303" t="str">
        <f t="shared" si="249"/>
        <v/>
      </c>
      <c r="AM1055" s="304" t="str">
        <f t="shared" si="250"/>
        <v/>
      </c>
    </row>
    <row r="1056" spans="26:39" ht="15" hidden="1" x14ac:dyDescent="0.25">
      <c r="Z1056" s="290"/>
      <c r="AA1056" s="290"/>
      <c r="AB1056" s="124">
        <f t="shared" si="246"/>
        <v>48</v>
      </c>
      <c r="AC1056" s="125" t="str">
        <f t="shared" si="241"/>
        <v/>
      </c>
      <c r="AD1056" s="123" t="str">
        <f t="shared" si="242"/>
        <v/>
      </c>
      <c r="AE1056" s="126" t="str">
        <f t="shared" si="243"/>
        <v/>
      </c>
      <c r="AF1056" s="123" t="str">
        <f t="shared" si="244"/>
        <v/>
      </c>
      <c r="AG1056" s="126" t="str">
        <f t="shared" si="245"/>
        <v/>
      </c>
      <c r="AH1056" s="302" t="str">
        <f t="shared" si="252"/>
        <v/>
      </c>
      <c r="AI1056" s="302" t="str">
        <f t="shared" si="251"/>
        <v/>
      </c>
      <c r="AJ1056" s="288" t="str">
        <f t="shared" si="247"/>
        <v/>
      </c>
      <c r="AK1056" s="303" t="str">
        <f t="shared" si="248"/>
        <v/>
      </c>
      <c r="AL1056" s="303" t="str">
        <f t="shared" si="249"/>
        <v/>
      </c>
      <c r="AM1056" s="304" t="str">
        <f t="shared" si="250"/>
        <v/>
      </c>
    </row>
    <row r="1057" spans="26:39" ht="15" hidden="1" x14ac:dyDescent="0.25">
      <c r="Z1057" s="290"/>
      <c r="AA1057" s="290"/>
      <c r="AB1057" s="124">
        <f t="shared" si="246"/>
        <v>49</v>
      </c>
      <c r="AC1057" s="125" t="str">
        <f t="shared" si="241"/>
        <v/>
      </c>
      <c r="AD1057" s="123" t="str">
        <f t="shared" si="242"/>
        <v/>
      </c>
      <c r="AE1057" s="126" t="str">
        <f t="shared" si="243"/>
        <v/>
      </c>
      <c r="AF1057" s="123" t="str">
        <f t="shared" si="244"/>
        <v/>
      </c>
      <c r="AG1057" s="126" t="str">
        <f t="shared" si="245"/>
        <v/>
      </c>
      <c r="AH1057" s="302" t="str">
        <f t="shared" si="252"/>
        <v/>
      </c>
      <c r="AI1057" s="302" t="str">
        <f t="shared" si="251"/>
        <v/>
      </c>
      <c r="AJ1057" s="288" t="str">
        <f t="shared" si="247"/>
        <v/>
      </c>
      <c r="AK1057" s="303" t="str">
        <f t="shared" si="248"/>
        <v/>
      </c>
      <c r="AL1057" s="303" t="str">
        <f t="shared" si="249"/>
        <v/>
      </c>
      <c r="AM1057" s="304" t="str">
        <f t="shared" si="250"/>
        <v/>
      </c>
    </row>
    <row r="1058" spans="26:39" ht="15" hidden="1" x14ac:dyDescent="0.25">
      <c r="Z1058" s="290"/>
      <c r="AA1058" s="290"/>
      <c r="AB1058" s="124">
        <f t="shared" si="246"/>
        <v>50</v>
      </c>
      <c r="AC1058" s="125" t="str">
        <f t="shared" si="241"/>
        <v/>
      </c>
      <c r="AD1058" s="123" t="str">
        <f t="shared" si="242"/>
        <v/>
      </c>
      <c r="AE1058" s="126" t="str">
        <f t="shared" si="243"/>
        <v/>
      </c>
      <c r="AF1058" s="123" t="str">
        <f t="shared" si="244"/>
        <v/>
      </c>
      <c r="AG1058" s="126" t="str">
        <f t="shared" si="245"/>
        <v/>
      </c>
      <c r="AH1058" s="302" t="str">
        <f t="shared" si="252"/>
        <v/>
      </c>
      <c r="AI1058" s="302" t="str">
        <f t="shared" si="251"/>
        <v/>
      </c>
      <c r="AJ1058" s="288" t="str">
        <f t="shared" si="247"/>
        <v/>
      </c>
      <c r="AK1058" s="303" t="str">
        <f t="shared" si="248"/>
        <v/>
      </c>
      <c r="AL1058" s="303" t="str">
        <f t="shared" si="249"/>
        <v/>
      </c>
      <c r="AM1058" s="304" t="str">
        <f t="shared" si="250"/>
        <v/>
      </c>
    </row>
    <row r="1059" spans="26:39" ht="15" hidden="1" x14ac:dyDescent="0.25">
      <c r="Z1059" s="290"/>
      <c r="AA1059" s="290"/>
      <c r="AB1059" s="124">
        <f t="shared" si="246"/>
        <v>51</v>
      </c>
      <c r="AC1059" s="125" t="str">
        <f t="shared" si="241"/>
        <v/>
      </c>
      <c r="AD1059" s="123" t="str">
        <f t="shared" si="242"/>
        <v/>
      </c>
      <c r="AE1059" s="126" t="str">
        <f t="shared" si="243"/>
        <v/>
      </c>
      <c r="AF1059" s="123" t="str">
        <f t="shared" si="244"/>
        <v/>
      </c>
      <c r="AG1059" s="126" t="str">
        <f t="shared" si="245"/>
        <v/>
      </c>
      <c r="AH1059" s="302" t="str">
        <f t="shared" si="252"/>
        <v/>
      </c>
      <c r="AI1059" s="302" t="str">
        <f t="shared" si="251"/>
        <v/>
      </c>
      <c r="AJ1059" s="288" t="str">
        <f t="shared" si="247"/>
        <v/>
      </c>
      <c r="AK1059" s="303" t="str">
        <f t="shared" si="248"/>
        <v/>
      </c>
      <c r="AL1059" s="303" t="str">
        <f t="shared" si="249"/>
        <v/>
      </c>
      <c r="AM1059" s="304" t="str">
        <f t="shared" si="250"/>
        <v/>
      </c>
    </row>
    <row r="1060" spans="26:39" ht="15" hidden="1" x14ac:dyDescent="0.25">
      <c r="Z1060" s="290"/>
      <c r="AA1060" s="290"/>
      <c r="AB1060" s="124">
        <f t="shared" si="246"/>
        <v>52</v>
      </c>
      <c r="AC1060" s="125" t="str">
        <f t="shared" si="241"/>
        <v/>
      </c>
      <c r="AD1060" s="123" t="str">
        <f t="shared" si="242"/>
        <v/>
      </c>
      <c r="AE1060" s="126" t="str">
        <f t="shared" si="243"/>
        <v/>
      </c>
      <c r="AF1060" s="123" t="str">
        <f t="shared" si="244"/>
        <v/>
      </c>
      <c r="AG1060" s="126" t="str">
        <f t="shared" si="245"/>
        <v/>
      </c>
      <c r="AH1060" s="302" t="str">
        <f t="shared" si="252"/>
        <v/>
      </c>
      <c r="AI1060" s="302" t="str">
        <f t="shared" si="251"/>
        <v/>
      </c>
      <c r="AJ1060" s="288" t="str">
        <f t="shared" si="247"/>
        <v/>
      </c>
      <c r="AK1060" s="303" t="str">
        <f t="shared" si="248"/>
        <v/>
      </c>
      <c r="AL1060" s="303" t="str">
        <f t="shared" si="249"/>
        <v/>
      </c>
      <c r="AM1060" s="304" t="str">
        <f t="shared" si="250"/>
        <v/>
      </c>
    </row>
    <row r="1061" spans="26:39" ht="15" hidden="1" x14ac:dyDescent="0.25">
      <c r="Z1061" s="290"/>
      <c r="AA1061" s="290"/>
      <c r="AB1061" s="124">
        <f t="shared" si="246"/>
        <v>53</v>
      </c>
      <c r="AC1061" s="125" t="str">
        <f t="shared" si="241"/>
        <v/>
      </c>
      <c r="AD1061" s="123" t="str">
        <f t="shared" si="242"/>
        <v/>
      </c>
      <c r="AE1061" s="126" t="str">
        <f t="shared" si="243"/>
        <v/>
      </c>
      <c r="AF1061" s="123" t="str">
        <f t="shared" si="244"/>
        <v/>
      </c>
      <c r="AG1061" s="126" t="str">
        <f t="shared" si="245"/>
        <v/>
      </c>
      <c r="AH1061" s="302" t="str">
        <f t="shared" si="252"/>
        <v/>
      </c>
      <c r="AI1061" s="302" t="str">
        <f t="shared" si="251"/>
        <v/>
      </c>
      <c r="AJ1061" s="288" t="str">
        <f t="shared" si="247"/>
        <v/>
      </c>
      <c r="AK1061" s="303" t="str">
        <f t="shared" si="248"/>
        <v/>
      </c>
      <c r="AL1061" s="303" t="str">
        <f t="shared" si="249"/>
        <v/>
      </c>
      <c r="AM1061" s="304" t="str">
        <f t="shared" si="250"/>
        <v/>
      </c>
    </row>
    <row r="1062" spans="26:39" ht="15" hidden="1" x14ac:dyDescent="0.25">
      <c r="Z1062" s="290"/>
      <c r="AA1062" s="290"/>
      <c r="AB1062" s="124">
        <f t="shared" si="246"/>
        <v>54</v>
      </c>
      <c r="AC1062" s="125" t="str">
        <f t="shared" si="241"/>
        <v/>
      </c>
      <c r="AD1062" s="123" t="str">
        <f t="shared" si="242"/>
        <v/>
      </c>
      <c r="AE1062" s="126" t="str">
        <f t="shared" si="243"/>
        <v/>
      </c>
      <c r="AF1062" s="123" t="str">
        <f t="shared" si="244"/>
        <v/>
      </c>
      <c r="AG1062" s="126" t="str">
        <f t="shared" si="245"/>
        <v/>
      </c>
      <c r="AH1062" s="302" t="str">
        <f t="shared" si="252"/>
        <v/>
      </c>
      <c r="AI1062" s="302" t="str">
        <f t="shared" si="251"/>
        <v/>
      </c>
      <c r="AJ1062" s="288" t="str">
        <f t="shared" si="247"/>
        <v/>
      </c>
      <c r="AK1062" s="303" t="str">
        <f t="shared" si="248"/>
        <v/>
      </c>
      <c r="AL1062" s="303" t="str">
        <f t="shared" si="249"/>
        <v/>
      </c>
      <c r="AM1062" s="304" t="str">
        <f t="shared" si="250"/>
        <v/>
      </c>
    </row>
    <row r="1063" spans="26:39" ht="15" hidden="1" x14ac:dyDescent="0.25">
      <c r="Z1063" s="290"/>
      <c r="AA1063" s="290"/>
      <c r="AB1063" s="124">
        <f t="shared" si="246"/>
        <v>55</v>
      </c>
      <c r="AC1063" s="125" t="str">
        <f t="shared" si="241"/>
        <v/>
      </c>
      <c r="AD1063" s="123" t="str">
        <f t="shared" si="242"/>
        <v/>
      </c>
      <c r="AE1063" s="126" t="str">
        <f t="shared" si="243"/>
        <v/>
      </c>
      <c r="AF1063" s="123" t="str">
        <f t="shared" si="244"/>
        <v/>
      </c>
      <c r="AG1063" s="126" t="str">
        <f t="shared" si="245"/>
        <v/>
      </c>
      <c r="AH1063" s="302" t="str">
        <f t="shared" si="252"/>
        <v/>
      </c>
      <c r="AI1063" s="302" t="str">
        <f t="shared" si="251"/>
        <v/>
      </c>
      <c r="AJ1063" s="288" t="str">
        <f t="shared" si="247"/>
        <v/>
      </c>
      <c r="AK1063" s="303" t="str">
        <f t="shared" si="248"/>
        <v/>
      </c>
      <c r="AL1063" s="303" t="str">
        <f t="shared" si="249"/>
        <v/>
      </c>
      <c r="AM1063" s="304" t="str">
        <f t="shared" si="250"/>
        <v/>
      </c>
    </row>
    <row r="1064" spans="26:39" ht="15" hidden="1" x14ac:dyDescent="0.25">
      <c r="Z1064" s="290"/>
      <c r="AA1064" s="290"/>
      <c r="AB1064" s="124">
        <f t="shared" si="246"/>
        <v>56</v>
      </c>
      <c r="AC1064" s="125" t="str">
        <f t="shared" si="241"/>
        <v/>
      </c>
      <c r="AD1064" s="123" t="str">
        <f t="shared" si="242"/>
        <v/>
      </c>
      <c r="AE1064" s="126" t="str">
        <f t="shared" si="243"/>
        <v/>
      </c>
      <c r="AF1064" s="123" t="str">
        <f t="shared" si="244"/>
        <v/>
      </c>
      <c r="AG1064" s="126" t="str">
        <f t="shared" si="245"/>
        <v/>
      </c>
      <c r="AH1064" s="302" t="str">
        <f t="shared" si="252"/>
        <v/>
      </c>
      <c r="AI1064" s="302" t="str">
        <f t="shared" si="251"/>
        <v/>
      </c>
      <c r="AJ1064" s="288" t="str">
        <f t="shared" si="247"/>
        <v/>
      </c>
      <c r="AK1064" s="303" t="str">
        <f t="shared" si="248"/>
        <v/>
      </c>
      <c r="AL1064" s="303" t="str">
        <f t="shared" si="249"/>
        <v/>
      </c>
      <c r="AM1064" s="304" t="str">
        <f t="shared" si="250"/>
        <v/>
      </c>
    </row>
    <row r="1065" spans="26:39" ht="15" hidden="1" x14ac:dyDescent="0.25">
      <c r="Z1065" s="290"/>
      <c r="AA1065" s="290"/>
      <c r="AB1065" s="124">
        <f t="shared" si="246"/>
        <v>57</v>
      </c>
      <c r="AC1065" s="125" t="str">
        <f t="shared" si="241"/>
        <v/>
      </c>
      <c r="AD1065" s="123" t="str">
        <f t="shared" si="242"/>
        <v/>
      </c>
      <c r="AE1065" s="126" t="str">
        <f t="shared" si="243"/>
        <v/>
      </c>
      <c r="AF1065" s="123" t="str">
        <f t="shared" si="244"/>
        <v/>
      </c>
      <c r="AG1065" s="126" t="str">
        <f t="shared" si="245"/>
        <v/>
      </c>
      <c r="AH1065" s="302" t="str">
        <f t="shared" si="252"/>
        <v/>
      </c>
      <c r="AI1065" s="302" t="str">
        <f t="shared" si="251"/>
        <v/>
      </c>
      <c r="AJ1065" s="288" t="str">
        <f t="shared" si="247"/>
        <v/>
      </c>
      <c r="AK1065" s="303" t="str">
        <f t="shared" si="248"/>
        <v/>
      </c>
      <c r="AL1065" s="303" t="str">
        <f t="shared" si="249"/>
        <v/>
      </c>
      <c r="AM1065" s="304" t="str">
        <f t="shared" si="250"/>
        <v/>
      </c>
    </row>
    <row r="1066" spans="26:39" ht="15" hidden="1" x14ac:dyDescent="0.25">
      <c r="Z1066" s="290"/>
      <c r="AA1066" s="290"/>
      <c r="AB1066" s="124">
        <f t="shared" si="246"/>
        <v>58</v>
      </c>
      <c r="AC1066" s="125" t="str">
        <f t="shared" si="241"/>
        <v/>
      </c>
      <c r="AD1066" s="123" t="str">
        <f t="shared" si="242"/>
        <v/>
      </c>
      <c r="AE1066" s="126" t="str">
        <f t="shared" si="243"/>
        <v/>
      </c>
      <c r="AF1066" s="123" t="str">
        <f t="shared" si="244"/>
        <v/>
      </c>
      <c r="AG1066" s="126" t="str">
        <f t="shared" si="245"/>
        <v/>
      </c>
      <c r="AH1066" s="302" t="str">
        <f t="shared" si="252"/>
        <v/>
      </c>
      <c r="AI1066" s="302" t="str">
        <f t="shared" si="251"/>
        <v/>
      </c>
      <c r="AJ1066" s="288" t="str">
        <f t="shared" si="247"/>
        <v/>
      </c>
      <c r="AK1066" s="303" t="str">
        <f t="shared" si="248"/>
        <v/>
      </c>
      <c r="AL1066" s="303" t="str">
        <f t="shared" si="249"/>
        <v/>
      </c>
      <c r="AM1066" s="304" t="str">
        <f t="shared" si="250"/>
        <v/>
      </c>
    </row>
    <row r="1067" spans="26:39" ht="15" hidden="1" x14ac:dyDescent="0.25">
      <c r="Z1067" s="290"/>
      <c r="AA1067" s="290"/>
      <c r="AB1067" s="124">
        <f t="shared" si="246"/>
        <v>59</v>
      </c>
      <c r="AC1067" s="125" t="str">
        <f t="shared" si="241"/>
        <v/>
      </c>
      <c r="AD1067" s="123" t="str">
        <f t="shared" si="242"/>
        <v/>
      </c>
      <c r="AE1067" s="126" t="str">
        <f t="shared" si="243"/>
        <v/>
      </c>
      <c r="AF1067" s="123" t="str">
        <f t="shared" si="244"/>
        <v/>
      </c>
      <c r="AG1067" s="126" t="str">
        <f t="shared" si="245"/>
        <v/>
      </c>
      <c r="AH1067" s="302" t="str">
        <f t="shared" si="252"/>
        <v/>
      </c>
      <c r="AI1067" s="302" t="str">
        <f t="shared" si="251"/>
        <v/>
      </c>
      <c r="AJ1067" s="288" t="str">
        <f t="shared" si="247"/>
        <v/>
      </c>
      <c r="AK1067" s="303" t="str">
        <f t="shared" si="248"/>
        <v/>
      </c>
      <c r="AL1067" s="303" t="str">
        <f t="shared" si="249"/>
        <v/>
      </c>
      <c r="AM1067" s="304" t="str">
        <f t="shared" si="250"/>
        <v/>
      </c>
    </row>
    <row r="1068" spans="26:39" ht="15" hidden="1" x14ac:dyDescent="0.25">
      <c r="Z1068" s="290"/>
      <c r="AA1068" s="290"/>
      <c r="AB1068" s="124">
        <f t="shared" si="246"/>
        <v>60</v>
      </c>
      <c r="AC1068" s="125" t="str">
        <f t="shared" si="241"/>
        <v/>
      </c>
      <c r="AD1068" s="123" t="str">
        <f t="shared" si="242"/>
        <v/>
      </c>
      <c r="AE1068" s="126" t="str">
        <f t="shared" si="243"/>
        <v/>
      </c>
      <c r="AF1068" s="123" t="str">
        <f t="shared" si="244"/>
        <v/>
      </c>
      <c r="AG1068" s="126" t="str">
        <f t="shared" si="245"/>
        <v/>
      </c>
      <c r="AH1068" s="302" t="str">
        <f t="shared" si="252"/>
        <v/>
      </c>
      <c r="AI1068" s="302" t="str">
        <f t="shared" si="251"/>
        <v/>
      </c>
      <c r="AJ1068" s="288" t="str">
        <f t="shared" si="247"/>
        <v/>
      </c>
      <c r="AK1068" s="303" t="str">
        <f t="shared" si="248"/>
        <v/>
      </c>
      <c r="AL1068" s="303" t="str">
        <f t="shared" si="249"/>
        <v/>
      </c>
      <c r="AM1068" s="304" t="str">
        <f t="shared" si="250"/>
        <v/>
      </c>
    </row>
    <row r="1069" spans="26:39" ht="15" hidden="1" x14ac:dyDescent="0.25">
      <c r="Z1069" s="290"/>
      <c r="AA1069" s="290"/>
      <c r="AB1069" s="124">
        <f t="shared" si="246"/>
        <v>61</v>
      </c>
      <c r="AC1069" s="125" t="str">
        <f t="shared" si="241"/>
        <v/>
      </c>
      <c r="AD1069" s="123" t="str">
        <f t="shared" si="242"/>
        <v/>
      </c>
      <c r="AE1069" s="126" t="str">
        <f t="shared" si="243"/>
        <v/>
      </c>
      <c r="AF1069" s="123" t="str">
        <f t="shared" si="244"/>
        <v/>
      </c>
      <c r="AG1069" s="126" t="str">
        <f t="shared" si="245"/>
        <v/>
      </c>
      <c r="AH1069" s="302" t="str">
        <f t="shared" si="252"/>
        <v/>
      </c>
      <c r="AI1069" s="302" t="str">
        <f t="shared" si="251"/>
        <v/>
      </c>
      <c r="AJ1069" s="288" t="str">
        <f t="shared" si="247"/>
        <v/>
      </c>
      <c r="AK1069" s="303" t="str">
        <f t="shared" si="248"/>
        <v/>
      </c>
      <c r="AL1069" s="303" t="str">
        <f t="shared" si="249"/>
        <v/>
      </c>
      <c r="AM1069" s="304" t="str">
        <f t="shared" si="250"/>
        <v/>
      </c>
    </row>
    <row r="1070" spans="26:39" ht="15" hidden="1" x14ac:dyDescent="0.25">
      <c r="Z1070" s="290"/>
      <c r="AA1070" s="290"/>
      <c r="AB1070" s="124">
        <f t="shared" si="246"/>
        <v>62</v>
      </c>
      <c r="AC1070" s="125" t="str">
        <f t="shared" si="241"/>
        <v/>
      </c>
      <c r="AD1070" s="123" t="str">
        <f t="shared" si="242"/>
        <v/>
      </c>
      <c r="AE1070" s="126" t="str">
        <f t="shared" si="243"/>
        <v/>
      </c>
      <c r="AF1070" s="123" t="str">
        <f t="shared" si="244"/>
        <v/>
      </c>
      <c r="AG1070" s="126" t="str">
        <f t="shared" si="245"/>
        <v/>
      </c>
      <c r="AH1070" s="302" t="str">
        <f t="shared" si="252"/>
        <v/>
      </c>
      <c r="AI1070" s="302" t="str">
        <f t="shared" si="251"/>
        <v/>
      </c>
      <c r="AJ1070" s="288" t="str">
        <f t="shared" si="247"/>
        <v/>
      </c>
      <c r="AK1070" s="303" t="str">
        <f t="shared" si="248"/>
        <v/>
      </c>
      <c r="AL1070" s="303" t="str">
        <f t="shared" si="249"/>
        <v/>
      </c>
      <c r="AM1070" s="304" t="str">
        <f t="shared" si="250"/>
        <v/>
      </c>
    </row>
    <row r="1071" spans="26:39" ht="15" hidden="1" x14ac:dyDescent="0.25">
      <c r="Z1071" s="290"/>
      <c r="AA1071" s="290"/>
      <c r="AB1071" s="124">
        <f t="shared" si="246"/>
        <v>63</v>
      </c>
      <c r="AC1071" s="125" t="str">
        <f t="shared" si="241"/>
        <v/>
      </c>
      <c r="AD1071" s="123" t="str">
        <f t="shared" si="242"/>
        <v/>
      </c>
      <c r="AE1071" s="126" t="str">
        <f t="shared" si="243"/>
        <v/>
      </c>
      <c r="AF1071" s="123" t="str">
        <f t="shared" si="244"/>
        <v/>
      </c>
      <c r="AG1071" s="126" t="str">
        <f t="shared" si="245"/>
        <v/>
      </c>
      <c r="AH1071" s="302" t="str">
        <f t="shared" si="252"/>
        <v/>
      </c>
      <c r="AI1071" s="302" t="str">
        <f t="shared" si="251"/>
        <v/>
      </c>
      <c r="AJ1071" s="288" t="str">
        <f t="shared" si="247"/>
        <v/>
      </c>
      <c r="AK1071" s="303" t="str">
        <f t="shared" si="248"/>
        <v/>
      </c>
      <c r="AL1071" s="303" t="str">
        <f t="shared" si="249"/>
        <v/>
      </c>
      <c r="AM1071" s="304" t="str">
        <f t="shared" si="250"/>
        <v/>
      </c>
    </row>
    <row r="1072" spans="26:39" ht="15" hidden="1" x14ac:dyDescent="0.25">
      <c r="Z1072" s="290"/>
      <c r="AA1072" s="290"/>
      <c r="AB1072" s="124">
        <f t="shared" si="246"/>
        <v>64</v>
      </c>
      <c r="AC1072" s="125" t="str">
        <f t="shared" si="241"/>
        <v/>
      </c>
      <c r="AD1072" s="123" t="str">
        <f t="shared" si="242"/>
        <v/>
      </c>
      <c r="AE1072" s="126" t="str">
        <f t="shared" si="243"/>
        <v/>
      </c>
      <c r="AF1072" s="123" t="str">
        <f t="shared" si="244"/>
        <v/>
      </c>
      <c r="AG1072" s="126" t="str">
        <f t="shared" si="245"/>
        <v/>
      </c>
      <c r="AH1072" s="302" t="str">
        <f t="shared" si="252"/>
        <v/>
      </c>
      <c r="AI1072" s="302" t="str">
        <f t="shared" si="251"/>
        <v/>
      </c>
      <c r="AJ1072" s="288" t="str">
        <f t="shared" si="247"/>
        <v/>
      </c>
      <c r="AK1072" s="303" t="str">
        <f t="shared" si="248"/>
        <v/>
      </c>
      <c r="AL1072" s="303" t="str">
        <f t="shared" si="249"/>
        <v/>
      </c>
      <c r="AM1072" s="304" t="str">
        <f t="shared" si="250"/>
        <v/>
      </c>
    </row>
    <row r="1073" spans="26:39" ht="15" hidden="1" x14ac:dyDescent="0.25">
      <c r="Z1073" s="290"/>
      <c r="AA1073" s="290"/>
      <c r="AB1073" s="124">
        <f t="shared" si="246"/>
        <v>65</v>
      </c>
      <c r="AC1073" s="125" t="str">
        <f t="shared" ref="AC1073:AC1108" si="253">IF(AA$1011="","",AC$1008+AB1073*(X$1011-X$1010)/100)</f>
        <v/>
      </c>
      <c r="AD1073" s="123" t="str">
        <f t="shared" ref="AD1073:AD1108" si="254">IF(AC1073="","",AD$1008+(2*(AC1073-AC$1008)*AA$1011))</f>
        <v/>
      </c>
      <c r="AE1073" s="126" t="str">
        <f t="shared" si="243"/>
        <v/>
      </c>
      <c r="AF1073" s="123" t="str">
        <f t="shared" si="244"/>
        <v/>
      </c>
      <c r="AG1073" s="126" t="str">
        <f t="shared" si="245"/>
        <v/>
      </c>
      <c r="AH1073" s="302" t="str">
        <f t="shared" si="252"/>
        <v/>
      </c>
      <c r="AI1073" s="302" t="str">
        <f t="shared" si="251"/>
        <v/>
      </c>
      <c r="AJ1073" s="288" t="str">
        <f t="shared" si="247"/>
        <v/>
      </c>
      <c r="AK1073" s="303" t="str">
        <f t="shared" si="248"/>
        <v/>
      </c>
      <c r="AL1073" s="303" t="str">
        <f t="shared" si="249"/>
        <v/>
      </c>
      <c r="AM1073" s="304" t="str">
        <f t="shared" si="250"/>
        <v/>
      </c>
    </row>
    <row r="1074" spans="26:39" ht="15" hidden="1" x14ac:dyDescent="0.25">
      <c r="Z1074" s="290"/>
      <c r="AA1074" s="290"/>
      <c r="AB1074" s="124">
        <f t="shared" si="246"/>
        <v>66</v>
      </c>
      <c r="AC1074" s="125" t="str">
        <f t="shared" si="253"/>
        <v/>
      </c>
      <c r="AD1074" s="123" t="str">
        <f t="shared" si="254"/>
        <v/>
      </c>
      <c r="AE1074" s="126" t="str">
        <f t="shared" ref="AE1074:AE1108" si="255">IF(AC1074="","",(AD1074/2)^2*3.1415)</f>
        <v/>
      </c>
      <c r="AF1074" s="123" t="str">
        <f t="shared" ref="AF1074:AF1108" si="256">IF(AC1074="","",(AC1074-AC1073)/3*(AE1073+AE1074+(AE1074*AE1073)^0.5))</f>
        <v/>
      </c>
      <c r="AG1074" s="126" t="str">
        <f t="shared" ref="AG1074:AG1108" si="257">IF(AC1074="","",AG1073+AF1074)</f>
        <v/>
      </c>
      <c r="AH1074" s="302" t="str">
        <f t="shared" si="252"/>
        <v/>
      </c>
      <c r="AI1074" s="302" t="str">
        <f t="shared" si="251"/>
        <v/>
      </c>
      <c r="AJ1074" s="288" t="str">
        <f t="shared" si="247"/>
        <v/>
      </c>
      <c r="AK1074" s="303" t="str">
        <f t="shared" si="248"/>
        <v/>
      </c>
      <c r="AL1074" s="303" t="str">
        <f t="shared" si="249"/>
        <v/>
      </c>
      <c r="AM1074" s="304" t="str">
        <f t="shared" si="250"/>
        <v/>
      </c>
    </row>
    <row r="1075" spans="26:39" ht="15" hidden="1" x14ac:dyDescent="0.25">
      <c r="Z1075" s="290"/>
      <c r="AA1075" s="290"/>
      <c r="AB1075" s="124">
        <f t="shared" ref="AB1075:AB1108" si="258">AB1074+1</f>
        <v>67</v>
      </c>
      <c r="AC1075" s="125" t="str">
        <f t="shared" si="253"/>
        <v/>
      </c>
      <c r="AD1075" s="123" t="str">
        <f t="shared" si="254"/>
        <v/>
      </c>
      <c r="AE1075" s="126" t="str">
        <f t="shared" si="255"/>
        <v/>
      </c>
      <c r="AF1075" s="123" t="str">
        <f t="shared" si="256"/>
        <v/>
      </c>
      <c r="AG1075" s="126" t="str">
        <f t="shared" si="257"/>
        <v/>
      </c>
      <c r="AH1075" s="302" t="str">
        <f t="shared" si="252"/>
        <v/>
      </c>
      <c r="AI1075" s="302" t="str">
        <f t="shared" si="251"/>
        <v/>
      </c>
      <c r="AJ1075" s="288" t="str">
        <f t="shared" si="247"/>
        <v/>
      </c>
      <c r="AK1075" s="303" t="str">
        <f t="shared" si="248"/>
        <v/>
      </c>
      <c r="AL1075" s="303" t="str">
        <f t="shared" si="249"/>
        <v/>
      </c>
      <c r="AM1075" s="304" t="str">
        <f t="shared" si="250"/>
        <v/>
      </c>
    </row>
    <row r="1076" spans="26:39" ht="15" hidden="1" x14ac:dyDescent="0.25">
      <c r="Z1076" s="290"/>
      <c r="AA1076" s="290"/>
      <c r="AB1076" s="124">
        <f t="shared" si="258"/>
        <v>68</v>
      </c>
      <c r="AC1076" s="125" t="str">
        <f t="shared" si="253"/>
        <v/>
      </c>
      <c r="AD1076" s="123" t="str">
        <f t="shared" si="254"/>
        <v/>
      </c>
      <c r="AE1076" s="126" t="str">
        <f t="shared" si="255"/>
        <v/>
      </c>
      <c r="AF1076" s="123" t="str">
        <f t="shared" si="256"/>
        <v/>
      </c>
      <c r="AG1076" s="126" t="str">
        <f t="shared" si="257"/>
        <v/>
      </c>
      <c r="AH1076" s="302" t="str">
        <f t="shared" si="252"/>
        <v/>
      </c>
      <c r="AI1076" s="302" t="str">
        <f t="shared" si="251"/>
        <v/>
      </c>
      <c r="AJ1076" s="288" t="str">
        <f t="shared" si="247"/>
        <v/>
      </c>
      <c r="AK1076" s="303" t="str">
        <f t="shared" si="248"/>
        <v/>
      </c>
      <c r="AL1076" s="303" t="str">
        <f t="shared" si="249"/>
        <v/>
      </c>
      <c r="AM1076" s="304" t="str">
        <f t="shared" si="250"/>
        <v/>
      </c>
    </row>
    <row r="1077" spans="26:39" ht="15" hidden="1" x14ac:dyDescent="0.25">
      <c r="Z1077" s="290"/>
      <c r="AA1077" s="290"/>
      <c r="AB1077" s="124">
        <f t="shared" si="258"/>
        <v>69</v>
      </c>
      <c r="AC1077" s="125" t="str">
        <f t="shared" si="253"/>
        <v/>
      </c>
      <c r="AD1077" s="123" t="str">
        <f t="shared" si="254"/>
        <v/>
      </c>
      <c r="AE1077" s="126" t="str">
        <f t="shared" si="255"/>
        <v/>
      </c>
      <c r="AF1077" s="123" t="str">
        <f t="shared" si="256"/>
        <v/>
      </c>
      <c r="AG1077" s="126" t="str">
        <f t="shared" si="257"/>
        <v/>
      </c>
      <c r="AH1077" s="302" t="str">
        <f t="shared" si="252"/>
        <v/>
      </c>
      <c r="AI1077" s="302" t="str">
        <f t="shared" si="251"/>
        <v/>
      </c>
      <c r="AJ1077" s="288" t="str">
        <f t="shared" si="247"/>
        <v/>
      </c>
      <c r="AK1077" s="303" t="str">
        <f t="shared" si="248"/>
        <v/>
      </c>
      <c r="AL1077" s="303" t="str">
        <f t="shared" si="249"/>
        <v/>
      </c>
      <c r="AM1077" s="304" t="str">
        <f t="shared" si="250"/>
        <v/>
      </c>
    </row>
    <row r="1078" spans="26:39" ht="15" hidden="1" x14ac:dyDescent="0.25">
      <c r="Z1078" s="290"/>
      <c r="AA1078" s="290"/>
      <c r="AB1078" s="124">
        <f t="shared" si="258"/>
        <v>70</v>
      </c>
      <c r="AC1078" s="125" t="str">
        <f t="shared" si="253"/>
        <v/>
      </c>
      <c r="AD1078" s="123" t="str">
        <f t="shared" si="254"/>
        <v/>
      </c>
      <c r="AE1078" s="126" t="str">
        <f t="shared" si="255"/>
        <v/>
      </c>
      <c r="AF1078" s="123" t="str">
        <f t="shared" si="256"/>
        <v/>
      </c>
      <c r="AG1078" s="126" t="str">
        <f t="shared" si="257"/>
        <v/>
      </c>
      <c r="AH1078" s="302" t="str">
        <f t="shared" si="252"/>
        <v/>
      </c>
      <c r="AI1078" s="302" t="str">
        <f t="shared" si="251"/>
        <v/>
      </c>
      <c r="AJ1078" s="288" t="str">
        <f t="shared" si="247"/>
        <v/>
      </c>
      <c r="AK1078" s="303" t="str">
        <f t="shared" si="248"/>
        <v/>
      </c>
      <c r="AL1078" s="303" t="str">
        <f t="shared" si="249"/>
        <v/>
      </c>
      <c r="AM1078" s="304" t="str">
        <f t="shared" si="250"/>
        <v/>
      </c>
    </row>
    <row r="1079" spans="26:39" ht="15" hidden="1" x14ac:dyDescent="0.25">
      <c r="Z1079" s="290"/>
      <c r="AA1079" s="290"/>
      <c r="AB1079" s="124">
        <f t="shared" si="258"/>
        <v>71</v>
      </c>
      <c r="AC1079" s="125" t="str">
        <f t="shared" si="253"/>
        <v/>
      </c>
      <c r="AD1079" s="123" t="str">
        <f t="shared" si="254"/>
        <v/>
      </c>
      <c r="AE1079" s="126" t="str">
        <f t="shared" si="255"/>
        <v/>
      </c>
      <c r="AF1079" s="123" t="str">
        <f t="shared" si="256"/>
        <v/>
      </c>
      <c r="AG1079" s="126" t="str">
        <f t="shared" si="257"/>
        <v/>
      </c>
      <c r="AH1079" s="302" t="str">
        <f t="shared" si="252"/>
        <v/>
      </c>
      <c r="AI1079" s="302" t="str">
        <f t="shared" si="251"/>
        <v/>
      </c>
      <c r="AJ1079" s="288" t="str">
        <f t="shared" si="247"/>
        <v/>
      </c>
      <c r="AK1079" s="303" t="str">
        <f t="shared" si="248"/>
        <v/>
      </c>
      <c r="AL1079" s="303" t="str">
        <f t="shared" si="249"/>
        <v/>
      </c>
      <c r="AM1079" s="304" t="str">
        <f t="shared" si="250"/>
        <v/>
      </c>
    </row>
    <row r="1080" spans="26:39" ht="15" hidden="1" x14ac:dyDescent="0.25">
      <c r="Z1080" s="290"/>
      <c r="AA1080" s="290"/>
      <c r="AB1080" s="124">
        <f t="shared" si="258"/>
        <v>72</v>
      </c>
      <c r="AC1080" s="125" t="str">
        <f t="shared" si="253"/>
        <v/>
      </c>
      <c r="AD1080" s="123" t="str">
        <f t="shared" si="254"/>
        <v/>
      </c>
      <c r="AE1080" s="126" t="str">
        <f t="shared" si="255"/>
        <v/>
      </c>
      <c r="AF1080" s="123" t="str">
        <f t="shared" si="256"/>
        <v/>
      </c>
      <c r="AG1080" s="126" t="str">
        <f t="shared" si="257"/>
        <v/>
      </c>
      <c r="AH1080" s="302" t="str">
        <f t="shared" si="252"/>
        <v/>
      </c>
      <c r="AI1080" s="302" t="str">
        <f t="shared" si="251"/>
        <v/>
      </c>
      <c r="AJ1080" s="288" t="str">
        <f t="shared" si="247"/>
        <v/>
      </c>
      <c r="AK1080" s="303" t="str">
        <f t="shared" si="248"/>
        <v/>
      </c>
      <c r="AL1080" s="303" t="str">
        <f t="shared" si="249"/>
        <v/>
      </c>
      <c r="AM1080" s="304" t="str">
        <f t="shared" si="250"/>
        <v/>
      </c>
    </row>
    <row r="1081" spans="26:39" ht="15" hidden="1" x14ac:dyDescent="0.25">
      <c r="Z1081" s="290"/>
      <c r="AA1081" s="290"/>
      <c r="AB1081" s="124">
        <f t="shared" si="258"/>
        <v>73</v>
      </c>
      <c r="AC1081" s="125" t="str">
        <f t="shared" si="253"/>
        <v/>
      </c>
      <c r="AD1081" s="123" t="str">
        <f t="shared" si="254"/>
        <v/>
      </c>
      <c r="AE1081" s="126" t="str">
        <f t="shared" si="255"/>
        <v/>
      </c>
      <c r="AF1081" s="123" t="str">
        <f t="shared" si="256"/>
        <v/>
      </c>
      <c r="AG1081" s="126" t="str">
        <f t="shared" si="257"/>
        <v/>
      </c>
      <c r="AH1081" s="302" t="str">
        <f t="shared" si="252"/>
        <v/>
      </c>
      <c r="AI1081" s="302" t="str">
        <f t="shared" si="251"/>
        <v/>
      </c>
      <c r="AJ1081" s="288" t="str">
        <f t="shared" si="247"/>
        <v/>
      </c>
      <c r="AK1081" s="303" t="str">
        <f t="shared" si="248"/>
        <v/>
      </c>
      <c r="AL1081" s="303" t="str">
        <f t="shared" si="249"/>
        <v/>
      </c>
      <c r="AM1081" s="304" t="str">
        <f t="shared" si="250"/>
        <v/>
      </c>
    </row>
    <row r="1082" spans="26:39" ht="15" hidden="1" x14ac:dyDescent="0.25">
      <c r="Z1082" s="290"/>
      <c r="AA1082" s="290"/>
      <c r="AB1082" s="124">
        <f t="shared" si="258"/>
        <v>74</v>
      </c>
      <c r="AC1082" s="125" t="str">
        <f t="shared" si="253"/>
        <v/>
      </c>
      <c r="AD1082" s="123" t="str">
        <f t="shared" si="254"/>
        <v/>
      </c>
      <c r="AE1082" s="126" t="str">
        <f t="shared" si="255"/>
        <v/>
      </c>
      <c r="AF1082" s="123" t="str">
        <f t="shared" si="256"/>
        <v/>
      </c>
      <c r="AG1082" s="126" t="str">
        <f t="shared" si="257"/>
        <v/>
      </c>
      <c r="AH1082" s="302" t="str">
        <f t="shared" si="252"/>
        <v/>
      </c>
      <c r="AI1082" s="302" t="str">
        <f t="shared" si="251"/>
        <v/>
      </c>
      <c r="AJ1082" s="288" t="str">
        <f t="shared" si="247"/>
        <v/>
      </c>
      <c r="AK1082" s="303" t="str">
        <f t="shared" si="248"/>
        <v/>
      </c>
      <c r="AL1082" s="303" t="str">
        <f t="shared" si="249"/>
        <v/>
      </c>
      <c r="AM1082" s="304" t="str">
        <f t="shared" si="250"/>
        <v/>
      </c>
    </row>
    <row r="1083" spans="26:39" ht="15" hidden="1" x14ac:dyDescent="0.25">
      <c r="Z1083" s="290"/>
      <c r="AA1083" s="290"/>
      <c r="AB1083" s="124">
        <f t="shared" si="258"/>
        <v>75</v>
      </c>
      <c r="AC1083" s="125" t="str">
        <f t="shared" si="253"/>
        <v/>
      </c>
      <c r="AD1083" s="123" t="str">
        <f t="shared" si="254"/>
        <v/>
      </c>
      <c r="AE1083" s="126" t="str">
        <f t="shared" si="255"/>
        <v/>
      </c>
      <c r="AF1083" s="123" t="str">
        <f t="shared" si="256"/>
        <v/>
      </c>
      <c r="AG1083" s="126" t="str">
        <f t="shared" si="257"/>
        <v/>
      </c>
      <c r="AH1083" s="302" t="str">
        <f t="shared" si="252"/>
        <v/>
      </c>
      <c r="AI1083" s="302" t="str">
        <f t="shared" si="251"/>
        <v/>
      </c>
      <c r="AJ1083" s="288" t="str">
        <f t="shared" si="247"/>
        <v/>
      </c>
      <c r="AK1083" s="303" t="str">
        <f t="shared" si="248"/>
        <v/>
      </c>
      <c r="AL1083" s="303" t="str">
        <f t="shared" si="249"/>
        <v/>
      </c>
      <c r="AM1083" s="304" t="str">
        <f t="shared" si="250"/>
        <v/>
      </c>
    </row>
    <row r="1084" spans="26:39" ht="15" hidden="1" x14ac:dyDescent="0.25">
      <c r="Z1084" s="290"/>
      <c r="AA1084" s="290"/>
      <c r="AB1084" s="124">
        <f t="shared" si="258"/>
        <v>76</v>
      </c>
      <c r="AC1084" s="125" t="str">
        <f t="shared" si="253"/>
        <v/>
      </c>
      <c r="AD1084" s="123" t="str">
        <f t="shared" si="254"/>
        <v/>
      </c>
      <c r="AE1084" s="126" t="str">
        <f t="shared" si="255"/>
        <v/>
      </c>
      <c r="AF1084" s="123" t="str">
        <f t="shared" si="256"/>
        <v/>
      </c>
      <c r="AG1084" s="126" t="str">
        <f t="shared" si="257"/>
        <v/>
      </c>
      <c r="AH1084" s="302" t="str">
        <f t="shared" si="252"/>
        <v/>
      </c>
      <c r="AI1084" s="302" t="str">
        <f t="shared" si="251"/>
        <v/>
      </c>
      <c r="AJ1084" s="288" t="str">
        <f t="shared" si="247"/>
        <v/>
      </c>
      <c r="AK1084" s="303" t="str">
        <f t="shared" si="248"/>
        <v/>
      </c>
      <c r="AL1084" s="303" t="str">
        <f t="shared" si="249"/>
        <v/>
      </c>
      <c r="AM1084" s="304" t="str">
        <f t="shared" si="250"/>
        <v/>
      </c>
    </row>
    <row r="1085" spans="26:39" ht="15" hidden="1" x14ac:dyDescent="0.25">
      <c r="Z1085" s="290"/>
      <c r="AA1085" s="290"/>
      <c r="AB1085" s="124">
        <f t="shared" si="258"/>
        <v>77</v>
      </c>
      <c r="AC1085" s="125" t="str">
        <f t="shared" si="253"/>
        <v/>
      </c>
      <c r="AD1085" s="123" t="str">
        <f t="shared" si="254"/>
        <v/>
      </c>
      <c r="AE1085" s="126" t="str">
        <f t="shared" si="255"/>
        <v/>
      </c>
      <c r="AF1085" s="123" t="str">
        <f t="shared" si="256"/>
        <v/>
      </c>
      <c r="AG1085" s="126" t="str">
        <f t="shared" si="257"/>
        <v/>
      </c>
      <c r="AH1085" s="302" t="str">
        <f t="shared" si="252"/>
        <v/>
      </c>
      <c r="AI1085" s="302" t="str">
        <f t="shared" si="251"/>
        <v/>
      </c>
      <c r="AJ1085" s="288" t="str">
        <f t="shared" si="247"/>
        <v/>
      </c>
      <c r="AK1085" s="303" t="str">
        <f t="shared" si="248"/>
        <v/>
      </c>
      <c r="AL1085" s="303" t="str">
        <f t="shared" si="249"/>
        <v/>
      </c>
      <c r="AM1085" s="304" t="str">
        <f t="shared" si="250"/>
        <v/>
      </c>
    </row>
    <row r="1086" spans="26:39" ht="15" hidden="1" x14ac:dyDescent="0.25">
      <c r="Z1086" s="290"/>
      <c r="AA1086" s="290"/>
      <c r="AB1086" s="124">
        <f t="shared" si="258"/>
        <v>78</v>
      </c>
      <c r="AC1086" s="125" t="str">
        <f t="shared" si="253"/>
        <v/>
      </c>
      <c r="AD1086" s="123" t="str">
        <f t="shared" si="254"/>
        <v/>
      </c>
      <c r="AE1086" s="126" t="str">
        <f t="shared" si="255"/>
        <v/>
      </c>
      <c r="AF1086" s="123" t="str">
        <f t="shared" si="256"/>
        <v/>
      </c>
      <c r="AG1086" s="126" t="str">
        <f t="shared" si="257"/>
        <v/>
      </c>
      <c r="AH1086" s="302" t="str">
        <f t="shared" si="252"/>
        <v/>
      </c>
      <c r="AI1086" s="302" t="str">
        <f t="shared" si="251"/>
        <v/>
      </c>
      <c r="AJ1086" s="288" t="str">
        <f t="shared" si="247"/>
        <v/>
      </c>
      <c r="AK1086" s="303" t="str">
        <f t="shared" si="248"/>
        <v/>
      </c>
      <c r="AL1086" s="303" t="str">
        <f t="shared" si="249"/>
        <v/>
      </c>
      <c r="AM1086" s="304" t="str">
        <f t="shared" si="250"/>
        <v/>
      </c>
    </row>
    <row r="1087" spans="26:39" ht="15" hidden="1" x14ac:dyDescent="0.25">
      <c r="Z1087" s="290"/>
      <c r="AA1087" s="290"/>
      <c r="AB1087" s="124">
        <f t="shared" si="258"/>
        <v>79</v>
      </c>
      <c r="AC1087" s="125" t="str">
        <f t="shared" si="253"/>
        <v/>
      </c>
      <c r="AD1087" s="123" t="str">
        <f t="shared" si="254"/>
        <v/>
      </c>
      <c r="AE1087" s="126" t="str">
        <f t="shared" si="255"/>
        <v/>
      </c>
      <c r="AF1087" s="123" t="str">
        <f t="shared" si="256"/>
        <v/>
      </c>
      <c r="AG1087" s="126" t="str">
        <f t="shared" si="257"/>
        <v/>
      </c>
      <c r="AH1087" s="302" t="str">
        <f t="shared" si="252"/>
        <v/>
      </c>
      <c r="AI1087" s="302" t="str">
        <f t="shared" si="251"/>
        <v/>
      </c>
      <c r="AJ1087" s="288" t="str">
        <f t="shared" si="247"/>
        <v/>
      </c>
      <c r="AK1087" s="303" t="str">
        <f t="shared" si="248"/>
        <v/>
      </c>
      <c r="AL1087" s="303" t="str">
        <f t="shared" si="249"/>
        <v/>
      </c>
      <c r="AM1087" s="304" t="str">
        <f t="shared" si="250"/>
        <v/>
      </c>
    </row>
    <row r="1088" spans="26:39" ht="15" hidden="1" x14ac:dyDescent="0.25">
      <c r="Z1088" s="290"/>
      <c r="AA1088" s="290"/>
      <c r="AB1088" s="124">
        <f t="shared" si="258"/>
        <v>80</v>
      </c>
      <c r="AC1088" s="125" t="str">
        <f t="shared" si="253"/>
        <v/>
      </c>
      <c r="AD1088" s="123" t="str">
        <f t="shared" si="254"/>
        <v/>
      </c>
      <c r="AE1088" s="126" t="str">
        <f t="shared" si="255"/>
        <v/>
      </c>
      <c r="AF1088" s="123" t="str">
        <f t="shared" si="256"/>
        <v/>
      </c>
      <c r="AG1088" s="126" t="str">
        <f t="shared" si="257"/>
        <v/>
      </c>
      <c r="AH1088" s="302" t="str">
        <f t="shared" si="252"/>
        <v/>
      </c>
      <c r="AI1088" s="302" t="str">
        <f t="shared" si="251"/>
        <v/>
      </c>
      <c r="AJ1088" s="288" t="str">
        <f t="shared" si="247"/>
        <v/>
      </c>
      <c r="AK1088" s="303" t="str">
        <f t="shared" si="248"/>
        <v/>
      </c>
      <c r="AL1088" s="303" t="str">
        <f t="shared" si="249"/>
        <v/>
      </c>
      <c r="AM1088" s="304" t="str">
        <f t="shared" si="250"/>
        <v/>
      </c>
    </row>
    <row r="1089" spans="26:39" ht="15" hidden="1" x14ac:dyDescent="0.25">
      <c r="Z1089" s="290"/>
      <c r="AA1089" s="290"/>
      <c r="AB1089" s="124">
        <f t="shared" si="258"/>
        <v>81</v>
      </c>
      <c r="AC1089" s="125" t="str">
        <f t="shared" si="253"/>
        <v/>
      </c>
      <c r="AD1089" s="123" t="str">
        <f t="shared" si="254"/>
        <v/>
      </c>
      <c r="AE1089" s="126" t="str">
        <f t="shared" si="255"/>
        <v/>
      </c>
      <c r="AF1089" s="123" t="str">
        <f t="shared" si="256"/>
        <v/>
      </c>
      <c r="AG1089" s="126" t="str">
        <f t="shared" si="257"/>
        <v/>
      </c>
      <c r="AH1089" s="302" t="str">
        <f t="shared" si="252"/>
        <v/>
      </c>
      <c r="AI1089" s="302" t="str">
        <f t="shared" si="251"/>
        <v/>
      </c>
      <c r="AJ1089" s="288" t="str">
        <f t="shared" si="247"/>
        <v/>
      </c>
      <c r="AK1089" s="303" t="str">
        <f t="shared" si="248"/>
        <v/>
      </c>
      <c r="AL1089" s="303" t="str">
        <f t="shared" si="249"/>
        <v/>
      </c>
      <c r="AM1089" s="304" t="str">
        <f t="shared" si="250"/>
        <v/>
      </c>
    </row>
    <row r="1090" spans="26:39" ht="15" hidden="1" x14ac:dyDescent="0.25">
      <c r="Z1090" s="290"/>
      <c r="AA1090" s="290"/>
      <c r="AB1090" s="124">
        <f t="shared" si="258"/>
        <v>82</v>
      </c>
      <c r="AC1090" s="125" t="str">
        <f t="shared" si="253"/>
        <v/>
      </c>
      <c r="AD1090" s="123" t="str">
        <f t="shared" si="254"/>
        <v/>
      </c>
      <c r="AE1090" s="126" t="str">
        <f t="shared" si="255"/>
        <v/>
      </c>
      <c r="AF1090" s="123" t="str">
        <f t="shared" si="256"/>
        <v/>
      </c>
      <c r="AG1090" s="126" t="str">
        <f t="shared" si="257"/>
        <v/>
      </c>
      <c r="AH1090" s="302" t="str">
        <f t="shared" si="252"/>
        <v/>
      </c>
      <c r="AI1090" s="302" t="str">
        <f t="shared" si="251"/>
        <v/>
      </c>
      <c r="AJ1090" s="288" t="str">
        <f t="shared" si="247"/>
        <v/>
      </c>
      <c r="AK1090" s="303" t="str">
        <f t="shared" si="248"/>
        <v/>
      </c>
      <c r="AL1090" s="303" t="str">
        <f t="shared" si="249"/>
        <v/>
      </c>
      <c r="AM1090" s="304" t="str">
        <f t="shared" si="250"/>
        <v/>
      </c>
    </row>
    <row r="1091" spans="26:39" ht="15" hidden="1" x14ac:dyDescent="0.25">
      <c r="Z1091" s="290"/>
      <c r="AA1091" s="290"/>
      <c r="AB1091" s="124">
        <f t="shared" si="258"/>
        <v>83</v>
      </c>
      <c r="AC1091" s="125" t="str">
        <f t="shared" si="253"/>
        <v/>
      </c>
      <c r="AD1091" s="123" t="str">
        <f t="shared" si="254"/>
        <v/>
      </c>
      <c r="AE1091" s="126" t="str">
        <f t="shared" si="255"/>
        <v/>
      </c>
      <c r="AF1091" s="123" t="str">
        <f t="shared" si="256"/>
        <v/>
      </c>
      <c r="AG1091" s="126" t="str">
        <f t="shared" si="257"/>
        <v/>
      </c>
      <c r="AH1091" s="302" t="str">
        <f t="shared" si="252"/>
        <v/>
      </c>
      <c r="AI1091" s="302" t="str">
        <f t="shared" si="251"/>
        <v/>
      </c>
      <c r="AJ1091" s="288" t="str">
        <f t="shared" si="247"/>
        <v/>
      </c>
      <c r="AK1091" s="303" t="str">
        <f t="shared" si="248"/>
        <v/>
      </c>
      <c r="AL1091" s="303" t="str">
        <f t="shared" si="249"/>
        <v/>
      </c>
      <c r="AM1091" s="304" t="str">
        <f t="shared" si="250"/>
        <v/>
      </c>
    </row>
    <row r="1092" spans="26:39" ht="15" hidden="1" x14ac:dyDescent="0.25">
      <c r="Z1092" s="290"/>
      <c r="AA1092" s="290"/>
      <c r="AB1092" s="124">
        <f t="shared" si="258"/>
        <v>84</v>
      </c>
      <c r="AC1092" s="125" t="str">
        <f t="shared" si="253"/>
        <v/>
      </c>
      <c r="AD1092" s="123" t="str">
        <f t="shared" si="254"/>
        <v/>
      </c>
      <c r="AE1092" s="126" t="str">
        <f t="shared" si="255"/>
        <v/>
      </c>
      <c r="AF1092" s="123" t="str">
        <f t="shared" si="256"/>
        <v/>
      </c>
      <c r="AG1092" s="126" t="str">
        <f t="shared" si="257"/>
        <v/>
      </c>
      <c r="AH1092" s="302" t="str">
        <f t="shared" si="252"/>
        <v/>
      </c>
      <c r="AI1092" s="302" t="str">
        <f t="shared" si="251"/>
        <v/>
      </c>
      <c r="AJ1092" s="288" t="str">
        <f t="shared" si="247"/>
        <v/>
      </c>
      <c r="AK1092" s="303" t="str">
        <f t="shared" si="248"/>
        <v/>
      </c>
      <c r="AL1092" s="303" t="str">
        <f t="shared" si="249"/>
        <v/>
      </c>
      <c r="AM1092" s="304" t="str">
        <f t="shared" si="250"/>
        <v/>
      </c>
    </row>
    <row r="1093" spans="26:39" ht="15" hidden="1" x14ac:dyDescent="0.25">
      <c r="Z1093" s="290"/>
      <c r="AA1093" s="290"/>
      <c r="AB1093" s="124">
        <f t="shared" si="258"/>
        <v>85</v>
      </c>
      <c r="AC1093" s="125" t="str">
        <f t="shared" si="253"/>
        <v/>
      </c>
      <c r="AD1093" s="123" t="str">
        <f t="shared" si="254"/>
        <v/>
      </c>
      <c r="AE1093" s="126" t="str">
        <f t="shared" si="255"/>
        <v/>
      </c>
      <c r="AF1093" s="123" t="str">
        <f t="shared" si="256"/>
        <v/>
      </c>
      <c r="AG1093" s="126" t="str">
        <f t="shared" si="257"/>
        <v/>
      </c>
      <c r="AH1093" s="302" t="str">
        <f t="shared" si="252"/>
        <v/>
      </c>
      <c r="AI1093" s="302" t="str">
        <f t="shared" si="251"/>
        <v/>
      </c>
      <c r="AJ1093" s="288" t="str">
        <f t="shared" si="247"/>
        <v/>
      </c>
      <c r="AK1093" s="303" t="str">
        <f t="shared" si="248"/>
        <v/>
      </c>
      <c r="AL1093" s="303" t="str">
        <f t="shared" si="249"/>
        <v/>
      </c>
      <c r="AM1093" s="304" t="str">
        <f t="shared" si="250"/>
        <v/>
      </c>
    </row>
    <row r="1094" spans="26:39" ht="15" hidden="1" x14ac:dyDescent="0.25">
      <c r="Z1094" s="290"/>
      <c r="AA1094" s="290"/>
      <c r="AB1094" s="124">
        <f t="shared" si="258"/>
        <v>86</v>
      </c>
      <c r="AC1094" s="125" t="str">
        <f t="shared" si="253"/>
        <v/>
      </c>
      <c r="AD1094" s="123" t="str">
        <f t="shared" si="254"/>
        <v/>
      </c>
      <c r="AE1094" s="126" t="str">
        <f t="shared" si="255"/>
        <v/>
      </c>
      <c r="AF1094" s="123" t="str">
        <f t="shared" si="256"/>
        <v/>
      </c>
      <c r="AG1094" s="126" t="str">
        <f t="shared" si="257"/>
        <v/>
      </c>
      <c r="AH1094" s="302" t="str">
        <f t="shared" si="252"/>
        <v/>
      </c>
      <c r="AI1094" s="302" t="str">
        <f t="shared" si="251"/>
        <v/>
      </c>
      <c r="AJ1094" s="288" t="str">
        <f t="shared" si="247"/>
        <v/>
      </c>
      <c r="AK1094" s="303" t="str">
        <f t="shared" si="248"/>
        <v/>
      </c>
      <c r="AL1094" s="303" t="str">
        <f t="shared" si="249"/>
        <v/>
      </c>
      <c r="AM1094" s="304" t="str">
        <f t="shared" si="250"/>
        <v/>
      </c>
    </row>
    <row r="1095" spans="26:39" ht="15" hidden="1" x14ac:dyDescent="0.25">
      <c r="Z1095" s="290"/>
      <c r="AA1095" s="290"/>
      <c r="AB1095" s="124">
        <f t="shared" si="258"/>
        <v>87</v>
      </c>
      <c r="AC1095" s="125" t="str">
        <f t="shared" si="253"/>
        <v/>
      </c>
      <c r="AD1095" s="123" t="str">
        <f t="shared" si="254"/>
        <v/>
      </c>
      <c r="AE1095" s="126" t="str">
        <f t="shared" si="255"/>
        <v/>
      </c>
      <c r="AF1095" s="123" t="str">
        <f t="shared" si="256"/>
        <v/>
      </c>
      <c r="AG1095" s="126" t="str">
        <f t="shared" si="257"/>
        <v/>
      </c>
      <c r="AH1095" s="302" t="str">
        <f t="shared" si="252"/>
        <v/>
      </c>
      <c r="AI1095" s="302" t="str">
        <f t="shared" si="251"/>
        <v/>
      </c>
      <c r="AJ1095" s="288" t="str">
        <f t="shared" si="247"/>
        <v/>
      </c>
      <c r="AK1095" s="303" t="str">
        <f t="shared" si="248"/>
        <v/>
      </c>
      <c r="AL1095" s="303" t="str">
        <f t="shared" si="249"/>
        <v/>
      </c>
      <c r="AM1095" s="304" t="str">
        <f t="shared" si="250"/>
        <v/>
      </c>
    </row>
    <row r="1096" spans="26:39" ht="15" hidden="1" x14ac:dyDescent="0.25">
      <c r="Z1096" s="290"/>
      <c r="AA1096" s="290"/>
      <c r="AB1096" s="124">
        <f t="shared" si="258"/>
        <v>88</v>
      </c>
      <c r="AC1096" s="125" t="str">
        <f t="shared" si="253"/>
        <v/>
      </c>
      <c r="AD1096" s="123" t="str">
        <f t="shared" si="254"/>
        <v/>
      </c>
      <c r="AE1096" s="126" t="str">
        <f t="shared" si="255"/>
        <v/>
      </c>
      <c r="AF1096" s="123" t="str">
        <f t="shared" si="256"/>
        <v/>
      </c>
      <c r="AG1096" s="126" t="str">
        <f t="shared" si="257"/>
        <v/>
      </c>
      <c r="AH1096" s="302" t="str">
        <f t="shared" si="252"/>
        <v/>
      </c>
      <c r="AI1096" s="302" t="str">
        <f t="shared" si="251"/>
        <v/>
      </c>
      <c r="AJ1096" s="288" t="str">
        <f t="shared" ref="AJ1096:AJ1159" si="259">AC1096</f>
        <v/>
      </c>
      <c r="AK1096" s="303" t="str">
        <f t="shared" ref="AK1096:AK1159" si="260">IF(AI1096="","",AJ1096-D$58)</f>
        <v/>
      </c>
      <c r="AL1096" s="303" t="str">
        <f t="shared" ref="AL1096:AL1159" si="261">IF(AK1096="","",IF(AK1096&gt;G$80,AK1096-G$80/2,AK1096/2))</f>
        <v/>
      </c>
      <c r="AM1096" s="304" t="str">
        <f t="shared" ref="AM1096:AM1159" si="262">IF(AL1096="","",0.6*G$81*(2*32.2*AL1096)^0.5)</f>
        <v/>
      </c>
    </row>
    <row r="1097" spans="26:39" ht="15" hidden="1" x14ac:dyDescent="0.25">
      <c r="Z1097" s="290"/>
      <c r="AA1097" s="290"/>
      <c r="AB1097" s="124">
        <f t="shared" si="258"/>
        <v>89</v>
      </c>
      <c r="AC1097" s="125" t="str">
        <f t="shared" si="253"/>
        <v/>
      </c>
      <c r="AD1097" s="123" t="str">
        <f t="shared" si="254"/>
        <v/>
      </c>
      <c r="AE1097" s="126" t="str">
        <f t="shared" si="255"/>
        <v/>
      </c>
      <c r="AF1097" s="123" t="str">
        <f t="shared" si="256"/>
        <v/>
      </c>
      <c r="AG1097" s="126" t="str">
        <f t="shared" si="257"/>
        <v/>
      </c>
      <c r="AH1097" s="302" t="str">
        <f t="shared" si="252"/>
        <v/>
      </c>
      <c r="AI1097" s="302" t="str">
        <f t="shared" ref="AI1097:AI1160" si="263">IF(AC1097="","",IF(AC1097=D$58,0,IF(AC1097&gt;D$58,AI1096+AF1097,"")))</f>
        <v/>
      </c>
      <c r="AJ1097" s="288" t="str">
        <f t="shared" si="259"/>
        <v/>
      </c>
      <c r="AK1097" s="303" t="str">
        <f t="shared" si="260"/>
        <v/>
      </c>
      <c r="AL1097" s="303" t="str">
        <f t="shared" si="261"/>
        <v/>
      </c>
      <c r="AM1097" s="304" t="str">
        <f t="shared" si="262"/>
        <v/>
      </c>
    </row>
    <row r="1098" spans="26:39" ht="15" hidden="1" x14ac:dyDescent="0.25">
      <c r="Z1098" s="290"/>
      <c r="AA1098" s="290"/>
      <c r="AB1098" s="124">
        <f t="shared" si="258"/>
        <v>90</v>
      </c>
      <c r="AC1098" s="125" t="str">
        <f t="shared" si="253"/>
        <v/>
      </c>
      <c r="AD1098" s="123" t="str">
        <f t="shared" si="254"/>
        <v/>
      </c>
      <c r="AE1098" s="126" t="str">
        <f t="shared" si="255"/>
        <v/>
      </c>
      <c r="AF1098" s="123" t="str">
        <f t="shared" si="256"/>
        <v/>
      </c>
      <c r="AG1098" s="126" t="str">
        <f t="shared" si="257"/>
        <v/>
      </c>
      <c r="AH1098" s="302" t="str">
        <f t="shared" ref="AH1098:AH1161" si="264">IF(AC1098="","",AH1097+AF1098)</f>
        <v/>
      </c>
      <c r="AI1098" s="302" t="str">
        <f t="shared" si="263"/>
        <v/>
      </c>
      <c r="AJ1098" s="288" t="str">
        <f t="shared" si="259"/>
        <v/>
      </c>
      <c r="AK1098" s="303" t="str">
        <f t="shared" si="260"/>
        <v/>
      </c>
      <c r="AL1098" s="303" t="str">
        <f t="shared" si="261"/>
        <v/>
      </c>
      <c r="AM1098" s="304" t="str">
        <f t="shared" si="262"/>
        <v/>
      </c>
    </row>
    <row r="1099" spans="26:39" ht="15" hidden="1" x14ac:dyDescent="0.25">
      <c r="Z1099" s="290"/>
      <c r="AA1099" s="290"/>
      <c r="AB1099" s="124">
        <f t="shared" si="258"/>
        <v>91</v>
      </c>
      <c r="AC1099" s="125" t="str">
        <f t="shared" si="253"/>
        <v/>
      </c>
      <c r="AD1099" s="123" t="str">
        <f t="shared" si="254"/>
        <v/>
      </c>
      <c r="AE1099" s="126" t="str">
        <f t="shared" si="255"/>
        <v/>
      </c>
      <c r="AF1099" s="123" t="str">
        <f t="shared" si="256"/>
        <v/>
      </c>
      <c r="AG1099" s="126" t="str">
        <f t="shared" si="257"/>
        <v/>
      </c>
      <c r="AH1099" s="302" t="str">
        <f t="shared" si="264"/>
        <v/>
      </c>
      <c r="AI1099" s="302" t="str">
        <f t="shared" si="263"/>
        <v/>
      </c>
      <c r="AJ1099" s="288" t="str">
        <f t="shared" si="259"/>
        <v/>
      </c>
      <c r="AK1099" s="303" t="str">
        <f t="shared" si="260"/>
        <v/>
      </c>
      <c r="AL1099" s="303" t="str">
        <f t="shared" si="261"/>
        <v/>
      </c>
      <c r="AM1099" s="304" t="str">
        <f t="shared" si="262"/>
        <v/>
      </c>
    </row>
    <row r="1100" spans="26:39" ht="15" hidden="1" x14ac:dyDescent="0.25">
      <c r="Z1100" s="290"/>
      <c r="AA1100" s="290"/>
      <c r="AB1100" s="124">
        <f t="shared" si="258"/>
        <v>92</v>
      </c>
      <c r="AC1100" s="125" t="str">
        <f t="shared" si="253"/>
        <v/>
      </c>
      <c r="AD1100" s="123" t="str">
        <f t="shared" si="254"/>
        <v/>
      </c>
      <c r="AE1100" s="126" t="str">
        <f t="shared" si="255"/>
        <v/>
      </c>
      <c r="AF1100" s="123" t="str">
        <f t="shared" si="256"/>
        <v/>
      </c>
      <c r="AG1100" s="126" t="str">
        <f t="shared" si="257"/>
        <v/>
      </c>
      <c r="AH1100" s="302" t="str">
        <f t="shared" si="264"/>
        <v/>
      </c>
      <c r="AI1100" s="302" t="str">
        <f t="shared" si="263"/>
        <v/>
      </c>
      <c r="AJ1100" s="288" t="str">
        <f t="shared" si="259"/>
        <v/>
      </c>
      <c r="AK1100" s="303" t="str">
        <f t="shared" si="260"/>
        <v/>
      </c>
      <c r="AL1100" s="303" t="str">
        <f t="shared" si="261"/>
        <v/>
      </c>
      <c r="AM1100" s="304" t="str">
        <f t="shared" si="262"/>
        <v/>
      </c>
    </row>
    <row r="1101" spans="26:39" ht="15" hidden="1" x14ac:dyDescent="0.25">
      <c r="Z1101" s="290"/>
      <c r="AA1101" s="290"/>
      <c r="AB1101" s="124">
        <f t="shared" si="258"/>
        <v>93</v>
      </c>
      <c r="AC1101" s="125" t="str">
        <f t="shared" si="253"/>
        <v/>
      </c>
      <c r="AD1101" s="123" t="str">
        <f t="shared" si="254"/>
        <v/>
      </c>
      <c r="AE1101" s="126" t="str">
        <f t="shared" si="255"/>
        <v/>
      </c>
      <c r="AF1101" s="123" t="str">
        <f t="shared" si="256"/>
        <v/>
      </c>
      <c r="AG1101" s="126" t="str">
        <f t="shared" si="257"/>
        <v/>
      </c>
      <c r="AH1101" s="302" t="str">
        <f t="shared" si="264"/>
        <v/>
      </c>
      <c r="AI1101" s="302" t="str">
        <f t="shared" si="263"/>
        <v/>
      </c>
      <c r="AJ1101" s="288" t="str">
        <f t="shared" si="259"/>
        <v/>
      </c>
      <c r="AK1101" s="303" t="str">
        <f t="shared" si="260"/>
        <v/>
      </c>
      <c r="AL1101" s="303" t="str">
        <f t="shared" si="261"/>
        <v/>
      </c>
      <c r="AM1101" s="304" t="str">
        <f t="shared" si="262"/>
        <v/>
      </c>
    </row>
    <row r="1102" spans="26:39" ht="15" hidden="1" x14ac:dyDescent="0.25">
      <c r="Z1102" s="290"/>
      <c r="AA1102" s="290"/>
      <c r="AB1102" s="124">
        <f t="shared" si="258"/>
        <v>94</v>
      </c>
      <c r="AC1102" s="125" t="str">
        <f t="shared" si="253"/>
        <v/>
      </c>
      <c r="AD1102" s="123" t="str">
        <f t="shared" si="254"/>
        <v/>
      </c>
      <c r="AE1102" s="126" t="str">
        <f t="shared" si="255"/>
        <v/>
      </c>
      <c r="AF1102" s="123" t="str">
        <f t="shared" si="256"/>
        <v/>
      </c>
      <c r="AG1102" s="126" t="str">
        <f t="shared" si="257"/>
        <v/>
      </c>
      <c r="AH1102" s="302" t="str">
        <f t="shared" si="264"/>
        <v/>
      </c>
      <c r="AI1102" s="302" t="str">
        <f t="shared" si="263"/>
        <v/>
      </c>
      <c r="AJ1102" s="288" t="str">
        <f t="shared" si="259"/>
        <v/>
      </c>
      <c r="AK1102" s="303" t="str">
        <f t="shared" si="260"/>
        <v/>
      </c>
      <c r="AL1102" s="303" t="str">
        <f t="shared" si="261"/>
        <v/>
      </c>
      <c r="AM1102" s="304" t="str">
        <f t="shared" si="262"/>
        <v/>
      </c>
    </row>
    <row r="1103" spans="26:39" ht="15" hidden="1" x14ac:dyDescent="0.25">
      <c r="Z1103" s="290"/>
      <c r="AA1103" s="290"/>
      <c r="AB1103" s="124">
        <f t="shared" si="258"/>
        <v>95</v>
      </c>
      <c r="AC1103" s="125" t="str">
        <f t="shared" si="253"/>
        <v/>
      </c>
      <c r="AD1103" s="123" t="str">
        <f t="shared" si="254"/>
        <v/>
      </c>
      <c r="AE1103" s="126" t="str">
        <f t="shared" si="255"/>
        <v/>
      </c>
      <c r="AF1103" s="123" t="str">
        <f t="shared" si="256"/>
        <v/>
      </c>
      <c r="AG1103" s="126" t="str">
        <f t="shared" si="257"/>
        <v/>
      </c>
      <c r="AH1103" s="302" t="str">
        <f t="shared" si="264"/>
        <v/>
      </c>
      <c r="AI1103" s="302" t="str">
        <f t="shared" si="263"/>
        <v/>
      </c>
      <c r="AJ1103" s="288" t="str">
        <f t="shared" si="259"/>
        <v/>
      </c>
      <c r="AK1103" s="303" t="str">
        <f t="shared" si="260"/>
        <v/>
      </c>
      <c r="AL1103" s="303" t="str">
        <f t="shared" si="261"/>
        <v/>
      </c>
      <c r="AM1103" s="304" t="str">
        <f t="shared" si="262"/>
        <v/>
      </c>
    </row>
    <row r="1104" spans="26:39" ht="15" hidden="1" x14ac:dyDescent="0.25">
      <c r="Z1104" s="290"/>
      <c r="AA1104" s="290"/>
      <c r="AB1104" s="124">
        <f t="shared" si="258"/>
        <v>96</v>
      </c>
      <c r="AC1104" s="125" t="str">
        <f t="shared" si="253"/>
        <v/>
      </c>
      <c r="AD1104" s="123" t="str">
        <f t="shared" si="254"/>
        <v/>
      </c>
      <c r="AE1104" s="126" t="str">
        <f t="shared" si="255"/>
        <v/>
      </c>
      <c r="AF1104" s="123" t="str">
        <f t="shared" si="256"/>
        <v/>
      </c>
      <c r="AG1104" s="126" t="str">
        <f t="shared" si="257"/>
        <v/>
      </c>
      <c r="AH1104" s="302" t="str">
        <f t="shared" si="264"/>
        <v/>
      </c>
      <c r="AI1104" s="302" t="str">
        <f t="shared" si="263"/>
        <v/>
      </c>
      <c r="AJ1104" s="288" t="str">
        <f t="shared" si="259"/>
        <v/>
      </c>
      <c r="AK1104" s="303" t="str">
        <f t="shared" si="260"/>
        <v/>
      </c>
      <c r="AL1104" s="303" t="str">
        <f t="shared" si="261"/>
        <v/>
      </c>
      <c r="AM1104" s="304" t="str">
        <f t="shared" si="262"/>
        <v/>
      </c>
    </row>
    <row r="1105" spans="23:39" ht="15" hidden="1" x14ac:dyDescent="0.25">
      <c r="Z1105" s="290"/>
      <c r="AA1105" s="290"/>
      <c r="AB1105" s="124">
        <f t="shared" si="258"/>
        <v>97</v>
      </c>
      <c r="AC1105" s="125" t="str">
        <f t="shared" si="253"/>
        <v/>
      </c>
      <c r="AD1105" s="123" t="str">
        <f t="shared" si="254"/>
        <v/>
      </c>
      <c r="AE1105" s="126" t="str">
        <f t="shared" si="255"/>
        <v/>
      </c>
      <c r="AF1105" s="123" t="str">
        <f t="shared" si="256"/>
        <v/>
      </c>
      <c r="AG1105" s="126" t="str">
        <f t="shared" si="257"/>
        <v/>
      </c>
      <c r="AH1105" s="302" t="str">
        <f t="shared" si="264"/>
        <v/>
      </c>
      <c r="AI1105" s="302" t="str">
        <f t="shared" si="263"/>
        <v/>
      </c>
      <c r="AJ1105" s="288" t="str">
        <f t="shared" si="259"/>
        <v/>
      </c>
      <c r="AK1105" s="303" t="str">
        <f t="shared" si="260"/>
        <v/>
      </c>
      <c r="AL1105" s="303" t="str">
        <f t="shared" si="261"/>
        <v/>
      </c>
      <c r="AM1105" s="304" t="str">
        <f t="shared" si="262"/>
        <v/>
      </c>
    </row>
    <row r="1106" spans="23:39" ht="15" hidden="1" x14ac:dyDescent="0.25">
      <c r="Z1106" s="290"/>
      <c r="AA1106" s="290"/>
      <c r="AB1106" s="124">
        <f t="shared" si="258"/>
        <v>98</v>
      </c>
      <c r="AC1106" s="125" t="str">
        <f t="shared" si="253"/>
        <v/>
      </c>
      <c r="AD1106" s="123" t="str">
        <f t="shared" si="254"/>
        <v/>
      </c>
      <c r="AE1106" s="126" t="str">
        <f t="shared" si="255"/>
        <v/>
      </c>
      <c r="AF1106" s="123" t="str">
        <f t="shared" si="256"/>
        <v/>
      </c>
      <c r="AG1106" s="126" t="str">
        <f t="shared" si="257"/>
        <v/>
      </c>
      <c r="AH1106" s="302" t="str">
        <f t="shared" si="264"/>
        <v/>
      </c>
      <c r="AI1106" s="302" t="str">
        <f t="shared" si="263"/>
        <v/>
      </c>
      <c r="AJ1106" s="288" t="str">
        <f t="shared" si="259"/>
        <v/>
      </c>
      <c r="AK1106" s="303" t="str">
        <f t="shared" si="260"/>
        <v/>
      </c>
      <c r="AL1106" s="303" t="str">
        <f t="shared" si="261"/>
        <v/>
      </c>
      <c r="AM1106" s="304" t="str">
        <f t="shared" si="262"/>
        <v/>
      </c>
    </row>
    <row r="1107" spans="23:39" ht="15" hidden="1" x14ac:dyDescent="0.25">
      <c r="AB1107" s="124">
        <f t="shared" si="258"/>
        <v>99</v>
      </c>
      <c r="AC1107" s="125" t="str">
        <f t="shared" si="253"/>
        <v/>
      </c>
      <c r="AD1107" s="123" t="str">
        <f t="shared" si="254"/>
        <v/>
      </c>
      <c r="AE1107" s="126" t="str">
        <f t="shared" si="255"/>
        <v/>
      </c>
      <c r="AF1107" s="123" t="str">
        <f t="shared" si="256"/>
        <v/>
      </c>
      <c r="AG1107" s="126" t="str">
        <f t="shared" si="257"/>
        <v/>
      </c>
      <c r="AH1107" s="302" t="str">
        <f t="shared" si="264"/>
        <v/>
      </c>
      <c r="AI1107" s="302" t="str">
        <f t="shared" si="263"/>
        <v/>
      </c>
      <c r="AJ1107" s="288" t="str">
        <f t="shared" si="259"/>
        <v/>
      </c>
      <c r="AK1107" s="303" t="str">
        <f t="shared" si="260"/>
        <v/>
      </c>
      <c r="AL1107" s="303" t="str">
        <f t="shared" si="261"/>
        <v/>
      </c>
      <c r="AM1107" s="304" t="str">
        <f t="shared" si="262"/>
        <v/>
      </c>
    </row>
    <row r="1108" spans="23:39" ht="15" hidden="1" x14ac:dyDescent="0.25">
      <c r="AB1108" s="124">
        <f t="shared" si="258"/>
        <v>100</v>
      </c>
      <c r="AC1108" s="125" t="str">
        <f t="shared" si="253"/>
        <v/>
      </c>
      <c r="AD1108" s="123" t="str">
        <f t="shared" si="254"/>
        <v/>
      </c>
      <c r="AE1108" s="126" t="str">
        <f t="shared" si="255"/>
        <v/>
      </c>
      <c r="AF1108" s="123" t="str">
        <f t="shared" si="256"/>
        <v/>
      </c>
      <c r="AG1108" s="126" t="str">
        <f t="shared" si="257"/>
        <v/>
      </c>
      <c r="AH1108" s="302" t="str">
        <f t="shared" si="264"/>
        <v/>
      </c>
      <c r="AI1108" s="302" t="str">
        <f t="shared" si="263"/>
        <v/>
      </c>
      <c r="AJ1108" s="288" t="str">
        <f t="shared" si="259"/>
        <v/>
      </c>
      <c r="AK1108" s="303" t="str">
        <f t="shared" si="260"/>
        <v/>
      </c>
      <c r="AL1108" s="303" t="str">
        <f t="shared" si="261"/>
        <v/>
      </c>
      <c r="AM1108" s="304" t="str">
        <f t="shared" si="262"/>
        <v/>
      </c>
    </row>
    <row r="1109" spans="23:39" ht="15" hidden="1" x14ac:dyDescent="0.25">
      <c r="W1109" s="232" t="s">
        <v>154</v>
      </c>
      <c r="X1109" s="291" t="s">
        <v>105</v>
      </c>
      <c r="Y1109" s="291" t="s">
        <v>100</v>
      </c>
      <c r="Z1109" s="293" t="s">
        <v>155</v>
      </c>
      <c r="AA1109" s="293" t="s">
        <v>156</v>
      </c>
      <c r="AB1109" s="124">
        <v>1</v>
      </c>
      <c r="AC1109" s="125" t="str">
        <f t="shared" ref="AC1109:AC1172" si="265">IF(AA$1111="","",AC$1108+AB1109*(X$1111-X$1110)/100)</f>
        <v/>
      </c>
      <c r="AD1109" s="123" t="str">
        <f t="shared" ref="AD1109:AD1172" si="266">IF(AC1109="","",AD$1108+(2*(AC1109-AC$1108)*AA$1111))</f>
        <v/>
      </c>
      <c r="AE1109" s="126" t="str">
        <f>IF(AC1109="","",(AD1109/2)^2*3.1415)</f>
        <v/>
      </c>
      <c r="AF1109" s="123" t="str">
        <f>IF(AC1109="","",(AC1109-AC1108)/3*(AE1108+AE1109+(AE1109*AE1108)^0.5))</f>
        <v/>
      </c>
      <c r="AG1109" s="126" t="str">
        <f>IF(AC1109="","",AG1108+AF1109)</f>
        <v/>
      </c>
      <c r="AH1109" s="302" t="str">
        <f t="shared" si="264"/>
        <v/>
      </c>
      <c r="AI1109" s="302" t="str">
        <f t="shared" si="263"/>
        <v/>
      </c>
      <c r="AJ1109" s="288" t="str">
        <f t="shared" si="259"/>
        <v/>
      </c>
      <c r="AK1109" s="303" t="str">
        <f t="shared" si="260"/>
        <v/>
      </c>
      <c r="AL1109" s="303" t="str">
        <f t="shared" si="261"/>
        <v/>
      </c>
      <c r="AM1109" s="304" t="str">
        <f t="shared" si="262"/>
        <v/>
      </c>
    </row>
    <row r="1110" spans="23:39" ht="15" hidden="1" x14ac:dyDescent="0.25">
      <c r="W1110" s="240">
        <v>12</v>
      </c>
      <c r="X1110" s="288" t="str">
        <f>IF(W1110&gt;O$53,"",IF(VLOOKUP(W1110,O$34:Q$53,3)=0,"",VLOOKUP(W1110,O$34:Q$53,3)))</f>
        <v/>
      </c>
      <c r="Y1110" s="240" t="str">
        <f>IF(X1110="","",VLOOKUP(X1110,D$35:H$53,2))</f>
        <v/>
      </c>
      <c r="Z1110" s="123" t="str">
        <f>IF(Y1110="","",2*(Y1110/3.1415)^0.5)</f>
        <v/>
      </c>
      <c r="AA1110" s="290"/>
      <c r="AB1110" s="124">
        <f>AB1109+1</f>
        <v>2</v>
      </c>
      <c r="AC1110" s="125" t="str">
        <f t="shared" si="265"/>
        <v/>
      </c>
      <c r="AD1110" s="123" t="str">
        <f t="shared" si="266"/>
        <v/>
      </c>
      <c r="AE1110" s="126" t="str">
        <f t="shared" ref="AE1110:AE1173" si="267">IF(AC1110="","",(AD1110/2)^2*3.1415)</f>
        <v/>
      </c>
      <c r="AF1110" s="123" t="str">
        <f t="shared" ref="AF1110:AF1173" si="268">IF(AC1110="","",(AC1110-AC1109)/3*(AE1109+AE1110+(AE1110*AE1109)^0.5))</f>
        <v/>
      </c>
      <c r="AG1110" s="126" t="str">
        <f t="shared" ref="AG1110:AG1173" si="269">IF(AC1110="","",AG1109+AF1110)</f>
        <v/>
      </c>
      <c r="AH1110" s="302" t="str">
        <f t="shared" si="264"/>
        <v/>
      </c>
      <c r="AI1110" s="302" t="str">
        <f t="shared" si="263"/>
        <v/>
      </c>
      <c r="AJ1110" s="288" t="str">
        <f t="shared" si="259"/>
        <v/>
      </c>
      <c r="AK1110" s="303" t="str">
        <f t="shared" si="260"/>
        <v/>
      </c>
      <c r="AL1110" s="303" t="str">
        <f t="shared" si="261"/>
        <v/>
      </c>
      <c r="AM1110" s="304" t="str">
        <f t="shared" si="262"/>
        <v/>
      </c>
    </row>
    <row r="1111" spans="23:39" ht="15" hidden="1" x14ac:dyDescent="0.25">
      <c r="W1111" s="240">
        <v>13</v>
      </c>
      <c r="X1111" s="288" t="str">
        <f>IF(W1111&gt;O$53,"",IF(VLOOKUP(W1111,O$34:Q$53,3)=0,"",VLOOKUP(W1111,O$34:Q$53,3)))</f>
        <v/>
      </c>
      <c r="Y1111" s="240" t="str">
        <f>IF(X1111="","",VLOOKUP(X1111,D$35:H$53,2))</f>
        <v/>
      </c>
      <c r="Z1111" s="123" t="str">
        <f>IF(Y1111="","",2*(Y1111/3.1415)^0.5)</f>
        <v/>
      </c>
      <c r="AA1111" s="290" t="str">
        <f>IF(Z1111="","",(Z1111-Z1110)/(2*(X1111-X1110)))</f>
        <v/>
      </c>
      <c r="AB1111" s="124">
        <f t="shared" ref="AB1111:AB1174" si="270">AB1110+1</f>
        <v>3</v>
      </c>
      <c r="AC1111" s="125" t="str">
        <f t="shared" si="265"/>
        <v/>
      </c>
      <c r="AD1111" s="123" t="str">
        <f t="shared" si="266"/>
        <v/>
      </c>
      <c r="AE1111" s="126" t="str">
        <f t="shared" si="267"/>
        <v/>
      </c>
      <c r="AF1111" s="123" t="str">
        <f t="shared" si="268"/>
        <v/>
      </c>
      <c r="AG1111" s="126" t="str">
        <f t="shared" si="269"/>
        <v/>
      </c>
      <c r="AH1111" s="302" t="str">
        <f t="shared" si="264"/>
        <v/>
      </c>
      <c r="AI1111" s="302" t="str">
        <f t="shared" si="263"/>
        <v/>
      </c>
      <c r="AJ1111" s="288" t="str">
        <f t="shared" si="259"/>
        <v/>
      </c>
      <c r="AK1111" s="303" t="str">
        <f t="shared" si="260"/>
        <v/>
      </c>
      <c r="AL1111" s="303" t="str">
        <f t="shared" si="261"/>
        <v/>
      </c>
      <c r="AM1111" s="304" t="str">
        <f t="shared" si="262"/>
        <v/>
      </c>
    </row>
    <row r="1112" spans="23:39" ht="15" hidden="1" x14ac:dyDescent="0.25">
      <c r="Z1112" s="290"/>
      <c r="AA1112" s="290"/>
      <c r="AB1112" s="124">
        <f t="shared" si="270"/>
        <v>4</v>
      </c>
      <c r="AC1112" s="125" t="str">
        <f t="shared" si="265"/>
        <v/>
      </c>
      <c r="AD1112" s="123" t="str">
        <f t="shared" si="266"/>
        <v/>
      </c>
      <c r="AE1112" s="126" t="str">
        <f t="shared" si="267"/>
        <v/>
      </c>
      <c r="AF1112" s="123" t="str">
        <f t="shared" si="268"/>
        <v/>
      </c>
      <c r="AG1112" s="126" t="str">
        <f t="shared" si="269"/>
        <v/>
      </c>
      <c r="AH1112" s="302" t="str">
        <f t="shared" si="264"/>
        <v/>
      </c>
      <c r="AI1112" s="302" t="str">
        <f t="shared" si="263"/>
        <v/>
      </c>
      <c r="AJ1112" s="288" t="str">
        <f t="shared" si="259"/>
        <v/>
      </c>
      <c r="AK1112" s="303" t="str">
        <f t="shared" si="260"/>
        <v/>
      </c>
      <c r="AL1112" s="303" t="str">
        <f t="shared" si="261"/>
        <v/>
      </c>
      <c r="AM1112" s="304" t="str">
        <f t="shared" si="262"/>
        <v/>
      </c>
    </row>
    <row r="1113" spans="23:39" ht="15" hidden="1" x14ac:dyDescent="0.25">
      <c r="Z1113" s="290"/>
      <c r="AA1113" s="290"/>
      <c r="AB1113" s="124">
        <f t="shared" si="270"/>
        <v>5</v>
      </c>
      <c r="AC1113" s="125" t="str">
        <f t="shared" si="265"/>
        <v/>
      </c>
      <c r="AD1113" s="123" t="str">
        <f t="shared" si="266"/>
        <v/>
      </c>
      <c r="AE1113" s="126" t="str">
        <f t="shared" si="267"/>
        <v/>
      </c>
      <c r="AF1113" s="123" t="str">
        <f t="shared" si="268"/>
        <v/>
      </c>
      <c r="AG1113" s="126" t="str">
        <f t="shared" si="269"/>
        <v/>
      </c>
      <c r="AH1113" s="302" t="str">
        <f t="shared" si="264"/>
        <v/>
      </c>
      <c r="AI1113" s="302" t="str">
        <f t="shared" si="263"/>
        <v/>
      </c>
      <c r="AJ1113" s="288" t="str">
        <f t="shared" si="259"/>
        <v/>
      </c>
      <c r="AK1113" s="303" t="str">
        <f t="shared" si="260"/>
        <v/>
      </c>
      <c r="AL1113" s="303" t="str">
        <f t="shared" si="261"/>
        <v/>
      </c>
      <c r="AM1113" s="304" t="str">
        <f t="shared" si="262"/>
        <v/>
      </c>
    </row>
    <row r="1114" spans="23:39" ht="15" hidden="1" x14ac:dyDescent="0.25">
      <c r="Z1114" s="290"/>
      <c r="AA1114" s="290"/>
      <c r="AB1114" s="124">
        <f t="shared" si="270"/>
        <v>6</v>
      </c>
      <c r="AC1114" s="125" t="str">
        <f t="shared" si="265"/>
        <v/>
      </c>
      <c r="AD1114" s="123" t="str">
        <f t="shared" si="266"/>
        <v/>
      </c>
      <c r="AE1114" s="126" t="str">
        <f t="shared" si="267"/>
        <v/>
      </c>
      <c r="AF1114" s="123" t="str">
        <f t="shared" si="268"/>
        <v/>
      </c>
      <c r="AG1114" s="126" t="str">
        <f t="shared" si="269"/>
        <v/>
      </c>
      <c r="AH1114" s="302" t="str">
        <f t="shared" si="264"/>
        <v/>
      </c>
      <c r="AI1114" s="302" t="str">
        <f t="shared" si="263"/>
        <v/>
      </c>
      <c r="AJ1114" s="288" t="str">
        <f t="shared" si="259"/>
        <v/>
      </c>
      <c r="AK1114" s="303" t="str">
        <f t="shared" si="260"/>
        <v/>
      </c>
      <c r="AL1114" s="303" t="str">
        <f t="shared" si="261"/>
        <v/>
      </c>
      <c r="AM1114" s="304" t="str">
        <f t="shared" si="262"/>
        <v/>
      </c>
    </row>
    <row r="1115" spans="23:39" ht="15" hidden="1" x14ac:dyDescent="0.25">
      <c r="Z1115" s="290"/>
      <c r="AA1115" s="290"/>
      <c r="AB1115" s="124">
        <f t="shared" si="270"/>
        <v>7</v>
      </c>
      <c r="AC1115" s="125" t="str">
        <f t="shared" si="265"/>
        <v/>
      </c>
      <c r="AD1115" s="123" t="str">
        <f t="shared" si="266"/>
        <v/>
      </c>
      <c r="AE1115" s="126" t="str">
        <f t="shared" si="267"/>
        <v/>
      </c>
      <c r="AF1115" s="123" t="str">
        <f t="shared" si="268"/>
        <v/>
      </c>
      <c r="AG1115" s="126" t="str">
        <f t="shared" si="269"/>
        <v/>
      </c>
      <c r="AH1115" s="302" t="str">
        <f t="shared" si="264"/>
        <v/>
      </c>
      <c r="AI1115" s="302" t="str">
        <f t="shared" si="263"/>
        <v/>
      </c>
      <c r="AJ1115" s="288" t="str">
        <f t="shared" si="259"/>
        <v/>
      </c>
      <c r="AK1115" s="303" t="str">
        <f t="shared" si="260"/>
        <v/>
      </c>
      <c r="AL1115" s="303" t="str">
        <f t="shared" si="261"/>
        <v/>
      </c>
      <c r="AM1115" s="304" t="str">
        <f t="shared" si="262"/>
        <v/>
      </c>
    </row>
    <row r="1116" spans="23:39" ht="15" hidden="1" x14ac:dyDescent="0.25">
      <c r="Z1116" s="290"/>
      <c r="AA1116" s="290"/>
      <c r="AB1116" s="124">
        <f t="shared" si="270"/>
        <v>8</v>
      </c>
      <c r="AC1116" s="125" t="str">
        <f t="shared" si="265"/>
        <v/>
      </c>
      <c r="AD1116" s="123" t="str">
        <f t="shared" si="266"/>
        <v/>
      </c>
      <c r="AE1116" s="126" t="str">
        <f t="shared" si="267"/>
        <v/>
      </c>
      <c r="AF1116" s="123" t="str">
        <f t="shared" si="268"/>
        <v/>
      </c>
      <c r="AG1116" s="126" t="str">
        <f t="shared" si="269"/>
        <v/>
      </c>
      <c r="AH1116" s="302" t="str">
        <f t="shared" si="264"/>
        <v/>
      </c>
      <c r="AI1116" s="302" t="str">
        <f t="shared" si="263"/>
        <v/>
      </c>
      <c r="AJ1116" s="288" t="str">
        <f t="shared" si="259"/>
        <v/>
      </c>
      <c r="AK1116" s="303" t="str">
        <f t="shared" si="260"/>
        <v/>
      </c>
      <c r="AL1116" s="303" t="str">
        <f t="shared" si="261"/>
        <v/>
      </c>
      <c r="AM1116" s="304" t="str">
        <f t="shared" si="262"/>
        <v/>
      </c>
    </row>
    <row r="1117" spans="23:39" ht="15" hidden="1" x14ac:dyDescent="0.25">
      <c r="Z1117" s="290"/>
      <c r="AA1117" s="290"/>
      <c r="AB1117" s="124">
        <f t="shared" si="270"/>
        <v>9</v>
      </c>
      <c r="AC1117" s="125" t="str">
        <f t="shared" si="265"/>
        <v/>
      </c>
      <c r="AD1117" s="123" t="str">
        <f t="shared" si="266"/>
        <v/>
      </c>
      <c r="AE1117" s="126" t="str">
        <f t="shared" si="267"/>
        <v/>
      </c>
      <c r="AF1117" s="123" t="str">
        <f t="shared" si="268"/>
        <v/>
      </c>
      <c r="AG1117" s="126" t="str">
        <f t="shared" si="269"/>
        <v/>
      </c>
      <c r="AH1117" s="302" t="str">
        <f t="shared" si="264"/>
        <v/>
      </c>
      <c r="AI1117" s="302" t="str">
        <f t="shared" si="263"/>
        <v/>
      </c>
      <c r="AJ1117" s="288" t="str">
        <f t="shared" si="259"/>
        <v/>
      </c>
      <c r="AK1117" s="303" t="str">
        <f t="shared" si="260"/>
        <v/>
      </c>
      <c r="AL1117" s="303" t="str">
        <f t="shared" si="261"/>
        <v/>
      </c>
      <c r="AM1117" s="304" t="str">
        <f t="shared" si="262"/>
        <v/>
      </c>
    </row>
    <row r="1118" spans="23:39" ht="15" hidden="1" x14ac:dyDescent="0.25">
      <c r="Z1118" s="290"/>
      <c r="AA1118" s="290"/>
      <c r="AB1118" s="124">
        <f t="shared" si="270"/>
        <v>10</v>
      </c>
      <c r="AC1118" s="125" t="str">
        <f t="shared" si="265"/>
        <v/>
      </c>
      <c r="AD1118" s="123" t="str">
        <f t="shared" si="266"/>
        <v/>
      </c>
      <c r="AE1118" s="126" t="str">
        <f t="shared" si="267"/>
        <v/>
      </c>
      <c r="AF1118" s="123" t="str">
        <f t="shared" si="268"/>
        <v/>
      </c>
      <c r="AG1118" s="126" t="str">
        <f t="shared" si="269"/>
        <v/>
      </c>
      <c r="AH1118" s="302" t="str">
        <f t="shared" si="264"/>
        <v/>
      </c>
      <c r="AI1118" s="302" t="str">
        <f t="shared" si="263"/>
        <v/>
      </c>
      <c r="AJ1118" s="288" t="str">
        <f t="shared" si="259"/>
        <v/>
      </c>
      <c r="AK1118" s="303" t="str">
        <f t="shared" si="260"/>
        <v/>
      </c>
      <c r="AL1118" s="303" t="str">
        <f t="shared" si="261"/>
        <v/>
      </c>
      <c r="AM1118" s="304" t="str">
        <f t="shared" si="262"/>
        <v/>
      </c>
    </row>
    <row r="1119" spans="23:39" ht="15" hidden="1" x14ac:dyDescent="0.25">
      <c r="Z1119" s="290"/>
      <c r="AA1119" s="290"/>
      <c r="AB1119" s="124">
        <f t="shared" si="270"/>
        <v>11</v>
      </c>
      <c r="AC1119" s="125" t="str">
        <f t="shared" si="265"/>
        <v/>
      </c>
      <c r="AD1119" s="123" t="str">
        <f t="shared" si="266"/>
        <v/>
      </c>
      <c r="AE1119" s="126" t="str">
        <f t="shared" si="267"/>
        <v/>
      </c>
      <c r="AF1119" s="123" t="str">
        <f t="shared" si="268"/>
        <v/>
      </c>
      <c r="AG1119" s="126" t="str">
        <f t="shared" si="269"/>
        <v/>
      </c>
      <c r="AH1119" s="302" t="str">
        <f t="shared" si="264"/>
        <v/>
      </c>
      <c r="AI1119" s="302" t="str">
        <f t="shared" si="263"/>
        <v/>
      </c>
      <c r="AJ1119" s="288" t="str">
        <f t="shared" si="259"/>
        <v/>
      </c>
      <c r="AK1119" s="303" t="str">
        <f t="shared" si="260"/>
        <v/>
      </c>
      <c r="AL1119" s="303" t="str">
        <f t="shared" si="261"/>
        <v/>
      </c>
      <c r="AM1119" s="304" t="str">
        <f t="shared" si="262"/>
        <v/>
      </c>
    </row>
    <row r="1120" spans="23:39" ht="15" hidden="1" x14ac:dyDescent="0.25">
      <c r="Z1120" s="290"/>
      <c r="AA1120" s="290"/>
      <c r="AB1120" s="124">
        <f t="shared" si="270"/>
        <v>12</v>
      </c>
      <c r="AC1120" s="125" t="str">
        <f t="shared" si="265"/>
        <v/>
      </c>
      <c r="AD1120" s="123" t="str">
        <f t="shared" si="266"/>
        <v/>
      </c>
      <c r="AE1120" s="126" t="str">
        <f t="shared" si="267"/>
        <v/>
      </c>
      <c r="AF1120" s="123" t="str">
        <f t="shared" si="268"/>
        <v/>
      </c>
      <c r="AG1120" s="126" t="str">
        <f t="shared" si="269"/>
        <v/>
      </c>
      <c r="AH1120" s="302" t="str">
        <f t="shared" si="264"/>
        <v/>
      </c>
      <c r="AI1120" s="302" t="str">
        <f t="shared" si="263"/>
        <v/>
      </c>
      <c r="AJ1120" s="288" t="str">
        <f t="shared" si="259"/>
        <v/>
      </c>
      <c r="AK1120" s="303" t="str">
        <f t="shared" si="260"/>
        <v/>
      </c>
      <c r="AL1120" s="303" t="str">
        <f t="shared" si="261"/>
        <v/>
      </c>
      <c r="AM1120" s="304" t="str">
        <f t="shared" si="262"/>
        <v/>
      </c>
    </row>
    <row r="1121" spans="24:39" ht="15" hidden="1" x14ac:dyDescent="0.25">
      <c r="Z1121" s="290"/>
      <c r="AA1121" s="290"/>
      <c r="AB1121" s="124">
        <f t="shared" si="270"/>
        <v>13</v>
      </c>
      <c r="AC1121" s="125" t="str">
        <f t="shared" si="265"/>
        <v/>
      </c>
      <c r="AD1121" s="123" t="str">
        <f t="shared" si="266"/>
        <v/>
      </c>
      <c r="AE1121" s="126" t="str">
        <f t="shared" si="267"/>
        <v/>
      </c>
      <c r="AF1121" s="123" t="str">
        <f t="shared" si="268"/>
        <v/>
      </c>
      <c r="AG1121" s="126" t="str">
        <f t="shared" si="269"/>
        <v/>
      </c>
      <c r="AH1121" s="302" t="str">
        <f t="shared" si="264"/>
        <v/>
      </c>
      <c r="AI1121" s="302" t="str">
        <f t="shared" si="263"/>
        <v/>
      </c>
      <c r="AJ1121" s="288" t="str">
        <f t="shared" si="259"/>
        <v/>
      </c>
      <c r="AK1121" s="303" t="str">
        <f t="shared" si="260"/>
        <v/>
      </c>
      <c r="AL1121" s="303" t="str">
        <f t="shared" si="261"/>
        <v/>
      </c>
      <c r="AM1121" s="304" t="str">
        <f t="shared" si="262"/>
        <v/>
      </c>
    </row>
    <row r="1122" spans="24:39" ht="15" hidden="1" x14ac:dyDescent="0.25">
      <c r="Z1122" s="290"/>
      <c r="AA1122" s="290"/>
      <c r="AB1122" s="124">
        <f t="shared" si="270"/>
        <v>14</v>
      </c>
      <c r="AC1122" s="125" t="str">
        <f t="shared" si="265"/>
        <v/>
      </c>
      <c r="AD1122" s="123" t="str">
        <f t="shared" si="266"/>
        <v/>
      </c>
      <c r="AE1122" s="126" t="str">
        <f t="shared" si="267"/>
        <v/>
      </c>
      <c r="AF1122" s="123" t="str">
        <f t="shared" si="268"/>
        <v/>
      </c>
      <c r="AG1122" s="126" t="str">
        <f t="shared" si="269"/>
        <v/>
      </c>
      <c r="AH1122" s="302" t="str">
        <f t="shared" si="264"/>
        <v/>
      </c>
      <c r="AI1122" s="302" t="str">
        <f t="shared" si="263"/>
        <v/>
      </c>
      <c r="AJ1122" s="288" t="str">
        <f t="shared" si="259"/>
        <v/>
      </c>
      <c r="AK1122" s="303" t="str">
        <f t="shared" si="260"/>
        <v/>
      </c>
      <c r="AL1122" s="303" t="str">
        <f t="shared" si="261"/>
        <v/>
      </c>
      <c r="AM1122" s="304" t="str">
        <f t="shared" si="262"/>
        <v/>
      </c>
    </row>
    <row r="1123" spans="24:39" ht="15" hidden="1" x14ac:dyDescent="0.25">
      <c r="Z1123" s="290"/>
      <c r="AA1123" s="290"/>
      <c r="AB1123" s="124">
        <f t="shared" si="270"/>
        <v>15</v>
      </c>
      <c r="AC1123" s="125" t="str">
        <f t="shared" si="265"/>
        <v/>
      </c>
      <c r="AD1123" s="123" t="str">
        <f t="shared" si="266"/>
        <v/>
      </c>
      <c r="AE1123" s="126" t="str">
        <f t="shared" si="267"/>
        <v/>
      </c>
      <c r="AF1123" s="123" t="str">
        <f t="shared" si="268"/>
        <v/>
      </c>
      <c r="AG1123" s="126" t="str">
        <f t="shared" si="269"/>
        <v/>
      </c>
      <c r="AH1123" s="302" t="str">
        <f t="shared" si="264"/>
        <v/>
      </c>
      <c r="AI1123" s="302" t="str">
        <f t="shared" si="263"/>
        <v/>
      </c>
      <c r="AJ1123" s="288" t="str">
        <f t="shared" si="259"/>
        <v/>
      </c>
      <c r="AK1123" s="303" t="str">
        <f t="shared" si="260"/>
        <v/>
      </c>
      <c r="AL1123" s="303" t="str">
        <f t="shared" si="261"/>
        <v/>
      </c>
      <c r="AM1123" s="304" t="str">
        <f t="shared" si="262"/>
        <v/>
      </c>
    </row>
    <row r="1124" spans="24:39" ht="15" hidden="1" x14ac:dyDescent="0.25">
      <c r="Z1124" s="290"/>
      <c r="AA1124" s="290"/>
      <c r="AB1124" s="124">
        <f t="shared" si="270"/>
        <v>16</v>
      </c>
      <c r="AC1124" s="125" t="str">
        <f t="shared" si="265"/>
        <v/>
      </c>
      <c r="AD1124" s="123" t="str">
        <f t="shared" si="266"/>
        <v/>
      </c>
      <c r="AE1124" s="126" t="str">
        <f t="shared" si="267"/>
        <v/>
      </c>
      <c r="AF1124" s="123" t="str">
        <f t="shared" si="268"/>
        <v/>
      </c>
      <c r="AG1124" s="126" t="str">
        <f t="shared" si="269"/>
        <v/>
      </c>
      <c r="AH1124" s="302" t="str">
        <f t="shared" si="264"/>
        <v/>
      </c>
      <c r="AI1124" s="302" t="str">
        <f t="shared" si="263"/>
        <v/>
      </c>
      <c r="AJ1124" s="288" t="str">
        <f t="shared" si="259"/>
        <v/>
      </c>
      <c r="AK1124" s="303" t="str">
        <f t="shared" si="260"/>
        <v/>
      </c>
      <c r="AL1124" s="303" t="str">
        <f t="shared" si="261"/>
        <v/>
      </c>
      <c r="AM1124" s="304" t="str">
        <f t="shared" si="262"/>
        <v/>
      </c>
    </row>
    <row r="1125" spans="24:39" ht="15" hidden="1" x14ac:dyDescent="0.25">
      <c r="Z1125" s="290"/>
      <c r="AA1125" s="290"/>
      <c r="AB1125" s="124">
        <f t="shared" si="270"/>
        <v>17</v>
      </c>
      <c r="AC1125" s="125" t="str">
        <f t="shared" si="265"/>
        <v/>
      </c>
      <c r="AD1125" s="123" t="str">
        <f t="shared" si="266"/>
        <v/>
      </c>
      <c r="AE1125" s="126" t="str">
        <f t="shared" si="267"/>
        <v/>
      </c>
      <c r="AF1125" s="123" t="str">
        <f t="shared" si="268"/>
        <v/>
      </c>
      <c r="AG1125" s="126" t="str">
        <f t="shared" si="269"/>
        <v/>
      </c>
      <c r="AH1125" s="302" t="str">
        <f t="shared" si="264"/>
        <v/>
      </c>
      <c r="AI1125" s="302" t="str">
        <f t="shared" si="263"/>
        <v/>
      </c>
      <c r="AJ1125" s="288" t="str">
        <f t="shared" si="259"/>
        <v/>
      </c>
      <c r="AK1125" s="303" t="str">
        <f t="shared" si="260"/>
        <v/>
      </c>
      <c r="AL1125" s="303" t="str">
        <f t="shared" si="261"/>
        <v/>
      </c>
      <c r="AM1125" s="304" t="str">
        <f t="shared" si="262"/>
        <v/>
      </c>
    </row>
    <row r="1126" spans="24:39" ht="15" hidden="1" x14ac:dyDescent="0.25">
      <c r="Z1126" s="290"/>
      <c r="AA1126" s="290"/>
      <c r="AB1126" s="124">
        <f t="shared" si="270"/>
        <v>18</v>
      </c>
      <c r="AC1126" s="125" t="str">
        <f t="shared" si="265"/>
        <v/>
      </c>
      <c r="AD1126" s="123" t="str">
        <f t="shared" si="266"/>
        <v/>
      </c>
      <c r="AE1126" s="126" t="str">
        <f t="shared" si="267"/>
        <v/>
      </c>
      <c r="AF1126" s="123" t="str">
        <f t="shared" si="268"/>
        <v/>
      </c>
      <c r="AG1126" s="126" t="str">
        <f t="shared" si="269"/>
        <v/>
      </c>
      <c r="AH1126" s="302" t="str">
        <f t="shared" si="264"/>
        <v/>
      </c>
      <c r="AI1126" s="302" t="str">
        <f t="shared" si="263"/>
        <v/>
      </c>
      <c r="AJ1126" s="288" t="str">
        <f t="shared" si="259"/>
        <v/>
      </c>
      <c r="AK1126" s="303" t="str">
        <f t="shared" si="260"/>
        <v/>
      </c>
      <c r="AL1126" s="303" t="str">
        <f t="shared" si="261"/>
        <v/>
      </c>
      <c r="AM1126" s="304" t="str">
        <f t="shared" si="262"/>
        <v/>
      </c>
    </row>
    <row r="1127" spans="24:39" ht="15" hidden="1" x14ac:dyDescent="0.25">
      <c r="X1127" s="244"/>
      <c r="Y1127" s="244"/>
      <c r="Z1127" s="290"/>
      <c r="AA1127" s="290"/>
      <c r="AB1127" s="124">
        <f t="shared" si="270"/>
        <v>19</v>
      </c>
      <c r="AC1127" s="125" t="str">
        <f t="shared" si="265"/>
        <v/>
      </c>
      <c r="AD1127" s="123" t="str">
        <f t="shared" si="266"/>
        <v/>
      </c>
      <c r="AE1127" s="126" t="str">
        <f t="shared" si="267"/>
        <v/>
      </c>
      <c r="AF1127" s="123" t="str">
        <f t="shared" si="268"/>
        <v/>
      </c>
      <c r="AG1127" s="126" t="str">
        <f t="shared" si="269"/>
        <v/>
      </c>
      <c r="AH1127" s="302" t="str">
        <f t="shared" si="264"/>
        <v/>
      </c>
      <c r="AI1127" s="302" t="str">
        <f t="shared" si="263"/>
        <v/>
      </c>
      <c r="AJ1127" s="288" t="str">
        <f t="shared" si="259"/>
        <v/>
      </c>
      <c r="AK1127" s="303" t="str">
        <f t="shared" si="260"/>
        <v/>
      </c>
      <c r="AL1127" s="303" t="str">
        <f t="shared" si="261"/>
        <v/>
      </c>
      <c r="AM1127" s="304" t="str">
        <f t="shared" si="262"/>
        <v/>
      </c>
    </row>
    <row r="1128" spans="24:39" ht="15" hidden="1" x14ac:dyDescent="0.25">
      <c r="Z1128" s="290"/>
      <c r="AA1128" s="290"/>
      <c r="AB1128" s="124">
        <f t="shared" si="270"/>
        <v>20</v>
      </c>
      <c r="AC1128" s="125" t="str">
        <f t="shared" si="265"/>
        <v/>
      </c>
      <c r="AD1128" s="123" t="str">
        <f t="shared" si="266"/>
        <v/>
      </c>
      <c r="AE1128" s="126" t="str">
        <f t="shared" si="267"/>
        <v/>
      </c>
      <c r="AF1128" s="123" t="str">
        <f t="shared" si="268"/>
        <v/>
      </c>
      <c r="AG1128" s="126" t="str">
        <f t="shared" si="269"/>
        <v/>
      </c>
      <c r="AH1128" s="302" t="str">
        <f t="shared" si="264"/>
        <v/>
      </c>
      <c r="AI1128" s="302" t="str">
        <f t="shared" si="263"/>
        <v/>
      </c>
      <c r="AJ1128" s="288" t="str">
        <f t="shared" si="259"/>
        <v/>
      </c>
      <c r="AK1128" s="303" t="str">
        <f t="shared" si="260"/>
        <v/>
      </c>
      <c r="AL1128" s="303" t="str">
        <f t="shared" si="261"/>
        <v/>
      </c>
      <c r="AM1128" s="304" t="str">
        <f t="shared" si="262"/>
        <v/>
      </c>
    </row>
    <row r="1129" spans="24:39" ht="15" hidden="1" x14ac:dyDescent="0.25">
      <c r="Z1129" s="290"/>
      <c r="AA1129" s="290"/>
      <c r="AB1129" s="124">
        <f t="shared" si="270"/>
        <v>21</v>
      </c>
      <c r="AC1129" s="125" t="str">
        <f t="shared" si="265"/>
        <v/>
      </c>
      <c r="AD1129" s="123" t="str">
        <f t="shared" si="266"/>
        <v/>
      </c>
      <c r="AE1129" s="126" t="str">
        <f t="shared" si="267"/>
        <v/>
      </c>
      <c r="AF1129" s="123" t="str">
        <f t="shared" si="268"/>
        <v/>
      </c>
      <c r="AG1129" s="126" t="str">
        <f t="shared" si="269"/>
        <v/>
      </c>
      <c r="AH1129" s="302" t="str">
        <f t="shared" si="264"/>
        <v/>
      </c>
      <c r="AI1129" s="302" t="str">
        <f t="shared" si="263"/>
        <v/>
      </c>
      <c r="AJ1129" s="288" t="str">
        <f t="shared" si="259"/>
        <v/>
      </c>
      <c r="AK1129" s="303" t="str">
        <f t="shared" si="260"/>
        <v/>
      </c>
      <c r="AL1129" s="303" t="str">
        <f t="shared" si="261"/>
        <v/>
      </c>
      <c r="AM1129" s="304" t="str">
        <f t="shared" si="262"/>
        <v/>
      </c>
    </row>
    <row r="1130" spans="24:39" ht="15" hidden="1" x14ac:dyDescent="0.25">
      <c r="Z1130" s="290"/>
      <c r="AA1130" s="290"/>
      <c r="AB1130" s="124">
        <f t="shared" si="270"/>
        <v>22</v>
      </c>
      <c r="AC1130" s="125" t="str">
        <f t="shared" si="265"/>
        <v/>
      </c>
      <c r="AD1130" s="123" t="str">
        <f t="shared" si="266"/>
        <v/>
      </c>
      <c r="AE1130" s="126" t="str">
        <f t="shared" si="267"/>
        <v/>
      </c>
      <c r="AF1130" s="123" t="str">
        <f t="shared" si="268"/>
        <v/>
      </c>
      <c r="AG1130" s="126" t="str">
        <f t="shared" si="269"/>
        <v/>
      </c>
      <c r="AH1130" s="302" t="str">
        <f t="shared" si="264"/>
        <v/>
      </c>
      <c r="AI1130" s="302" t="str">
        <f t="shared" si="263"/>
        <v/>
      </c>
      <c r="AJ1130" s="288" t="str">
        <f t="shared" si="259"/>
        <v/>
      </c>
      <c r="AK1130" s="303" t="str">
        <f t="shared" si="260"/>
        <v/>
      </c>
      <c r="AL1130" s="303" t="str">
        <f t="shared" si="261"/>
        <v/>
      </c>
      <c r="AM1130" s="304" t="str">
        <f t="shared" si="262"/>
        <v/>
      </c>
    </row>
    <row r="1131" spans="24:39" ht="15" hidden="1" x14ac:dyDescent="0.25">
      <c r="Z1131" s="290"/>
      <c r="AA1131" s="290"/>
      <c r="AB1131" s="124">
        <f t="shared" si="270"/>
        <v>23</v>
      </c>
      <c r="AC1131" s="125" t="str">
        <f t="shared" si="265"/>
        <v/>
      </c>
      <c r="AD1131" s="123" t="str">
        <f t="shared" si="266"/>
        <v/>
      </c>
      <c r="AE1131" s="126" t="str">
        <f t="shared" si="267"/>
        <v/>
      </c>
      <c r="AF1131" s="123" t="str">
        <f t="shared" si="268"/>
        <v/>
      </c>
      <c r="AG1131" s="126" t="str">
        <f t="shared" si="269"/>
        <v/>
      </c>
      <c r="AH1131" s="302" t="str">
        <f t="shared" si="264"/>
        <v/>
      </c>
      <c r="AI1131" s="302" t="str">
        <f t="shared" si="263"/>
        <v/>
      </c>
      <c r="AJ1131" s="288" t="str">
        <f t="shared" si="259"/>
        <v/>
      </c>
      <c r="AK1131" s="303" t="str">
        <f t="shared" si="260"/>
        <v/>
      </c>
      <c r="AL1131" s="303" t="str">
        <f t="shared" si="261"/>
        <v/>
      </c>
      <c r="AM1131" s="304" t="str">
        <f t="shared" si="262"/>
        <v/>
      </c>
    </row>
    <row r="1132" spans="24:39" ht="15" hidden="1" x14ac:dyDescent="0.25">
      <c r="Z1132" s="290"/>
      <c r="AA1132" s="290"/>
      <c r="AB1132" s="124">
        <f t="shared" si="270"/>
        <v>24</v>
      </c>
      <c r="AC1132" s="125" t="str">
        <f t="shared" si="265"/>
        <v/>
      </c>
      <c r="AD1132" s="123" t="str">
        <f t="shared" si="266"/>
        <v/>
      </c>
      <c r="AE1132" s="126" t="str">
        <f t="shared" si="267"/>
        <v/>
      </c>
      <c r="AF1132" s="123" t="str">
        <f t="shared" si="268"/>
        <v/>
      </c>
      <c r="AG1132" s="126" t="str">
        <f t="shared" si="269"/>
        <v/>
      </c>
      <c r="AH1132" s="302" t="str">
        <f t="shared" si="264"/>
        <v/>
      </c>
      <c r="AI1132" s="302" t="str">
        <f t="shared" si="263"/>
        <v/>
      </c>
      <c r="AJ1132" s="288" t="str">
        <f t="shared" si="259"/>
        <v/>
      </c>
      <c r="AK1132" s="303" t="str">
        <f t="shared" si="260"/>
        <v/>
      </c>
      <c r="AL1132" s="303" t="str">
        <f t="shared" si="261"/>
        <v/>
      </c>
      <c r="AM1132" s="304" t="str">
        <f t="shared" si="262"/>
        <v/>
      </c>
    </row>
    <row r="1133" spans="24:39" ht="15" hidden="1" x14ac:dyDescent="0.25">
      <c r="Z1133" s="290"/>
      <c r="AA1133" s="290"/>
      <c r="AB1133" s="124">
        <f t="shared" si="270"/>
        <v>25</v>
      </c>
      <c r="AC1133" s="125" t="str">
        <f t="shared" si="265"/>
        <v/>
      </c>
      <c r="AD1133" s="123" t="str">
        <f t="shared" si="266"/>
        <v/>
      </c>
      <c r="AE1133" s="126" t="str">
        <f t="shared" si="267"/>
        <v/>
      </c>
      <c r="AF1133" s="123" t="str">
        <f t="shared" si="268"/>
        <v/>
      </c>
      <c r="AG1133" s="126" t="str">
        <f t="shared" si="269"/>
        <v/>
      </c>
      <c r="AH1133" s="302" t="str">
        <f t="shared" si="264"/>
        <v/>
      </c>
      <c r="AI1133" s="302" t="str">
        <f t="shared" si="263"/>
        <v/>
      </c>
      <c r="AJ1133" s="288" t="str">
        <f t="shared" si="259"/>
        <v/>
      </c>
      <c r="AK1133" s="303" t="str">
        <f t="shared" si="260"/>
        <v/>
      </c>
      <c r="AL1133" s="303" t="str">
        <f t="shared" si="261"/>
        <v/>
      </c>
      <c r="AM1133" s="304" t="str">
        <f t="shared" si="262"/>
        <v/>
      </c>
    </row>
    <row r="1134" spans="24:39" ht="15" hidden="1" x14ac:dyDescent="0.25">
      <c r="Z1134" s="290"/>
      <c r="AA1134" s="290"/>
      <c r="AB1134" s="124">
        <f t="shared" si="270"/>
        <v>26</v>
      </c>
      <c r="AC1134" s="125" t="str">
        <f t="shared" si="265"/>
        <v/>
      </c>
      <c r="AD1134" s="123" t="str">
        <f t="shared" si="266"/>
        <v/>
      </c>
      <c r="AE1134" s="126" t="str">
        <f t="shared" si="267"/>
        <v/>
      </c>
      <c r="AF1134" s="123" t="str">
        <f t="shared" si="268"/>
        <v/>
      </c>
      <c r="AG1134" s="126" t="str">
        <f t="shared" si="269"/>
        <v/>
      </c>
      <c r="AH1134" s="302" t="str">
        <f t="shared" si="264"/>
        <v/>
      </c>
      <c r="AI1134" s="302" t="str">
        <f t="shared" si="263"/>
        <v/>
      </c>
      <c r="AJ1134" s="288" t="str">
        <f t="shared" si="259"/>
        <v/>
      </c>
      <c r="AK1134" s="303" t="str">
        <f t="shared" si="260"/>
        <v/>
      </c>
      <c r="AL1134" s="303" t="str">
        <f t="shared" si="261"/>
        <v/>
      </c>
      <c r="AM1134" s="304" t="str">
        <f t="shared" si="262"/>
        <v/>
      </c>
    </row>
    <row r="1135" spans="24:39" ht="15" hidden="1" x14ac:dyDescent="0.25">
      <c r="Z1135" s="290"/>
      <c r="AA1135" s="290"/>
      <c r="AB1135" s="124">
        <f t="shared" si="270"/>
        <v>27</v>
      </c>
      <c r="AC1135" s="125" t="str">
        <f t="shared" si="265"/>
        <v/>
      </c>
      <c r="AD1135" s="123" t="str">
        <f t="shared" si="266"/>
        <v/>
      </c>
      <c r="AE1135" s="126" t="str">
        <f t="shared" si="267"/>
        <v/>
      </c>
      <c r="AF1135" s="123" t="str">
        <f t="shared" si="268"/>
        <v/>
      </c>
      <c r="AG1135" s="126" t="str">
        <f t="shared" si="269"/>
        <v/>
      </c>
      <c r="AH1135" s="302" t="str">
        <f t="shared" si="264"/>
        <v/>
      </c>
      <c r="AI1135" s="302" t="str">
        <f t="shared" si="263"/>
        <v/>
      </c>
      <c r="AJ1135" s="288" t="str">
        <f t="shared" si="259"/>
        <v/>
      </c>
      <c r="AK1135" s="303" t="str">
        <f t="shared" si="260"/>
        <v/>
      </c>
      <c r="AL1135" s="303" t="str">
        <f t="shared" si="261"/>
        <v/>
      </c>
      <c r="AM1135" s="304" t="str">
        <f t="shared" si="262"/>
        <v/>
      </c>
    </row>
    <row r="1136" spans="24:39" ht="15" hidden="1" x14ac:dyDescent="0.25">
      <c r="Z1136" s="290"/>
      <c r="AA1136" s="290"/>
      <c r="AB1136" s="124">
        <f t="shared" si="270"/>
        <v>28</v>
      </c>
      <c r="AC1136" s="125" t="str">
        <f t="shared" si="265"/>
        <v/>
      </c>
      <c r="AD1136" s="123" t="str">
        <f t="shared" si="266"/>
        <v/>
      </c>
      <c r="AE1136" s="126" t="str">
        <f t="shared" si="267"/>
        <v/>
      </c>
      <c r="AF1136" s="123" t="str">
        <f t="shared" si="268"/>
        <v/>
      </c>
      <c r="AG1136" s="126" t="str">
        <f t="shared" si="269"/>
        <v/>
      </c>
      <c r="AH1136" s="302" t="str">
        <f t="shared" si="264"/>
        <v/>
      </c>
      <c r="AI1136" s="302" t="str">
        <f t="shared" si="263"/>
        <v/>
      </c>
      <c r="AJ1136" s="288" t="str">
        <f t="shared" si="259"/>
        <v/>
      </c>
      <c r="AK1136" s="303" t="str">
        <f t="shared" si="260"/>
        <v/>
      </c>
      <c r="AL1136" s="303" t="str">
        <f t="shared" si="261"/>
        <v/>
      </c>
      <c r="AM1136" s="304" t="str">
        <f t="shared" si="262"/>
        <v/>
      </c>
    </row>
    <row r="1137" spans="26:39" ht="15" hidden="1" x14ac:dyDescent="0.25">
      <c r="Z1137" s="290"/>
      <c r="AA1137" s="290"/>
      <c r="AB1137" s="124">
        <f t="shared" si="270"/>
        <v>29</v>
      </c>
      <c r="AC1137" s="125" t="str">
        <f t="shared" si="265"/>
        <v/>
      </c>
      <c r="AD1137" s="123" t="str">
        <f t="shared" si="266"/>
        <v/>
      </c>
      <c r="AE1137" s="126" t="str">
        <f t="shared" si="267"/>
        <v/>
      </c>
      <c r="AF1137" s="123" t="str">
        <f t="shared" si="268"/>
        <v/>
      </c>
      <c r="AG1137" s="126" t="str">
        <f t="shared" si="269"/>
        <v/>
      </c>
      <c r="AH1137" s="302" t="str">
        <f t="shared" si="264"/>
        <v/>
      </c>
      <c r="AI1137" s="302" t="str">
        <f t="shared" si="263"/>
        <v/>
      </c>
      <c r="AJ1137" s="288" t="str">
        <f t="shared" si="259"/>
        <v/>
      </c>
      <c r="AK1137" s="303" t="str">
        <f t="shared" si="260"/>
        <v/>
      </c>
      <c r="AL1137" s="303" t="str">
        <f t="shared" si="261"/>
        <v/>
      </c>
      <c r="AM1137" s="304" t="str">
        <f t="shared" si="262"/>
        <v/>
      </c>
    </row>
    <row r="1138" spans="26:39" ht="15" hidden="1" x14ac:dyDescent="0.25">
      <c r="Z1138" s="290"/>
      <c r="AA1138" s="290"/>
      <c r="AB1138" s="124">
        <f t="shared" si="270"/>
        <v>30</v>
      </c>
      <c r="AC1138" s="125" t="str">
        <f t="shared" si="265"/>
        <v/>
      </c>
      <c r="AD1138" s="123" t="str">
        <f t="shared" si="266"/>
        <v/>
      </c>
      <c r="AE1138" s="126" t="str">
        <f t="shared" si="267"/>
        <v/>
      </c>
      <c r="AF1138" s="123" t="str">
        <f t="shared" si="268"/>
        <v/>
      </c>
      <c r="AG1138" s="126" t="str">
        <f t="shared" si="269"/>
        <v/>
      </c>
      <c r="AH1138" s="302" t="str">
        <f t="shared" si="264"/>
        <v/>
      </c>
      <c r="AI1138" s="302" t="str">
        <f t="shared" si="263"/>
        <v/>
      </c>
      <c r="AJ1138" s="288" t="str">
        <f t="shared" si="259"/>
        <v/>
      </c>
      <c r="AK1138" s="303" t="str">
        <f t="shared" si="260"/>
        <v/>
      </c>
      <c r="AL1138" s="303" t="str">
        <f t="shared" si="261"/>
        <v/>
      </c>
      <c r="AM1138" s="304" t="str">
        <f t="shared" si="262"/>
        <v/>
      </c>
    </row>
    <row r="1139" spans="26:39" ht="15" hidden="1" x14ac:dyDescent="0.25">
      <c r="Z1139" s="290"/>
      <c r="AA1139" s="290"/>
      <c r="AB1139" s="124">
        <f t="shared" si="270"/>
        <v>31</v>
      </c>
      <c r="AC1139" s="125" t="str">
        <f t="shared" si="265"/>
        <v/>
      </c>
      <c r="AD1139" s="123" t="str">
        <f t="shared" si="266"/>
        <v/>
      </c>
      <c r="AE1139" s="126" t="str">
        <f t="shared" si="267"/>
        <v/>
      </c>
      <c r="AF1139" s="123" t="str">
        <f t="shared" si="268"/>
        <v/>
      </c>
      <c r="AG1139" s="126" t="str">
        <f t="shared" si="269"/>
        <v/>
      </c>
      <c r="AH1139" s="302" t="str">
        <f t="shared" si="264"/>
        <v/>
      </c>
      <c r="AI1139" s="302" t="str">
        <f t="shared" si="263"/>
        <v/>
      </c>
      <c r="AJ1139" s="288" t="str">
        <f t="shared" si="259"/>
        <v/>
      </c>
      <c r="AK1139" s="303" t="str">
        <f t="shared" si="260"/>
        <v/>
      </c>
      <c r="AL1139" s="303" t="str">
        <f t="shared" si="261"/>
        <v/>
      </c>
      <c r="AM1139" s="304" t="str">
        <f t="shared" si="262"/>
        <v/>
      </c>
    </row>
    <row r="1140" spans="26:39" ht="15" hidden="1" x14ac:dyDescent="0.25">
      <c r="Z1140" s="290"/>
      <c r="AA1140" s="290"/>
      <c r="AB1140" s="124">
        <f t="shared" si="270"/>
        <v>32</v>
      </c>
      <c r="AC1140" s="125" t="str">
        <f t="shared" si="265"/>
        <v/>
      </c>
      <c r="AD1140" s="123" t="str">
        <f t="shared" si="266"/>
        <v/>
      </c>
      <c r="AE1140" s="126" t="str">
        <f t="shared" si="267"/>
        <v/>
      </c>
      <c r="AF1140" s="123" t="str">
        <f t="shared" si="268"/>
        <v/>
      </c>
      <c r="AG1140" s="126" t="str">
        <f t="shared" si="269"/>
        <v/>
      </c>
      <c r="AH1140" s="302" t="str">
        <f t="shared" si="264"/>
        <v/>
      </c>
      <c r="AI1140" s="302" t="str">
        <f t="shared" si="263"/>
        <v/>
      </c>
      <c r="AJ1140" s="288" t="str">
        <f t="shared" si="259"/>
        <v/>
      </c>
      <c r="AK1140" s="303" t="str">
        <f t="shared" si="260"/>
        <v/>
      </c>
      <c r="AL1140" s="303" t="str">
        <f t="shared" si="261"/>
        <v/>
      </c>
      <c r="AM1140" s="304" t="str">
        <f t="shared" si="262"/>
        <v/>
      </c>
    </row>
    <row r="1141" spans="26:39" ht="15" hidden="1" x14ac:dyDescent="0.25">
      <c r="Z1141" s="290"/>
      <c r="AA1141" s="290"/>
      <c r="AB1141" s="124">
        <f t="shared" si="270"/>
        <v>33</v>
      </c>
      <c r="AC1141" s="125" t="str">
        <f t="shared" si="265"/>
        <v/>
      </c>
      <c r="AD1141" s="123" t="str">
        <f t="shared" si="266"/>
        <v/>
      </c>
      <c r="AE1141" s="126" t="str">
        <f t="shared" si="267"/>
        <v/>
      </c>
      <c r="AF1141" s="123" t="str">
        <f t="shared" si="268"/>
        <v/>
      </c>
      <c r="AG1141" s="126" t="str">
        <f t="shared" si="269"/>
        <v/>
      </c>
      <c r="AH1141" s="302" t="str">
        <f t="shared" si="264"/>
        <v/>
      </c>
      <c r="AI1141" s="302" t="str">
        <f t="shared" si="263"/>
        <v/>
      </c>
      <c r="AJ1141" s="288" t="str">
        <f t="shared" si="259"/>
        <v/>
      </c>
      <c r="AK1141" s="303" t="str">
        <f t="shared" si="260"/>
        <v/>
      </c>
      <c r="AL1141" s="303" t="str">
        <f t="shared" si="261"/>
        <v/>
      </c>
      <c r="AM1141" s="304" t="str">
        <f t="shared" si="262"/>
        <v/>
      </c>
    </row>
    <row r="1142" spans="26:39" ht="15" hidden="1" x14ac:dyDescent="0.25">
      <c r="Z1142" s="290"/>
      <c r="AA1142" s="290"/>
      <c r="AB1142" s="124">
        <f t="shared" si="270"/>
        <v>34</v>
      </c>
      <c r="AC1142" s="125" t="str">
        <f t="shared" si="265"/>
        <v/>
      </c>
      <c r="AD1142" s="123" t="str">
        <f t="shared" si="266"/>
        <v/>
      </c>
      <c r="AE1142" s="126" t="str">
        <f t="shared" si="267"/>
        <v/>
      </c>
      <c r="AF1142" s="123" t="str">
        <f t="shared" si="268"/>
        <v/>
      </c>
      <c r="AG1142" s="126" t="str">
        <f t="shared" si="269"/>
        <v/>
      </c>
      <c r="AH1142" s="302" t="str">
        <f t="shared" si="264"/>
        <v/>
      </c>
      <c r="AI1142" s="302" t="str">
        <f t="shared" si="263"/>
        <v/>
      </c>
      <c r="AJ1142" s="288" t="str">
        <f t="shared" si="259"/>
        <v/>
      </c>
      <c r="AK1142" s="303" t="str">
        <f t="shared" si="260"/>
        <v/>
      </c>
      <c r="AL1142" s="303" t="str">
        <f t="shared" si="261"/>
        <v/>
      </c>
      <c r="AM1142" s="304" t="str">
        <f t="shared" si="262"/>
        <v/>
      </c>
    </row>
    <row r="1143" spans="26:39" ht="15" hidden="1" x14ac:dyDescent="0.25">
      <c r="Z1143" s="290"/>
      <c r="AA1143" s="290"/>
      <c r="AB1143" s="124">
        <f t="shared" si="270"/>
        <v>35</v>
      </c>
      <c r="AC1143" s="125" t="str">
        <f t="shared" si="265"/>
        <v/>
      </c>
      <c r="AD1143" s="123" t="str">
        <f t="shared" si="266"/>
        <v/>
      </c>
      <c r="AE1143" s="126" t="str">
        <f t="shared" si="267"/>
        <v/>
      </c>
      <c r="AF1143" s="123" t="str">
        <f t="shared" si="268"/>
        <v/>
      </c>
      <c r="AG1143" s="126" t="str">
        <f t="shared" si="269"/>
        <v/>
      </c>
      <c r="AH1143" s="302" t="str">
        <f t="shared" si="264"/>
        <v/>
      </c>
      <c r="AI1143" s="302" t="str">
        <f t="shared" si="263"/>
        <v/>
      </c>
      <c r="AJ1143" s="288" t="str">
        <f t="shared" si="259"/>
        <v/>
      </c>
      <c r="AK1143" s="303" t="str">
        <f t="shared" si="260"/>
        <v/>
      </c>
      <c r="AL1143" s="303" t="str">
        <f t="shared" si="261"/>
        <v/>
      </c>
      <c r="AM1143" s="304" t="str">
        <f t="shared" si="262"/>
        <v/>
      </c>
    </row>
    <row r="1144" spans="26:39" ht="15" hidden="1" x14ac:dyDescent="0.25">
      <c r="Z1144" s="290"/>
      <c r="AA1144" s="290"/>
      <c r="AB1144" s="124">
        <f t="shared" si="270"/>
        <v>36</v>
      </c>
      <c r="AC1144" s="125" t="str">
        <f t="shared" si="265"/>
        <v/>
      </c>
      <c r="AD1144" s="123" t="str">
        <f t="shared" si="266"/>
        <v/>
      </c>
      <c r="AE1144" s="126" t="str">
        <f t="shared" si="267"/>
        <v/>
      </c>
      <c r="AF1144" s="123" t="str">
        <f t="shared" si="268"/>
        <v/>
      </c>
      <c r="AG1144" s="126" t="str">
        <f t="shared" si="269"/>
        <v/>
      </c>
      <c r="AH1144" s="302" t="str">
        <f t="shared" si="264"/>
        <v/>
      </c>
      <c r="AI1144" s="302" t="str">
        <f t="shared" si="263"/>
        <v/>
      </c>
      <c r="AJ1144" s="288" t="str">
        <f t="shared" si="259"/>
        <v/>
      </c>
      <c r="AK1144" s="303" t="str">
        <f t="shared" si="260"/>
        <v/>
      </c>
      <c r="AL1144" s="303" t="str">
        <f t="shared" si="261"/>
        <v/>
      </c>
      <c r="AM1144" s="304" t="str">
        <f t="shared" si="262"/>
        <v/>
      </c>
    </row>
    <row r="1145" spans="26:39" ht="15" hidden="1" x14ac:dyDescent="0.25">
      <c r="Z1145" s="290"/>
      <c r="AA1145" s="290"/>
      <c r="AB1145" s="124">
        <f t="shared" si="270"/>
        <v>37</v>
      </c>
      <c r="AC1145" s="125" t="str">
        <f t="shared" si="265"/>
        <v/>
      </c>
      <c r="AD1145" s="123" t="str">
        <f t="shared" si="266"/>
        <v/>
      </c>
      <c r="AE1145" s="126" t="str">
        <f t="shared" si="267"/>
        <v/>
      </c>
      <c r="AF1145" s="123" t="str">
        <f t="shared" si="268"/>
        <v/>
      </c>
      <c r="AG1145" s="126" t="str">
        <f t="shared" si="269"/>
        <v/>
      </c>
      <c r="AH1145" s="302" t="str">
        <f t="shared" si="264"/>
        <v/>
      </c>
      <c r="AI1145" s="302" t="str">
        <f t="shared" si="263"/>
        <v/>
      </c>
      <c r="AJ1145" s="288" t="str">
        <f t="shared" si="259"/>
        <v/>
      </c>
      <c r="AK1145" s="303" t="str">
        <f t="shared" si="260"/>
        <v/>
      </c>
      <c r="AL1145" s="303" t="str">
        <f t="shared" si="261"/>
        <v/>
      </c>
      <c r="AM1145" s="304" t="str">
        <f t="shared" si="262"/>
        <v/>
      </c>
    </row>
    <row r="1146" spans="26:39" ht="15" hidden="1" x14ac:dyDescent="0.25">
      <c r="Z1146" s="290"/>
      <c r="AA1146" s="290"/>
      <c r="AB1146" s="124">
        <f t="shared" si="270"/>
        <v>38</v>
      </c>
      <c r="AC1146" s="125" t="str">
        <f t="shared" si="265"/>
        <v/>
      </c>
      <c r="AD1146" s="123" t="str">
        <f t="shared" si="266"/>
        <v/>
      </c>
      <c r="AE1146" s="126" t="str">
        <f t="shared" si="267"/>
        <v/>
      </c>
      <c r="AF1146" s="123" t="str">
        <f t="shared" si="268"/>
        <v/>
      </c>
      <c r="AG1146" s="126" t="str">
        <f t="shared" si="269"/>
        <v/>
      </c>
      <c r="AH1146" s="302" t="str">
        <f t="shared" si="264"/>
        <v/>
      </c>
      <c r="AI1146" s="302" t="str">
        <f t="shared" si="263"/>
        <v/>
      </c>
      <c r="AJ1146" s="288" t="str">
        <f t="shared" si="259"/>
        <v/>
      </c>
      <c r="AK1146" s="303" t="str">
        <f t="shared" si="260"/>
        <v/>
      </c>
      <c r="AL1146" s="303" t="str">
        <f t="shared" si="261"/>
        <v/>
      </c>
      <c r="AM1146" s="304" t="str">
        <f t="shared" si="262"/>
        <v/>
      </c>
    </row>
    <row r="1147" spans="26:39" ht="15" hidden="1" x14ac:dyDescent="0.25">
      <c r="Z1147" s="290"/>
      <c r="AA1147" s="290"/>
      <c r="AB1147" s="124">
        <f t="shared" si="270"/>
        <v>39</v>
      </c>
      <c r="AC1147" s="125" t="str">
        <f t="shared" si="265"/>
        <v/>
      </c>
      <c r="AD1147" s="123" t="str">
        <f t="shared" si="266"/>
        <v/>
      </c>
      <c r="AE1147" s="126" t="str">
        <f t="shared" si="267"/>
        <v/>
      </c>
      <c r="AF1147" s="123" t="str">
        <f t="shared" si="268"/>
        <v/>
      </c>
      <c r="AG1147" s="126" t="str">
        <f t="shared" si="269"/>
        <v/>
      </c>
      <c r="AH1147" s="302" t="str">
        <f t="shared" si="264"/>
        <v/>
      </c>
      <c r="AI1147" s="302" t="str">
        <f t="shared" si="263"/>
        <v/>
      </c>
      <c r="AJ1147" s="288" t="str">
        <f t="shared" si="259"/>
        <v/>
      </c>
      <c r="AK1147" s="303" t="str">
        <f t="shared" si="260"/>
        <v/>
      </c>
      <c r="AL1147" s="303" t="str">
        <f t="shared" si="261"/>
        <v/>
      </c>
      <c r="AM1147" s="304" t="str">
        <f t="shared" si="262"/>
        <v/>
      </c>
    </row>
    <row r="1148" spans="26:39" ht="15" hidden="1" x14ac:dyDescent="0.25">
      <c r="Z1148" s="290"/>
      <c r="AA1148" s="290"/>
      <c r="AB1148" s="124">
        <f t="shared" si="270"/>
        <v>40</v>
      </c>
      <c r="AC1148" s="125" t="str">
        <f t="shared" si="265"/>
        <v/>
      </c>
      <c r="AD1148" s="123" t="str">
        <f t="shared" si="266"/>
        <v/>
      </c>
      <c r="AE1148" s="126" t="str">
        <f t="shared" si="267"/>
        <v/>
      </c>
      <c r="AF1148" s="123" t="str">
        <f t="shared" si="268"/>
        <v/>
      </c>
      <c r="AG1148" s="126" t="str">
        <f t="shared" si="269"/>
        <v/>
      </c>
      <c r="AH1148" s="302" t="str">
        <f t="shared" si="264"/>
        <v/>
      </c>
      <c r="AI1148" s="302" t="str">
        <f t="shared" si="263"/>
        <v/>
      </c>
      <c r="AJ1148" s="288" t="str">
        <f t="shared" si="259"/>
        <v/>
      </c>
      <c r="AK1148" s="303" t="str">
        <f t="shared" si="260"/>
        <v/>
      </c>
      <c r="AL1148" s="303" t="str">
        <f t="shared" si="261"/>
        <v/>
      </c>
      <c r="AM1148" s="304" t="str">
        <f t="shared" si="262"/>
        <v/>
      </c>
    </row>
    <row r="1149" spans="26:39" ht="15" hidden="1" x14ac:dyDescent="0.25">
      <c r="Z1149" s="290"/>
      <c r="AA1149" s="290"/>
      <c r="AB1149" s="124">
        <f t="shared" si="270"/>
        <v>41</v>
      </c>
      <c r="AC1149" s="125" t="str">
        <f t="shared" si="265"/>
        <v/>
      </c>
      <c r="AD1149" s="123" t="str">
        <f t="shared" si="266"/>
        <v/>
      </c>
      <c r="AE1149" s="126" t="str">
        <f t="shared" si="267"/>
        <v/>
      </c>
      <c r="AF1149" s="123" t="str">
        <f t="shared" si="268"/>
        <v/>
      </c>
      <c r="AG1149" s="126" t="str">
        <f t="shared" si="269"/>
        <v/>
      </c>
      <c r="AH1149" s="302" t="str">
        <f t="shared" si="264"/>
        <v/>
      </c>
      <c r="AI1149" s="302" t="str">
        <f t="shared" si="263"/>
        <v/>
      </c>
      <c r="AJ1149" s="288" t="str">
        <f t="shared" si="259"/>
        <v/>
      </c>
      <c r="AK1149" s="303" t="str">
        <f t="shared" si="260"/>
        <v/>
      </c>
      <c r="AL1149" s="303" t="str">
        <f t="shared" si="261"/>
        <v/>
      </c>
      <c r="AM1149" s="304" t="str">
        <f t="shared" si="262"/>
        <v/>
      </c>
    </row>
    <row r="1150" spans="26:39" ht="15" hidden="1" x14ac:dyDescent="0.25">
      <c r="Z1150" s="290"/>
      <c r="AA1150" s="290"/>
      <c r="AB1150" s="124">
        <f t="shared" si="270"/>
        <v>42</v>
      </c>
      <c r="AC1150" s="125" t="str">
        <f t="shared" si="265"/>
        <v/>
      </c>
      <c r="AD1150" s="123" t="str">
        <f t="shared" si="266"/>
        <v/>
      </c>
      <c r="AE1150" s="126" t="str">
        <f t="shared" si="267"/>
        <v/>
      </c>
      <c r="AF1150" s="123" t="str">
        <f t="shared" si="268"/>
        <v/>
      </c>
      <c r="AG1150" s="126" t="str">
        <f t="shared" si="269"/>
        <v/>
      </c>
      <c r="AH1150" s="302" t="str">
        <f t="shared" si="264"/>
        <v/>
      </c>
      <c r="AI1150" s="302" t="str">
        <f t="shared" si="263"/>
        <v/>
      </c>
      <c r="AJ1150" s="288" t="str">
        <f t="shared" si="259"/>
        <v/>
      </c>
      <c r="AK1150" s="303" t="str">
        <f t="shared" si="260"/>
        <v/>
      </c>
      <c r="AL1150" s="303" t="str">
        <f t="shared" si="261"/>
        <v/>
      </c>
      <c r="AM1150" s="304" t="str">
        <f t="shared" si="262"/>
        <v/>
      </c>
    </row>
    <row r="1151" spans="26:39" ht="15" hidden="1" x14ac:dyDescent="0.25">
      <c r="Z1151" s="290"/>
      <c r="AA1151" s="290"/>
      <c r="AB1151" s="124">
        <f t="shared" si="270"/>
        <v>43</v>
      </c>
      <c r="AC1151" s="125" t="str">
        <f t="shared" si="265"/>
        <v/>
      </c>
      <c r="AD1151" s="123" t="str">
        <f t="shared" si="266"/>
        <v/>
      </c>
      <c r="AE1151" s="126" t="str">
        <f t="shared" si="267"/>
        <v/>
      </c>
      <c r="AF1151" s="123" t="str">
        <f t="shared" si="268"/>
        <v/>
      </c>
      <c r="AG1151" s="126" t="str">
        <f t="shared" si="269"/>
        <v/>
      </c>
      <c r="AH1151" s="302" t="str">
        <f t="shared" si="264"/>
        <v/>
      </c>
      <c r="AI1151" s="302" t="str">
        <f t="shared" si="263"/>
        <v/>
      </c>
      <c r="AJ1151" s="288" t="str">
        <f t="shared" si="259"/>
        <v/>
      </c>
      <c r="AK1151" s="303" t="str">
        <f t="shared" si="260"/>
        <v/>
      </c>
      <c r="AL1151" s="303" t="str">
        <f t="shared" si="261"/>
        <v/>
      </c>
      <c r="AM1151" s="304" t="str">
        <f t="shared" si="262"/>
        <v/>
      </c>
    </row>
    <row r="1152" spans="26:39" ht="15" hidden="1" x14ac:dyDescent="0.25">
      <c r="Z1152" s="290"/>
      <c r="AA1152" s="290"/>
      <c r="AB1152" s="124">
        <f t="shared" si="270"/>
        <v>44</v>
      </c>
      <c r="AC1152" s="125" t="str">
        <f t="shared" si="265"/>
        <v/>
      </c>
      <c r="AD1152" s="123" t="str">
        <f t="shared" si="266"/>
        <v/>
      </c>
      <c r="AE1152" s="126" t="str">
        <f t="shared" si="267"/>
        <v/>
      </c>
      <c r="AF1152" s="123" t="str">
        <f t="shared" si="268"/>
        <v/>
      </c>
      <c r="AG1152" s="126" t="str">
        <f t="shared" si="269"/>
        <v/>
      </c>
      <c r="AH1152" s="302" t="str">
        <f t="shared" si="264"/>
        <v/>
      </c>
      <c r="AI1152" s="302" t="str">
        <f t="shared" si="263"/>
        <v/>
      </c>
      <c r="AJ1152" s="288" t="str">
        <f t="shared" si="259"/>
        <v/>
      </c>
      <c r="AK1152" s="303" t="str">
        <f t="shared" si="260"/>
        <v/>
      </c>
      <c r="AL1152" s="303" t="str">
        <f t="shared" si="261"/>
        <v/>
      </c>
      <c r="AM1152" s="304" t="str">
        <f t="shared" si="262"/>
        <v/>
      </c>
    </row>
    <row r="1153" spans="26:39" ht="15" hidden="1" x14ac:dyDescent="0.25">
      <c r="Z1153" s="290"/>
      <c r="AA1153" s="290"/>
      <c r="AB1153" s="124">
        <f t="shared" si="270"/>
        <v>45</v>
      </c>
      <c r="AC1153" s="125" t="str">
        <f t="shared" si="265"/>
        <v/>
      </c>
      <c r="AD1153" s="123" t="str">
        <f t="shared" si="266"/>
        <v/>
      </c>
      <c r="AE1153" s="126" t="str">
        <f t="shared" si="267"/>
        <v/>
      </c>
      <c r="AF1153" s="123" t="str">
        <f t="shared" si="268"/>
        <v/>
      </c>
      <c r="AG1153" s="126" t="str">
        <f t="shared" si="269"/>
        <v/>
      </c>
      <c r="AH1153" s="302" t="str">
        <f t="shared" si="264"/>
        <v/>
      </c>
      <c r="AI1153" s="302" t="str">
        <f t="shared" si="263"/>
        <v/>
      </c>
      <c r="AJ1153" s="288" t="str">
        <f t="shared" si="259"/>
        <v/>
      </c>
      <c r="AK1153" s="303" t="str">
        <f t="shared" si="260"/>
        <v/>
      </c>
      <c r="AL1153" s="303" t="str">
        <f t="shared" si="261"/>
        <v/>
      </c>
      <c r="AM1153" s="304" t="str">
        <f t="shared" si="262"/>
        <v/>
      </c>
    </row>
    <row r="1154" spans="26:39" ht="15" hidden="1" x14ac:dyDescent="0.25">
      <c r="Z1154" s="290"/>
      <c r="AA1154" s="290"/>
      <c r="AB1154" s="124">
        <f t="shared" si="270"/>
        <v>46</v>
      </c>
      <c r="AC1154" s="125" t="str">
        <f t="shared" si="265"/>
        <v/>
      </c>
      <c r="AD1154" s="123" t="str">
        <f t="shared" si="266"/>
        <v/>
      </c>
      <c r="AE1154" s="126" t="str">
        <f t="shared" si="267"/>
        <v/>
      </c>
      <c r="AF1154" s="123" t="str">
        <f t="shared" si="268"/>
        <v/>
      </c>
      <c r="AG1154" s="126" t="str">
        <f t="shared" si="269"/>
        <v/>
      </c>
      <c r="AH1154" s="302" t="str">
        <f t="shared" si="264"/>
        <v/>
      </c>
      <c r="AI1154" s="302" t="str">
        <f t="shared" si="263"/>
        <v/>
      </c>
      <c r="AJ1154" s="288" t="str">
        <f t="shared" si="259"/>
        <v/>
      </c>
      <c r="AK1154" s="303" t="str">
        <f t="shared" si="260"/>
        <v/>
      </c>
      <c r="AL1154" s="303" t="str">
        <f t="shared" si="261"/>
        <v/>
      </c>
      <c r="AM1154" s="304" t="str">
        <f t="shared" si="262"/>
        <v/>
      </c>
    </row>
    <row r="1155" spans="26:39" ht="15" hidden="1" x14ac:dyDescent="0.25">
      <c r="Z1155" s="290"/>
      <c r="AA1155" s="290"/>
      <c r="AB1155" s="124">
        <f t="shared" si="270"/>
        <v>47</v>
      </c>
      <c r="AC1155" s="125" t="str">
        <f t="shared" si="265"/>
        <v/>
      </c>
      <c r="AD1155" s="123" t="str">
        <f t="shared" si="266"/>
        <v/>
      </c>
      <c r="AE1155" s="126" t="str">
        <f t="shared" si="267"/>
        <v/>
      </c>
      <c r="AF1155" s="123" t="str">
        <f t="shared" si="268"/>
        <v/>
      </c>
      <c r="AG1155" s="126" t="str">
        <f t="shared" si="269"/>
        <v/>
      </c>
      <c r="AH1155" s="302" t="str">
        <f t="shared" si="264"/>
        <v/>
      </c>
      <c r="AI1155" s="302" t="str">
        <f t="shared" si="263"/>
        <v/>
      </c>
      <c r="AJ1155" s="288" t="str">
        <f t="shared" si="259"/>
        <v/>
      </c>
      <c r="AK1155" s="303" t="str">
        <f t="shared" si="260"/>
        <v/>
      </c>
      <c r="AL1155" s="303" t="str">
        <f t="shared" si="261"/>
        <v/>
      </c>
      <c r="AM1155" s="304" t="str">
        <f t="shared" si="262"/>
        <v/>
      </c>
    </row>
    <row r="1156" spans="26:39" ht="15" hidden="1" x14ac:dyDescent="0.25">
      <c r="Z1156" s="290"/>
      <c r="AA1156" s="290"/>
      <c r="AB1156" s="124">
        <f t="shared" si="270"/>
        <v>48</v>
      </c>
      <c r="AC1156" s="125" t="str">
        <f t="shared" si="265"/>
        <v/>
      </c>
      <c r="AD1156" s="123" t="str">
        <f t="shared" si="266"/>
        <v/>
      </c>
      <c r="AE1156" s="126" t="str">
        <f t="shared" si="267"/>
        <v/>
      </c>
      <c r="AF1156" s="123" t="str">
        <f t="shared" si="268"/>
        <v/>
      </c>
      <c r="AG1156" s="126" t="str">
        <f t="shared" si="269"/>
        <v/>
      </c>
      <c r="AH1156" s="302" t="str">
        <f t="shared" si="264"/>
        <v/>
      </c>
      <c r="AI1156" s="302" t="str">
        <f t="shared" si="263"/>
        <v/>
      </c>
      <c r="AJ1156" s="288" t="str">
        <f t="shared" si="259"/>
        <v/>
      </c>
      <c r="AK1156" s="303" t="str">
        <f t="shared" si="260"/>
        <v/>
      </c>
      <c r="AL1156" s="303" t="str">
        <f t="shared" si="261"/>
        <v/>
      </c>
      <c r="AM1156" s="304" t="str">
        <f t="shared" si="262"/>
        <v/>
      </c>
    </row>
    <row r="1157" spans="26:39" ht="15" hidden="1" x14ac:dyDescent="0.25">
      <c r="Z1157" s="290"/>
      <c r="AA1157" s="290"/>
      <c r="AB1157" s="124">
        <f t="shared" si="270"/>
        <v>49</v>
      </c>
      <c r="AC1157" s="125" t="str">
        <f t="shared" si="265"/>
        <v/>
      </c>
      <c r="AD1157" s="123" t="str">
        <f t="shared" si="266"/>
        <v/>
      </c>
      <c r="AE1157" s="126" t="str">
        <f t="shared" si="267"/>
        <v/>
      </c>
      <c r="AF1157" s="123" t="str">
        <f t="shared" si="268"/>
        <v/>
      </c>
      <c r="AG1157" s="126" t="str">
        <f t="shared" si="269"/>
        <v/>
      </c>
      <c r="AH1157" s="302" t="str">
        <f t="shared" si="264"/>
        <v/>
      </c>
      <c r="AI1157" s="302" t="str">
        <f t="shared" si="263"/>
        <v/>
      </c>
      <c r="AJ1157" s="288" t="str">
        <f t="shared" si="259"/>
        <v/>
      </c>
      <c r="AK1157" s="303" t="str">
        <f t="shared" si="260"/>
        <v/>
      </c>
      <c r="AL1157" s="303" t="str">
        <f t="shared" si="261"/>
        <v/>
      </c>
      <c r="AM1157" s="304" t="str">
        <f t="shared" si="262"/>
        <v/>
      </c>
    </row>
    <row r="1158" spans="26:39" ht="15" hidden="1" x14ac:dyDescent="0.25">
      <c r="Z1158" s="290"/>
      <c r="AA1158" s="290"/>
      <c r="AB1158" s="124">
        <f t="shared" si="270"/>
        <v>50</v>
      </c>
      <c r="AC1158" s="125" t="str">
        <f t="shared" si="265"/>
        <v/>
      </c>
      <c r="AD1158" s="123" t="str">
        <f t="shared" si="266"/>
        <v/>
      </c>
      <c r="AE1158" s="126" t="str">
        <f t="shared" si="267"/>
        <v/>
      </c>
      <c r="AF1158" s="123" t="str">
        <f t="shared" si="268"/>
        <v/>
      </c>
      <c r="AG1158" s="126" t="str">
        <f t="shared" si="269"/>
        <v/>
      </c>
      <c r="AH1158" s="302" t="str">
        <f t="shared" si="264"/>
        <v/>
      </c>
      <c r="AI1158" s="302" t="str">
        <f t="shared" si="263"/>
        <v/>
      </c>
      <c r="AJ1158" s="288" t="str">
        <f t="shared" si="259"/>
        <v/>
      </c>
      <c r="AK1158" s="303" t="str">
        <f t="shared" si="260"/>
        <v/>
      </c>
      <c r="AL1158" s="303" t="str">
        <f t="shared" si="261"/>
        <v/>
      </c>
      <c r="AM1158" s="304" t="str">
        <f t="shared" si="262"/>
        <v/>
      </c>
    </row>
    <row r="1159" spans="26:39" ht="15" hidden="1" x14ac:dyDescent="0.25">
      <c r="Z1159" s="290"/>
      <c r="AA1159" s="290"/>
      <c r="AB1159" s="124">
        <f t="shared" si="270"/>
        <v>51</v>
      </c>
      <c r="AC1159" s="125" t="str">
        <f t="shared" si="265"/>
        <v/>
      </c>
      <c r="AD1159" s="123" t="str">
        <f t="shared" si="266"/>
        <v/>
      </c>
      <c r="AE1159" s="126" t="str">
        <f t="shared" si="267"/>
        <v/>
      </c>
      <c r="AF1159" s="123" t="str">
        <f t="shared" si="268"/>
        <v/>
      </c>
      <c r="AG1159" s="126" t="str">
        <f t="shared" si="269"/>
        <v/>
      </c>
      <c r="AH1159" s="302" t="str">
        <f t="shared" si="264"/>
        <v/>
      </c>
      <c r="AI1159" s="302" t="str">
        <f t="shared" si="263"/>
        <v/>
      </c>
      <c r="AJ1159" s="288" t="str">
        <f t="shared" si="259"/>
        <v/>
      </c>
      <c r="AK1159" s="303" t="str">
        <f t="shared" si="260"/>
        <v/>
      </c>
      <c r="AL1159" s="303" t="str">
        <f t="shared" si="261"/>
        <v/>
      </c>
      <c r="AM1159" s="304" t="str">
        <f t="shared" si="262"/>
        <v/>
      </c>
    </row>
    <row r="1160" spans="26:39" ht="15" hidden="1" x14ac:dyDescent="0.25">
      <c r="Z1160" s="290"/>
      <c r="AA1160" s="290"/>
      <c r="AB1160" s="124">
        <f t="shared" si="270"/>
        <v>52</v>
      </c>
      <c r="AC1160" s="125" t="str">
        <f t="shared" si="265"/>
        <v/>
      </c>
      <c r="AD1160" s="123" t="str">
        <f t="shared" si="266"/>
        <v/>
      </c>
      <c r="AE1160" s="126" t="str">
        <f t="shared" si="267"/>
        <v/>
      </c>
      <c r="AF1160" s="123" t="str">
        <f t="shared" si="268"/>
        <v/>
      </c>
      <c r="AG1160" s="126" t="str">
        <f t="shared" si="269"/>
        <v/>
      </c>
      <c r="AH1160" s="302" t="str">
        <f t="shared" si="264"/>
        <v/>
      </c>
      <c r="AI1160" s="302" t="str">
        <f t="shared" si="263"/>
        <v/>
      </c>
      <c r="AJ1160" s="288" t="str">
        <f t="shared" ref="AJ1160:AJ1223" si="271">AC1160</f>
        <v/>
      </c>
      <c r="AK1160" s="303" t="str">
        <f t="shared" ref="AK1160:AK1223" si="272">IF(AI1160="","",AJ1160-D$58)</f>
        <v/>
      </c>
      <c r="AL1160" s="303" t="str">
        <f t="shared" ref="AL1160:AL1223" si="273">IF(AK1160="","",IF(AK1160&gt;G$80,AK1160-G$80/2,AK1160/2))</f>
        <v/>
      </c>
      <c r="AM1160" s="304" t="str">
        <f t="shared" ref="AM1160:AM1223" si="274">IF(AL1160="","",0.6*G$81*(2*32.2*AL1160)^0.5)</f>
        <v/>
      </c>
    </row>
    <row r="1161" spans="26:39" ht="15" hidden="1" x14ac:dyDescent="0.25">
      <c r="Z1161" s="290"/>
      <c r="AA1161" s="290"/>
      <c r="AB1161" s="124">
        <f t="shared" si="270"/>
        <v>53</v>
      </c>
      <c r="AC1161" s="125" t="str">
        <f t="shared" si="265"/>
        <v/>
      </c>
      <c r="AD1161" s="123" t="str">
        <f t="shared" si="266"/>
        <v/>
      </c>
      <c r="AE1161" s="126" t="str">
        <f t="shared" si="267"/>
        <v/>
      </c>
      <c r="AF1161" s="123" t="str">
        <f t="shared" si="268"/>
        <v/>
      </c>
      <c r="AG1161" s="126" t="str">
        <f t="shared" si="269"/>
        <v/>
      </c>
      <c r="AH1161" s="302" t="str">
        <f t="shared" si="264"/>
        <v/>
      </c>
      <c r="AI1161" s="302" t="str">
        <f t="shared" ref="AI1161:AI1224" si="275">IF(AC1161="","",IF(AC1161=D$58,0,IF(AC1161&gt;D$58,AI1160+AF1161,"")))</f>
        <v/>
      </c>
      <c r="AJ1161" s="288" t="str">
        <f t="shared" si="271"/>
        <v/>
      </c>
      <c r="AK1161" s="303" t="str">
        <f t="shared" si="272"/>
        <v/>
      </c>
      <c r="AL1161" s="303" t="str">
        <f t="shared" si="273"/>
        <v/>
      </c>
      <c r="AM1161" s="304" t="str">
        <f t="shared" si="274"/>
        <v/>
      </c>
    </row>
    <row r="1162" spans="26:39" ht="15" hidden="1" x14ac:dyDescent="0.25">
      <c r="Z1162" s="290"/>
      <c r="AA1162" s="290"/>
      <c r="AB1162" s="124">
        <f t="shared" si="270"/>
        <v>54</v>
      </c>
      <c r="AC1162" s="125" t="str">
        <f t="shared" si="265"/>
        <v/>
      </c>
      <c r="AD1162" s="123" t="str">
        <f t="shared" si="266"/>
        <v/>
      </c>
      <c r="AE1162" s="126" t="str">
        <f t="shared" si="267"/>
        <v/>
      </c>
      <c r="AF1162" s="123" t="str">
        <f t="shared" si="268"/>
        <v/>
      </c>
      <c r="AG1162" s="126" t="str">
        <f t="shared" si="269"/>
        <v/>
      </c>
      <c r="AH1162" s="302" t="str">
        <f t="shared" ref="AH1162:AH1225" si="276">IF(AC1162="","",AH1161+AF1162)</f>
        <v/>
      </c>
      <c r="AI1162" s="302" t="str">
        <f t="shared" si="275"/>
        <v/>
      </c>
      <c r="AJ1162" s="288" t="str">
        <f t="shared" si="271"/>
        <v/>
      </c>
      <c r="AK1162" s="303" t="str">
        <f t="shared" si="272"/>
        <v/>
      </c>
      <c r="AL1162" s="303" t="str">
        <f t="shared" si="273"/>
        <v/>
      </c>
      <c r="AM1162" s="304" t="str">
        <f t="shared" si="274"/>
        <v/>
      </c>
    </row>
    <row r="1163" spans="26:39" ht="15" hidden="1" x14ac:dyDescent="0.25">
      <c r="Z1163" s="290"/>
      <c r="AA1163" s="290"/>
      <c r="AB1163" s="124">
        <f t="shared" si="270"/>
        <v>55</v>
      </c>
      <c r="AC1163" s="125" t="str">
        <f t="shared" si="265"/>
        <v/>
      </c>
      <c r="AD1163" s="123" t="str">
        <f t="shared" si="266"/>
        <v/>
      </c>
      <c r="AE1163" s="126" t="str">
        <f t="shared" si="267"/>
        <v/>
      </c>
      <c r="AF1163" s="123" t="str">
        <f t="shared" si="268"/>
        <v/>
      </c>
      <c r="AG1163" s="126" t="str">
        <f t="shared" si="269"/>
        <v/>
      </c>
      <c r="AH1163" s="302" t="str">
        <f t="shared" si="276"/>
        <v/>
      </c>
      <c r="AI1163" s="302" t="str">
        <f t="shared" si="275"/>
        <v/>
      </c>
      <c r="AJ1163" s="288" t="str">
        <f t="shared" si="271"/>
        <v/>
      </c>
      <c r="AK1163" s="303" t="str">
        <f t="shared" si="272"/>
        <v/>
      </c>
      <c r="AL1163" s="303" t="str">
        <f t="shared" si="273"/>
        <v/>
      </c>
      <c r="AM1163" s="304" t="str">
        <f t="shared" si="274"/>
        <v/>
      </c>
    </row>
    <row r="1164" spans="26:39" ht="15" hidden="1" x14ac:dyDescent="0.25">
      <c r="Z1164" s="290"/>
      <c r="AA1164" s="290"/>
      <c r="AB1164" s="124">
        <f t="shared" si="270"/>
        <v>56</v>
      </c>
      <c r="AC1164" s="125" t="str">
        <f t="shared" si="265"/>
        <v/>
      </c>
      <c r="AD1164" s="123" t="str">
        <f t="shared" si="266"/>
        <v/>
      </c>
      <c r="AE1164" s="126" t="str">
        <f t="shared" si="267"/>
        <v/>
      </c>
      <c r="AF1164" s="123" t="str">
        <f t="shared" si="268"/>
        <v/>
      </c>
      <c r="AG1164" s="126" t="str">
        <f t="shared" si="269"/>
        <v/>
      </c>
      <c r="AH1164" s="302" t="str">
        <f t="shared" si="276"/>
        <v/>
      </c>
      <c r="AI1164" s="302" t="str">
        <f t="shared" si="275"/>
        <v/>
      </c>
      <c r="AJ1164" s="288" t="str">
        <f t="shared" si="271"/>
        <v/>
      </c>
      <c r="AK1164" s="303" t="str">
        <f t="shared" si="272"/>
        <v/>
      </c>
      <c r="AL1164" s="303" t="str">
        <f t="shared" si="273"/>
        <v/>
      </c>
      <c r="AM1164" s="304" t="str">
        <f t="shared" si="274"/>
        <v/>
      </c>
    </row>
    <row r="1165" spans="26:39" ht="15" hidden="1" x14ac:dyDescent="0.25">
      <c r="Z1165" s="290"/>
      <c r="AA1165" s="290"/>
      <c r="AB1165" s="124">
        <f t="shared" si="270"/>
        <v>57</v>
      </c>
      <c r="AC1165" s="125" t="str">
        <f t="shared" si="265"/>
        <v/>
      </c>
      <c r="AD1165" s="123" t="str">
        <f t="shared" si="266"/>
        <v/>
      </c>
      <c r="AE1165" s="126" t="str">
        <f t="shared" si="267"/>
        <v/>
      </c>
      <c r="AF1165" s="123" t="str">
        <f t="shared" si="268"/>
        <v/>
      </c>
      <c r="AG1165" s="126" t="str">
        <f t="shared" si="269"/>
        <v/>
      </c>
      <c r="AH1165" s="302" t="str">
        <f t="shared" si="276"/>
        <v/>
      </c>
      <c r="AI1165" s="302" t="str">
        <f t="shared" si="275"/>
        <v/>
      </c>
      <c r="AJ1165" s="288" t="str">
        <f t="shared" si="271"/>
        <v/>
      </c>
      <c r="AK1165" s="303" t="str">
        <f t="shared" si="272"/>
        <v/>
      </c>
      <c r="AL1165" s="303" t="str">
        <f t="shared" si="273"/>
        <v/>
      </c>
      <c r="AM1165" s="304" t="str">
        <f t="shared" si="274"/>
        <v/>
      </c>
    </row>
    <row r="1166" spans="26:39" ht="15" hidden="1" x14ac:dyDescent="0.25">
      <c r="Z1166" s="290"/>
      <c r="AA1166" s="290"/>
      <c r="AB1166" s="124">
        <f t="shared" si="270"/>
        <v>58</v>
      </c>
      <c r="AC1166" s="125" t="str">
        <f t="shared" si="265"/>
        <v/>
      </c>
      <c r="AD1166" s="123" t="str">
        <f t="shared" si="266"/>
        <v/>
      </c>
      <c r="AE1166" s="126" t="str">
        <f t="shared" si="267"/>
        <v/>
      </c>
      <c r="AF1166" s="123" t="str">
        <f t="shared" si="268"/>
        <v/>
      </c>
      <c r="AG1166" s="126" t="str">
        <f t="shared" si="269"/>
        <v/>
      </c>
      <c r="AH1166" s="302" t="str">
        <f t="shared" si="276"/>
        <v/>
      </c>
      <c r="AI1166" s="302" t="str">
        <f t="shared" si="275"/>
        <v/>
      </c>
      <c r="AJ1166" s="288" t="str">
        <f t="shared" si="271"/>
        <v/>
      </c>
      <c r="AK1166" s="303" t="str">
        <f t="shared" si="272"/>
        <v/>
      </c>
      <c r="AL1166" s="303" t="str">
        <f t="shared" si="273"/>
        <v/>
      </c>
      <c r="AM1166" s="304" t="str">
        <f t="shared" si="274"/>
        <v/>
      </c>
    </row>
    <row r="1167" spans="26:39" ht="15" hidden="1" x14ac:dyDescent="0.25">
      <c r="Z1167" s="290"/>
      <c r="AA1167" s="290"/>
      <c r="AB1167" s="124">
        <f t="shared" si="270"/>
        <v>59</v>
      </c>
      <c r="AC1167" s="125" t="str">
        <f t="shared" si="265"/>
        <v/>
      </c>
      <c r="AD1167" s="123" t="str">
        <f t="shared" si="266"/>
        <v/>
      </c>
      <c r="AE1167" s="126" t="str">
        <f t="shared" si="267"/>
        <v/>
      </c>
      <c r="AF1167" s="123" t="str">
        <f t="shared" si="268"/>
        <v/>
      </c>
      <c r="AG1167" s="126" t="str">
        <f t="shared" si="269"/>
        <v/>
      </c>
      <c r="AH1167" s="302" t="str">
        <f t="shared" si="276"/>
        <v/>
      </c>
      <c r="AI1167" s="302" t="str">
        <f t="shared" si="275"/>
        <v/>
      </c>
      <c r="AJ1167" s="288" t="str">
        <f t="shared" si="271"/>
        <v/>
      </c>
      <c r="AK1167" s="303" t="str">
        <f t="shared" si="272"/>
        <v/>
      </c>
      <c r="AL1167" s="303" t="str">
        <f t="shared" si="273"/>
        <v/>
      </c>
      <c r="AM1167" s="304" t="str">
        <f t="shared" si="274"/>
        <v/>
      </c>
    </row>
    <row r="1168" spans="26:39" ht="15" hidden="1" x14ac:dyDescent="0.25">
      <c r="Z1168" s="290"/>
      <c r="AA1168" s="290"/>
      <c r="AB1168" s="124">
        <f t="shared" si="270"/>
        <v>60</v>
      </c>
      <c r="AC1168" s="125" t="str">
        <f t="shared" si="265"/>
        <v/>
      </c>
      <c r="AD1168" s="123" t="str">
        <f t="shared" si="266"/>
        <v/>
      </c>
      <c r="AE1168" s="126" t="str">
        <f t="shared" si="267"/>
        <v/>
      </c>
      <c r="AF1168" s="123" t="str">
        <f t="shared" si="268"/>
        <v/>
      </c>
      <c r="AG1168" s="126" t="str">
        <f t="shared" si="269"/>
        <v/>
      </c>
      <c r="AH1168" s="302" t="str">
        <f t="shared" si="276"/>
        <v/>
      </c>
      <c r="AI1168" s="302" t="str">
        <f t="shared" si="275"/>
        <v/>
      </c>
      <c r="AJ1168" s="288" t="str">
        <f t="shared" si="271"/>
        <v/>
      </c>
      <c r="AK1168" s="303" t="str">
        <f t="shared" si="272"/>
        <v/>
      </c>
      <c r="AL1168" s="303" t="str">
        <f t="shared" si="273"/>
        <v/>
      </c>
      <c r="AM1168" s="304" t="str">
        <f t="shared" si="274"/>
        <v/>
      </c>
    </row>
    <row r="1169" spans="26:39" ht="15" hidden="1" x14ac:dyDescent="0.25">
      <c r="Z1169" s="290"/>
      <c r="AA1169" s="290"/>
      <c r="AB1169" s="124">
        <f t="shared" si="270"/>
        <v>61</v>
      </c>
      <c r="AC1169" s="125" t="str">
        <f t="shared" si="265"/>
        <v/>
      </c>
      <c r="AD1169" s="123" t="str">
        <f t="shared" si="266"/>
        <v/>
      </c>
      <c r="AE1169" s="126" t="str">
        <f t="shared" si="267"/>
        <v/>
      </c>
      <c r="AF1169" s="123" t="str">
        <f t="shared" si="268"/>
        <v/>
      </c>
      <c r="AG1169" s="126" t="str">
        <f t="shared" si="269"/>
        <v/>
      </c>
      <c r="AH1169" s="302" t="str">
        <f t="shared" si="276"/>
        <v/>
      </c>
      <c r="AI1169" s="302" t="str">
        <f t="shared" si="275"/>
        <v/>
      </c>
      <c r="AJ1169" s="288" t="str">
        <f t="shared" si="271"/>
        <v/>
      </c>
      <c r="AK1169" s="303" t="str">
        <f t="shared" si="272"/>
        <v/>
      </c>
      <c r="AL1169" s="303" t="str">
        <f t="shared" si="273"/>
        <v/>
      </c>
      <c r="AM1169" s="304" t="str">
        <f t="shared" si="274"/>
        <v/>
      </c>
    </row>
    <row r="1170" spans="26:39" ht="15" hidden="1" x14ac:dyDescent="0.25">
      <c r="Z1170" s="290"/>
      <c r="AA1170" s="290"/>
      <c r="AB1170" s="124">
        <f t="shared" si="270"/>
        <v>62</v>
      </c>
      <c r="AC1170" s="125" t="str">
        <f t="shared" si="265"/>
        <v/>
      </c>
      <c r="AD1170" s="123" t="str">
        <f t="shared" si="266"/>
        <v/>
      </c>
      <c r="AE1170" s="126" t="str">
        <f t="shared" si="267"/>
        <v/>
      </c>
      <c r="AF1170" s="123" t="str">
        <f t="shared" si="268"/>
        <v/>
      </c>
      <c r="AG1170" s="126" t="str">
        <f t="shared" si="269"/>
        <v/>
      </c>
      <c r="AH1170" s="302" t="str">
        <f t="shared" si="276"/>
        <v/>
      </c>
      <c r="AI1170" s="302" t="str">
        <f t="shared" si="275"/>
        <v/>
      </c>
      <c r="AJ1170" s="288" t="str">
        <f t="shared" si="271"/>
        <v/>
      </c>
      <c r="AK1170" s="303" t="str">
        <f t="shared" si="272"/>
        <v/>
      </c>
      <c r="AL1170" s="303" t="str">
        <f t="shared" si="273"/>
        <v/>
      </c>
      <c r="AM1170" s="304" t="str">
        <f t="shared" si="274"/>
        <v/>
      </c>
    </row>
    <row r="1171" spans="26:39" ht="15" hidden="1" x14ac:dyDescent="0.25">
      <c r="Z1171" s="290"/>
      <c r="AA1171" s="290"/>
      <c r="AB1171" s="124">
        <f t="shared" si="270"/>
        <v>63</v>
      </c>
      <c r="AC1171" s="125" t="str">
        <f t="shared" si="265"/>
        <v/>
      </c>
      <c r="AD1171" s="123" t="str">
        <f t="shared" si="266"/>
        <v/>
      </c>
      <c r="AE1171" s="126" t="str">
        <f t="shared" si="267"/>
        <v/>
      </c>
      <c r="AF1171" s="123" t="str">
        <f t="shared" si="268"/>
        <v/>
      </c>
      <c r="AG1171" s="126" t="str">
        <f t="shared" si="269"/>
        <v/>
      </c>
      <c r="AH1171" s="302" t="str">
        <f t="shared" si="276"/>
        <v/>
      </c>
      <c r="AI1171" s="302" t="str">
        <f t="shared" si="275"/>
        <v/>
      </c>
      <c r="AJ1171" s="288" t="str">
        <f t="shared" si="271"/>
        <v/>
      </c>
      <c r="AK1171" s="303" t="str">
        <f t="shared" si="272"/>
        <v/>
      </c>
      <c r="AL1171" s="303" t="str">
        <f t="shared" si="273"/>
        <v/>
      </c>
      <c r="AM1171" s="304" t="str">
        <f t="shared" si="274"/>
        <v/>
      </c>
    </row>
    <row r="1172" spans="26:39" ht="15" hidden="1" x14ac:dyDescent="0.25">
      <c r="Z1172" s="290"/>
      <c r="AA1172" s="290"/>
      <c r="AB1172" s="124">
        <f t="shared" si="270"/>
        <v>64</v>
      </c>
      <c r="AC1172" s="125" t="str">
        <f t="shared" si="265"/>
        <v/>
      </c>
      <c r="AD1172" s="123" t="str">
        <f t="shared" si="266"/>
        <v/>
      </c>
      <c r="AE1172" s="126" t="str">
        <f t="shared" si="267"/>
        <v/>
      </c>
      <c r="AF1172" s="123" t="str">
        <f t="shared" si="268"/>
        <v/>
      </c>
      <c r="AG1172" s="126" t="str">
        <f t="shared" si="269"/>
        <v/>
      </c>
      <c r="AH1172" s="302" t="str">
        <f t="shared" si="276"/>
        <v/>
      </c>
      <c r="AI1172" s="302" t="str">
        <f t="shared" si="275"/>
        <v/>
      </c>
      <c r="AJ1172" s="288" t="str">
        <f t="shared" si="271"/>
        <v/>
      </c>
      <c r="AK1172" s="303" t="str">
        <f t="shared" si="272"/>
        <v/>
      </c>
      <c r="AL1172" s="303" t="str">
        <f t="shared" si="273"/>
        <v/>
      </c>
      <c r="AM1172" s="304" t="str">
        <f t="shared" si="274"/>
        <v/>
      </c>
    </row>
    <row r="1173" spans="26:39" ht="15" hidden="1" x14ac:dyDescent="0.25">
      <c r="Z1173" s="290"/>
      <c r="AA1173" s="290"/>
      <c r="AB1173" s="124">
        <f t="shared" si="270"/>
        <v>65</v>
      </c>
      <c r="AC1173" s="125" t="str">
        <f t="shared" ref="AC1173:AC1208" si="277">IF(AA$1111="","",AC$1108+AB1173*(X$1111-X$1110)/100)</f>
        <v/>
      </c>
      <c r="AD1173" s="123" t="str">
        <f t="shared" ref="AD1173:AD1208" si="278">IF(AC1173="","",AD$1108+(2*(AC1173-AC$1108)*AA$1111))</f>
        <v/>
      </c>
      <c r="AE1173" s="126" t="str">
        <f t="shared" si="267"/>
        <v/>
      </c>
      <c r="AF1173" s="123" t="str">
        <f t="shared" si="268"/>
        <v/>
      </c>
      <c r="AG1173" s="126" t="str">
        <f t="shared" si="269"/>
        <v/>
      </c>
      <c r="AH1173" s="302" t="str">
        <f t="shared" si="276"/>
        <v/>
      </c>
      <c r="AI1173" s="302" t="str">
        <f t="shared" si="275"/>
        <v/>
      </c>
      <c r="AJ1173" s="288" t="str">
        <f t="shared" si="271"/>
        <v/>
      </c>
      <c r="AK1173" s="303" t="str">
        <f t="shared" si="272"/>
        <v/>
      </c>
      <c r="AL1173" s="303" t="str">
        <f t="shared" si="273"/>
        <v/>
      </c>
      <c r="AM1173" s="304" t="str">
        <f t="shared" si="274"/>
        <v/>
      </c>
    </row>
    <row r="1174" spans="26:39" ht="15" hidden="1" x14ac:dyDescent="0.25">
      <c r="Z1174" s="290"/>
      <c r="AA1174" s="290"/>
      <c r="AB1174" s="124">
        <f t="shared" si="270"/>
        <v>66</v>
      </c>
      <c r="AC1174" s="125" t="str">
        <f t="shared" si="277"/>
        <v/>
      </c>
      <c r="AD1174" s="123" t="str">
        <f t="shared" si="278"/>
        <v/>
      </c>
      <c r="AE1174" s="126" t="str">
        <f t="shared" ref="AE1174:AE1208" si="279">IF(AC1174="","",(AD1174/2)^2*3.1415)</f>
        <v/>
      </c>
      <c r="AF1174" s="123" t="str">
        <f t="shared" ref="AF1174:AF1208" si="280">IF(AC1174="","",(AC1174-AC1173)/3*(AE1173+AE1174+(AE1174*AE1173)^0.5))</f>
        <v/>
      </c>
      <c r="AG1174" s="126" t="str">
        <f t="shared" ref="AG1174:AG1208" si="281">IF(AC1174="","",AG1173+AF1174)</f>
        <v/>
      </c>
      <c r="AH1174" s="302" t="str">
        <f t="shared" si="276"/>
        <v/>
      </c>
      <c r="AI1174" s="302" t="str">
        <f t="shared" si="275"/>
        <v/>
      </c>
      <c r="AJ1174" s="288" t="str">
        <f t="shared" si="271"/>
        <v/>
      </c>
      <c r="AK1174" s="303" t="str">
        <f t="shared" si="272"/>
        <v/>
      </c>
      <c r="AL1174" s="303" t="str">
        <f t="shared" si="273"/>
        <v/>
      </c>
      <c r="AM1174" s="304" t="str">
        <f t="shared" si="274"/>
        <v/>
      </c>
    </row>
    <row r="1175" spans="26:39" ht="15" hidden="1" x14ac:dyDescent="0.25">
      <c r="Z1175" s="290"/>
      <c r="AA1175" s="290"/>
      <c r="AB1175" s="124">
        <f t="shared" ref="AB1175:AB1208" si="282">AB1174+1</f>
        <v>67</v>
      </c>
      <c r="AC1175" s="125" t="str">
        <f t="shared" si="277"/>
        <v/>
      </c>
      <c r="AD1175" s="123" t="str">
        <f t="shared" si="278"/>
        <v/>
      </c>
      <c r="AE1175" s="126" t="str">
        <f t="shared" si="279"/>
        <v/>
      </c>
      <c r="AF1175" s="123" t="str">
        <f t="shared" si="280"/>
        <v/>
      </c>
      <c r="AG1175" s="126" t="str">
        <f t="shared" si="281"/>
        <v/>
      </c>
      <c r="AH1175" s="302" t="str">
        <f t="shared" si="276"/>
        <v/>
      </c>
      <c r="AI1175" s="302" t="str">
        <f t="shared" si="275"/>
        <v/>
      </c>
      <c r="AJ1175" s="288" t="str">
        <f t="shared" si="271"/>
        <v/>
      </c>
      <c r="AK1175" s="303" t="str">
        <f t="shared" si="272"/>
        <v/>
      </c>
      <c r="AL1175" s="303" t="str">
        <f t="shared" si="273"/>
        <v/>
      </c>
      <c r="AM1175" s="304" t="str">
        <f t="shared" si="274"/>
        <v/>
      </c>
    </row>
    <row r="1176" spans="26:39" ht="15" hidden="1" x14ac:dyDescent="0.25">
      <c r="Z1176" s="290"/>
      <c r="AA1176" s="290"/>
      <c r="AB1176" s="124">
        <f t="shared" si="282"/>
        <v>68</v>
      </c>
      <c r="AC1176" s="125" t="str">
        <f t="shared" si="277"/>
        <v/>
      </c>
      <c r="AD1176" s="123" t="str">
        <f t="shared" si="278"/>
        <v/>
      </c>
      <c r="AE1176" s="126" t="str">
        <f t="shared" si="279"/>
        <v/>
      </c>
      <c r="AF1176" s="123" t="str">
        <f t="shared" si="280"/>
        <v/>
      </c>
      <c r="AG1176" s="126" t="str">
        <f t="shared" si="281"/>
        <v/>
      </c>
      <c r="AH1176" s="302" t="str">
        <f t="shared" si="276"/>
        <v/>
      </c>
      <c r="AI1176" s="302" t="str">
        <f t="shared" si="275"/>
        <v/>
      </c>
      <c r="AJ1176" s="288" t="str">
        <f t="shared" si="271"/>
        <v/>
      </c>
      <c r="AK1176" s="303" t="str">
        <f t="shared" si="272"/>
        <v/>
      </c>
      <c r="AL1176" s="303" t="str">
        <f t="shared" si="273"/>
        <v/>
      </c>
      <c r="AM1176" s="304" t="str">
        <f t="shared" si="274"/>
        <v/>
      </c>
    </row>
    <row r="1177" spans="26:39" ht="15" hidden="1" x14ac:dyDescent="0.25">
      <c r="Z1177" s="290"/>
      <c r="AA1177" s="290"/>
      <c r="AB1177" s="124">
        <f t="shared" si="282"/>
        <v>69</v>
      </c>
      <c r="AC1177" s="125" t="str">
        <f t="shared" si="277"/>
        <v/>
      </c>
      <c r="AD1177" s="123" t="str">
        <f t="shared" si="278"/>
        <v/>
      </c>
      <c r="AE1177" s="126" t="str">
        <f t="shared" si="279"/>
        <v/>
      </c>
      <c r="AF1177" s="123" t="str">
        <f t="shared" si="280"/>
        <v/>
      </c>
      <c r="AG1177" s="126" t="str">
        <f t="shared" si="281"/>
        <v/>
      </c>
      <c r="AH1177" s="302" t="str">
        <f t="shared" si="276"/>
        <v/>
      </c>
      <c r="AI1177" s="302" t="str">
        <f t="shared" si="275"/>
        <v/>
      </c>
      <c r="AJ1177" s="288" t="str">
        <f t="shared" si="271"/>
        <v/>
      </c>
      <c r="AK1177" s="303" t="str">
        <f t="shared" si="272"/>
        <v/>
      </c>
      <c r="AL1177" s="303" t="str">
        <f t="shared" si="273"/>
        <v/>
      </c>
      <c r="AM1177" s="304" t="str">
        <f t="shared" si="274"/>
        <v/>
      </c>
    </row>
    <row r="1178" spans="26:39" ht="15" hidden="1" x14ac:dyDescent="0.25">
      <c r="Z1178" s="290"/>
      <c r="AA1178" s="290"/>
      <c r="AB1178" s="124">
        <f t="shared" si="282"/>
        <v>70</v>
      </c>
      <c r="AC1178" s="125" t="str">
        <f t="shared" si="277"/>
        <v/>
      </c>
      <c r="AD1178" s="123" t="str">
        <f t="shared" si="278"/>
        <v/>
      </c>
      <c r="AE1178" s="126" t="str">
        <f t="shared" si="279"/>
        <v/>
      </c>
      <c r="AF1178" s="123" t="str">
        <f t="shared" si="280"/>
        <v/>
      </c>
      <c r="AG1178" s="126" t="str">
        <f t="shared" si="281"/>
        <v/>
      </c>
      <c r="AH1178" s="302" t="str">
        <f t="shared" si="276"/>
        <v/>
      </c>
      <c r="AI1178" s="302" t="str">
        <f t="shared" si="275"/>
        <v/>
      </c>
      <c r="AJ1178" s="288" t="str">
        <f t="shared" si="271"/>
        <v/>
      </c>
      <c r="AK1178" s="303" t="str">
        <f t="shared" si="272"/>
        <v/>
      </c>
      <c r="AL1178" s="303" t="str">
        <f t="shared" si="273"/>
        <v/>
      </c>
      <c r="AM1178" s="304" t="str">
        <f t="shared" si="274"/>
        <v/>
      </c>
    </row>
    <row r="1179" spans="26:39" ht="15" hidden="1" x14ac:dyDescent="0.25">
      <c r="Z1179" s="290"/>
      <c r="AA1179" s="290"/>
      <c r="AB1179" s="124">
        <f t="shared" si="282"/>
        <v>71</v>
      </c>
      <c r="AC1179" s="125" t="str">
        <f t="shared" si="277"/>
        <v/>
      </c>
      <c r="AD1179" s="123" t="str">
        <f t="shared" si="278"/>
        <v/>
      </c>
      <c r="AE1179" s="126" t="str">
        <f t="shared" si="279"/>
        <v/>
      </c>
      <c r="AF1179" s="123" t="str">
        <f t="shared" si="280"/>
        <v/>
      </c>
      <c r="AG1179" s="126" t="str">
        <f t="shared" si="281"/>
        <v/>
      </c>
      <c r="AH1179" s="302" t="str">
        <f t="shared" si="276"/>
        <v/>
      </c>
      <c r="AI1179" s="302" t="str">
        <f t="shared" si="275"/>
        <v/>
      </c>
      <c r="AJ1179" s="288" t="str">
        <f t="shared" si="271"/>
        <v/>
      </c>
      <c r="AK1179" s="303" t="str">
        <f t="shared" si="272"/>
        <v/>
      </c>
      <c r="AL1179" s="303" t="str">
        <f t="shared" si="273"/>
        <v/>
      </c>
      <c r="AM1179" s="304" t="str">
        <f t="shared" si="274"/>
        <v/>
      </c>
    </row>
    <row r="1180" spans="26:39" ht="15" hidden="1" x14ac:dyDescent="0.25">
      <c r="Z1180" s="290"/>
      <c r="AA1180" s="290"/>
      <c r="AB1180" s="124">
        <f t="shared" si="282"/>
        <v>72</v>
      </c>
      <c r="AC1180" s="125" t="str">
        <f t="shared" si="277"/>
        <v/>
      </c>
      <c r="AD1180" s="123" t="str">
        <f t="shared" si="278"/>
        <v/>
      </c>
      <c r="AE1180" s="126" t="str">
        <f t="shared" si="279"/>
        <v/>
      </c>
      <c r="AF1180" s="123" t="str">
        <f t="shared" si="280"/>
        <v/>
      </c>
      <c r="AG1180" s="126" t="str">
        <f t="shared" si="281"/>
        <v/>
      </c>
      <c r="AH1180" s="302" t="str">
        <f t="shared" si="276"/>
        <v/>
      </c>
      <c r="AI1180" s="302" t="str">
        <f t="shared" si="275"/>
        <v/>
      </c>
      <c r="AJ1180" s="288" t="str">
        <f t="shared" si="271"/>
        <v/>
      </c>
      <c r="AK1180" s="303" t="str">
        <f t="shared" si="272"/>
        <v/>
      </c>
      <c r="AL1180" s="303" t="str">
        <f t="shared" si="273"/>
        <v/>
      </c>
      <c r="AM1180" s="304" t="str">
        <f t="shared" si="274"/>
        <v/>
      </c>
    </row>
    <row r="1181" spans="26:39" ht="15" hidden="1" x14ac:dyDescent="0.25">
      <c r="Z1181" s="290"/>
      <c r="AA1181" s="290"/>
      <c r="AB1181" s="124">
        <f t="shared" si="282"/>
        <v>73</v>
      </c>
      <c r="AC1181" s="125" t="str">
        <f t="shared" si="277"/>
        <v/>
      </c>
      <c r="AD1181" s="123" t="str">
        <f t="shared" si="278"/>
        <v/>
      </c>
      <c r="AE1181" s="126" t="str">
        <f t="shared" si="279"/>
        <v/>
      </c>
      <c r="AF1181" s="123" t="str">
        <f t="shared" si="280"/>
        <v/>
      </c>
      <c r="AG1181" s="126" t="str">
        <f t="shared" si="281"/>
        <v/>
      </c>
      <c r="AH1181" s="302" t="str">
        <f t="shared" si="276"/>
        <v/>
      </c>
      <c r="AI1181" s="302" t="str">
        <f t="shared" si="275"/>
        <v/>
      </c>
      <c r="AJ1181" s="288" t="str">
        <f t="shared" si="271"/>
        <v/>
      </c>
      <c r="AK1181" s="303" t="str">
        <f t="shared" si="272"/>
        <v/>
      </c>
      <c r="AL1181" s="303" t="str">
        <f t="shared" si="273"/>
        <v/>
      </c>
      <c r="AM1181" s="304" t="str">
        <f t="shared" si="274"/>
        <v/>
      </c>
    </row>
    <row r="1182" spans="26:39" ht="15" hidden="1" x14ac:dyDescent="0.25">
      <c r="Z1182" s="290"/>
      <c r="AA1182" s="290"/>
      <c r="AB1182" s="124">
        <f t="shared" si="282"/>
        <v>74</v>
      </c>
      <c r="AC1182" s="125" t="str">
        <f t="shared" si="277"/>
        <v/>
      </c>
      <c r="AD1182" s="123" t="str">
        <f t="shared" si="278"/>
        <v/>
      </c>
      <c r="AE1182" s="126" t="str">
        <f t="shared" si="279"/>
        <v/>
      </c>
      <c r="AF1182" s="123" t="str">
        <f t="shared" si="280"/>
        <v/>
      </c>
      <c r="AG1182" s="126" t="str">
        <f t="shared" si="281"/>
        <v/>
      </c>
      <c r="AH1182" s="302" t="str">
        <f t="shared" si="276"/>
        <v/>
      </c>
      <c r="AI1182" s="302" t="str">
        <f t="shared" si="275"/>
        <v/>
      </c>
      <c r="AJ1182" s="288" t="str">
        <f t="shared" si="271"/>
        <v/>
      </c>
      <c r="AK1182" s="303" t="str">
        <f t="shared" si="272"/>
        <v/>
      </c>
      <c r="AL1182" s="303" t="str">
        <f t="shared" si="273"/>
        <v/>
      </c>
      <c r="AM1182" s="304" t="str">
        <f t="shared" si="274"/>
        <v/>
      </c>
    </row>
    <row r="1183" spans="26:39" ht="15" hidden="1" x14ac:dyDescent="0.25">
      <c r="Z1183" s="290"/>
      <c r="AA1183" s="290"/>
      <c r="AB1183" s="124">
        <f t="shared" si="282"/>
        <v>75</v>
      </c>
      <c r="AC1183" s="125" t="str">
        <f t="shared" si="277"/>
        <v/>
      </c>
      <c r="AD1183" s="123" t="str">
        <f t="shared" si="278"/>
        <v/>
      </c>
      <c r="AE1183" s="126" t="str">
        <f t="shared" si="279"/>
        <v/>
      </c>
      <c r="AF1183" s="123" t="str">
        <f t="shared" si="280"/>
        <v/>
      </c>
      <c r="AG1183" s="126" t="str">
        <f t="shared" si="281"/>
        <v/>
      </c>
      <c r="AH1183" s="302" t="str">
        <f t="shared" si="276"/>
        <v/>
      </c>
      <c r="AI1183" s="302" t="str">
        <f t="shared" si="275"/>
        <v/>
      </c>
      <c r="AJ1183" s="288" t="str">
        <f t="shared" si="271"/>
        <v/>
      </c>
      <c r="AK1183" s="303" t="str">
        <f t="shared" si="272"/>
        <v/>
      </c>
      <c r="AL1183" s="303" t="str">
        <f t="shared" si="273"/>
        <v/>
      </c>
      <c r="AM1183" s="304" t="str">
        <f t="shared" si="274"/>
        <v/>
      </c>
    </row>
    <row r="1184" spans="26:39" ht="15" hidden="1" x14ac:dyDescent="0.25">
      <c r="Z1184" s="290"/>
      <c r="AA1184" s="290"/>
      <c r="AB1184" s="124">
        <f t="shared" si="282"/>
        <v>76</v>
      </c>
      <c r="AC1184" s="125" t="str">
        <f t="shared" si="277"/>
        <v/>
      </c>
      <c r="AD1184" s="123" t="str">
        <f t="shared" si="278"/>
        <v/>
      </c>
      <c r="AE1184" s="126" t="str">
        <f t="shared" si="279"/>
        <v/>
      </c>
      <c r="AF1184" s="123" t="str">
        <f t="shared" si="280"/>
        <v/>
      </c>
      <c r="AG1184" s="126" t="str">
        <f t="shared" si="281"/>
        <v/>
      </c>
      <c r="AH1184" s="302" t="str">
        <f t="shared" si="276"/>
        <v/>
      </c>
      <c r="AI1184" s="302" t="str">
        <f t="shared" si="275"/>
        <v/>
      </c>
      <c r="AJ1184" s="288" t="str">
        <f t="shared" si="271"/>
        <v/>
      </c>
      <c r="AK1184" s="303" t="str">
        <f t="shared" si="272"/>
        <v/>
      </c>
      <c r="AL1184" s="303" t="str">
        <f t="shared" si="273"/>
        <v/>
      </c>
      <c r="AM1184" s="304" t="str">
        <f t="shared" si="274"/>
        <v/>
      </c>
    </row>
    <row r="1185" spans="26:39" ht="15" hidden="1" x14ac:dyDescent="0.25">
      <c r="Z1185" s="290"/>
      <c r="AA1185" s="290"/>
      <c r="AB1185" s="124">
        <f t="shared" si="282"/>
        <v>77</v>
      </c>
      <c r="AC1185" s="125" t="str">
        <f t="shared" si="277"/>
        <v/>
      </c>
      <c r="AD1185" s="123" t="str">
        <f t="shared" si="278"/>
        <v/>
      </c>
      <c r="AE1185" s="126" t="str">
        <f t="shared" si="279"/>
        <v/>
      </c>
      <c r="AF1185" s="123" t="str">
        <f t="shared" si="280"/>
        <v/>
      </c>
      <c r="AG1185" s="126" t="str">
        <f t="shared" si="281"/>
        <v/>
      </c>
      <c r="AH1185" s="302" t="str">
        <f t="shared" si="276"/>
        <v/>
      </c>
      <c r="AI1185" s="302" t="str">
        <f t="shared" si="275"/>
        <v/>
      </c>
      <c r="AJ1185" s="288" t="str">
        <f t="shared" si="271"/>
        <v/>
      </c>
      <c r="AK1185" s="303" t="str">
        <f t="shared" si="272"/>
        <v/>
      </c>
      <c r="AL1185" s="303" t="str">
        <f t="shared" si="273"/>
        <v/>
      </c>
      <c r="AM1185" s="304" t="str">
        <f t="shared" si="274"/>
        <v/>
      </c>
    </row>
    <row r="1186" spans="26:39" ht="15" hidden="1" x14ac:dyDescent="0.25">
      <c r="Z1186" s="290"/>
      <c r="AA1186" s="290"/>
      <c r="AB1186" s="124">
        <f t="shared" si="282"/>
        <v>78</v>
      </c>
      <c r="AC1186" s="125" t="str">
        <f t="shared" si="277"/>
        <v/>
      </c>
      <c r="AD1186" s="123" t="str">
        <f t="shared" si="278"/>
        <v/>
      </c>
      <c r="AE1186" s="126" t="str">
        <f t="shared" si="279"/>
        <v/>
      </c>
      <c r="AF1186" s="123" t="str">
        <f t="shared" si="280"/>
        <v/>
      </c>
      <c r="AG1186" s="126" t="str">
        <f t="shared" si="281"/>
        <v/>
      </c>
      <c r="AH1186" s="302" t="str">
        <f t="shared" si="276"/>
        <v/>
      </c>
      <c r="AI1186" s="302" t="str">
        <f t="shared" si="275"/>
        <v/>
      </c>
      <c r="AJ1186" s="288" t="str">
        <f t="shared" si="271"/>
        <v/>
      </c>
      <c r="AK1186" s="303" t="str">
        <f t="shared" si="272"/>
        <v/>
      </c>
      <c r="AL1186" s="303" t="str">
        <f t="shared" si="273"/>
        <v/>
      </c>
      <c r="AM1186" s="304" t="str">
        <f t="shared" si="274"/>
        <v/>
      </c>
    </row>
    <row r="1187" spans="26:39" ht="15" hidden="1" x14ac:dyDescent="0.25">
      <c r="Z1187" s="290"/>
      <c r="AA1187" s="290"/>
      <c r="AB1187" s="124">
        <f t="shared" si="282"/>
        <v>79</v>
      </c>
      <c r="AC1187" s="125" t="str">
        <f t="shared" si="277"/>
        <v/>
      </c>
      <c r="AD1187" s="123" t="str">
        <f t="shared" si="278"/>
        <v/>
      </c>
      <c r="AE1187" s="126" t="str">
        <f t="shared" si="279"/>
        <v/>
      </c>
      <c r="AF1187" s="123" t="str">
        <f t="shared" si="280"/>
        <v/>
      </c>
      <c r="AG1187" s="126" t="str">
        <f t="shared" si="281"/>
        <v/>
      </c>
      <c r="AH1187" s="302" t="str">
        <f t="shared" si="276"/>
        <v/>
      </c>
      <c r="AI1187" s="302" t="str">
        <f t="shared" si="275"/>
        <v/>
      </c>
      <c r="AJ1187" s="288" t="str">
        <f t="shared" si="271"/>
        <v/>
      </c>
      <c r="AK1187" s="303" t="str">
        <f t="shared" si="272"/>
        <v/>
      </c>
      <c r="AL1187" s="303" t="str">
        <f t="shared" si="273"/>
        <v/>
      </c>
      <c r="AM1187" s="304" t="str">
        <f t="shared" si="274"/>
        <v/>
      </c>
    </row>
    <row r="1188" spans="26:39" ht="15" hidden="1" x14ac:dyDescent="0.25">
      <c r="Z1188" s="290"/>
      <c r="AA1188" s="290"/>
      <c r="AB1188" s="124">
        <f t="shared" si="282"/>
        <v>80</v>
      </c>
      <c r="AC1188" s="125" t="str">
        <f t="shared" si="277"/>
        <v/>
      </c>
      <c r="AD1188" s="123" t="str">
        <f t="shared" si="278"/>
        <v/>
      </c>
      <c r="AE1188" s="126" t="str">
        <f t="shared" si="279"/>
        <v/>
      </c>
      <c r="AF1188" s="123" t="str">
        <f t="shared" si="280"/>
        <v/>
      </c>
      <c r="AG1188" s="126" t="str">
        <f t="shared" si="281"/>
        <v/>
      </c>
      <c r="AH1188" s="302" t="str">
        <f t="shared" si="276"/>
        <v/>
      </c>
      <c r="AI1188" s="302" t="str">
        <f t="shared" si="275"/>
        <v/>
      </c>
      <c r="AJ1188" s="288" t="str">
        <f t="shared" si="271"/>
        <v/>
      </c>
      <c r="AK1188" s="303" t="str">
        <f t="shared" si="272"/>
        <v/>
      </c>
      <c r="AL1188" s="303" t="str">
        <f t="shared" si="273"/>
        <v/>
      </c>
      <c r="AM1188" s="304" t="str">
        <f t="shared" si="274"/>
        <v/>
      </c>
    </row>
    <row r="1189" spans="26:39" ht="15" hidden="1" x14ac:dyDescent="0.25">
      <c r="Z1189" s="290"/>
      <c r="AA1189" s="290"/>
      <c r="AB1189" s="124">
        <f t="shared" si="282"/>
        <v>81</v>
      </c>
      <c r="AC1189" s="125" t="str">
        <f t="shared" si="277"/>
        <v/>
      </c>
      <c r="AD1189" s="123" t="str">
        <f t="shared" si="278"/>
        <v/>
      </c>
      <c r="AE1189" s="126" t="str">
        <f t="shared" si="279"/>
        <v/>
      </c>
      <c r="AF1189" s="123" t="str">
        <f t="shared" si="280"/>
        <v/>
      </c>
      <c r="AG1189" s="126" t="str">
        <f t="shared" si="281"/>
        <v/>
      </c>
      <c r="AH1189" s="302" t="str">
        <f t="shared" si="276"/>
        <v/>
      </c>
      <c r="AI1189" s="302" t="str">
        <f t="shared" si="275"/>
        <v/>
      </c>
      <c r="AJ1189" s="288" t="str">
        <f t="shared" si="271"/>
        <v/>
      </c>
      <c r="AK1189" s="303" t="str">
        <f t="shared" si="272"/>
        <v/>
      </c>
      <c r="AL1189" s="303" t="str">
        <f t="shared" si="273"/>
        <v/>
      </c>
      <c r="AM1189" s="304" t="str">
        <f t="shared" si="274"/>
        <v/>
      </c>
    </row>
    <row r="1190" spans="26:39" ht="15" hidden="1" x14ac:dyDescent="0.25">
      <c r="Z1190" s="290"/>
      <c r="AA1190" s="290"/>
      <c r="AB1190" s="124">
        <f t="shared" si="282"/>
        <v>82</v>
      </c>
      <c r="AC1190" s="125" t="str">
        <f t="shared" si="277"/>
        <v/>
      </c>
      <c r="AD1190" s="123" t="str">
        <f t="shared" si="278"/>
        <v/>
      </c>
      <c r="AE1190" s="126" t="str">
        <f t="shared" si="279"/>
        <v/>
      </c>
      <c r="AF1190" s="123" t="str">
        <f t="shared" si="280"/>
        <v/>
      </c>
      <c r="AG1190" s="126" t="str">
        <f t="shared" si="281"/>
        <v/>
      </c>
      <c r="AH1190" s="302" t="str">
        <f t="shared" si="276"/>
        <v/>
      </c>
      <c r="AI1190" s="302" t="str">
        <f t="shared" si="275"/>
        <v/>
      </c>
      <c r="AJ1190" s="288" t="str">
        <f t="shared" si="271"/>
        <v/>
      </c>
      <c r="AK1190" s="303" t="str">
        <f t="shared" si="272"/>
        <v/>
      </c>
      <c r="AL1190" s="303" t="str">
        <f t="shared" si="273"/>
        <v/>
      </c>
      <c r="AM1190" s="304" t="str">
        <f t="shared" si="274"/>
        <v/>
      </c>
    </row>
    <row r="1191" spans="26:39" ht="15" hidden="1" x14ac:dyDescent="0.25">
      <c r="Z1191" s="290"/>
      <c r="AA1191" s="290"/>
      <c r="AB1191" s="124">
        <f t="shared" si="282"/>
        <v>83</v>
      </c>
      <c r="AC1191" s="125" t="str">
        <f t="shared" si="277"/>
        <v/>
      </c>
      <c r="AD1191" s="123" t="str">
        <f t="shared" si="278"/>
        <v/>
      </c>
      <c r="AE1191" s="126" t="str">
        <f t="shared" si="279"/>
        <v/>
      </c>
      <c r="AF1191" s="123" t="str">
        <f t="shared" si="280"/>
        <v/>
      </c>
      <c r="AG1191" s="126" t="str">
        <f t="shared" si="281"/>
        <v/>
      </c>
      <c r="AH1191" s="302" t="str">
        <f t="shared" si="276"/>
        <v/>
      </c>
      <c r="AI1191" s="302" t="str">
        <f t="shared" si="275"/>
        <v/>
      </c>
      <c r="AJ1191" s="288" t="str">
        <f t="shared" si="271"/>
        <v/>
      </c>
      <c r="AK1191" s="303" t="str">
        <f t="shared" si="272"/>
        <v/>
      </c>
      <c r="AL1191" s="303" t="str">
        <f t="shared" si="273"/>
        <v/>
      </c>
      <c r="AM1191" s="304" t="str">
        <f t="shared" si="274"/>
        <v/>
      </c>
    </row>
    <row r="1192" spans="26:39" ht="15" hidden="1" x14ac:dyDescent="0.25">
      <c r="Z1192" s="290"/>
      <c r="AA1192" s="290"/>
      <c r="AB1192" s="124">
        <f t="shared" si="282"/>
        <v>84</v>
      </c>
      <c r="AC1192" s="125" t="str">
        <f t="shared" si="277"/>
        <v/>
      </c>
      <c r="AD1192" s="123" t="str">
        <f t="shared" si="278"/>
        <v/>
      </c>
      <c r="AE1192" s="126" t="str">
        <f t="shared" si="279"/>
        <v/>
      </c>
      <c r="AF1192" s="123" t="str">
        <f t="shared" si="280"/>
        <v/>
      </c>
      <c r="AG1192" s="126" t="str">
        <f t="shared" si="281"/>
        <v/>
      </c>
      <c r="AH1192" s="302" t="str">
        <f t="shared" si="276"/>
        <v/>
      </c>
      <c r="AI1192" s="302" t="str">
        <f t="shared" si="275"/>
        <v/>
      </c>
      <c r="AJ1192" s="288" t="str">
        <f t="shared" si="271"/>
        <v/>
      </c>
      <c r="AK1192" s="303" t="str">
        <f t="shared" si="272"/>
        <v/>
      </c>
      <c r="AL1192" s="303" t="str">
        <f t="shared" si="273"/>
        <v/>
      </c>
      <c r="AM1192" s="304" t="str">
        <f t="shared" si="274"/>
        <v/>
      </c>
    </row>
    <row r="1193" spans="26:39" ht="15" hidden="1" x14ac:dyDescent="0.25">
      <c r="Z1193" s="290"/>
      <c r="AA1193" s="290"/>
      <c r="AB1193" s="124">
        <f t="shared" si="282"/>
        <v>85</v>
      </c>
      <c r="AC1193" s="125" t="str">
        <f t="shared" si="277"/>
        <v/>
      </c>
      <c r="AD1193" s="123" t="str">
        <f t="shared" si="278"/>
        <v/>
      </c>
      <c r="AE1193" s="126" t="str">
        <f t="shared" si="279"/>
        <v/>
      </c>
      <c r="AF1193" s="123" t="str">
        <f t="shared" si="280"/>
        <v/>
      </c>
      <c r="AG1193" s="126" t="str">
        <f t="shared" si="281"/>
        <v/>
      </c>
      <c r="AH1193" s="302" t="str">
        <f t="shared" si="276"/>
        <v/>
      </c>
      <c r="AI1193" s="302" t="str">
        <f t="shared" si="275"/>
        <v/>
      </c>
      <c r="AJ1193" s="288" t="str">
        <f t="shared" si="271"/>
        <v/>
      </c>
      <c r="AK1193" s="303" t="str">
        <f t="shared" si="272"/>
        <v/>
      </c>
      <c r="AL1193" s="303" t="str">
        <f t="shared" si="273"/>
        <v/>
      </c>
      <c r="AM1193" s="304" t="str">
        <f t="shared" si="274"/>
        <v/>
      </c>
    </row>
    <row r="1194" spans="26:39" ht="15" hidden="1" x14ac:dyDescent="0.25">
      <c r="Z1194" s="290"/>
      <c r="AA1194" s="290"/>
      <c r="AB1194" s="124">
        <f t="shared" si="282"/>
        <v>86</v>
      </c>
      <c r="AC1194" s="125" t="str">
        <f t="shared" si="277"/>
        <v/>
      </c>
      <c r="AD1194" s="123" t="str">
        <f t="shared" si="278"/>
        <v/>
      </c>
      <c r="AE1194" s="126" t="str">
        <f t="shared" si="279"/>
        <v/>
      </c>
      <c r="AF1194" s="123" t="str">
        <f t="shared" si="280"/>
        <v/>
      </c>
      <c r="AG1194" s="126" t="str">
        <f t="shared" si="281"/>
        <v/>
      </c>
      <c r="AH1194" s="302" t="str">
        <f t="shared" si="276"/>
        <v/>
      </c>
      <c r="AI1194" s="302" t="str">
        <f t="shared" si="275"/>
        <v/>
      </c>
      <c r="AJ1194" s="288" t="str">
        <f t="shared" si="271"/>
        <v/>
      </c>
      <c r="AK1194" s="303" t="str">
        <f t="shared" si="272"/>
        <v/>
      </c>
      <c r="AL1194" s="303" t="str">
        <f t="shared" si="273"/>
        <v/>
      </c>
      <c r="AM1194" s="304" t="str">
        <f t="shared" si="274"/>
        <v/>
      </c>
    </row>
    <row r="1195" spans="26:39" ht="15" hidden="1" x14ac:dyDescent="0.25">
      <c r="Z1195" s="290"/>
      <c r="AA1195" s="290"/>
      <c r="AB1195" s="124">
        <f t="shared" si="282"/>
        <v>87</v>
      </c>
      <c r="AC1195" s="125" t="str">
        <f t="shared" si="277"/>
        <v/>
      </c>
      <c r="AD1195" s="123" t="str">
        <f t="shared" si="278"/>
        <v/>
      </c>
      <c r="AE1195" s="126" t="str">
        <f t="shared" si="279"/>
        <v/>
      </c>
      <c r="AF1195" s="123" t="str">
        <f t="shared" si="280"/>
        <v/>
      </c>
      <c r="AG1195" s="126" t="str">
        <f t="shared" si="281"/>
        <v/>
      </c>
      <c r="AH1195" s="302" t="str">
        <f t="shared" si="276"/>
        <v/>
      </c>
      <c r="AI1195" s="302" t="str">
        <f t="shared" si="275"/>
        <v/>
      </c>
      <c r="AJ1195" s="288" t="str">
        <f t="shared" si="271"/>
        <v/>
      </c>
      <c r="AK1195" s="303" t="str">
        <f t="shared" si="272"/>
        <v/>
      </c>
      <c r="AL1195" s="303" t="str">
        <f t="shared" si="273"/>
        <v/>
      </c>
      <c r="AM1195" s="304" t="str">
        <f t="shared" si="274"/>
        <v/>
      </c>
    </row>
    <row r="1196" spans="26:39" ht="15" hidden="1" x14ac:dyDescent="0.25">
      <c r="Z1196" s="290"/>
      <c r="AA1196" s="290"/>
      <c r="AB1196" s="124">
        <f t="shared" si="282"/>
        <v>88</v>
      </c>
      <c r="AC1196" s="125" t="str">
        <f t="shared" si="277"/>
        <v/>
      </c>
      <c r="AD1196" s="123" t="str">
        <f t="shared" si="278"/>
        <v/>
      </c>
      <c r="AE1196" s="126" t="str">
        <f t="shared" si="279"/>
        <v/>
      </c>
      <c r="AF1196" s="123" t="str">
        <f t="shared" si="280"/>
        <v/>
      </c>
      <c r="AG1196" s="126" t="str">
        <f t="shared" si="281"/>
        <v/>
      </c>
      <c r="AH1196" s="302" t="str">
        <f t="shared" si="276"/>
        <v/>
      </c>
      <c r="AI1196" s="302" t="str">
        <f t="shared" si="275"/>
        <v/>
      </c>
      <c r="AJ1196" s="288" t="str">
        <f t="shared" si="271"/>
        <v/>
      </c>
      <c r="AK1196" s="303" t="str">
        <f t="shared" si="272"/>
        <v/>
      </c>
      <c r="AL1196" s="303" t="str">
        <f t="shared" si="273"/>
        <v/>
      </c>
      <c r="AM1196" s="304" t="str">
        <f t="shared" si="274"/>
        <v/>
      </c>
    </row>
    <row r="1197" spans="26:39" ht="15" hidden="1" x14ac:dyDescent="0.25">
      <c r="Z1197" s="290"/>
      <c r="AA1197" s="290"/>
      <c r="AB1197" s="124">
        <f t="shared" si="282"/>
        <v>89</v>
      </c>
      <c r="AC1197" s="125" t="str">
        <f t="shared" si="277"/>
        <v/>
      </c>
      <c r="AD1197" s="123" t="str">
        <f t="shared" si="278"/>
        <v/>
      </c>
      <c r="AE1197" s="126" t="str">
        <f t="shared" si="279"/>
        <v/>
      </c>
      <c r="AF1197" s="123" t="str">
        <f t="shared" si="280"/>
        <v/>
      </c>
      <c r="AG1197" s="126" t="str">
        <f t="shared" si="281"/>
        <v/>
      </c>
      <c r="AH1197" s="302" t="str">
        <f t="shared" si="276"/>
        <v/>
      </c>
      <c r="AI1197" s="302" t="str">
        <f t="shared" si="275"/>
        <v/>
      </c>
      <c r="AJ1197" s="288" t="str">
        <f t="shared" si="271"/>
        <v/>
      </c>
      <c r="AK1197" s="303" t="str">
        <f t="shared" si="272"/>
        <v/>
      </c>
      <c r="AL1197" s="303" t="str">
        <f t="shared" si="273"/>
        <v/>
      </c>
      <c r="AM1197" s="304" t="str">
        <f t="shared" si="274"/>
        <v/>
      </c>
    </row>
    <row r="1198" spans="26:39" ht="15" hidden="1" x14ac:dyDescent="0.25">
      <c r="Z1198" s="290"/>
      <c r="AA1198" s="290"/>
      <c r="AB1198" s="124">
        <f t="shared" si="282"/>
        <v>90</v>
      </c>
      <c r="AC1198" s="125" t="str">
        <f t="shared" si="277"/>
        <v/>
      </c>
      <c r="AD1198" s="123" t="str">
        <f t="shared" si="278"/>
        <v/>
      </c>
      <c r="AE1198" s="126" t="str">
        <f t="shared" si="279"/>
        <v/>
      </c>
      <c r="AF1198" s="123" t="str">
        <f t="shared" si="280"/>
        <v/>
      </c>
      <c r="AG1198" s="126" t="str">
        <f t="shared" si="281"/>
        <v/>
      </c>
      <c r="AH1198" s="302" t="str">
        <f t="shared" si="276"/>
        <v/>
      </c>
      <c r="AI1198" s="302" t="str">
        <f t="shared" si="275"/>
        <v/>
      </c>
      <c r="AJ1198" s="288" t="str">
        <f t="shared" si="271"/>
        <v/>
      </c>
      <c r="AK1198" s="303" t="str">
        <f t="shared" si="272"/>
        <v/>
      </c>
      <c r="AL1198" s="303" t="str">
        <f t="shared" si="273"/>
        <v/>
      </c>
      <c r="AM1198" s="304" t="str">
        <f t="shared" si="274"/>
        <v/>
      </c>
    </row>
    <row r="1199" spans="26:39" ht="15" hidden="1" x14ac:dyDescent="0.25">
      <c r="Z1199" s="290"/>
      <c r="AA1199" s="290"/>
      <c r="AB1199" s="124">
        <f t="shared" si="282"/>
        <v>91</v>
      </c>
      <c r="AC1199" s="125" t="str">
        <f t="shared" si="277"/>
        <v/>
      </c>
      <c r="AD1199" s="123" t="str">
        <f t="shared" si="278"/>
        <v/>
      </c>
      <c r="AE1199" s="126" t="str">
        <f t="shared" si="279"/>
        <v/>
      </c>
      <c r="AF1199" s="123" t="str">
        <f t="shared" si="280"/>
        <v/>
      </c>
      <c r="AG1199" s="126" t="str">
        <f t="shared" si="281"/>
        <v/>
      </c>
      <c r="AH1199" s="302" t="str">
        <f t="shared" si="276"/>
        <v/>
      </c>
      <c r="AI1199" s="302" t="str">
        <f t="shared" si="275"/>
        <v/>
      </c>
      <c r="AJ1199" s="288" t="str">
        <f t="shared" si="271"/>
        <v/>
      </c>
      <c r="AK1199" s="303" t="str">
        <f t="shared" si="272"/>
        <v/>
      </c>
      <c r="AL1199" s="303" t="str">
        <f t="shared" si="273"/>
        <v/>
      </c>
      <c r="AM1199" s="304" t="str">
        <f t="shared" si="274"/>
        <v/>
      </c>
    </row>
    <row r="1200" spans="26:39" ht="15" hidden="1" x14ac:dyDescent="0.25">
      <c r="Z1200" s="290"/>
      <c r="AA1200" s="290"/>
      <c r="AB1200" s="124">
        <f t="shared" si="282"/>
        <v>92</v>
      </c>
      <c r="AC1200" s="125" t="str">
        <f t="shared" si="277"/>
        <v/>
      </c>
      <c r="AD1200" s="123" t="str">
        <f t="shared" si="278"/>
        <v/>
      </c>
      <c r="AE1200" s="126" t="str">
        <f t="shared" si="279"/>
        <v/>
      </c>
      <c r="AF1200" s="123" t="str">
        <f t="shared" si="280"/>
        <v/>
      </c>
      <c r="AG1200" s="126" t="str">
        <f t="shared" si="281"/>
        <v/>
      </c>
      <c r="AH1200" s="302" t="str">
        <f t="shared" si="276"/>
        <v/>
      </c>
      <c r="AI1200" s="302" t="str">
        <f t="shared" si="275"/>
        <v/>
      </c>
      <c r="AJ1200" s="288" t="str">
        <f t="shared" si="271"/>
        <v/>
      </c>
      <c r="AK1200" s="303" t="str">
        <f t="shared" si="272"/>
        <v/>
      </c>
      <c r="AL1200" s="303" t="str">
        <f t="shared" si="273"/>
        <v/>
      </c>
      <c r="AM1200" s="304" t="str">
        <f t="shared" si="274"/>
        <v/>
      </c>
    </row>
    <row r="1201" spans="23:39" ht="15" hidden="1" x14ac:dyDescent="0.25">
      <c r="Z1201" s="290"/>
      <c r="AA1201" s="290"/>
      <c r="AB1201" s="124">
        <f t="shared" si="282"/>
        <v>93</v>
      </c>
      <c r="AC1201" s="125" t="str">
        <f t="shared" si="277"/>
        <v/>
      </c>
      <c r="AD1201" s="123" t="str">
        <f t="shared" si="278"/>
        <v/>
      </c>
      <c r="AE1201" s="126" t="str">
        <f t="shared" si="279"/>
        <v/>
      </c>
      <c r="AF1201" s="123" t="str">
        <f t="shared" si="280"/>
        <v/>
      </c>
      <c r="AG1201" s="126" t="str">
        <f t="shared" si="281"/>
        <v/>
      </c>
      <c r="AH1201" s="302" t="str">
        <f t="shared" si="276"/>
        <v/>
      </c>
      <c r="AI1201" s="302" t="str">
        <f t="shared" si="275"/>
        <v/>
      </c>
      <c r="AJ1201" s="288" t="str">
        <f t="shared" si="271"/>
        <v/>
      </c>
      <c r="AK1201" s="303" t="str">
        <f t="shared" si="272"/>
        <v/>
      </c>
      <c r="AL1201" s="303" t="str">
        <f t="shared" si="273"/>
        <v/>
      </c>
      <c r="AM1201" s="304" t="str">
        <f t="shared" si="274"/>
        <v/>
      </c>
    </row>
    <row r="1202" spans="23:39" ht="15" hidden="1" x14ac:dyDescent="0.25">
      <c r="Z1202" s="290"/>
      <c r="AA1202" s="290"/>
      <c r="AB1202" s="124">
        <f t="shared" si="282"/>
        <v>94</v>
      </c>
      <c r="AC1202" s="125" t="str">
        <f t="shared" si="277"/>
        <v/>
      </c>
      <c r="AD1202" s="123" t="str">
        <f t="shared" si="278"/>
        <v/>
      </c>
      <c r="AE1202" s="126" t="str">
        <f t="shared" si="279"/>
        <v/>
      </c>
      <c r="AF1202" s="123" t="str">
        <f t="shared" si="280"/>
        <v/>
      </c>
      <c r="AG1202" s="126" t="str">
        <f t="shared" si="281"/>
        <v/>
      </c>
      <c r="AH1202" s="302" t="str">
        <f t="shared" si="276"/>
        <v/>
      </c>
      <c r="AI1202" s="302" t="str">
        <f t="shared" si="275"/>
        <v/>
      </c>
      <c r="AJ1202" s="288" t="str">
        <f t="shared" si="271"/>
        <v/>
      </c>
      <c r="AK1202" s="303" t="str">
        <f t="shared" si="272"/>
        <v/>
      </c>
      <c r="AL1202" s="303" t="str">
        <f t="shared" si="273"/>
        <v/>
      </c>
      <c r="AM1202" s="304" t="str">
        <f t="shared" si="274"/>
        <v/>
      </c>
    </row>
    <row r="1203" spans="23:39" ht="15" hidden="1" x14ac:dyDescent="0.25">
      <c r="Z1203" s="290"/>
      <c r="AA1203" s="290"/>
      <c r="AB1203" s="124">
        <f t="shared" si="282"/>
        <v>95</v>
      </c>
      <c r="AC1203" s="125" t="str">
        <f t="shared" si="277"/>
        <v/>
      </c>
      <c r="AD1203" s="123" t="str">
        <f t="shared" si="278"/>
        <v/>
      </c>
      <c r="AE1203" s="126" t="str">
        <f t="shared" si="279"/>
        <v/>
      </c>
      <c r="AF1203" s="123" t="str">
        <f t="shared" si="280"/>
        <v/>
      </c>
      <c r="AG1203" s="126" t="str">
        <f t="shared" si="281"/>
        <v/>
      </c>
      <c r="AH1203" s="302" t="str">
        <f t="shared" si="276"/>
        <v/>
      </c>
      <c r="AI1203" s="302" t="str">
        <f t="shared" si="275"/>
        <v/>
      </c>
      <c r="AJ1203" s="288" t="str">
        <f t="shared" si="271"/>
        <v/>
      </c>
      <c r="AK1203" s="303" t="str">
        <f t="shared" si="272"/>
        <v/>
      </c>
      <c r="AL1203" s="303" t="str">
        <f t="shared" si="273"/>
        <v/>
      </c>
      <c r="AM1203" s="304" t="str">
        <f t="shared" si="274"/>
        <v/>
      </c>
    </row>
    <row r="1204" spans="23:39" ht="15" hidden="1" x14ac:dyDescent="0.25">
      <c r="Z1204" s="290"/>
      <c r="AA1204" s="290"/>
      <c r="AB1204" s="124">
        <f t="shared" si="282"/>
        <v>96</v>
      </c>
      <c r="AC1204" s="125" t="str">
        <f t="shared" si="277"/>
        <v/>
      </c>
      <c r="AD1204" s="123" t="str">
        <f t="shared" si="278"/>
        <v/>
      </c>
      <c r="AE1204" s="126" t="str">
        <f t="shared" si="279"/>
        <v/>
      </c>
      <c r="AF1204" s="123" t="str">
        <f t="shared" si="280"/>
        <v/>
      </c>
      <c r="AG1204" s="126" t="str">
        <f t="shared" si="281"/>
        <v/>
      </c>
      <c r="AH1204" s="302" t="str">
        <f t="shared" si="276"/>
        <v/>
      </c>
      <c r="AI1204" s="302" t="str">
        <f t="shared" si="275"/>
        <v/>
      </c>
      <c r="AJ1204" s="288" t="str">
        <f t="shared" si="271"/>
        <v/>
      </c>
      <c r="AK1204" s="303" t="str">
        <f t="shared" si="272"/>
        <v/>
      </c>
      <c r="AL1204" s="303" t="str">
        <f t="shared" si="273"/>
        <v/>
      </c>
      <c r="AM1204" s="304" t="str">
        <f t="shared" si="274"/>
        <v/>
      </c>
    </row>
    <row r="1205" spans="23:39" ht="15" hidden="1" x14ac:dyDescent="0.25">
      <c r="Z1205" s="290"/>
      <c r="AA1205" s="290"/>
      <c r="AB1205" s="124">
        <f t="shared" si="282"/>
        <v>97</v>
      </c>
      <c r="AC1205" s="125" t="str">
        <f t="shared" si="277"/>
        <v/>
      </c>
      <c r="AD1205" s="123" t="str">
        <f t="shared" si="278"/>
        <v/>
      </c>
      <c r="AE1205" s="126" t="str">
        <f t="shared" si="279"/>
        <v/>
      </c>
      <c r="AF1205" s="123" t="str">
        <f t="shared" si="280"/>
        <v/>
      </c>
      <c r="AG1205" s="126" t="str">
        <f t="shared" si="281"/>
        <v/>
      </c>
      <c r="AH1205" s="302" t="str">
        <f t="shared" si="276"/>
        <v/>
      </c>
      <c r="AI1205" s="302" t="str">
        <f t="shared" si="275"/>
        <v/>
      </c>
      <c r="AJ1205" s="288" t="str">
        <f t="shared" si="271"/>
        <v/>
      </c>
      <c r="AK1205" s="303" t="str">
        <f t="shared" si="272"/>
        <v/>
      </c>
      <c r="AL1205" s="303" t="str">
        <f t="shared" si="273"/>
        <v/>
      </c>
      <c r="AM1205" s="304" t="str">
        <f t="shared" si="274"/>
        <v/>
      </c>
    </row>
    <row r="1206" spans="23:39" ht="15" hidden="1" x14ac:dyDescent="0.25">
      <c r="Z1206" s="290"/>
      <c r="AA1206" s="290"/>
      <c r="AB1206" s="124">
        <f t="shared" si="282"/>
        <v>98</v>
      </c>
      <c r="AC1206" s="125" t="str">
        <f t="shared" si="277"/>
        <v/>
      </c>
      <c r="AD1206" s="123" t="str">
        <f t="shared" si="278"/>
        <v/>
      </c>
      <c r="AE1206" s="126" t="str">
        <f t="shared" si="279"/>
        <v/>
      </c>
      <c r="AF1206" s="123" t="str">
        <f t="shared" si="280"/>
        <v/>
      </c>
      <c r="AG1206" s="126" t="str">
        <f t="shared" si="281"/>
        <v/>
      </c>
      <c r="AH1206" s="302" t="str">
        <f t="shared" si="276"/>
        <v/>
      </c>
      <c r="AI1206" s="302" t="str">
        <f t="shared" si="275"/>
        <v/>
      </c>
      <c r="AJ1206" s="288" t="str">
        <f t="shared" si="271"/>
        <v/>
      </c>
      <c r="AK1206" s="303" t="str">
        <f t="shared" si="272"/>
        <v/>
      </c>
      <c r="AL1206" s="303" t="str">
        <f t="shared" si="273"/>
        <v/>
      </c>
      <c r="AM1206" s="304" t="str">
        <f t="shared" si="274"/>
        <v/>
      </c>
    </row>
    <row r="1207" spans="23:39" ht="15" hidden="1" x14ac:dyDescent="0.25">
      <c r="AB1207" s="124">
        <f t="shared" si="282"/>
        <v>99</v>
      </c>
      <c r="AC1207" s="125" t="str">
        <f t="shared" si="277"/>
        <v/>
      </c>
      <c r="AD1207" s="123" t="str">
        <f t="shared" si="278"/>
        <v/>
      </c>
      <c r="AE1207" s="126" t="str">
        <f t="shared" si="279"/>
        <v/>
      </c>
      <c r="AF1207" s="123" t="str">
        <f t="shared" si="280"/>
        <v/>
      </c>
      <c r="AG1207" s="126" t="str">
        <f t="shared" si="281"/>
        <v/>
      </c>
      <c r="AH1207" s="302" t="str">
        <f t="shared" si="276"/>
        <v/>
      </c>
      <c r="AI1207" s="302" t="str">
        <f t="shared" si="275"/>
        <v/>
      </c>
      <c r="AJ1207" s="288" t="str">
        <f t="shared" si="271"/>
        <v/>
      </c>
      <c r="AK1207" s="303" t="str">
        <f t="shared" si="272"/>
        <v/>
      </c>
      <c r="AL1207" s="303" t="str">
        <f t="shared" si="273"/>
        <v/>
      </c>
      <c r="AM1207" s="304" t="str">
        <f t="shared" si="274"/>
        <v/>
      </c>
    </row>
    <row r="1208" spans="23:39" ht="15" hidden="1" x14ac:dyDescent="0.25">
      <c r="AB1208" s="124">
        <f t="shared" si="282"/>
        <v>100</v>
      </c>
      <c r="AC1208" s="125" t="str">
        <f t="shared" si="277"/>
        <v/>
      </c>
      <c r="AD1208" s="123" t="str">
        <f t="shared" si="278"/>
        <v/>
      </c>
      <c r="AE1208" s="126" t="str">
        <f t="shared" si="279"/>
        <v/>
      </c>
      <c r="AF1208" s="123" t="str">
        <f t="shared" si="280"/>
        <v/>
      </c>
      <c r="AG1208" s="126" t="str">
        <f t="shared" si="281"/>
        <v/>
      </c>
      <c r="AH1208" s="302" t="str">
        <f t="shared" si="276"/>
        <v/>
      </c>
      <c r="AI1208" s="302" t="str">
        <f t="shared" si="275"/>
        <v/>
      </c>
      <c r="AJ1208" s="288" t="str">
        <f t="shared" si="271"/>
        <v/>
      </c>
      <c r="AK1208" s="303" t="str">
        <f t="shared" si="272"/>
        <v/>
      </c>
      <c r="AL1208" s="303" t="str">
        <f t="shared" si="273"/>
        <v/>
      </c>
      <c r="AM1208" s="304" t="str">
        <f t="shared" si="274"/>
        <v/>
      </c>
    </row>
    <row r="1209" spans="23:39" ht="15" hidden="1" x14ac:dyDescent="0.25">
      <c r="W1209" s="232" t="s">
        <v>154</v>
      </c>
      <c r="X1209" s="291" t="s">
        <v>105</v>
      </c>
      <c r="Y1209" s="291" t="s">
        <v>100</v>
      </c>
      <c r="Z1209" s="293" t="s">
        <v>155</v>
      </c>
      <c r="AA1209" s="293" t="s">
        <v>156</v>
      </c>
      <c r="AB1209" s="124">
        <v>1</v>
      </c>
      <c r="AC1209" s="125" t="str">
        <f t="shared" ref="AC1209:AC1272" si="283">IF(AA$1211="","",AC$1208+AB1209*(X$1211-X$1210)/100)</f>
        <v/>
      </c>
      <c r="AD1209" s="123" t="str">
        <f t="shared" ref="AD1209:AD1272" si="284">IF(AC1209="","",AD$1208+(2*(AC1209-AC$1208)*AA$1211))</f>
        <v/>
      </c>
      <c r="AE1209" s="126" t="str">
        <f>IF(AC1209="","",(AD1209/2)^2*3.1415)</f>
        <v/>
      </c>
      <c r="AF1209" s="123" t="str">
        <f>IF(AC1209="","",(AC1209-AC1208)/3*(AE1208+AE1209+(AE1209*AE1208)^0.5))</f>
        <v/>
      </c>
      <c r="AG1209" s="126" t="str">
        <f>IF(AC1209="","",AG1208+AF1209)</f>
        <v/>
      </c>
      <c r="AH1209" s="302" t="str">
        <f t="shared" si="276"/>
        <v/>
      </c>
      <c r="AI1209" s="302" t="str">
        <f t="shared" si="275"/>
        <v/>
      </c>
      <c r="AJ1209" s="288" t="str">
        <f t="shared" si="271"/>
        <v/>
      </c>
      <c r="AK1209" s="303" t="str">
        <f t="shared" si="272"/>
        <v/>
      </c>
      <c r="AL1209" s="303" t="str">
        <f t="shared" si="273"/>
        <v/>
      </c>
      <c r="AM1209" s="304" t="str">
        <f t="shared" si="274"/>
        <v/>
      </c>
    </row>
    <row r="1210" spans="23:39" ht="15" hidden="1" x14ac:dyDescent="0.25">
      <c r="W1210" s="240">
        <v>13</v>
      </c>
      <c r="X1210" s="288" t="str">
        <f>IF(W1210&gt;O$53,"",IF(VLOOKUP(W1210,O$34:Q$53,3)=0,"",VLOOKUP(W1210,O$34:Q$53,3)))</f>
        <v/>
      </c>
      <c r="Y1210" s="240" t="str">
        <f>IF(X1210="","",VLOOKUP(X1210,D$35:H$53,2))</f>
        <v/>
      </c>
      <c r="Z1210" s="123" t="str">
        <f>IF(Y1210="","",2*(Y1210/3.1415)^0.5)</f>
        <v/>
      </c>
      <c r="AA1210" s="290"/>
      <c r="AB1210" s="124">
        <f>AB1209+1</f>
        <v>2</v>
      </c>
      <c r="AC1210" s="125" t="str">
        <f t="shared" si="283"/>
        <v/>
      </c>
      <c r="AD1210" s="123" t="str">
        <f t="shared" si="284"/>
        <v/>
      </c>
      <c r="AE1210" s="126" t="str">
        <f t="shared" ref="AE1210:AE1273" si="285">IF(AC1210="","",(AD1210/2)^2*3.1415)</f>
        <v/>
      </c>
      <c r="AF1210" s="123" t="str">
        <f t="shared" ref="AF1210:AF1273" si="286">IF(AC1210="","",(AC1210-AC1209)/3*(AE1209+AE1210+(AE1210*AE1209)^0.5))</f>
        <v/>
      </c>
      <c r="AG1210" s="126" t="str">
        <f t="shared" ref="AG1210:AG1273" si="287">IF(AC1210="","",AG1209+AF1210)</f>
        <v/>
      </c>
      <c r="AH1210" s="302" t="str">
        <f t="shared" si="276"/>
        <v/>
      </c>
      <c r="AI1210" s="302" t="str">
        <f t="shared" si="275"/>
        <v/>
      </c>
      <c r="AJ1210" s="288" t="str">
        <f t="shared" si="271"/>
        <v/>
      </c>
      <c r="AK1210" s="303" t="str">
        <f t="shared" si="272"/>
        <v/>
      </c>
      <c r="AL1210" s="303" t="str">
        <f t="shared" si="273"/>
        <v/>
      </c>
      <c r="AM1210" s="304" t="str">
        <f t="shared" si="274"/>
        <v/>
      </c>
    </row>
    <row r="1211" spans="23:39" ht="15" hidden="1" x14ac:dyDescent="0.25">
      <c r="W1211" s="240">
        <v>14</v>
      </c>
      <c r="X1211" s="288" t="str">
        <f>IF(W1211&gt;O$53,"",IF(VLOOKUP(W1211,O$34:Q$53,3)=0,"",VLOOKUP(W1211,O$34:Q$53,3)))</f>
        <v/>
      </c>
      <c r="Y1211" s="240" t="str">
        <f>IF(X1211="","",VLOOKUP(X1211,D$35:H$53,2))</f>
        <v/>
      </c>
      <c r="Z1211" s="123" t="str">
        <f>IF(Y1211="","",2*(Y1211/3.1415)^0.5)</f>
        <v/>
      </c>
      <c r="AA1211" s="290" t="str">
        <f>IF(Z1211="","",(Z1211-Z1210)/(2*(X1211-X1210)))</f>
        <v/>
      </c>
      <c r="AB1211" s="124">
        <f t="shared" ref="AB1211:AB1274" si="288">AB1210+1</f>
        <v>3</v>
      </c>
      <c r="AC1211" s="125" t="str">
        <f t="shared" si="283"/>
        <v/>
      </c>
      <c r="AD1211" s="123" t="str">
        <f t="shared" si="284"/>
        <v/>
      </c>
      <c r="AE1211" s="126" t="str">
        <f t="shared" si="285"/>
        <v/>
      </c>
      <c r="AF1211" s="123" t="str">
        <f t="shared" si="286"/>
        <v/>
      </c>
      <c r="AG1211" s="126" t="str">
        <f t="shared" si="287"/>
        <v/>
      </c>
      <c r="AH1211" s="302" t="str">
        <f t="shared" si="276"/>
        <v/>
      </c>
      <c r="AI1211" s="302" t="str">
        <f t="shared" si="275"/>
        <v/>
      </c>
      <c r="AJ1211" s="288" t="str">
        <f t="shared" si="271"/>
        <v/>
      </c>
      <c r="AK1211" s="303" t="str">
        <f t="shared" si="272"/>
        <v/>
      </c>
      <c r="AL1211" s="303" t="str">
        <f t="shared" si="273"/>
        <v/>
      </c>
      <c r="AM1211" s="304" t="str">
        <f t="shared" si="274"/>
        <v/>
      </c>
    </row>
    <row r="1212" spans="23:39" ht="15" hidden="1" x14ac:dyDescent="0.25">
      <c r="Z1212" s="290"/>
      <c r="AA1212" s="290"/>
      <c r="AB1212" s="124">
        <f t="shared" si="288"/>
        <v>4</v>
      </c>
      <c r="AC1212" s="125" t="str">
        <f t="shared" si="283"/>
        <v/>
      </c>
      <c r="AD1212" s="123" t="str">
        <f t="shared" si="284"/>
        <v/>
      </c>
      <c r="AE1212" s="126" t="str">
        <f t="shared" si="285"/>
        <v/>
      </c>
      <c r="AF1212" s="123" t="str">
        <f t="shared" si="286"/>
        <v/>
      </c>
      <c r="AG1212" s="126" t="str">
        <f t="shared" si="287"/>
        <v/>
      </c>
      <c r="AH1212" s="302" t="str">
        <f t="shared" si="276"/>
        <v/>
      </c>
      <c r="AI1212" s="302" t="str">
        <f t="shared" si="275"/>
        <v/>
      </c>
      <c r="AJ1212" s="288" t="str">
        <f t="shared" si="271"/>
        <v/>
      </c>
      <c r="AK1212" s="303" t="str">
        <f t="shared" si="272"/>
        <v/>
      </c>
      <c r="AL1212" s="303" t="str">
        <f t="shared" si="273"/>
        <v/>
      </c>
      <c r="AM1212" s="304" t="str">
        <f t="shared" si="274"/>
        <v/>
      </c>
    </row>
    <row r="1213" spans="23:39" ht="15" hidden="1" x14ac:dyDescent="0.25">
      <c r="Z1213" s="290"/>
      <c r="AA1213" s="290"/>
      <c r="AB1213" s="124">
        <f t="shared" si="288"/>
        <v>5</v>
      </c>
      <c r="AC1213" s="125" t="str">
        <f t="shared" si="283"/>
        <v/>
      </c>
      <c r="AD1213" s="123" t="str">
        <f t="shared" si="284"/>
        <v/>
      </c>
      <c r="AE1213" s="126" t="str">
        <f t="shared" si="285"/>
        <v/>
      </c>
      <c r="AF1213" s="123" t="str">
        <f t="shared" si="286"/>
        <v/>
      </c>
      <c r="AG1213" s="126" t="str">
        <f t="shared" si="287"/>
        <v/>
      </c>
      <c r="AH1213" s="302" t="str">
        <f t="shared" si="276"/>
        <v/>
      </c>
      <c r="AI1213" s="302" t="str">
        <f t="shared" si="275"/>
        <v/>
      </c>
      <c r="AJ1213" s="288" t="str">
        <f t="shared" si="271"/>
        <v/>
      </c>
      <c r="AK1213" s="303" t="str">
        <f t="shared" si="272"/>
        <v/>
      </c>
      <c r="AL1213" s="303" t="str">
        <f t="shared" si="273"/>
        <v/>
      </c>
      <c r="AM1213" s="304" t="str">
        <f t="shared" si="274"/>
        <v/>
      </c>
    </row>
    <row r="1214" spans="23:39" ht="15" hidden="1" x14ac:dyDescent="0.25">
      <c r="Z1214" s="290"/>
      <c r="AA1214" s="290"/>
      <c r="AB1214" s="124">
        <f t="shared" si="288"/>
        <v>6</v>
      </c>
      <c r="AC1214" s="125" t="str">
        <f t="shared" si="283"/>
        <v/>
      </c>
      <c r="AD1214" s="123" t="str">
        <f t="shared" si="284"/>
        <v/>
      </c>
      <c r="AE1214" s="126" t="str">
        <f t="shared" si="285"/>
        <v/>
      </c>
      <c r="AF1214" s="123" t="str">
        <f t="shared" si="286"/>
        <v/>
      </c>
      <c r="AG1214" s="126" t="str">
        <f t="shared" si="287"/>
        <v/>
      </c>
      <c r="AH1214" s="302" t="str">
        <f t="shared" si="276"/>
        <v/>
      </c>
      <c r="AI1214" s="302" t="str">
        <f t="shared" si="275"/>
        <v/>
      </c>
      <c r="AJ1214" s="288" t="str">
        <f t="shared" si="271"/>
        <v/>
      </c>
      <c r="AK1214" s="303" t="str">
        <f t="shared" si="272"/>
        <v/>
      </c>
      <c r="AL1214" s="303" t="str">
        <f t="shared" si="273"/>
        <v/>
      </c>
      <c r="AM1214" s="304" t="str">
        <f t="shared" si="274"/>
        <v/>
      </c>
    </row>
    <row r="1215" spans="23:39" ht="15" hidden="1" x14ac:dyDescent="0.25">
      <c r="Z1215" s="290"/>
      <c r="AA1215" s="290"/>
      <c r="AB1215" s="124">
        <f t="shared" si="288"/>
        <v>7</v>
      </c>
      <c r="AC1215" s="125" t="str">
        <f t="shared" si="283"/>
        <v/>
      </c>
      <c r="AD1215" s="123" t="str">
        <f t="shared" si="284"/>
        <v/>
      </c>
      <c r="AE1215" s="126" t="str">
        <f t="shared" si="285"/>
        <v/>
      </c>
      <c r="AF1215" s="123" t="str">
        <f t="shared" si="286"/>
        <v/>
      </c>
      <c r="AG1215" s="126" t="str">
        <f t="shared" si="287"/>
        <v/>
      </c>
      <c r="AH1215" s="302" t="str">
        <f t="shared" si="276"/>
        <v/>
      </c>
      <c r="AI1215" s="302" t="str">
        <f t="shared" si="275"/>
        <v/>
      </c>
      <c r="AJ1215" s="288" t="str">
        <f t="shared" si="271"/>
        <v/>
      </c>
      <c r="AK1215" s="303" t="str">
        <f t="shared" si="272"/>
        <v/>
      </c>
      <c r="AL1215" s="303" t="str">
        <f t="shared" si="273"/>
        <v/>
      </c>
      <c r="AM1215" s="304" t="str">
        <f t="shared" si="274"/>
        <v/>
      </c>
    </row>
    <row r="1216" spans="23:39" ht="15" hidden="1" x14ac:dyDescent="0.25">
      <c r="Z1216" s="290"/>
      <c r="AA1216" s="290"/>
      <c r="AB1216" s="124">
        <f t="shared" si="288"/>
        <v>8</v>
      </c>
      <c r="AC1216" s="125" t="str">
        <f t="shared" si="283"/>
        <v/>
      </c>
      <c r="AD1216" s="123" t="str">
        <f t="shared" si="284"/>
        <v/>
      </c>
      <c r="AE1216" s="126" t="str">
        <f t="shared" si="285"/>
        <v/>
      </c>
      <c r="AF1216" s="123" t="str">
        <f t="shared" si="286"/>
        <v/>
      </c>
      <c r="AG1216" s="126" t="str">
        <f t="shared" si="287"/>
        <v/>
      </c>
      <c r="AH1216" s="302" t="str">
        <f t="shared" si="276"/>
        <v/>
      </c>
      <c r="AI1216" s="302" t="str">
        <f t="shared" si="275"/>
        <v/>
      </c>
      <c r="AJ1216" s="288" t="str">
        <f t="shared" si="271"/>
        <v/>
      </c>
      <c r="AK1216" s="303" t="str">
        <f t="shared" si="272"/>
        <v/>
      </c>
      <c r="AL1216" s="303" t="str">
        <f t="shared" si="273"/>
        <v/>
      </c>
      <c r="AM1216" s="304" t="str">
        <f t="shared" si="274"/>
        <v/>
      </c>
    </row>
    <row r="1217" spans="24:39" ht="15" hidden="1" x14ac:dyDescent="0.25">
      <c r="Z1217" s="290"/>
      <c r="AA1217" s="290"/>
      <c r="AB1217" s="124">
        <f t="shared" si="288"/>
        <v>9</v>
      </c>
      <c r="AC1217" s="125" t="str">
        <f t="shared" si="283"/>
        <v/>
      </c>
      <c r="AD1217" s="123" t="str">
        <f t="shared" si="284"/>
        <v/>
      </c>
      <c r="AE1217" s="126" t="str">
        <f t="shared" si="285"/>
        <v/>
      </c>
      <c r="AF1217" s="123" t="str">
        <f t="shared" si="286"/>
        <v/>
      </c>
      <c r="AG1217" s="126" t="str">
        <f t="shared" si="287"/>
        <v/>
      </c>
      <c r="AH1217" s="302" t="str">
        <f t="shared" si="276"/>
        <v/>
      </c>
      <c r="AI1217" s="302" t="str">
        <f t="shared" si="275"/>
        <v/>
      </c>
      <c r="AJ1217" s="288" t="str">
        <f t="shared" si="271"/>
        <v/>
      </c>
      <c r="AK1217" s="303" t="str">
        <f t="shared" si="272"/>
        <v/>
      </c>
      <c r="AL1217" s="303" t="str">
        <f t="shared" si="273"/>
        <v/>
      </c>
      <c r="AM1217" s="304" t="str">
        <f t="shared" si="274"/>
        <v/>
      </c>
    </row>
    <row r="1218" spans="24:39" ht="15" hidden="1" x14ac:dyDescent="0.25">
      <c r="Z1218" s="290"/>
      <c r="AA1218" s="290"/>
      <c r="AB1218" s="124">
        <f t="shared" si="288"/>
        <v>10</v>
      </c>
      <c r="AC1218" s="125" t="str">
        <f t="shared" si="283"/>
        <v/>
      </c>
      <c r="AD1218" s="123" t="str">
        <f t="shared" si="284"/>
        <v/>
      </c>
      <c r="AE1218" s="126" t="str">
        <f t="shared" si="285"/>
        <v/>
      </c>
      <c r="AF1218" s="123" t="str">
        <f t="shared" si="286"/>
        <v/>
      </c>
      <c r="AG1218" s="126" t="str">
        <f t="shared" si="287"/>
        <v/>
      </c>
      <c r="AH1218" s="302" t="str">
        <f t="shared" si="276"/>
        <v/>
      </c>
      <c r="AI1218" s="302" t="str">
        <f t="shared" si="275"/>
        <v/>
      </c>
      <c r="AJ1218" s="288" t="str">
        <f t="shared" si="271"/>
        <v/>
      </c>
      <c r="AK1218" s="303" t="str">
        <f t="shared" si="272"/>
        <v/>
      </c>
      <c r="AL1218" s="303" t="str">
        <f t="shared" si="273"/>
        <v/>
      </c>
      <c r="AM1218" s="304" t="str">
        <f t="shared" si="274"/>
        <v/>
      </c>
    </row>
    <row r="1219" spans="24:39" ht="15" hidden="1" x14ac:dyDescent="0.25">
      <c r="Z1219" s="290"/>
      <c r="AA1219" s="290"/>
      <c r="AB1219" s="124">
        <f t="shared" si="288"/>
        <v>11</v>
      </c>
      <c r="AC1219" s="125" t="str">
        <f t="shared" si="283"/>
        <v/>
      </c>
      <c r="AD1219" s="123" t="str">
        <f t="shared" si="284"/>
        <v/>
      </c>
      <c r="AE1219" s="126" t="str">
        <f t="shared" si="285"/>
        <v/>
      </c>
      <c r="AF1219" s="123" t="str">
        <f t="shared" si="286"/>
        <v/>
      </c>
      <c r="AG1219" s="126" t="str">
        <f t="shared" si="287"/>
        <v/>
      </c>
      <c r="AH1219" s="302" t="str">
        <f t="shared" si="276"/>
        <v/>
      </c>
      <c r="AI1219" s="302" t="str">
        <f t="shared" si="275"/>
        <v/>
      </c>
      <c r="AJ1219" s="288" t="str">
        <f t="shared" si="271"/>
        <v/>
      </c>
      <c r="AK1219" s="303" t="str">
        <f t="shared" si="272"/>
        <v/>
      </c>
      <c r="AL1219" s="303" t="str">
        <f t="shared" si="273"/>
        <v/>
      </c>
      <c r="AM1219" s="304" t="str">
        <f t="shared" si="274"/>
        <v/>
      </c>
    </row>
    <row r="1220" spans="24:39" ht="15" hidden="1" x14ac:dyDescent="0.25">
      <c r="Z1220" s="290"/>
      <c r="AA1220" s="290"/>
      <c r="AB1220" s="124">
        <f t="shared" si="288"/>
        <v>12</v>
      </c>
      <c r="AC1220" s="125" t="str">
        <f t="shared" si="283"/>
        <v/>
      </c>
      <c r="AD1220" s="123" t="str">
        <f t="shared" si="284"/>
        <v/>
      </c>
      <c r="AE1220" s="126" t="str">
        <f t="shared" si="285"/>
        <v/>
      </c>
      <c r="AF1220" s="123" t="str">
        <f t="shared" si="286"/>
        <v/>
      </c>
      <c r="AG1220" s="126" t="str">
        <f t="shared" si="287"/>
        <v/>
      </c>
      <c r="AH1220" s="302" t="str">
        <f t="shared" si="276"/>
        <v/>
      </c>
      <c r="AI1220" s="302" t="str">
        <f t="shared" si="275"/>
        <v/>
      </c>
      <c r="AJ1220" s="288" t="str">
        <f t="shared" si="271"/>
        <v/>
      </c>
      <c r="AK1220" s="303" t="str">
        <f t="shared" si="272"/>
        <v/>
      </c>
      <c r="AL1220" s="303" t="str">
        <f t="shared" si="273"/>
        <v/>
      </c>
      <c r="AM1220" s="304" t="str">
        <f t="shared" si="274"/>
        <v/>
      </c>
    </row>
    <row r="1221" spans="24:39" ht="15" hidden="1" x14ac:dyDescent="0.25">
      <c r="Z1221" s="290"/>
      <c r="AA1221" s="290"/>
      <c r="AB1221" s="124">
        <f t="shared" si="288"/>
        <v>13</v>
      </c>
      <c r="AC1221" s="125" t="str">
        <f t="shared" si="283"/>
        <v/>
      </c>
      <c r="AD1221" s="123" t="str">
        <f t="shared" si="284"/>
        <v/>
      </c>
      <c r="AE1221" s="126" t="str">
        <f t="shared" si="285"/>
        <v/>
      </c>
      <c r="AF1221" s="123" t="str">
        <f t="shared" si="286"/>
        <v/>
      </c>
      <c r="AG1221" s="126" t="str">
        <f t="shared" si="287"/>
        <v/>
      </c>
      <c r="AH1221" s="302" t="str">
        <f t="shared" si="276"/>
        <v/>
      </c>
      <c r="AI1221" s="302" t="str">
        <f t="shared" si="275"/>
        <v/>
      </c>
      <c r="AJ1221" s="288" t="str">
        <f t="shared" si="271"/>
        <v/>
      </c>
      <c r="AK1221" s="303" t="str">
        <f t="shared" si="272"/>
        <v/>
      </c>
      <c r="AL1221" s="303" t="str">
        <f t="shared" si="273"/>
        <v/>
      </c>
      <c r="AM1221" s="304" t="str">
        <f t="shared" si="274"/>
        <v/>
      </c>
    </row>
    <row r="1222" spans="24:39" ht="15" hidden="1" x14ac:dyDescent="0.25">
      <c r="Z1222" s="290"/>
      <c r="AA1222" s="290"/>
      <c r="AB1222" s="124">
        <f t="shared" si="288"/>
        <v>14</v>
      </c>
      <c r="AC1222" s="125" t="str">
        <f t="shared" si="283"/>
        <v/>
      </c>
      <c r="AD1222" s="123" t="str">
        <f t="shared" si="284"/>
        <v/>
      </c>
      <c r="AE1222" s="126" t="str">
        <f t="shared" si="285"/>
        <v/>
      </c>
      <c r="AF1222" s="123" t="str">
        <f t="shared" si="286"/>
        <v/>
      </c>
      <c r="AG1222" s="126" t="str">
        <f t="shared" si="287"/>
        <v/>
      </c>
      <c r="AH1222" s="302" t="str">
        <f t="shared" si="276"/>
        <v/>
      </c>
      <c r="AI1222" s="302" t="str">
        <f t="shared" si="275"/>
        <v/>
      </c>
      <c r="AJ1222" s="288" t="str">
        <f t="shared" si="271"/>
        <v/>
      </c>
      <c r="AK1222" s="303" t="str">
        <f t="shared" si="272"/>
        <v/>
      </c>
      <c r="AL1222" s="303" t="str">
        <f t="shared" si="273"/>
        <v/>
      </c>
      <c r="AM1222" s="304" t="str">
        <f t="shared" si="274"/>
        <v/>
      </c>
    </row>
    <row r="1223" spans="24:39" ht="15" hidden="1" x14ac:dyDescent="0.25">
      <c r="Z1223" s="290"/>
      <c r="AA1223" s="290"/>
      <c r="AB1223" s="124">
        <f t="shared" si="288"/>
        <v>15</v>
      </c>
      <c r="AC1223" s="125" t="str">
        <f t="shared" si="283"/>
        <v/>
      </c>
      <c r="AD1223" s="123" t="str">
        <f t="shared" si="284"/>
        <v/>
      </c>
      <c r="AE1223" s="126" t="str">
        <f t="shared" si="285"/>
        <v/>
      </c>
      <c r="AF1223" s="123" t="str">
        <f t="shared" si="286"/>
        <v/>
      </c>
      <c r="AG1223" s="126" t="str">
        <f t="shared" si="287"/>
        <v/>
      </c>
      <c r="AH1223" s="302" t="str">
        <f t="shared" si="276"/>
        <v/>
      </c>
      <c r="AI1223" s="302" t="str">
        <f t="shared" si="275"/>
        <v/>
      </c>
      <c r="AJ1223" s="288" t="str">
        <f t="shared" si="271"/>
        <v/>
      </c>
      <c r="AK1223" s="303" t="str">
        <f t="shared" si="272"/>
        <v/>
      </c>
      <c r="AL1223" s="303" t="str">
        <f t="shared" si="273"/>
        <v/>
      </c>
      <c r="AM1223" s="304" t="str">
        <f t="shared" si="274"/>
        <v/>
      </c>
    </row>
    <row r="1224" spans="24:39" ht="15" hidden="1" x14ac:dyDescent="0.25">
      <c r="Z1224" s="290"/>
      <c r="AA1224" s="290"/>
      <c r="AB1224" s="124">
        <f t="shared" si="288"/>
        <v>16</v>
      </c>
      <c r="AC1224" s="125" t="str">
        <f t="shared" si="283"/>
        <v/>
      </c>
      <c r="AD1224" s="123" t="str">
        <f t="shared" si="284"/>
        <v/>
      </c>
      <c r="AE1224" s="126" t="str">
        <f t="shared" si="285"/>
        <v/>
      </c>
      <c r="AF1224" s="123" t="str">
        <f t="shared" si="286"/>
        <v/>
      </c>
      <c r="AG1224" s="126" t="str">
        <f t="shared" si="287"/>
        <v/>
      </c>
      <c r="AH1224" s="302" t="str">
        <f t="shared" si="276"/>
        <v/>
      </c>
      <c r="AI1224" s="302" t="str">
        <f t="shared" si="275"/>
        <v/>
      </c>
      <c r="AJ1224" s="288" t="str">
        <f t="shared" ref="AJ1224:AJ1287" si="289">AC1224</f>
        <v/>
      </c>
      <c r="AK1224" s="303" t="str">
        <f t="shared" ref="AK1224:AK1287" si="290">IF(AI1224="","",AJ1224-D$58)</f>
        <v/>
      </c>
      <c r="AL1224" s="303" t="str">
        <f t="shared" ref="AL1224:AL1287" si="291">IF(AK1224="","",IF(AK1224&gt;G$80,AK1224-G$80/2,AK1224/2))</f>
        <v/>
      </c>
      <c r="AM1224" s="304" t="str">
        <f t="shared" ref="AM1224:AM1287" si="292">IF(AL1224="","",0.6*G$81*(2*32.2*AL1224)^0.5)</f>
        <v/>
      </c>
    </row>
    <row r="1225" spans="24:39" ht="15" hidden="1" x14ac:dyDescent="0.25">
      <c r="Z1225" s="290"/>
      <c r="AA1225" s="290"/>
      <c r="AB1225" s="124">
        <f t="shared" si="288"/>
        <v>17</v>
      </c>
      <c r="AC1225" s="125" t="str">
        <f t="shared" si="283"/>
        <v/>
      </c>
      <c r="AD1225" s="123" t="str">
        <f t="shared" si="284"/>
        <v/>
      </c>
      <c r="AE1225" s="126" t="str">
        <f t="shared" si="285"/>
        <v/>
      </c>
      <c r="AF1225" s="123" t="str">
        <f t="shared" si="286"/>
        <v/>
      </c>
      <c r="AG1225" s="126" t="str">
        <f t="shared" si="287"/>
        <v/>
      </c>
      <c r="AH1225" s="302" t="str">
        <f t="shared" si="276"/>
        <v/>
      </c>
      <c r="AI1225" s="302" t="str">
        <f t="shared" ref="AI1225:AI1288" si="293">IF(AC1225="","",IF(AC1225=D$58,0,IF(AC1225&gt;D$58,AI1224+AF1225,"")))</f>
        <v/>
      </c>
      <c r="AJ1225" s="288" t="str">
        <f t="shared" si="289"/>
        <v/>
      </c>
      <c r="AK1225" s="303" t="str">
        <f t="shared" si="290"/>
        <v/>
      </c>
      <c r="AL1225" s="303" t="str">
        <f t="shared" si="291"/>
        <v/>
      </c>
      <c r="AM1225" s="304" t="str">
        <f t="shared" si="292"/>
        <v/>
      </c>
    </row>
    <row r="1226" spans="24:39" ht="15" hidden="1" x14ac:dyDescent="0.25">
      <c r="Z1226" s="290"/>
      <c r="AA1226" s="290"/>
      <c r="AB1226" s="124">
        <f t="shared" si="288"/>
        <v>18</v>
      </c>
      <c r="AC1226" s="125" t="str">
        <f t="shared" si="283"/>
        <v/>
      </c>
      <c r="AD1226" s="123" t="str">
        <f t="shared" si="284"/>
        <v/>
      </c>
      <c r="AE1226" s="126" t="str">
        <f t="shared" si="285"/>
        <v/>
      </c>
      <c r="AF1226" s="123" t="str">
        <f t="shared" si="286"/>
        <v/>
      </c>
      <c r="AG1226" s="126" t="str">
        <f t="shared" si="287"/>
        <v/>
      </c>
      <c r="AH1226" s="302" t="str">
        <f t="shared" ref="AH1226:AH1289" si="294">IF(AC1226="","",AH1225+AF1226)</f>
        <v/>
      </c>
      <c r="AI1226" s="302" t="str">
        <f t="shared" si="293"/>
        <v/>
      </c>
      <c r="AJ1226" s="288" t="str">
        <f t="shared" si="289"/>
        <v/>
      </c>
      <c r="AK1226" s="303" t="str">
        <f t="shared" si="290"/>
        <v/>
      </c>
      <c r="AL1226" s="303" t="str">
        <f t="shared" si="291"/>
        <v/>
      </c>
      <c r="AM1226" s="304" t="str">
        <f t="shared" si="292"/>
        <v/>
      </c>
    </row>
    <row r="1227" spans="24:39" ht="15" hidden="1" x14ac:dyDescent="0.25">
      <c r="X1227" s="244"/>
      <c r="Y1227" s="244"/>
      <c r="Z1227" s="290"/>
      <c r="AA1227" s="290"/>
      <c r="AB1227" s="124">
        <f t="shared" si="288"/>
        <v>19</v>
      </c>
      <c r="AC1227" s="125" t="str">
        <f t="shared" si="283"/>
        <v/>
      </c>
      <c r="AD1227" s="123" t="str">
        <f t="shared" si="284"/>
        <v/>
      </c>
      <c r="AE1227" s="126" t="str">
        <f t="shared" si="285"/>
        <v/>
      </c>
      <c r="AF1227" s="123" t="str">
        <f t="shared" si="286"/>
        <v/>
      </c>
      <c r="AG1227" s="126" t="str">
        <f t="shared" si="287"/>
        <v/>
      </c>
      <c r="AH1227" s="302" t="str">
        <f t="shared" si="294"/>
        <v/>
      </c>
      <c r="AI1227" s="302" t="str">
        <f t="shared" si="293"/>
        <v/>
      </c>
      <c r="AJ1227" s="288" t="str">
        <f t="shared" si="289"/>
        <v/>
      </c>
      <c r="AK1227" s="303" t="str">
        <f t="shared" si="290"/>
        <v/>
      </c>
      <c r="AL1227" s="303" t="str">
        <f t="shared" si="291"/>
        <v/>
      </c>
      <c r="AM1227" s="304" t="str">
        <f t="shared" si="292"/>
        <v/>
      </c>
    </row>
    <row r="1228" spans="24:39" ht="15" hidden="1" x14ac:dyDescent="0.25">
      <c r="Z1228" s="290"/>
      <c r="AA1228" s="290"/>
      <c r="AB1228" s="124">
        <f t="shared" si="288"/>
        <v>20</v>
      </c>
      <c r="AC1228" s="125" t="str">
        <f t="shared" si="283"/>
        <v/>
      </c>
      <c r="AD1228" s="123" t="str">
        <f t="shared" si="284"/>
        <v/>
      </c>
      <c r="AE1228" s="126" t="str">
        <f t="shared" si="285"/>
        <v/>
      </c>
      <c r="AF1228" s="123" t="str">
        <f t="shared" si="286"/>
        <v/>
      </c>
      <c r="AG1228" s="126" t="str">
        <f t="shared" si="287"/>
        <v/>
      </c>
      <c r="AH1228" s="302" t="str">
        <f t="shared" si="294"/>
        <v/>
      </c>
      <c r="AI1228" s="302" t="str">
        <f t="shared" si="293"/>
        <v/>
      </c>
      <c r="AJ1228" s="288" t="str">
        <f t="shared" si="289"/>
        <v/>
      </c>
      <c r="AK1228" s="303" t="str">
        <f t="shared" si="290"/>
        <v/>
      </c>
      <c r="AL1228" s="303" t="str">
        <f t="shared" si="291"/>
        <v/>
      </c>
      <c r="AM1228" s="304" t="str">
        <f t="shared" si="292"/>
        <v/>
      </c>
    </row>
    <row r="1229" spans="24:39" ht="15" hidden="1" x14ac:dyDescent="0.25">
      <c r="Z1229" s="290"/>
      <c r="AA1229" s="290"/>
      <c r="AB1229" s="124">
        <f t="shared" si="288"/>
        <v>21</v>
      </c>
      <c r="AC1229" s="125" t="str">
        <f t="shared" si="283"/>
        <v/>
      </c>
      <c r="AD1229" s="123" t="str">
        <f t="shared" si="284"/>
        <v/>
      </c>
      <c r="AE1229" s="126" t="str">
        <f t="shared" si="285"/>
        <v/>
      </c>
      <c r="AF1229" s="123" t="str">
        <f t="shared" si="286"/>
        <v/>
      </c>
      <c r="AG1229" s="126" t="str">
        <f t="shared" si="287"/>
        <v/>
      </c>
      <c r="AH1229" s="302" t="str">
        <f t="shared" si="294"/>
        <v/>
      </c>
      <c r="AI1229" s="302" t="str">
        <f t="shared" si="293"/>
        <v/>
      </c>
      <c r="AJ1229" s="288" t="str">
        <f t="shared" si="289"/>
        <v/>
      </c>
      <c r="AK1229" s="303" t="str">
        <f t="shared" si="290"/>
        <v/>
      </c>
      <c r="AL1229" s="303" t="str">
        <f t="shared" si="291"/>
        <v/>
      </c>
      <c r="AM1229" s="304" t="str">
        <f t="shared" si="292"/>
        <v/>
      </c>
    </row>
    <row r="1230" spans="24:39" ht="15" hidden="1" x14ac:dyDescent="0.25">
      <c r="Z1230" s="290"/>
      <c r="AA1230" s="290"/>
      <c r="AB1230" s="124">
        <f t="shared" si="288"/>
        <v>22</v>
      </c>
      <c r="AC1230" s="125" t="str">
        <f t="shared" si="283"/>
        <v/>
      </c>
      <c r="AD1230" s="123" t="str">
        <f t="shared" si="284"/>
        <v/>
      </c>
      <c r="AE1230" s="126" t="str">
        <f t="shared" si="285"/>
        <v/>
      </c>
      <c r="AF1230" s="123" t="str">
        <f t="shared" si="286"/>
        <v/>
      </c>
      <c r="AG1230" s="126" t="str">
        <f t="shared" si="287"/>
        <v/>
      </c>
      <c r="AH1230" s="302" t="str">
        <f t="shared" si="294"/>
        <v/>
      </c>
      <c r="AI1230" s="302" t="str">
        <f t="shared" si="293"/>
        <v/>
      </c>
      <c r="AJ1230" s="288" t="str">
        <f t="shared" si="289"/>
        <v/>
      </c>
      <c r="AK1230" s="303" t="str">
        <f t="shared" si="290"/>
        <v/>
      </c>
      <c r="AL1230" s="303" t="str">
        <f t="shared" si="291"/>
        <v/>
      </c>
      <c r="AM1230" s="304" t="str">
        <f t="shared" si="292"/>
        <v/>
      </c>
    </row>
    <row r="1231" spans="24:39" ht="15" hidden="1" x14ac:dyDescent="0.25">
      <c r="Z1231" s="290"/>
      <c r="AA1231" s="290"/>
      <c r="AB1231" s="124">
        <f t="shared" si="288"/>
        <v>23</v>
      </c>
      <c r="AC1231" s="125" t="str">
        <f t="shared" si="283"/>
        <v/>
      </c>
      <c r="AD1231" s="123" t="str">
        <f t="shared" si="284"/>
        <v/>
      </c>
      <c r="AE1231" s="126" t="str">
        <f t="shared" si="285"/>
        <v/>
      </c>
      <c r="AF1231" s="123" t="str">
        <f t="shared" si="286"/>
        <v/>
      </c>
      <c r="AG1231" s="126" t="str">
        <f t="shared" si="287"/>
        <v/>
      </c>
      <c r="AH1231" s="302" t="str">
        <f t="shared" si="294"/>
        <v/>
      </c>
      <c r="AI1231" s="302" t="str">
        <f t="shared" si="293"/>
        <v/>
      </c>
      <c r="AJ1231" s="288" t="str">
        <f t="shared" si="289"/>
        <v/>
      </c>
      <c r="AK1231" s="303" t="str">
        <f t="shared" si="290"/>
        <v/>
      </c>
      <c r="AL1231" s="303" t="str">
        <f t="shared" si="291"/>
        <v/>
      </c>
      <c r="AM1231" s="304" t="str">
        <f t="shared" si="292"/>
        <v/>
      </c>
    </row>
    <row r="1232" spans="24:39" ht="15" hidden="1" x14ac:dyDescent="0.25">
      <c r="Z1232" s="290"/>
      <c r="AA1232" s="290"/>
      <c r="AB1232" s="124">
        <f t="shared" si="288"/>
        <v>24</v>
      </c>
      <c r="AC1232" s="125" t="str">
        <f t="shared" si="283"/>
        <v/>
      </c>
      <c r="AD1232" s="123" t="str">
        <f t="shared" si="284"/>
        <v/>
      </c>
      <c r="AE1232" s="126" t="str">
        <f t="shared" si="285"/>
        <v/>
      </c>
      <c r="AF1232" s="123" t="str">
        <f t="shared" si="286"/>
        <v/>
      </c>
      <c r="AG1232" s="126" t="str">
        <f t="shared" si="287"/>
        <v/>
      </c>
      <c r="AH1232" s="302" t="str">
        <f t="shared" si="294"/>
        <v/>
      </c>
      <c r="AI1232" s="302" t="str">
        <f t="shared" si="293"/>
        <v/>
      </c>
      <c r="AJ1232" s="288" t="str">
        <f t="shared" si="289"/>
        <v/>
      </c>
      <c r="AK1232" s="303" t="str">
        <f t="shared" si="290"/>
        <v/>
      </c>
      <c r="AL1232" s="303" t="str">
        <f t="shared" si="291"/>
        <v/>
      </c>
      <c r="AM1232" s="304" t="str">
        <f t="shared" si="292"/>
        <v/>
      </c>
    </row>
    <row r="1233" spans="26:39" ht="15" hidden="1" x14ac:dyDescent="0.25">
      <c r="Z1233" s="290"/>
      <c r="AA1233" s="290"/>
      <c r="AB1233" s="124">
        <f t="shared" si="288"/>
        <v>25</v>
      </c>
      <c r="AC1233" s="125" t="str">
        <f t="shared" si="283"/>
        <v/>
      </c>
      <c r="AD1233" s="123" t="str">
        <f t="shared" si="284"/>
        <v/>
      </c>
      <c r="AE1233" s="126" t="str">
        <f t="shared" si="285"/>
        <v/>
      </c>
      <c r="AF1233" s="123" t="str">
        <f t="shared" si="286"/>
        <v/>
      </c>
      <c r="AG1233" s="126" t="str">
        <f t="shared" si="287"/>
        <v/>
      </c>
      <c r="AH1233" s="302" t="str">
        <f t="shared" si="294"/>
        <v/>
      </c>
      <c r="AI1233" s="302" t="str">
        <f t="shared" si="293"/>
        <v/>
      </c>
      <c r="AJ1233" s="288" t="str">
        <f t="shared" si="289"/>
        <v/>
      </c>
      <c r="AK1233" s="303" t="str">
        <f t="shared" si="290"/>
        <v/>
      </c>
      <c r="AL1233" s="303" t="str">
        <f t="shared" si="291"/>
        <v/>
      </c>
      <c r="AM1233" s="304" t="str">
        <f t="shared" si="292"/>
        <v/>
      </c>
    </row>
    <row r="1234" spans="26:39" ht="15" hidden="1" x14ac:dyDescent="0.25">
      <c r="Z1234" s="290"/>
      <c r="AA1234" s="290"/>
      <c r="AB1234" s="124">
        <f t="shared" si="288"/>
        <v>26</v>
      </c>
      <c r="AC1234" s="125" t="str">
        <f t="shared" si="283"/>
        <v/>
      </c>
      <c r="AD1234" s="123" t="str">
        <f t="shared" si="284"/>
        <v/>
      </c>
      <c r="AE1234" s="126" t="str">
        <f t="shared" si="285"/>
        <v/>
      </c>
      <c r="AF1234" s="123" t="str">
        <f t="shared" si="286"/>
        <v/>
      </c>
      <c r="AG1234" s="126" t="str">
        <f t="shared" si="287"/>
        <v/>
      </c>
      <c r="AH1234" s="302" t="str">
        <f t="shared" si="294"/>
        <v/>
      </c>
      <c r="AI1234" s="302" t="str">
        <f t="shared" si="293"/>
        <v/>
      </c>
      <c r="AJ1234" s="288" t="str">
        <f t="shared" si="289"/>
        <v/>
      </c>
      <c r="AK1234" s="303" t="str">
        <f t="shared" si="290"/>
        <v/>
      </c>
      <c r="AL1234" s="303" t="str">
        <f t="shared" si="291"/>
        <v/>
      </c>
      <c r="AM1234" s="304" t="str">
        <f t="shared" si="292"/>
        <v/>
      </c>
    </row>
    <row r="1235" spans="26:39" ht="15" hidden="1" x14ac:dyDescent="0.25">
      <c r="Z1235" s="290"/>
      <c r="AA1235" s="290"/>
      <c r="AB1235" s="124">
        <f t="shared" si="288"/>
        <v>27</v>
      </c>
      <c r="AC1235" s="125" t="str">
        <f t="shared" si="283"/>
        <v/>
      </c>
      <c r="AD1235" s="123" t="str">
        <f t="shared" si="284"/>
        <v/>
      </c>
      <c r="AE1235" s="126" t="str">
        <f t="shared" si="285"/>
        <v/>
      </c>
      <c r="AF1235" s="123" t="str">
        <f t="shared" si="286"/>
        <v/>
      </c>
      <c r="AG1235" s="126" t="str">
        <f t="shared" si="287"/>
        <v/>
      </c>
      <c r="AH1235" s="302" t="str">
        <f t="shared" si="294"/>
        <v/>
      </c>
      <c r="AI1235" s="302" t="str">
        <f t="shared" si="293"/>
        <v/>
      </c>
      <c r="AJ1235" s="288" t="str">
        <f t="shared" si="289"/>
        <v/>
      </c>
      <c r="AK1235" s="303" t="str">
        <f t="shared" si="290"/>
        <v/>
      </c>
      <c r="AL1235" s="303" t="str">
        <f t="shared" si="291"/>
        <v/>
      </c>
      <c r="AM1235" s="304" t="str">
        <f t="shared" si="292"/>
        <v/>
      </c>
    </row>
    <row r="1236" spans="26:39" ht="15" hidden="1" x14ac:dyDescent="0.25">
      <c r="Z1236" s="290"/>
      <c r="AA1236" s="290"/>
      <c r="AB1236" s="124">
        <f t="shared" si="288"/>
        <v>28</v>
      </c>
      <c r="AC1236" s="125" t="str">
        <f t="shared" si="283"/>
        <v/>
      </c>
      <c r="AD1236" s="123" t="str">
        <f t="shared" si="284"/>
        <v/>
      </c>
      <c r="AE1236" s="126" t="str">
        <f t="shared" si="285"/>
        <v/>
      </c>
      <c r="AF1236" s="123" t="str">
        <f t="shared" si="286"/>
        <v/>
      </c>
      <c r="AG1236" s="126" t="str">
        <f t="shared" si="287"/>
        <v/>
      </c>
      <c r="AH1236" s="302" t="str">
        <f t="shared" si="294"/>
        <v/>
      </c>
      <c r="AI1236" s="302" t="str">
        <f t="shared" si="293"/>
        <v/>
      </c>
      <c r="AJ1236" s="288" t="str">
        <f t="shared" si="289"/>
        <v/>
      </c>
      <c r="AK1236" s="303" t="str">
        <f t="shared" si="290"/>
        <v/>
      </c>
      <c r="AL1236" s="303" t="str">
        <f t="shared" si="291"/>
        <v/>
      </c>
      <c r="AM1236" s="304" t="str">
        <f t="shared" si="292"/>
        <v/>
      </c>
    </row>
    <row r="1237" spans="26:39" ht="15" hidden="1" x14ac:dyDescent="0.25">
      <c r="Z1237" s="290"/>
      <c r="AA1237" s="290"/>
      <c r="AB1237" s="124">
        <f t="shared" si="288"/>
        <v>29</v>
      </c>
      <c r="AC1237" s="125" t="str">
        <f t="shared" si="283"/>
        <v/>
      </c>
      <c r="AD1237" s="123" t="str">
        <f t="shared" si="284"/>
        <v/>
      </c>
      <c r="AE1237" s="126" t="str">
        <f t="shared" si="285"/>
        <v/>
      </c>
      <c r="AF1237" s="123" t="str">
        <f t="shared" si="286"/>
        <v/>
      </c>
      <c r="AG1237" s="126" t="str">
        <f t="shared" si="287"/>
        <v/>
      </c>
      <c r="AH1237" s="302" t="str">
        <f t="shared" si="294"/>
        <v/>
      </c>
      <c r="AI1237" s="302" t="str">
        <f t="shared" si="293"/>
        <v/>
      </c>
      <c r="AJ1237" s="288" t="str">
        <f t="shared" si="289"/>
        <v/>
      </c>
      <c r="AK1237" s="303" t="str">
        <f t="shared" si="290"/>
        <v/>
      </c>
      <c r="AL1237" s="303" t="str">
        <f t="shared" si="291"/>
        <v/>
      </c>
      <c r="AM1237" s="304" t="str">
        <f t="shared" si="292"/>
        <v/>
      </c>
    </row>
    <row r="1238" spans="26:39" ht="15" hidden="1" x14ac:dyDescent="0.25">
      <c r="Z1238" s="290"/>
      <c r="AA1238" s="290"/>
      <c r="AB1238" s="124">
        <f t="shared" si="288"/>
        <v>30</v>
      </c>
      <c r="AC1238" s="125" t="str">
        <f t="shared" si="283"/>
        <v/>
      </c>
      <c r="AD1238" s="123" t="str">
        <f t="shared" si="284"/>
        <v/>
      </c>
      <c r="AE1238" s="126" t="str">
        <f t="shared" si="285"/>
        <v/>
      </c>
      <c r="AF1238" s="123" t="str">
        <f t="shared" si="286"/>
        <v/>
      </c>
      <c r="AG1238" s="126" t="str">
        <f t="shared" si="287"/>
        <v/>
      </c>
      <c r="AH1238" s="302" t="str">
        <f t="shared" si="294"/>
        <v/>
      </c>
      <c r="AI1238" s="302" t="str">
        <f t="shared" si="293"/>
        <v/>
      </c>
      <c r="AJ1238" s="288" t="str">
        <f t="shared" si="289"/>
        <v/>
      </c>
      <c r="AK1238" s="303" t="str">
        <f t="shared" si="290"/>
        <v/>
      </c>
      <c r="AL1238" s="303" t="str">
        <f t="shared" si="291"/>
        <v/>
      </c>
      <c r="AM1238" s="304" t="str">
        <f t="shared" si="292"/>
        <v/>
      </c>
    </row>
    <row r="1239" spans="26:39" ht="15" hidden="1" x14ac:dyDescent="0.25">
      <c r="Z1239" s="290"/>
      <c r="AA1239" s="290"/>
      <c r="AB1239" s="124">
        <f t="shared" si="288"/>
        <v>31</v>
      </c>
      <c r="AC1239" s="125" t="str">
        <f t="shared" si="283"/>
        <v/>
      </c>
      <c r="AD1239" s="123" t="str">
        <f t="shared" si="284"/>
        <v/>
      </c>
      <c r="AE1239" s="126" t="str">
        <f t="shared" si="285"/>
        <v/>
      </c>
      <c r="AF1239" s="123" t="str">
        <f t="shared" si="286"/>
        <v/>
      </c>
      <c r="AG1239" s="126" t="str">
        <f t="shared" si="287"/>
        <v/>
      </c>
      <c r="AH1239" s="302" t="str">
        <f t="shared" si="294"/>
        <v/>
      </c>
      <c r="AI1239" s="302" t="str">
        <f t="shared" si="293"/>
        <v/>
      </c>
      <c r="AJ1239" s="288" t="str">
        <f t="shared" si="289"/>
        <v/>
      </c>
      <c r="AK1239" s="303" t="str">
        <f t="shared" si="290"/>
        <v/>
      </c>
      <c r="AL1239" s="303" t="str">
        <f t="shared" si="291"/>
        <v/>
      </c>
      <c r="AM1239" s="304" t="str">
        <f t="shared" si="292"/>
        <v/>
      </c>
    </row>
    <row r="1240" spans="26:39" ht="15" hidden="1" x14ac:dyDescent="0.25">
      <c r="Z1240" s="290"/>
      <c r="AA1240" s="290"/>
      <c r="AB1240" s="124">
        <f t="shared" si="288"/>
        <v>32</v>
      </c>
      <c r="AC1240" s="125" t="str">
        <f t="shared" si="283"/>
        <v/>
      </c>
      <c r="AD1240" s="123" t="str">
        <f t="shared" si="284"/>
        <v/>
      </c>
      <c r="AE1240" s="126" t="str">
        <f t="shared" si="285"/>
        <v/>
      </c>
      <c r="AF1240" s="123" t="str">
        <f t="shared" si="286"/>
        <v/>
      </c>
      <c r="AG1240" s="126" t="str">
        <f t="shared" si="287"/>
        <v/>
      </c>
      <c r="AH1240" s="302" t="str">
        <f t="shared" si="294"/>
        <v/>
      </c>
      <c r="AI1240" s="302" t="str">
        <f t="shared" si="293"/>
        <v/>
      </c>
      <c r="AJ1240" s="288" t="str">
        <f t="shared" si="289"/>
        <v/>
      </c>
      <c r="AK1240" s="303" t="str">
        <f t="shared" si="290"/>
        <v/>
      </c>
      <c r="AL1240" s="303" t="str">
        <f t="shared" si="291"/>
        <v/>
      </c>
      <c r="AM1240" s="304" t="str">
        <f t="shared" si="292"/>
        <v/>
      </c>
    </row>
    <row r="1241" spans="26:39" ht="15" hidden="1" x14ac:dyDescent="0.25">
      <c r="Z1241" s="290"/>
      <c r="AA1241" s="290"/>
      <c r="AB1241" s="124">
        <f t="shared" si="288"/>
        <v>33</v>
      </c>
      <c r="AC1241" s="125" t="str">
        <f t="shared" si="283"/>
        <v/>
      </c>
      <c r="AD1241" s="123" t="str">
        <f t="shared" si="284"/>
        <v/>
      </c>
      <c r="AE1241" s="126" t="str">
        <f t="shared" si="285"/>
        <v/>
      </c>
      <c r="AF1241" s="123" t="str">
        <f t="shared" si="286"/>
        <v/>
      </c>
      <c r="AG1241" s="126" t="str">
        <f t="shared" si="287"/>
        <v/>
      </c>
      <c r="AH1241" s="302" t="str">
        <f t="shared" si="294"/>
        <v/>
      </c>
      <c r="AI1241" s="302" t="str">
        <f t="shared" si="293"/>
        <v/>
      </c>
      <c r="AJ1241" s="288" t="str">
        <f t="shared" si="289"/>
        <v/>
      </c>
      <c r="AK1241" s="303" t="str">
        <f t="shared" si="290"/>
        <v/>
      </c>
      <c r="AL1241" s="303" t="str">
        <f t="shared" si="291"/>
        <v/>
      </c>
      <c r="AM1241" s="304" t="str">
        <f t="shared" si="292"/>
        <v/>
      </c>
    </row>
    <row r="1242" spans="26:39" ht="15" hidden="1" x14ac:dyDescent="0.25">
      <c r="Z1242" s="290"/>
      <c r="AA1242" s="290"/>
      <c r="AB1242" s="124">
        <f t="shared" si="288"/>
        <v>34</v>
      </c>
      <c r="AC1242" s="125" t="str">
        <f t="shared" si="283"/>
        <v/>
      </c>
      <c r="AD1242" s="123" t="str">
        <f t="shared" si="284"/>
        <v/>
      </c>
      <c r="AE1242" s="126" t="str">
        <f t="shared" si="285"/>
        <v/>
      </c>
      <c r="AF1242" s="123" t="str">
        <f t="shared" si="286"/>
        <v/>
      </c>
      <c r="AG1242" s="126" t="str">
        <f t="shared" si="287"/>
        <v/>
      </c>
      <c r="AH1242" s="302" t="str">
        <f t="shared" si="294"/>
        <v/>
      </c>
      <c r="AI1242" s="302" t="str">
        <f t="shared" si="293"/>
        <v/>
      </c>
      <c r="AJ1242" s="288" t="str">
        <f t="shared" si="289"/>
        <v/>
      </c>
      <c r="AK1242" s="303" t="str">
        <f t="shared" si="290"/>
        <v/>
      </c>
      <c r="AL1242" s="303" t="str">
        <f t="shared" si="291"/>
        <v/>
      </c>
      <c r="AM1242" s="304" t="str">
        <f t="shared" si="292"/>
        <v/>
      </c>
    </row>
    <row r="1243" spans="26:39" ht="15" hidden="1" x14ac:dyDescent="0.25">
      <c r="Z1243" s="290"/>
      <c r="AA1243" s="290"/>
      <c r="AB1243" s="124">
        <f t="shared" si="288"/>
        <v>35</v>
      </c>
      <c r="AC1243" s="125" t="str">
        <f t="shared" si="283"/>
        <v/>
      </c>
      <c r="AD1243" s="123" t="str">
        <f t="shared" si="284"/>
        <v/>
      </c>
      <c r="AE1243" s="126" t="str">
        <f t="shared" si="285"/>
        <v/>
      </c>
      <c r="AF1243" s="123" t="str">
        <f t="shared" si="286"/>
        <v/>
      </c>
      <c r="AG1243" s="126" t="str">
        <f t="shared" si="287"/>
        <v/>
      </c>
      <c r="AH1243" s="302" t="str">
        <f t="shared" si="294"/>
        <v/>
      </c>
      <c r="AI1243" s="302" t="str">
        <f t="shared" si="293"/>
        <v/>
      </c>
      <c r="AJ1243" s="288" t="str">
        <f t="shared" si="289"/>
        <v/>
      </c>
      <c r="AK1243" s="303" t="str">
        <f t="shared" si="290"/>
        <v/>
      </c>
      <c r="AL1243" s="303" t="str">
        <f t="shared" si="291"/>
        <v/>
      </c>
      <c r="AM1243" s="304" t="str">
        <f t="shared" si="292"/>
        <v/>
      </c>
    </row>
    <row r="1244" spans="26:39" ht="15" hidden="1" x14ac:dyDescent="0.25">
      <c r="Z1244" s="290"/>
      <c r="AA1244" s="290"/>
      <c r="AB1244" s="124">
        <f t="shared" si="288"/>
        <v>36</v>
      </c>
      <c r="AC1244" s="125" t="str">
        <f t="shared" si="283"/>
        <v/>
      </c>
      <c r="AD1244" s="123" t="str">
        <f t="shared" si="284"/>
        <v/>
      </c>
      <c r="AE1244" s="126" t="str">
        <f t="shared" si="285"/>
        <v/>
      </c>
      <c r="AF1244" s="123" t="str">
        <f t="shared" si="286"/>
        <v/>
      </c>
      <c r="AG1244" s="126" t="str">
        <f t="shared" si="287"/>
        <v/>
      </c>
      <c r="AH1244" s="302" t="str">
        <f t="shared" si="294"/>
        <v/>
      </c>
      <c r="AI1244" s="302" t="str">
        <f t="shared" si="293"/>
        <v/>
      </c>
      <c r="AJ1244" s="288" t="str">
        <f t="shared" si="289"/>
        <v/>
      </c>
      <c r="AK1244" s="303" t="str">
        <f t="shared" si="290"/>
        <v/>
      </c>
      <c r="AL1244" s="303" t="str">
        <f t="shared" si="291"/>
        <v/>
      </c>
      <c r="AM1244" s="304" t="str">
        <f t="shared" si="292"/>
        <v/>
      </c>
    </row>
    <row r="1245" spans="26:39" ht="15" hidden="1" x14ac:dyDescent="0.25">
      <c r="Z1245" s="290"/>
      <c r="AA1245" s="290"/>
      <c r="AB1245" s="124">
        <f t="shared" si="288"/>
        <v>37</v>
      </c>
      <c r="AC1245" s="125" t="str">
        <f t="shared" si="283"/>
        <v/>
      </c>
      <c r="AD1245" s="123" t="str">
        <f t="shared" si="284"/>
        <v/>
      </c>
      <c r="AE1245" s="126" t="str">
        <f t="shared" si="285"/>
        <v/>
      </c>
      <c r="AF1245" s="123" t="str">
        <f t="shared" si="286"/>
        <v/>
      </c>
      <c r="AG1245" s="126" t="str">
        <f t="shared" si="287"/>
        <v/>
      </c>
      <c r="AH1245" s="302" t="str">
        <f t="shared" si="294"/>
        <v/>
      </c>
      <c r="AI1245" s="302" t="str">
        <f t="shared" si="293"/>
        <v/>
      </c>
      <c r="AJ1245" s="288" t="str">
        <f t="shared" si="289"/>
        <v/>
      </c>
      <c r="AK1245" s="303" t="str">
        <f t="shared" si="290"/>
        <v/>
      </c>
      <c r="AL1245" s="303" t="str">
        <f t="shared" si="291"/>
        <v/>
      </c>
      <c r="AM1245" s="304" t="str">
        <f t="shared" si="292"/>
        <v/>
      </c>
    </row>
    <row r="1246" spans="26:39" ht="15" hidden="1" x14ac:dyDescent="0.25">
      <c r="Z1246" s="290"/>
      <c r="AA1246" s="290"/>
      <c r="AB1246" s="124">
        <f t="shared" si="288"/>
        <v>38</v>
      </c>
      <c r="AC1246" s="125" t="str">
        <f t="shared" si="283"/>
        <v/>
      </c>
      <c r="AD1246" s="123" t="str">
        <f t="shared" si="284"/>
        <v/>
      </c>
      <c r="AE1246" s="126" t="str">
        <f t="shared" si="285"/>
        <v/>
      </c>
      <c r="AF1246" s="123" t="str">
        <f t="shared" si="286"/>
        <v/>
      </c>
      <c r="AG1246" s="126" t="str">
        <f t="shared" si="287"/>
        <v/>
      </c>
      <c r="AH1246" s="302" t="str">
        <f t="shared" si="294"/>
        <v/>
      </c>
      <c r="AI1246" s="302" t="str">
        <f t="shared" si="293"/>
        <v/>
      </c>
      <c r="AJ1246" s="288" t="str">
        <f t="shared" si="289"/>
        <v/>
      </c>
      <c r="AK1246" s="303" t="str">
        <f t="shared" si="290"/>
        <v/>
      </c>
      <c r="AL1246" s="303" t="str">
        <f t="shared" si="291"/>
        <v/>
      </c>
      <c r="AM1246" s="304" t="str">
        <f t="shared" si="292"/>
        <v/>
      </c>
    </row>
    <row r="1247" spans="26:39" ht="15" hidden="1" x14ac:dyDescent="0.25">
      <c r="Z1247" s="290"/>
      <c r="AA1247" s="290"/>
      <c r="AB1247" s="124">
        <f t="shared" si="288"/>
        <v>39</v>
      </c>
      <c r="AC1247" s="125" t="str">
        <f t="shared" si="283"/>
        <v/>
      </c>
      <c r="AD1247" s="123" t="str">
        <f t="shared" si="284"/>
        <v/>
      </c>
      <c r="AE1247" s="126" t="str">
        <f t="shared" si="285"/>
        <v/>
      </c>
      <c r="AF1247" s="123" t="str">
        <f t="shared" si="286"/>
        <v/>
      </c>
      <c r="AG1247" s="126" t="str">
        <f t="shared" si="287"/>
        <v/>
      </c>
      <c r="AH1247" s="302" t="str">
        <f t="shared" si="294"/>
        <v/>
      </c>
      <c r="AI1247" s="302" t="str">
        <f t="shared" si="293"/>
        <v/>
      </c>
      <c r="AJ1247" s="288" t="str">
        <f t="shared" si="289"/>
        <v/>
      </c>
      <c r="AK1247" s="303" t="str">
        <f t="shared" si="290"/>
        <v/>
      </c>
      <c r="AL1247" s="303" t="str">
        <f t="shared" si="291"/>
        <v/>
      </c>
      <c r="AM1247" s="304" t="str">
        <f t="shared" si="292"/>
        <v/>
      </c>
    </row>
    <row r="1248" spans="26:39" ht="15" hidden="1" x14ac:dyDescent="0.25">
      <c r="Z1248" s="290"/>
      <c r="AA1248" s="290"/>
      <c r="AB1248" s="124">
        <f t="shared" si="288"/>
        <v>40</v>
      </c>
      <c r="AC1248" s="125" t="str">
        <f t="shared" si="283"/>
        <v/>
      </c>
      <c r="AD1248" s="123" t="str">
        <f t="shared" si="284"/>
        <v/>
      </c>
      <c r="AE1248" s="126" t="str">
        <f t="shared" si="285"/>
        <v/>
      </c>
      <c r="AF1248" s="123" t="str">
        <f t="shared" si="286"/>
        <v/>
      </c>
      <c r="AG1248" s="126" t="str">
        <f t="shared" si="287"/>
        <v/>
      </c>
      <c r="AH1248" s="302" t="str">
        <f t="shared" si="294"/>
        <v/>
      </c>
      <c r="AI1248" s="302" t="str">
        <f t="shared" si="293"/>
        <v/>
      </c>
      <c r="AJ1248" s="288" t="str">
        <f t="shared" si="289"/>
        <v/>
      </c>
      <c r="AK1248" s="303" t="str">
        <f t="shared" si="290"/>
        <v/>
      </c>
      <c r="AL1248" s="303" t="str">
        <f t="shared" si="291"/>
        <v/>
      </c>
      <c r="AM1248" s="304" t="str">
        <f t="shared" si="292"/>
        <v/>
      </c>
    </row>
    <row r="1249" spans="26:39" ht="15" hidden="1" x14ac:dyDescent="0.25">
      <c r="Z1249" s="290"/>
      <c r="AA1249" s="290"/>
      <c r="AB1249" s="124">
        <f t="shared" si="288"/>
        <v>41</v>
      </c>
      <c r="AC1249" s="125" t="str">
        <f t="shared" si="283"/>
        <v/>
      </c>
      <c r="AD1249" s="123" t="str">
        <f t="shared" si="284"/>
        <v/>
      </c>
      <c r="AE1249" s="126" t="str">
        <f t="shared" si="285"/>
        <v/>
      </c>
      <c r="AF1249" s="123" t="str">
        <f t="shared" si="286"/>
        <v/>
      </c>
      <c r="AG1249" s="126" t="str">
        <f t="shared" si="287"/>
        <v/>
      </c>
      <c r="AH1249" s="302" t="str">
        <f t="shared" si="294"/>
        <v/>
      </c>
      <c r="AI1249" s="302" t="str">
        <f t="shared" si="293"/>
        <v/>
      </c>
      <c r="AJ1249" s="288" t="str">
        <f t="shared" si="289"/>
        <v/>
      </c>
      <c r="AK1249" s="303" t="str">
        <f t="shared" si="290"/>
        <v/>
      </c>
      <c r="AL1249" s="303" t="str">
        <f t="shared" si="291"/>
        <v/>
      </c>
      <c r="AM1249" s="304" t="str">
        <f t="shared" si="292"/>
        <v/>
      </c>
    </row>
    <row r="1250" spans="26:39" ht="15" hidden="1" x14ac:dyDescent="0.25">
      <c r="Z1250" s="290"/>
      <c r="AA1250" s="290"/>
      <c r="AB1250" s="124">
        <f t="shared" si="288"/>
        <v>42</v>
      </c>
      <c r="AC1250" s="125" t="str">
        <f t="shared" si="283"/>
        <v/>
      </c>
      <c r="AD1250" s="123" t="str">
        <f t="shared" si="284"/>
        <v/>
      </c>
      <c r="AE1250" s="126" t="str">
        <f t="shared" si="285"/>
        <v/>
      </c>
      <c r="AF1250" s="123" t="str">
        <f t="shared" si="286"/>
        <v/>
      </c>
      <c r="AG1250" s="126" t="str">
        <f t="shared" si="287"/>
        <v/>
      </c>
      <c r="AH1250" s="302" t="str">
        <f t="shared" si="294"/>
        <v/>
      </c>
      <c r="AI1250" s="302" t="str">
        <f t="shared" si="293"/>
        <v/>
      </c>
      <c r="AJ1250" s="288" t="str">
        <f t="shared" si="289"/>
        <v/>
      </c>
      <c r="AK1250" s="303" t="str">
        <f t="shared" si="290"/>
        <v/>
      </c>
      <c r="AL1250" s="303" t="str">
        <f t="shared" si="291"/>
        <v/>
      </c>
      <c r="AM1250" s="304" t="str">
        <f t="shared" si="292"/>
        <v/>
      </c>
    </row>
    <row r="1251" spans="26:39" ht="15" hidden="1" x14ac:dyDescent="0.25">
      <c r="Z1251" s="290"/>
      <c r="AA1251" s="290"/>
      <c r="AB1251" s="124">
        <f t="shared" si="288"/>
        <v>43</v>
      </c>
      <c r="AC1251" s="125" t="str">
        <f t="shared" si="283"/>
        <v/>
      </c>
      <c r="AD1251" s="123" t="str">
        <f t="shared" si="284"/>
        <v/>
      </c>
      <c r="AE1251" s="126" t="str">
        <f t="shared" si="285"/>
        <v/>
      </c>
      <c r="AF1251" s="123" t="str">
        <f t="shared" si="286"/>
        <v/>
      </c>
      <c r="AG1251" s="126" t="str">
        <f t="shared" si="287"/>
        <v/>
      </c>
      <c r="AH1251" s="302" t="str">
        <f t="shared" si="294"/>
        <v/>
      </c>
      <c r="AI1251" s="302" t="str">
        <f t="shared" si="293"/>
        <v/>
      </c>
      <c r="AJ1251" s="288" t="str">
        <f t="shared" si="289"/>
        <v/>
      </c>
      <c r="AK1251" s="303" t="str">
        <f t="shared" si="290"/>
        <v/>
      </c>
      <c r="AL1251" s="303" t="str">
        <f t="shared" si="291"/>
        <v/>
      </c>
      <c r="AM1251" s="304" t="str">
        <f t="shared" si="292"/>
        <v/>
      </c>
    </row>
    <row r="1252" spans="26:39" ht="15" hidden="1" x14ac:dyDescent="0.25">
      <c r="Z1252" s="290"/>
      <c r="AA1252" s="290"/>
      <c r="AB1252" s="124">
        <f t="shared" si="288"/>
        <v>44</v>
      </c>
      <c r="AC1252" s="125" t="str">
        <f t="shared" si="283"/>
        <v/>
      </c>
      <c r="AD1252" s="123" t="str">
        <f t="shared" si="284"/>
        <v/>
      </c>
      <c r="AE1252" s="126" t="str">
        <f t="shared" si="285"/>
        <v/>
      </c>
      <c r="AF1252" s="123" t="str">
        <f t="shared" si="286"/>
        <v/>
      </c>
      <c r="AG1252" s="126" t="str">
        <f t="shared" si="287"/>
        <v/>
      </c>
      <c r="AH1252" s="302" t="str">
        <f t="shared" si="294"/>
        <v/>
      </c>
      <c r="AI1252" s="302" t="str">
        <f t="shared" si="293"/>
        <v/>
      </c>
      <c r="AJ1252" s="288" t="str">
        <f t="shared" si="289"/>
        <v/>
      </c>
      <c r="AK1252" s="303" t="str">
        <f t="shared" si="290"/>
        <v/>
      </c>
      <c r="AL1252" s="303" t="str">
        <f t="shared" si="291"/>
        <v/>
      </c>
      <c r="AM1252" s="304" t="str">
        <f t="shared" si="292"/>
        <v/>
      </c>
    </row>
    <row r="1253" spans="26:39" ht="15" hidden="1" x14ac:dyDescent="0.25">
      <c r="Z1253" s="290"/>
      <c r="AA1253" s="290"/>
      <c r="AB1253" s="124">
        <f t="shared" si="288"/>
        <v>45</v>
      </c>
      <c r="AC1253" s="125" t="str">
        <f t="shared" si="283"/>
        <v/>
      </c>
      <c r="AD1253" s="123" t="str">
        <f t="shared" si="284"/>
        <v/>
      </c>
      <c r="AE1253" s="126" t="str">
        <f t="shared" si="285"/>
        <v/>
      </c>
      <c r="AF1253" s="123" t="str">
        <f t="shared" si="286"/>
        <v/>
      </c>
      <c r="AG1253" s="126" t="str">
        <f t="shared" si="287"/>
        <v/>
      </c>
      <c r="AH1253" s="302" t="str">
        <f t="shared" si="294"/>
        <v/>
      </c>
      <c r="AI1253" s="302" t="str">
        <f t="shared" si="293"/>
        <v/>
      </c>
      <c r="AJ1253" s="288" t="str">
        <f t="shared" si="289"/>
        <v/>
      </c>
      <c r="AK1253" s="303" t="str">
        <f t="shared" si="290"/>
        <v/>
      </c>
      <c r="AL1253" s="303" t="str">
        <f t="shared" si="291"/>
        <v/>
      </c>
      <c r="AM1253" s="304" t="str">
        <f t="shared" si="292"/>
        <v/>
      </c>
    </row>
    <row r="1254" spans="26:39" ht="15" hidden="1" x14ac:dyDescent="0.25">
      <c r="Z1254" s="290"/>
      <c r="AA1254" s="290"/>
      <c r="AB1254" s="124">
        <f t="shared" si="288"/>
        <v>46</v>
      </c>
      <c r="AC1254" s="125" t="str">
        <f t="shared" si="283"/>
        <v/>
      </c>
      <c r="AD1254" s="123" t="str">
        <f t="shared" si="284"/>
        <v/>
      </c>
      <c r="AE1254" s="126" t="str">
        <f t="shared" si="285"/>
        <v/>
      </c>
      <c r="AF1254" s="123" t="str">
        <f t="shared" si="286"/>
        <v/>
      </c>
      <c r="AG1254" s="126" t="str">
        <f t="shared" si="287"/>
        <v/>
      </c>
      <c r="AH1254" s="302" t="str">
        <f t="shared" si="294"/>
        <v/>
      </c>
      <c r="AI1254" s="302" t="str">
        <f t="shared" si="293"/>
        <v/>
      </c>
      <c r="AJ1254" s="288" t="str">
        <f t="shared" si="289"/>
        <v/>
      </c>
      <c r="AK1254" s="303" t="str">
        <f t="shared" si="290"/>
        <v/>
      </c>
      <c r="AL1254" s="303" t="str">
        <f t="shared" si="291"/>
        <v/>
      </c>
      <c r="AM1254" s="304" t="str">
        <f t="shared" si="292"/>
        <v/>
      </c>
    </row>
    <row r="1255" spans="26:39" ht="15" hidden="1" x14ac:dyDescent="0.25">
      <c r="Z1255" s="290"/>
      <c r="AA1255" s="290"/>
      <c r="AB1255" s="124">
        <f t="shared" si="288"/>
        <v>47</v>
      </c>
      <c r="AC1255" s="125" t="str">
        <f t="shared" si="283"/>
        <v/>
      </c>
      <c r="AD1255" s="123" t="str">
        <f t="shared" si="284"/>
        <v/>
      </c>
      <c r="AE1255" s="126" t="str">
        <f t="shared" si="285"/>
        <v/>
      </c>
      <c r="AF1255" s="123" t="str">
        <f t="shared" si="286"/>
        <v/>
      </c>
      <c r="AG1255" s="126" t="str">
        <f t="shared" si="287"/>
        <v/>
      </c>
      <c r="AH1255" s="302" t="str">
        <f t="shared" si="294"/>
        <v/>
      </c>
      <c r="AI1255" s="302" t="str">
        <f t="shared" si="293"/>
        <v/>
      </c>
      <c r="AJ1255" s="288" t="str">
        <f t="shared" si="289"/>
        <v/>
      </c>
      <c r="AK1255" s="303" t="str">
        <f t="shared" si="290"/>
        <v/>
      </c>
      <c r="AL1255" s="303" t="str">
        <f t="shared" si="291"/>
        <v/>
      </c>
      <c r="AM1255" s="304" t="str">
        <f t="shared" si="292"/>
        <v/>
      </c>
    </row>
    <row r="1256" spans="26:39" ht="15" hidden="1" x14ac:dyDescent="0.25">
      <c r="Z1256" s="290"/>
      <c r="AA1256" s="290"/>
      <c r="AB1256" s="124">
        <f t="shared" si="288"/>
        <v>48</v>
      </c>
      <c r="AC1256" s="125" t="str">
        <f t="shared" si="283"/>
        <v/>
      </c>
      <c r="AD1256" s="123" t="str">
        <f t="shared" si="284"/>
        <v/>
      </c>
      <c r="AE1256" s="126" t="str">
        <f t="shared" si="285"/>
        <v/>
      </c>
      <c r="AF1256" s="123" t="str">
        <f t="shared" si="286"/>
        <v/>
      </c>
      <c r="AG1256" s="126" t="str">
        <f t="shared" si="287"/>
        <v/>
      </c>
      <c r="AH1256" s="302" t="str">
        <f t="shared" si="294"/>
        <v/>
      </c>
      <c r="AI1256" s="302" t="str">
        <f t="shared" si="293"/>
        <v/>
      </c>
      <c r="AJ1256" s="288" t="str">
        <f t="shared" si="289"/>
        <v/>
      </c>
      <c r="AK1256" s="303" t="str">
        <f t="shared" si="290"/>
        <v/>
      </c>
      <c r="AL1256" s="303" t="str">
        <f t="shared" si="291"/>
        <v/>
      </c>
      <c r="AM1256" s="304" t="str">
        <f t="shared" si="292"/>
        <v/>
      </c>
    </row>
    <row r="1257" spans="26:39" ht="15" hidden="1" x14ac:dyDescent="0.25">
      <c r="Z1257" s="290"/>
      <c r="AA1257" s="290"/>
      <c r="AB1257" s="124">
        <f t="shared" si="288"/>
        <v>49</v>
      </c>
      <c r="AC1257" s="125" t="str">
        <f t="shared" si="283"/>
        <v/>
      </c>
      <c r="AD1257" s="123" t="str">
        <f t="shared" si="284"/>
        <v/>
      </c>
      <c r="AE1257" s="126" t="str">
        <f t="shared" si="285"/>
        <v/>
      </c>
      <c r="AF1257" s="123" t="str">
        <f t="shared" si="286"/>
        <v/>
      </c>
      <c r="AG1257" s="126" t="str">
        <f t="shared" si="287"/>
        <v/>
      </c>
      <c r="AH1257" s="302" t="str">
        <f t="shared" si="294"/>
        <v/>
      </c>
      <c r="AI1257" s="302" t="str">
        <f t="shared" si="293"/>
        <v/>
      </c>
      <c r="AJ1257" s="288" t="str">
        <f t="shared" si="289"/>
        <v/>
      </c>
      <c r="AK1257" s="303" t="str">
        <f t="shared" si="290"/>
        <v/>
      </c>
      <c r="AL1257" s="303" t="str">
        <f t="shared" si="291"/>
        <v/>
      </c>
      <c r="AM1257" s="304" t="str">
        <f t="shared" si="292"/>
        <v/>
      </c>
    </row>
    <row r="1258" spans="26:39" ht="15" hidden="1" x14ac:dyDescent="0.25">
      <c r="Z1258" s="290"/>
      <c r="AA1258" s="290"/>
      <c r="AB1258" s="124">
        <f t="shared" si="288"/>
        <v>50</v>
      </c>
      <c r="AC1258" s="125" t="str">
        <f t="shared" si="283"/>
        <v/>
      </c>
      <c r="AD1258" s="123" t="str">
        <f t="shared" si="284"/>
        <v/>
      </c>
      <c r="AE1258" s="126" t="str">
        <f t="shared" si="285"/>
        <v/>
      </c>
      <c r="AF1258" s="123" t="str">
        <f t="shared" si="286"/>
        <v/>
      </c>
      <c r="AG1258" s="126" t="str">
        <f t="shared" si="287"/>
        <v/>
      </c>
      <c r="AH1258" s="302" t="str">
        <f t="shared" si="294"/>
        <v/>
      </c>
      <c r="AI1258" s="302" t="str">
        <f t="shared" si="293"/>
        <v/>
      </c>
      <c r="AJ1258" s="288" t="str">
        <f t="shared" si="289"/>
        <v/>
      </c>
      <c r="AK1258" s="303" t="str">
        <f t="shared" si="290"/>
        <v/>
      </c>
      <c r="AL1258" s="303" t="str">
        <f t="shared" si="291"/>
        <v/>
      </c>
      <c r="AM1258" s="304" t="str">
        <f t="shared" si="292"/>
        <v/>
      </c>
    </row>
    <row r="1259" spans="26:39" ht="15" hidden="1" x14ac:dyDescent="0.25">
      <c r="Z1259" s="290"/>
      <c r="AA1259" s="290"/>
      <c r="AB1259" s="124">
        <f t="shared" si="288"/>
        <v>51</v>
      </c>
      <c r="AC1259" s="125" t="str">
        <f t="shared" si="283"/>
        <v/>
      </c>
      <c r="AD1259" s="123" t="str">
        <f t="shared" si="284"/>
        <v/>
      </c>
      <c r="AE1259" s="126" t="str">
        <f t="shared" si="285"/>
        <v/>
      </c>
      <c r="AF1259" s="123" t="str">
        <f t="shared" si="286"/>
        <v/>
      </c>
      <c r="AG1259" s="126" t="str">
        <f t="shared" si="287"/>
        <v/>
      </c>
      <c r="AH1259" s="302" t="str">
        <f t="shared" si="294"/>
        <v/>
      </c>
      <c r="AI1259" s="302" t="str">
        <f t="shared" si="293"/>
        <v/>
      </c>
      <c r="AJ1259" s="288" t="str">
        <f t="shared" si="289"/>
        <v/>
      </c>
      <c r="AK1259" s="303" t="str">
        <f t="shared" si="290"/>
        <v/>
      </c>
      <c r="AL1259" s="303" t="str">
        <f t="shared" si="291"/>
        <v/>
      </c>
      <c r="AM1259" s="304" t="str">
        <f t="shared" si="292"/>
        <v/>
      </c>
    </row>
    <row r="1260" spans="26:39" ht="15" hidden="1" x14ac:dyDescent="0.25">
      <c r="Z1260" s="290"/>
      <c r="AA1260" s="290"/>
      <c r="AB1260" s="124">
        <f t="shared" si="288"/>
        <v>52</v>
      </c>
      <c r="AC1260" s="125" t="str">
        <f t="shared" si="283"/>
        <v/>
      </c>
      <c r="AD1260" s="123" t="str">
        <f t="shared" si="284"/>
        <v/>
      </c>
      <c r="AE1260" s="126" t="str">
        <f t="shared" si="285"/>
        <v/>
      </c>
      <c r="AF1260" s="123" t="str">
        <f t="shared" si="286"/>
        <v/>
      </c>
      <c r="AG1260" s="126" t="str">
        <f t="shared" si="287"/>
        <v/>
      </c>
      <c r="AH1260" s="302" t="str">
        <f t="shared" si="294"/>
        <v/>
      </c>
      <c r="AI1260" s="302" t="str">
        <f t="shared" si="293"/>
        <v/>
      </c>
      <c r="AJ1260" s="288" t="str">
        <f t="shared" si="289"/>
        <v/>
      </c>
      <c r="AK1260" s="303" t="str">
        <f t="shared" si="290"/>
        <v/>
      </c>
      <c r="AL1260" s="303" t="str">
        <f t="shared" si="291"/>
        <v/>
      </c>
      <c r="AM1260" s="304" t="str">
        <f t="shared" si="292"/>
        <v/>
      </c>
    </row>
    <row r="1261" spans="26:39" ht="15" hidden="1" x14ac:dyDescent="0.25">
      <c r="Z1261" s="290"/>
      <c r="AA1261" s="290"/>
      <c r="AB1261" s="124">
        <f t="shared" si="288"/>
        <v>53</v>
      </c>
      <c r="AC1261" s="125" t="str">
        <f t="shared" si="283"/>
        <v/>
      </c>
      <c r="AD1261" s="123" t="str">
        <f t="shared" si="284"/>
        <v/>
      </c>
      <c r="AE1261" s="126" t="str">
        <f t="shared" si="285"/>
        <v/>
      </c>
      <c r="AF1261" s="123" t="str">
        <f t="shared" si="286"/>
        <v/>
      </c>
      <c r="AG1261" s="126" t="str">
        <f t="shared" si="287"/>
        <v/>
      </c>
      <c r="AH1261" s="302" t="str">
        <f t="shared" si="294"/>
        <v/>
      </c>
      <c r="AI1261" s="302" t="str">
        <f t="shared" si="293"/>
        <v/>
      </c>
      <c r="AJ1261" s="288" t="str">
        <f t="shared" si="289"/>
        <v/>
      </c>
      <c r="AK1261" s="303" t="str">
        <f t="shared" si="290"/>
        <v/>
      </c>
      <c r="AL1261" s="303" t="str">
        <f t="shared" si="291"/>
        <v/>
      </c>
      <c r="AM1261" s="304" t="str">
        <f t="shared" si="292"/>
        <v/>
      </c>
    </row>
    <row r="1262" spans="26:39" ht="15" hidden="1" x14ac:dyDescent="0.25">
      <c r="Z1262" s="290"/>
      <c r="AA1262" s="290"/>
      <c r="AB1262" s="124">
        <f t="shared" si="288"/>
        <v>54</v>
      </c>
      <c r="AC1262" s="125" t="str">
        <f t="shared" si="283"/>
        <v/>
      </c>
      <c r="AD1262" s="123" t="str">
        <f t="shared" si="284"/>
        <v/>
      </c>
      <c r="AE1262" s="126" t="str">
        <f t="shared" si="285"/>
        <v/>
      </c>
      <c r="AF1262" s="123" t="str">
        <f t="shared" si="286"/>
        <v/>
      </c>
      <c r="AG1262" s="126" t="str">
        <f t="shared" si="287"/>
        <v/>
      </c>
      <c r="AH1262" s="302" t="str">
        <f t="shared" si="294"/>
        <v/>
      </c>
      <c r="AI1262" s="302" t="str">
        <f t="shared" si="293"/>
        <v/>
      </c>
      <c r="AJ1262" s="288" t="str">
        <f t="shared" si="289"/>
        <v/>
      </c>
      <c r="AK1262" s="303" t="str">
        <f t="shared" si="290"/>
        <v/>
      </c>
      <c r="AL1262" s="303" t="str">
        <f t="shared" si="291"/>
        <v/>
      </c>
      <c r="AM1262" s="304" t="str">
        <f t="shared" si="292"/>
        <v/>
      </c>
    </row>
    <row r="1263" spans="26:39" ht="15" hidden="1" x14ac:dyDescent="0.25">
      <c r="Z1263" s="290"/>
      <c r="AA1263" s="290"/>
      <c r="AB1263" s="124">
        <f t="shared" si="288"/>
        <v>55</v>
      </c>
      <c r="AC1263" s="125" t="str">
        <f t="shared" si="283"/>
        <v/>
      </c>
      <c r="AD1263" s="123" t="str">
        <f t="shared" si="284"/>
        <v/>
      </c>
      <c r="AE1263" s="126" t="str">
        <f t="shared" si="285"/>
        <v/>
      </c>
      <c r="AF1263" s="123" t="str">
        <f t="shared" si="286"/>
        <v/>
      </c>
      <c r="AG1263" s="126" t="str">
        <f t="shared" si="287"/>
        <v/>
      </c>
      <c r="AH1263" s="302" t="str">
        <f t="shared" si="294"/>
        <v/>
      </c>
      <c r="AI1263" s="302" t="str">
        <f t="shared" si="293"/>
        <v/>
      </c>
      <c r="AJ1263" s="288" t="str">
        <f t="shared" si="289"/>
        <v/>
      </c>
      <c r="AK1263" s="303" t="str">
        <f t="shared" si="290"/>
        <v/>
      </c>
      <c r="AL1263" s="303" t="str">
        <f t="shared" si="291"/>
        <v/>
      </c>
      <c r="AM1263" s="304" t="str">
        <f t="shared" si="292"/>
        <v/>
      </c>
    </row>
    <row r="1264" spans="26:39" ht="15" hidden="1" x14ac:dyDescent="0.25">
      <c r="Z1264" s="290"/>
      <c r="AA1264" s="290"/>
      <c r="AB1264" s="124">
        <f t="shared" si="288"/>
        <v>56</v>
      </c>
      <c r="AC1264" s="125" t="str">
        <f t="shared" si="283"/>
        <v/>
      </c>
      <c r="AD1264" s="123" t="str">
        <f t="shared" si="284"/>
        <v/>
      </c>
      <c r="AE1264" s="126" t="str">
        <f t="shared" si="285"/>
        <v/>
      </c>
      <c r="AF1264" s="123" t="str">
        <f t="shared" si="286"/>
        <v/>
      </c>
      <c r="AG1264" s="126" t="str">
        <f t="shared" si="287"/>
        <v/>
      </c>
      <c r="AH1264" s="302" t="str">
        <f t="shared" si="294"/>
        <v/>
      </c>
      <c r="AI1264" s="302" t="str">
        <f t="shared" si="293"/>
        <v/>
      </c>
      <c r="AJ1264" s="288" t="str">
        <f t="shared" si="289"/>
        <v/>
      </c>
      <c r="AK1264" s="303" t="str">
        <f t="shared" si="290"/>
        <v/>
      </c>
      <c r="AL1264" s="303" t="str">
        <f t="shared" si="291"/>
        <v/>
      </c>
      <c r="AM1264" s="304" t="str">
        <f t="shared" si="292"/>
        <v/>
      </c>
    </row>
    <row r="1265" spans="26:39" ht="15" hidden="1" x14ac:dyDescent="0.25">
      <c r="Z1265" s="290"/>
      <c r="AA1265" s="290"/>
      <c r="AB1265" s="124">
        <f t="shared" si="288"/>
        <v>57</v>
      </c>
      <c r="AC1265" s="125" t="str">
        <f t="shared" si="283"/>
        <v/>
      </c>
      <c r="AD1265" s="123" t="str">
        <f t="shared" si="284"/>
        <v/>
      </c>
      <c r="AE1265" s="126" t="str">
        <f t="shared" si="285"/>
        <v/>
      </c>
      <c r="AF1265" s="123" t="str">
        <f t="shared" si="286"/>
        <v/>
      </c>
      <c r="AG1265" s="126" t="str">
        <f t="shared" si="287"/>
        <v/>
      </c>
      <c r="AH1265" s="302" t="str">
        <f t="shared" si="294"/>
        <v/>
      </c>
      <c r="AI1265" s="302" t="str">
        <f t="shared" si="293"/>
        <v/>
      </c>
      <c r="AJ1265" s="288" t="str">
        <f t="shared" si="289"/>
        <v/>
      </c>
      <c r="AK1265" s="303" t="str">
        <f t="shared" si="290"/>
        <v/>
      </c>
      <c r="AL1265" s="303" t="str">
        <f t="shared" si="291"/>
        <v/>
      </c>
      <c r="AM1265" s="304" t="str">
        <f t="shared" si="292"/>
        <v/>
      </c>
    </row>
    <row r="1266" spans="26:39" ht="15" hidden="1" x14ac:dyDescent="0.25">
      <c r="Z1266" s="290"/>
      <c r="AA1266" s="290"/>
      <c r="AB1266" s="124">
        <f t="shared" si="288"/>
        <v>58</v>
      </c>
      <c r="AC1266" s="125" t="str">
        <f t="shared" si="283"/>
        <v/>
      </c>
      <c r="AD1266" s="123" t="str">
        <f t="shared" si="284"/>
        <v/>
      </c>
      <c r="AE1266" s="126" t="str">
        <f t="shared" si="285"/>
        <v/>
      </c>
      <c r="AF1266" s="123" t="str">
        <f t="shared" si="286"/>
        <v/>
      </c>
      <c r="AG1266" s="126" t="str">
        <f t="shared" si="287"/>
        <v/>
      </c>
      <c r="AH1266" s="302" t="str">
        <f t="shared" si="294"/>
        <v/>
      </c>
      <c r="AI1266" s="302" t="str">
        <f t="shared" si="293"/>
        <v/>
      </c>
      <c r="AJ1266" s="288" t="str">
        <f t="shared" si="289"/>
        <v/>
      </c>
      <c r="AK1266" s="303" t="str">
        <f t="shared" si="290"/>
        <v/>
      </c>
      <c r="AL1266" s="303" t="str">
        <f t="shared" si="291"/>
        <v/>
      </c>
      <c r="AM1266" s="304" t="str">
        <f t="shared" si="292"/>
        <v/>
      </c>
    </row>
    <row r="1267" spans="26:39" ht="15" hidden="1" x14ac:dyDescent="0.25">
      <c r="Z1267" s="290"/>
      <c r="AA1267" s="290"/>
      <c r="AB1267" s="124">
        <f t="shared" si="288"/>
        <v>59</v>
      </c>
      <c r="AC1267" s="125" t="str">
        <f t="shared" si="283"/>
        <v/>
      </c>
      <c r="AD1267" s="123" t="str">
        <f t="shared" si="284"/>
        <v/>
      </c>
      <c r="AE1267" s="126" t="str">
        <f t="shared" si="285"/>
        <v/>
      </c>
      <c r="AF1267" s="123" t="str">
        <f t="shared" si="286"/>
        <v/>
      </c>
      <c r="AG1267" s="126" t="str">
        <f t="shared" si="287"/>
        <v/>
      </c>
      <c r="AH1267" s="302" t="str">
        <f t="shared" si="294"/>
        <v/>
      </c>
      <c r="AI1267" s="302" t="str">
        <f t="shared" si="293"/>
        <v/>
      </c>
      <c r="AJ1267" s="288" t="str">
        <f t="shared" si="289"/>
        <v/>
      </c>
      <c r="AK1267" s="303" t="str">
        <f t="shared" si="290"/>
        <v/>
      </c>
      <c r="AL1267" s="303" t="str">
        <f t="shared" si="291"/>
        <v/>
      </c>
      <c r="AM1267" s="304" t="str">
        <f t="shared" si="292"/>
        <v/>
      </c>
    </row>
    <row r="1268" spans="26:39" ht="15" hidden="1" x14ac:dyDescent="0.25">
      <c r="Z1268" s="290"/>
      <c r="AA1268" s="290"/>
      <c r="AB1268" s="124">
        <f t="shared" si="288"/>
        <v>60</v>
      </c>
      <c r="AC1268" s="125" t="str">
        <f t="shared" si="283"/>
        <v/>
      </c>
      <c r="AD1268" s="123" t="str">
        <f t="shared" si="284"/>
        <v/>
      </c>
      <c r="AE1268" s="126" t="str">
        <f t="shared" si="285"/>
        <v/>
      </c>
      <c r="AF1268" s="123" t="str">
        <f t="shared" si="286"/>
        <v/>
      </c>
      <c r="AG1268" s="126" t="str">
        <f t="shared" si="287"/>
        <v/>
      </c>
      <c r="AH1268" s="302" t="str">
        <f t="shared" si="294"/>
        <v/>
      </c>
      <c r="AI1268" s="302" t="str">
        <f t="shared" si="293"/>
        <v/>
      </c>
      <c r="AJ1268" s="288" t="str">
        <f t="shared" si="289"/>
        <v/>
      </c>
      <c r="AK1268" s="303" t="str">
        <f t="shared" si="290"/>
        <v/>
      </c>
      <c r="AL1268" s="303" t="str">
        <f t="shared" si="291"/>
        <v/>
      </c>
      <c r="AM1268" s="304" t="str">
        <f t="shared" si="292"/>
        <v/>
      </c>
    </row>
    <row r="1269" spans="26:39" ht="15" hidden="1" x14ac:dyDescent="0.25">
      <c r="Z1269" s="290"/>
      <c r="AA1269" s="290"/>
      <c r="AB1269" s="124">
        <f t="shared" si="288"/>
        <v>61</v>
      </c>
      <c r="AC1269" s="125" t="str">
        <f t="shared" si="283"/>
        <v/>
      </c>
      <c r="AD1269" s="123" t="str">
        <f t="shared" si="284"/>
        <v/>
      </c>
      <c r="AE1269" s="126" t="str">
        <f t="shared" si="285"/>
        <v/>
      </c>
      <c r="AF1269" s="123" t="str">
        <f t="shared" si="286"/>
        <v/>
      </c>
      <c r="AG1269" s="126" t="str">
        <f t="shared" si="287"/>
        <v/>
      </c>
      <c r="AH1269" s="302" t="str">
        <f t="shared" si="294"/>
        <v/>
      </c>
      <c r="AI1269" s="302" t="str">
        <f t="shared" si="293"/>
        <v/>
      </c>
      <c r="AJ1269" s="288" t="str">
        <f t="shared" si="289"/>
        <v/>
      </c>
      <c r="AK1269" s="303" t="str">
        <f t="shared" si="290"/>
        <v/>
      </c>
      <c r="AL1269" s="303" t="str">
        <f t="shared" si="291"/>
        <v/>
      </c>
      <c r="AM1269" s="304" t="str">
        <f t="shared" si="292"/>
        <v/>
      </c>
    </row>
    <row r="1270" spans="26:39" ht="15" hidden="1" x14ac:dyDescent="0.25">
      <c r="Z1270" s="290"/>
      <c r="AA1270" s="290"/>
      <c r="AB1270" s="124">
        <f t="shared" si="288"/>
        <v>62</v>
      </c>
      <c r="AC1270" s="125" t="str">
        <f t="shared" si="283"/>
        <v/>
      </c>
      <c r="AD1270" s="123" t="str">
        <f t="shared" si="284"/>
        <v/>
      </c>
      <c r="AE1270" s="126" t="str">
        <f t="shared" si="285"/>
        <v/>
      </c>
      <c r="AF1270" s="123" t="str">
        <f t="shared" si="286"/>
        <v/>
      </c>
      <c r="AG1270" s="126" t="str">
        <f t="shared" si="287"/>
        <v/>
      </c>
      <c r="AH1270" s="302" t="str">
        <f t="shared" si="294"/>
        <v/>
      </c>
      <c r="AI1270" s="302" t="str">
        <f t="shared" si="293"/>
        <v/>
      </c>
      <c r="AJ1270" s="288" t="str">
        <f t="shared" si="289"/>
        <v/>
      </c>
      <c r="AK1270" s="303" t="str">
        <f t="shared" si="290"/>
        <v/>
      </c>
      <c r="AL1270" s="303" t="str">
        <f t="shared" si="291"/>
        <v/>
      </c>
      <c r="AM1270" s="304" t="str">
        <f t="shared" si="292"/>
        <v/>
      </c>
    </row>
    <row r="1271" spans="26:39" ht="15" hidden="1" x14ac:dyDescent="0.25">
      <c r="Z1271" s="290"/>
      <c r="AA1271" s="290"/>
      <c r="AB1271" s="124">
        <f t="shared" si="288"/>
        <v>63</v>
      </c>
      <c r="AC1271" s="125" t="str">
        <f t="shared" si="283"/>
        <v/>
      </c>
      <c r="AD1271" s="123" t="str">
        <f t="shared" si="284"/>
        <v/>
      </c>
      <c r="AE1271" s="126" t="str">
        <f t="shared" si="285"/>
        <v/>
      </c>
      <c r="AF1271" s="123" t="str">
        <f t="shared" si="286"/>
        <v/>
      </c>
      <c r="AG1271" s="126" t="str">
        <f t="shared" si="287"/>
        <v/>
      </c>
      <c r="AH1271" s="302" t="str">
        <f t="shared" si="294"/>
        <v/>
      </c>
      <c r="AI1271" s="302" t="str">
        <f t="shared" si="293"/>
        <v/>
      </c>
      <c r="AJ1271" s="288" t="str">
        <f t="shared" si="289"/>
        <v/>
      </c>
      <c r="AK1271" s="303" t="str">
        <f t="shared" si="290"/>
        <v/>
      </c>
      <c r="AL1271" s="303" t="str">
        <f t="shared" si="291"/>
        <v/>
      </c>
      <c r="AM1271" s="304" t="str">
        <f t="shared" si="292"/>
        <v/>
      </c>
    </row>
    <row r="1272" spans="26:39" ht="15" hidden="1" x14ac:dyDescent="0.25">
      <c r="Z1272" s="290"/>
      <c r="AA1272" s="290"/>
      <c r="AB1272" s="124">
        <f t="shared" si="288"/>
        <v>64</v>
      </c>
      <c r="AC1272" s="125" t="str">
        <f t="shared" si="283"/>
        <v/>
      </c>
      <c r="AD1272" s="123" t="str">
        <f t="shared" si="284"/>
        <v/>
      </c>
      <c r="AE1272" s="126" t="str">
        <f t="shared" si="285"/>
        <v/>
      </c>
      <c r="AF1272" s="123" t="str">
        <f t="shared" si="286"/>
        <v/>
      </c>
      <c r="AG1272" s="126" t="str">
        <f t="shared" si="287"/>
        <v/>
      </c>
      <c r="AH1272" s="302" t="str">
        <f t="shared" si="294"/>
        <v/>
      </c>
      <c r="AI1272" s="302" t="str">
        <f t="shared" si="293"/>
        <v/>
      </c>
      <c r="AJ1272" s="288" t="str">
        <f t="shared" si="289"/>
        <v/>
      </c>
      <c r="AK1272" s="303" t="str">
        <f t="shared" si="290"/>
        <v/>
      </c>
      <c r="AL1272" s="303" t="str">
        <f t="shared" si="291"/>
        <v/>
      </c>
      <c r="AM1272" s="304" t="str">
        <f t="shared" si="292"/>
        <v/>
      </c>
    </row>
    <row r="1273" spans="26:39" ht="15" hidden="1" x14ac:dyDescent="0.25">
      <c r="Z1273" s="290"/>
      <c r="AA1273" s="290"/>
      <c r="AB1273" s="124">
        <f t="shared" si="288"/>
        <v>65</v>
      </c>
      <c r="AC1273" s="125" t="str">
        <f t="shared" ref="AC1273:AC1308" si="295">IF(AA$1211="","",AC$1208+AB1273*(X$1211-X$1210)/100)</f>
        <v/>
      </c>
      <c r="AD1273" s="123" t="str">
        <f t="shared" ref="AD1273:AD1308" si="296">IF(AC1273="","",AD$1208+(2*(AC1273-AC$1208)*AA$1211))</f>
        <v/>
      </c>
      <c r="AE1273" s="126" t="str">
        <f t="shared" si="285"/>
        <v/>
      </c>
      <c r="AF1273" s="123" t="str">
        <f t="shared" si="286"/>
        <v/>
      </c>
      <c r="AG1273" s="126" t="str">
        <f t="shared" si="287"/>
        <v/>
      </c>
      <c r="AH1273" s="302" t="str">
        <f t="shared" si="294"/>
        <v/>
      </c>
      <c r="AI1273" s="302" t="str">
        <f t="shared" si="293"/>
        <v/>
      </c>
      <c r="AJ1273" s="288" t="str">
        <f t="shared" si="289"/>
        <v/>
      </c>
      <c r="AK1273" s="303" t="str">
        <f t="shared" si="290"/>
        <v/>
      </c>
      <c r="AL1273" s="303" t="str">
        <f t="shared" si="291"/>
        <v/>
      </c>
      <c r="AM1273" s="304" t="str">
        <f t="shared" si="292"/>
        <v/>
      </c>
    </row>
    <row r="1274" spans="26:39" ht="15" hidden="1" x14ac:dyDescent="0.25">
      <c r="Z1274" s="290"/>
      <c r="AA1274" s="290"/>
      <c r="AB1274" s="124">
        <f t="shared" si="288"/>
        <v>66</v>
      </c>
      <c r="AC1274" s="125" t="str">
        <f t="shared" si="295"/>
        <v/>
      </c>
      <c r="AD1274" s="123" t="str">
        <f t="shared" si="296"/>
        <v/>
      </c>
      <c r="AE1274" s="126" t="str">
        <f t="shared" ref="AE1274:AE1308" si="297">IF(AC1274="","",(AD1274/2)^2*3.1415)</f>
        <v/>
      </c>
      <c r="AF1274" s="123" t="str">
        <f t="shared" ref="AF1274:AF1308" si="298">IF(AC1274="","",(AC1274-AC1273)/3*(AE1273+AE1274+(AE1274*AE1273)^0.5))</f>
        <v/>
      </c>
      <c r="AG1274" s="126" t="str">
        <f t="shared" ref="AG1274:AG1308" si="299">IF(AC1274="","",AG1273+AF1274)</f>
        <v/>
      </c>
      <c r="AH1274" s="302" t="str">
        <f t="shared" si="294"/>
        <v/>
      </c>
      <c r="AI1274" s="302" t="str">
        <f t="shared" si="293"/>
        <v/>
      </c>
      <c r="AJ1274" s="288" t="str">
        <f t="shared" si="289"/>
        <v/>
      </c>
      <c r="AK1274" s="303" t="str">
        <f t="shared" si="290"/>
        <v/>
      </c>
      <c r="AL1274" s="303" t="str">
        <f t="shared" si="291"/>
        <v/>
      </c>
      <c r="AM1274" s="304" t="str">
        <f t="shared" si="292"/>
        <v/>
      </c>
    </row>
    <row r="1275" spans="26:39" ht="15" hidden="1" x14ac:dyDescent="0.25">
      <c r="Z1275" s="290"/>
      <c r="AA1275" s="290"/>
      <c r="AB1275" s="124">
        <f t="shared" ref="AB1275:AB1308" si="300">AB1274+1</f>
        <v>67</v>
      </c>
      <c r="AC1275" s="125" t="str">
        <f t="shared" si="295"/>
        <v/>
      </c>
      <c r="AD1275" s="123" t="str">
        <f t="shared" si="296"/>
        <v/>
      </c>
      <c r="AE1275" s="126" t="str">
        <f t="shared" si="297"/>
        <v/>
      </c>
      <c r="AF1275" s="123" t="str">
        <f t="shared" si="298"/>
        <v/>
      </c>
      <c r="AG1275" s="126" t="str">
        <f t="shared" si="299"/>
        <v/>
      </c>
      <c r="AH1275" s="302" t="str">
        <f t="shared" si="294"/>
        <v/>
      </c>
      <c r="AI1275" s="302" t="str">
        <f t="shared" si="293"/>
        <v/>
      </c>
      <c r="AJ1275" s="288" t="str">
        <f t="shared" si="289"/>
        <v/>
      </c>
      <c r="AK1275" s="303" t="str">
        <f t="shared" si="290"/>
        <v/>
      </c>
      <c r="AL1275" s="303" t="str">
        <f t="shared" si="291"/>
        <v/>
      </c>
      <c r="AM1275" s="304" t="str">
        <f t="shared" si="292"/>
        <v/>
      </c>
    </row>
    <row r="1276" spans="26:39" ht="15" hidden="1" x14ac:dyDescent="0.25">
      <c r="Z1276" s="290"/>
      <c r="AA1276" s="290"/>
      <c r="AB1276" s="124">
        <f t="shared" si="300"/>
        <v>68</v>
      </c>
      <c r="AC1276" s="125" t="str">
        <f t="shared" si="295"/>
        <v/>
      </c>
      <c r="AD1276" s="123" t="str">
        <f t="shared" si="296"/>
        <v/>
      </c>
      <c r="AE1276" s="126" t="str">
        <f t="shared" si="297"/>
        <v/>
      </c>
      <c r="AF1276" s="123" t="str">
        <f t="shared" si="298"/>
        <v/>
      </c>
      <c r="AG1276" s="126" t="str">
        <f t="shared" si="299"/>
        <v/>
      </c>
      <c r="AH1276" s="302" t="str">
        <f t="shared" si="294"/>
        <v/>
      </c>
      <c r="AI1276" s="302" t="str">
        <f t="shared" si="293"/>
        <v/>
      </c>
      <c r="AJ1276" s="288" t="str">
        <f t="shared" si="289"/>
        <v/>
      </c>
      <c r="AK1276" s="303" t="str">
        <f t="shared" si="290"/>
        <v/>
      </c>
      <c r="AL1276" s="303" t="str">
        <f t="shared" si="291"/>
        <v/>
      </c>
      <c r="AM1276" s="304" t="str">
        <f t="shared" si="292"/>
        <v/>
      </c>
    </row>
    <row r="1277" spans="26:39" ht="15" hidden="1" x14ac:dyDescent="0.25">
      <c r="Z1277" s="290"/>
      <c r="AA1277" s="290"/>
      <c r="AB1277" s="124">
        <f t="shared" si="300"/>
        <v>69</v>
      </c>
      <c r="AC1277" s="125" t="str">
        <f t="shared" si="295"/>
        <v/>
      </c>
      <c r="AD1277" s="123" t="str">
        <f t="shared" si="296"/>
        <v/>
      </c>
      <c r="AE1277" s="126" t="str">
        <f t="shared" si="297"/>
        <v/>
      </c>
      <c r="AF1277" s="123" t="str">
        <f t="shared" si="298"/>
        <v/>
      </c>
      <c r="AG1277" s="126" t="str">
        <f t="shared" si="299"/>
        <v/>
      </c>
      <c r="AH1277" s="302" t="str">
        <f t="shared" si="294"/>
        <v/>
      </c>
      <c r="AI1277" s="302" t="str">
        <f t="shared" si="293"/>
        <v/>
      </c>
      <c r="AJ1277" s="288" t="str">
        <f t="shared" si="289"/>
        <v/>
      </c>
      <c r="AK1277" s="303" t="str">
        <f t="shared" si="290"/>
        <v/>
      </c>
      <c r="AL1277" s="303" t="str">
        <f t="shared" si="291"/>
        <v/>
      </c>
      <c r="AM1277" s="304" t="str">
        <f t="shared" si="292"/>
        <v/>
      </c>
    </row>
    <row r="1278" spans="26:39" ht="15" hidden="1" x14ac:dyDescent="0.25">
      <c r="Z1278" s="290"/>
      <c r="AA1278" s="290"/>
      <c r="AB1278" s="124">
        <f t="shared" si="300"/>
        <v>70</v>
      </c>
      <c r="AC1278" s="125" t="str">
        <f t="shared" si="295"/>
        <v/>
      </c>
      <c r="AD1278" s="123" t="str">
        <f t="shared" si="296"/>
        <v/>
      </c>
      <c r="AE1278" s="126" t="str">
        <f t="shared" si="297"/>
        <v/>
      </c>
      <c r="AF1278" s="123" t="str">
        <f t="shared" si="298"/>
        <v/>
      </c>
      <c r="AG1278" s="126" t="str">
        <f t="shared" si="299"/>
        <v/>
      </c>
      <c r="AH1278" s="302" t="str">
        <f t="shared" si="294"/>
        <v/>
      </c>
      <c r="AI1278" s="302" t="str">
        <f t="shared" si="293"/>
        <v/>
      </c>
      <c r="AJ1278" s="288" t="str">
        <f t="shared" si="289"/>
        <v/>
      </c>
      <c r="AK1278" s="303" t="str">
        <f t="shared" si="290"/>
        <v/>
      </c>
      <c r="AL1278" s="303" t="str">
        <f t="shared" si="291"/>
        <v/>
      </c>
      <c r="AM1278" s="304" t="str">
        <f t="shared" si="292"/>
        <v/>
      </c>
    </row>
    <row r="1279" spans="26:39" ht="15" hidden="1" x14ac:dyDescent="0.25">
      <c r="Z1279" s="290"/>
      <c r="AA1279" s="290"/>
      <c r="AB1279" s="124">
        <f t="shared" si="300"/>
        <v>71</v>
      </c>
      <c r="AC1279" s="125" t="str">
        <f t="shared" si="295"/>
        <v/>
      </c>
      <c r="AD1279" s="123" t="str">
        <f t="shared" si="296"/>
        <v/>
      </c>
      <c r="AE1279" s="126" t="str">
        <f t="shared" si="297"/>
        <v/>
      </c>
      <c r="AF1279" s="123" t="str">
        <f t="shared" si="298"/>
        <v/>
      </c>
      <c r="AG1279" s="126" t="str">
        <f t="shared" si="299"/>
        <v/>
      </c>
      <c r="AH1279" s="302" t="str">
        <f t="shared" si="294"/>
        <v/>
      </c>
      <c r="AI1279" s="302" t="str">
        <f t="shared" si="293"/>
        <v/>
      </c>
      <c r="AJ1279" s="288" t="str">
        <f t="shared" si="289"/>
        <v/>
      </c>
      <c r="AK1279" s="303" t="str">
        <f t="shared" si="290"/>
        <v/>
      </c>
      <c r="AL1279" s="303" t="str">
        <f t="shared" si="291"/>
        <v/>
      </c>
      <c r="AM1279" s="304" t="str">
        <f t="shared" si="292"/>
        <v/>
      </c>
    </row>
    <row r="1280" spans="26:39" ht="15" hidden="1" x14ac:dyDescent="0.25">
      <c r="Z1280" s="290"/>
      <c r="AA1280" s="290"/>
      <c r="AB1280" s="124">
        <f t="shared" si="300"/>
        <v>72</v>
      </c>
      <c r="AC1280" s="125" t="str">
        <f t="shared" si="295"/>
        <v/>
      </c>
      <c r="AD1280" s="123" t="str">
        <f t="shared" si="296"/>
        <v/>
      </c>
      <c r="AE1280" s="126" t="str">
        <f t="shared" si="297"/>
        <v/>
      </c>
      <c r="AF1280" s="123" t="str">
        <f t="shared" si="298"/>
        <v/>
      </c>
      <c r="AG1280" s="126" t="str">
        <f t="shared" si="299"/>
        <v/>
      </c>
      <c r="AH1280" s="302" t="str">
        <f t="shared" si="294"/>
        <v/>
      </c>
      <c r="AI1280" s="302" t="str">
        <f t="shared" si="293"/>
        <v/>
      </c>
      <c r="AJ1280" s="288" t="str">
        <f t="shared" si="289"/>
        <v/>
      </c>
      <c r="AK1280" s="303" t="str">
        <f t="shared" si="290"/>
        <v/>
      </c>
      <c r="AL1280" s="303" t="str">
        <f t="shared" si="291"/>
        <v/>
      </c>
      <c r="AM1280" s="304" t="str">
        <f t="shared" si="292"/>
        <v/>
      </c>
    </row>
    <row r="1281" spans="26:39" ht="15" hidden="1" x14ac:dyDescent="0.25">
      <c r="Z1281" s="290"/>
      <c r="AA1281" s="290"/>
      <c r="AB1281" s="124">
        <f t="shared" si="300"/>
        <v>73</v>
      </c>
      <c r="AC1281" s="125" t="str">
        <f t="shared" si="295"/>
        <v/>
      </c>
      <c r="AD1281" s="123" t="str">
        <f t="shared" si="296"/>
        <v/>
      </c>
      <c r="AE1281" s="126" t="str">
        <f t="shared" si="297"/>
        <v/>
      </c>
      <c r="AF1281" s="123" t="str">
        <f t="shared" si="298"/>
        <v/>
      </c>
      <c r="AG1281" s="126" t="str">
        <f t="shared" si="299"/>
        <v/>
      </c>
      <c r="AH1281" s="302" t="str">
        <f t="shared" si="294"/>
        <v/>
      </c>
      <c r="AI1281" s="302" t="str">
        <f t="shared" si="293"/>
        <v/>
      </c>
      <c r="AJ1281" s="288" t="str">
        <f t="shared" si="289"/>
        <v/>
      </c>
      <c r="AK1281" s="303" t="str">
        <f t="shared" si="290"/>
        <v/>
      </c>
      <c r="AL1281" s="303" t="str">
        <f t="shared" si="291"/>
        <v/>
      </c>
      <c r="AM1281" s="304" t="str">
        <f t="shared" si="292"/>
        <v/>
      </c>
    </row>
    <row r="1282" spans="26:39" ht="15" hidden="1" x14ac:dyDescent="0.25">
      <c r="Z1282" s="290"/>
      <c r="AA1282" s="290"/>
      <c r="AB1282" s="124">
        <f t="shared" si="300"/>
        <v>74</v>
      </c>
      <c r="AC1282" s="125" t="str">
        <f t="shared" si="295"/>
        <v/>
      </c>
      <c r="AD1282" s="123" t="str">
        <f t="shared" si="296"/>
        <v/>
      </c>
      <c r="AE1282" s="126" t="str">
        <f t="shared" si="297"/>
        <v/>
      </c>
      <c r="AF1282" s="123" t="str">
        <f t="shared" si="298"/>
        <v/>
      </c>
      <c r="AG1282" s="126" t="str">
        <f t="shared" si="299"/>
        <v/>
      </c>
      <c r="AH1282" s="302" t="str">
        <f t="shared" si="294"/>
        <v/>
      </c>
      <c r="AI1282" s="302" t="str">
        <f t="shared" si="293"/>
        <v/>
      </c>
      <c r="AJ1282" s="288" t="str">
        <f t="shared" si="289"/>
        <v/>
      </c>
      <c r="AK1282" s="303" t="str">
        <f t="shared" si="290"/>
        <v/>
      </c>
      <c r="AL1282" s="303" t="str">
        <f t="shared" si="291"/>
        <v/>
      </c>
      <c r="AM1282" s="304" t="str">
        <f t="shared" si="292"/>
        <v/>
      </c>
    </row>
    <row r="1283" spans="26:39" ht="15" hidden="1" x14ac:dyDescent="0.25">
      <c r="Z1283" s="290"/>
      <c r="AA1283" s="290"/>
      <c r="AB1283" s="124">
        <f t="shared" si="300"/>
        <v>75</v>
      </c>
      <c r="AC1283" s="125" t="str">
        <f t="shared" si="295"/>
        <v/>
      </c>
      <c r="AD1283" s="123" t="str">
        <f t="shared" si="296"/>
        <v/>
      </c>
      <c r="AE1283" s="126" t="str">
        <f t="shared" si="297"/>
        <v/>
      </c>
      <c r="AF1283" s="123" t="str">
        <f t="shared" si="298"/>
        <v/>
      </c>
      <c r="AG1283" s="126" t="str">
        <f t="shared" si="299"/>
        <v/>
      </c>
      <c r="AH1283" s="302" t="str">
        <f t="shared" si="294"/>
        <v/>
      </c>
      <c r="AI1283" s="302" t="str">
        <f t="shared" si="293"/>
        <v/>
      </c>
      <c r="AJ1283" s="288" t="str">
        <f t="shared" si="289"/>
        <v/>
      </c>
      <c r="AK1283" s="303" t="str">
        <f t="shared" si="290"/>
        <v/>
      </c>
      <c r="AL1283" s="303" t="str">
        <f t="shared" si="291"/>
        <v/>
      </c>
      <c r="AM1283" s="304" t="str">
        <f t="shared" si="292"/>
        <v/>
      </c>
    </row>
    <row r="1284" spans="26:39" ht="15" hidden="1" x14ac:dyDescent="0.25">
      <c r="Z1284" s="290"/>
      <c r="AA1284" s="290"/>
      <c r="AB1284" s="124">
        <f t="shared" si="300"/>
        <v>76</v>
      </c>
      <c r="AC1284" s="125" t="str">
        <f t="shared" si="295"/>
        <v/>
      </c>
      <c r="AD1284" s="123" t="str">
        <f t="shared" si="296"/>
        <v/>
      </c>
      <c r="AE1284" s="126" t="str">
        <f t="shared" si="297"/>
        <v/>
      </c>
      <c r="AF1284" s="123" t="str">
        <f t="shared" si="298"/>
        <v/>
      </c>
      <c r="AG1284" s="126" t="str">
        <f t="shared" si="299"/>
        <v/>
      </c>
      <c r="AH1284" s="302" t="str">
        <f t="shared" si="294"/>
        <v/>
      </c>
      <c r="AI1284" s="302" t="str">
        <f t="shared" si="293"/>
        <v/>
      </c>
      <c r="AJ1284" s="288" t="str">
        <f t="shared" si="289"/>
        <v/>
      </c>
      <c r="AK1284" s="303" t="str">
        <f t="shared" si="290"/>
        <v/>
      </c>
      <c r="AL1284" s="303" t="str">
        <f t="shared" si="291"/>
        <v/>
      </c>
      <c r="AM1284" s="304" t="str">
        <f t="shared" si="292"/>
        <v/>
      </c>
    </row>
    <row r="1285" spans="26:39" ht="15" hidden="1" x14ac:dyDescent="0.25">
      <c r="Z1285" s="290"/>
      <c r="AA1285" s="290"/>
      <c r="AB1285" s="124">
        <f t="shared" si="300"/>
        <v>77</v>
      </c>
      <c r="AC1285" s="125" t="str">
        <f t="shared" si="295"/>
        <v/>
      </c>
      <c r="AD1285" s="123" t="str">
        <f t="shared" si="296"/>
        <v/>
      </c>
      <c r="AE1285" s="126" t="str">
        <f t="shared" si="297"/>
        <v/>
      </c>
      <c r="AF1285" s="123" t="str">
        <f t="shared" si="298"/>
        <v/>
      </c>
      <c r="AG1285" s="126" t="str">
        <f t="shared" si="299"/>
        <v/>
      </c>
      <c r="AH1285" s="302" t="str">
        <f t="shared" si="294"/>
        <v/>
      </c>
      <c r="AI1285" s="302" t="str">
        <f t="shared" si="293"/>
        <v/>
      </c>
      <c r="AJ1285" s="288" t="str">
        <f t="shared" si="289"/>
        <v/>
      </c>
      <c r="AK1285" s="303" t="str">
        <f t="shared" si="290"/>
        <v/>
      </c>
      <c r="AL1285" s="303" t="str">
        <f t="shared" si="291"/>
        <v/>
      </c>
      <c r="AM1285" s="304" t="str">
        <f t="shared" si="292"/>
        <v/>
      </c>
    </row>
    <row r="1286" spans="26:39" ht="15" hidden="1" x14ac:dyDescent="0.25">
      <c r="Z1286" s="290"/>
      <c r="AA1286" s="290"/>
      <c r="AB1286" s="124">
        <f t="shared" si="300"/>
        <v>78</v>
      </c>
      <c r="AC1286" s="125" t="str">
        <f t="shared" si="295"/>
        <v/>
      </c>
      <c r="AD1286" s="123" t="str">
        <f t="shared" si="296"/>
        <v/>
      </c>
      <c r="AE1286" s="126" t="str">
        <f t="shared" si="297"/>
        <v/>
      </c>
      <c r="AF1286" s="123" t="str">
        <f t="shared" si="298"/>
        <v/>
      </c>
      <c r="AG1286" s="126" t="str">
        <f t="shared" si="299"/>
        <v/>
      </c>
      <c r="AH1286" s="302" t="str">
        <f t="shared" si="294"/>
        <v/>
      </c>
      <c r="AI1286" s="302" t="str">
        <f t="shared" si="293"/>
        <v/>
      </c>
      <c r="AJ1286" s="288" t="str">
        <f t="shared" si="289"/>
        <v/>
      </c>
      <c r="AK1286" s="303" t="str">
        <f t="shared" si="290"/>
        <v/>
      </c>
      <c r="AL1286" s="303" t="str">
        <f t="shared" si="291"/>
        <v/>
      </c>
      <c r="AM1286" s="304" t="str">
        <f t="shared" si="292"/>
        <v/>
      </c>
    </row>
    <row r="1287" spans="26:39" ht="15" hidden="1" x14ac:dyDescent="0.25">
      <c r="Z1287" s="290"/>
      <c r="AA1287" s="290"/>
      <c r="AB1287" s="124">
        <f t="shared" si="300"/>
        <v>79</v>
      </c>
      <c r="AC1287" s="125" t="str">
        <f t="shared" si="295"/>
        <v/>
      </c>
      <c r="AD1287" s="123" t="str">
        <f t="shared" si="296"/>
        <v/>
      </c>
      <c r="AE1287" s="126" t="str">
        <f t="shared" si="297"/>
        <v/>
      </c>
      <c r="AF1287" s="123" t="str">
        <f t="shared" si="298"/>
        <v/>
      </c>
      <c r="AG1287" s="126" t="str">
        <f t="shared" si="299"/>
        <v/>
      </c>
      <c r="AH1287" s="302" t="str">
        <f t="shared" si="294"/>
        <v/>
      </c>
      <c r="AI1287" s="302" t="str">
        <f t="shared" si="293"/>
        <v/>
      </c>
      <c r="AJ1287" s="288" t="str">
        <f t="shared" si="289"/>
        <v/>
      </c>
      <c r="AK1287" s="303" t="str">
        <f t="shared" si="290"/>
        <v/>
      </c>
      <c r="AL1287" s="303" t="str">
        <f t="shared" si="291"/>
        <v/>
      </c>
      <c r="AM1287" s="304" t="str">
        <f t="shared" si="292"/>
        <v/>
      </c>
    </row>
    <row r="1288" spans="26:39" ht="15" hidden="1" x14ac:dyDescent="0.25">
      <c r="Z1288" s="290"/>
      <c r="AA1288" s="290"/>
      <c r="AB1288" s="124">
        <f t="shared" si="300"/>
        <v>80</v>
      </c>
      <c r="AC1288" s="125" t="str">
        <f t="shared" si="295"/>
        <v/>
      </c>
      <c r="AD1288" s="123" t="str">
        <f t="shared" si="296"/>
        <v/>
      </c>
      <c r="AE1288" s="126" t="str">
        <f t="shared" si="297"/>
        <v/>
      </c>
      <c r="AF1288" s="123" t="str">
        <f t="shared" si="298"/>
        <v/>
      </c>
      <c r="AG1288" s="126" t="str">
        <f t="shared" si="299"/>
        <v/>
      </c>
      <c r="AH1288" s="302" t="str">
        <f t="shared" si="294"/>
        <v/>
      </c>
      <c r="AI1288" s="302" t="str">
        <f t="shared" si="293"/>
        <v/>
      </c>
      <c r="AJ1288" s="288" t="str">
        <f t="shared" ref="AJ1288:AJ1351" si="301">AC1288</f>
        <v/>
      </c>
      <c r="AK1288" s="303" t="str">
        <f t="shared" ref="AK1288:AK1351" si="302">IF(AI1288="","",AJ1288-D$58)</f>
        <v/>
      </c>
      <c r="AL1288" s="303" t="str">
        <f t="shared" ref="AL1288:AL1351" si="303">IF(AK1288="","",IF(AK1288&gt;G$80,AK1288-G$80/2,AK1288/2))</f>
        <v/>
      </c>
      <c r="AM1288" s="304" t="str">
        <f t="shared" ref="AM1288:AM1351" si="304">IF(AL1288="","",0.6*G$81*(2*32.2*AL1288)^0.5)</f>
        <v/>
      </c>
    </row>
    <row r="1289" spans="26:39" ht="15" hidden="1" x14ac:dyDescent="0.25">
      <c r="Z1289" s="290"/>
      <c r="AA1289" s="290"/>
      <c r="AB1289" s="124">
        <f t="shared" si="300"/>
        <v>81</v>
      </c>
      <c r="AC1289" s="125" t="str">
        <f t="shared" si="295"/>
        <v/>
      </c>
      <c r="AD1289" s="123" t="str">
        <f t="shared" si="296"/>
        <v/>
      </c>
      <c r="AE1289" s="126" t="str">
        <f t="shared" si="297"/>
        <v/>
      </c>
      <c r="AF1289" s="123" t="str">
        <f t="shared" si="298"/>
        <v/>
      </c>
      <c r="AG1289" s="126" t="str">
        <f t="shared" si="299"/>
        <v/>
      </c>
      <c r="AH1289" s="302" t="str">
        <f t="shared" si="294"/>
        <v/>
      </c>
      <c r="AI1289" s="302" t="str">
        <f t="shared" ref="AI1289:AI1352" si="305">IF(AC1289="","",IF(AC1289=D$58,0,IF(AC1289&gt;D$58,AI1288+AF1289,"")))</f>
        <v/>
      </c>
      <c r="AJ1289" s="288" t="str">
        <f t="shared" si="301"/>
        <v/>
      </c>
      <c r="AK1289" s="303" t="str">
        <f t="shared" si="302"/>
        <v/>
      </c>
      <c r="AL1289" s="303" t="str">
        <f t="shared" si="303"/>
        <v/>
      </c>
      <c r="AM1289" s="304" t="str">
        <f t="shared" si="304"/>
        <v/>
      </c>
    </row>
    <row r="1290" spans="26:39" ht="15" hidden="1" x14ac:dyDescent="0.25">
      <c r="Z1290" s="290"/>
      <c r="AA1290" s="290"/>
      <c r="AB1290" s="124">
        <f t="shared" si="300"/>
        <v>82</v>
      </c>
      <c r="AC1290" s="125" t="str">
        <f t="shared" si="295"/>
        <v/>
      </c>
      <c r="AD1290" s="123" t="str">
        <f t="shared" si="296"/>
        <v/>
      </c>
      <c r="AE1290" s="126" t="str">
        <f t="shared" si="297"/>
        <v/>
      </c>
      <c r="AF1290" s="123" t="str">
        <f t="shared" si="298"/>
        <v/>
      </c>
      <c r="AG1290" s="126" t="str">
        <f t="shared" si="299"/>
        <v/>
      </c>
      <c r="AH1290" s="302" t="str">
        <f t="shared" ref="AH1290:AH1353" si="306">IF(AC1290="","",AH1289+AF1290)</f>
        <v/>
      </c>
      <c r="AI1290" s="302" t="str">
        <f t="shared" si="305"/>
        <v/>
      </c>
      <c r="AJ1290" s="288" t="str">
        <f t="shared" si="301"/>
        <v/>
      </c>
      <c r="AK1290" s="303" t="str">
        <f t="shared" si="302"/>
        <v/>
      </c>
      <c r="AL1290" s="303" t="str">
        <f t="shared" si="303"/>
        <v/>
      </c>
      <c r="AM1290" s="304" t="str">
        <f t="shared" si="304"/>
        <v/>
      </c>
    </row>
    <row r="1291" spans="26:39" ht="15" hidden="1" x14ac:dyDescent="0.25">
      <c r="Z1291" s="290"/>
      <c r="AA1291" s="290"/>
      <c r="AB1291" s="124">
        <f t="shared" si="300"/>
        <v>83</v>
      </c>
      <c r="AC1291" s="125" t="str">
        <f t="shared" si="295"/>
        <v/>
      </c>
      <c r="AD1291" s="123" t="str">
        <f t="shared" si="296"/>
        <v/>
      </c>
      <c r="AE1291" s="126" t="str">
        <f t="shared" si="297"/>
        <v/>
      </c>
      <c r="AF1291" s="123" t="str">
        <f t="shared" si="298"/>
        <v/>
      </c>
      <c r="AG1291" s="126" t="str">
        <f t="shared" si="299"/>
        <v/>
      </c>
      <c r="AH1291" s="302" t="str">
        <f t="shared" si="306"/>
        <v/>
      </c>
      <c r="AI1291" s="302" t="str">
        <f t="shared" si="305"/>
        <v/>
      </c>
      <c r="AJ1291" s="288" t="str">
        <f t="shared" si="301"/>
        <v/>
      </c>
      <c r="AK1291" s="303" t="str">
        <f t="shared" si="302"/>
        <v/>
      </c>
      <c r="AL1291" s="303" t="str">
        <f t="shared" si="303"/>
        <v/>
      </c>
      <c r="AM1291" s="304" t="str">
        <f t="shared" si="304"/>
        <v/>
      </c>
    </row>
    <row r="1292" spans="26:39" ht="15" hidden="1" x14ac:dyDescent="0.25">
      <c r="Z1292" s="290"/>
      <c r="AA1292" s="290"/>
      <c r="AB1292" s="124">
        <f t="shared" si="300"/>
        <v>84</v>
      </c>
      <c r="AC1292" s="125" t="str">
        <f t="shared" si="295"/>
        <v/>
      </c>
      <c r="AD1292" s="123" t="str">
        <f t="shared" si="296"/>
        <v/>
      </c>
      <c r="AE1292" s="126" t="str">
        <f t="shared" si="297"/>
        <v/>
      </c>
      <c r="AF1292" s="123" t="str">
        <f t="shared" si="298"/>
        <v/>
      </c>
      <c r="AG1292" s="126" t="str">
        <f t="shared" si="299"/>
        <v/>
      </c>
      <c r="AH1292" s="302" t="str">
        <f t="shared" si="306"/>
        <v/>
      </c>
      <c r="AI1292" s="302" t="str">
        <f t="shared" si="305"/>
        <v/>
      </c>
      <c r="AJ1292" s="288" t="str">
        <f t="shared" si="301"/>
        <v/>
      </c>
      <c r="AK1292" s="303" t="str">
        <f t="shared" si="302"/>
        <v/>
      </c>
      <c r="AL1292" s="303" t="str">
        <f t="shared" si="303"/>
        <v/>
      </c>
      <c r="AM1292" s="304" t="str">
        <f t="shared" si="304"/>
        <v/>
      </c>
    </row>
    <row r="1293" spans="26:39" ht="15" hidden="1" x14ac:dyDescent="0.25">
      <c r="Z1293" s="290"/>
      <c r="AA1293" s="290"/>
      <c r="AB1293" s="124">
        <f t="shared" si="300"/>
        <v>85</v>
      </c>
      <c r="AC1293" s="125" t="str">
        <f t="shared" si="295"/>
        <v/>
      </c>
      <c r="AD1293" s="123" t="str">
        <f t="shared" si="296"/>
        <v/>
      </c>
      <c r="AE1293" s="126" t="str">
        <f t="shared" si="297"/>
        <v/>
      </c>
      <c r="AF1293" s="123" t="str">
        <f t="shared" si="298"/>
        <v/>
      </c>
      <c r="AG1293" s="126" t="str">
        <f t="shared" si="299"/>
        <v/>
      </c>
      <c r="AH1293" s="302" t="str">
        <f t="shared" si="306"/>
        <v/>
      </c>
      <c r="AI1293" s="302" t="str">
        <f t="shared" si="305"/>
        <v/>
      </c>
      <c r="AJ1293" s="288" t="str">
        <f t="shared" si="301"/>
        <v/>
      </c>
      <c r="AK1293" s="303" t="str">
        <f t="shared" si="302"/>
        <v/>
      </c>
      <c r="AL1293" s="303" t="str">
        <f t="shared" si="303"/>
        <v/>
      </c>
      <c r="AM1293" s="304" t="str">
        <f t="shared" si="304"/>
        <v/>
      </c>
    </row>
    <row r="1294" spans="26:39" ht="15" hidden="1" x14ac:dyDescent="0.25">
      <c r="Z1294" s="290"/>
      <c r="AA1294" s="290"/>
      <c r="AB1294" s="124">
        <f t="shared" si="300"/>
        <v>86</v>
      </c>
      <c r="AC1294" s="125" t="str">
        <f t="shared" si="295"/>
        <v/>
      </c>
      <c r="AD1294" s="123" t="str">
        <f t="shared" si="296"/>
        <v/>
      </c>
      <c r="AE1294" s="126" t="str">
        <f t="shared" si="297"/>
        <v/>
      </c>
      <c r="AF1294" s="123" t="str">
        <f t="shared" si="298"/>
        <v/>
      </c>
      <c r="AG1294" s="126" t="str">
        <f t="shared" si="299"/>
        <v/>
      </c>
      <c r="AH1294" s="302" t="str">
        <f t="shared" si="306"/>
        <v/>
      </c>
      <c r="AI1294" s="302" t="str">
        <f t="shared" si="305"/>
        <v/>
      </c>
      <c r="AJ1294" s="288" t="str">
        <f t="shared" si="301"/>
        <v/>
      </c>
      <c r="AK1294" s="303" t="str">
        <f t="shared" si="302"/>
        <v/>
      </c>
      <c r="AL1294" s="303" t="str">
        <f t="shared" si="303"/>
        <v/>
      </c>
      <c r="AM1294" s="304" t="str">
        <f t="shared" si="304"/>
        <v/>
      </c>
    </row>
    <row r="1295" spans="26:39" ht="15" hidden="1" x14ac:dyDescent="0.25">
      <c r="Z1295" s="290"/>
      <c r="AA1295" s="290"/>
      <c r="AB1295" s="124">
        <f t="shared" si="300"/>
        <v>87</v>
      </c>
      <c r="AC1295" s="125" t="str">
        <f t="shared" si="295"/>
        <v/>
      </c>
      <c r="AD1295" s="123" t="str">
        <f t="shared" si="296"/>
        <v/>
      </c>
      <c r="AE1295" s="126" t="str">
        <f t="shared" si="297"/>
        <v/>
      </c>
      <c r="AF1295" s="123" t="str">
        <f t="shared" si="298"/>
        <v/>
      </c>
      <c r="AG1295" s="126" t="str">
        <f t="shared" si="299"/>
        <v/>
      </c>
      <c r="AH1295" s="302" t="str">
        <f t="shared" si="306"/>
        <v/>
      </c>
      <c r="AI1295" s="302" t="str">
        <f t="shared" si="305"/>
        <v/>
      </c>
      <c r="AJ1295" s="288" t="str">
        <f t="shared" si="301"/>
        <v/>
      </c>
      <c r="AK1295" s="303" t="str">
        <f t="shared" si="302"/>
        <v/>
      </c>
      <c r="AL1295" s="303" t="str">
        <f t="shared" si="303"/>
        <v/>
      </c>
      <c r="AM1295" s="304" t="str">
        <f t="shared" si="304"/>
        <v/>
      </c>
    </row>
    <row r="1296" spans="26:39" ht="15" hidden="1" x14ac:dyDescent="0.25">
      <c r="Z1296" s="290"/>
      <c r="AA1296" s="290"/>
      <c r="AB1296" s="124">
        <f t="shared" si="300"/>
        <v>88</v>
      </c>
      <c r="AC1296" s="125" t="str">
        <f t="shared" si="295"/>
        <v/>
      </c>
      <c r="AD1296" s="123" t="str">
        <f t="shared" si="296"/>
        <v/>
      </c>
      <c r="AE1296" s="126" t="str">
        <f t="shared" si="297"/>
        <v/>
      </c>
      <c r="AF1296" s="123" t="str">
        <f t="shared" si="298"/>
        <v/>
      </c>
      <c r="AG1296" s="126" t="str">
        <f t="shared" si="299"/>
        <v/>
      </c>
      <c r="AH1296" s="302" t="str">
        <f t="shared" si="306"/>
        <v/>
      </c>
      <c r="AI1296" s="302" t="str">
        <f t="shared" si="305"/>
        <v/>
      </c>
      <c r="AJ1296" s="288" t="str">
        <f t="shared" si="301"/>
        <v/>
      </c>
      <c r="AK1296" s="303" t="str">
        <f t="shared" si="302"/>
        <v/>
      </c>
      <c r="AL1296" s="303" t="str">
        <f t="shared" si="303"/>
        <v/>
      </c>
      <c r="AM1296" s="304" t="str">
        <f t="shared" si="304"/>
        <v/>
      </c>
    </row>
    <row r="1297" spans="23:39" ht="15" hidden="1" x14ac:dyDescent="0.25">
      <c r="Z1297" s="290"/>
      <c r="AA1297" s="290"/>
      <c r="AB1297" s="124">
        <f t="shared" si="300"/>
        <v>89</v>
      </c>
      <c r="AC1297" s="125" t="str">
        <f t="shared" si="295"/>
        <v/>
      </c>
      <c r="AD1297" s="123" t="str">
        <f t="shared" si="296"/>
        <v/>
      </c>
      <c r="AE1297" s="126" t="str">
        <f t="shared" si="297"/>
        <v/>
      </c>
      <c r="AF1297" s="123" t="str">
        <f t="shared" si="298"/>
        <v/>
      </c>
      <c r="AG1297" s="126" t="str">
        <f t="shared" si="299"/>
        <v/>
      </c>
      <c r="AH1297" s="302" t="str">
        <f t="shared" si="306"/>
        <v/>
      </c>
      <c r="AI1297" s="302" t="str">
        <f t="shared" si="305"/>
        <v/>
      </c>
      <c r="AJ1297" s="288" t="str">
        <f t="shared" si="301"/>
        <v/>
      </c>
      <c r="AK1297" s="303" t="str">
        <f t="shared" si="302"/>
        <v/>
      </c>
      <c r="AL1297" s="303" t="str">
        <f t="shared" si="303"/>
        <v/>
      </c>
      <c r="AM1297" s="304" t="str">
        <f t="shared" si="304"/>
        <v/>
      </c>
    </row>
    <row r="1298" spans="23:39" ht="15" hidden="1" x14ac:dyDescent="0.25">
      <c r="Z1298" s="290"/>
      <c r="AA1298" s="290"/>
      <c r="AB1298" s="124">
        <f t="shared" si="300"/>
        <v>90</v>
      </c>
      <c r="AC1298" s="125" t="str">
        <f t="shared" si="295"/>
        <v/>
      </c>
      <c r="AD1298" s="123" t="str">
        <f t="shared" si="296"/>
        <v/>
      </c>
      <c r="AE1298" s="126" t="str">
        <f t="shared" si="297"/>
        <v/>
      </c>
      <c r="AF1298" s="123" t="str">
        <f t="shared" si="298"/>
        <v/>
      </c>
      <c r="AG1298" s="126" t="str">
        <f t="shared" si="299"/>
        <v/>
      </c>
      <c r="AH1298" s="302" t="str">
        <f t="shared" si="306"/>
        <v/>
      </c>
      <c r="AI1298" s="302" t="str">
        <f t="shared" si="305"/>
        <v/>
      </c>
      <c r="AJ1298" s="288" t="str">
        <f t="shared" si="301"/>
        <v/>
      </c>
      <c r="AK1298" s="303" t="str">
        <f t="shared" si="302"/>
        <v/>
      </c>
      <c r="AL1298" s="303" t="str">
        <f t="shared" si="303"/>
        <v/>
      </c>
      <c r="AM1298" s="304" t="str">
        <f t="shared" si="304"/>
        <v/>
      </c>
    </row>
    <row r="1299" spans="23:39" ht="15" hidden="1" x14ac:dyDescent="0.25">
      <c r="Z1299" s="290"/>
      <c r="AA1299" s="290"/>
      <c r="AB1299" s="124">
        <f t="shared" si="300"/>
        <v>91</v>
      </c>
      <c r="AC1299" s="125" t="str">
        <f t="shared" si="295"/>
        <v/>
      </c>
      <c r="AD1299" s="123" t="str">
        <f t="shared" si="296"/>
        <v/>
      </c>
      <c r="AE1299" s="126" t="str">
        <f t="shared" si="297"/>
        <v/>
      </c>
      <c r="AF1299" s="123" t="str">
        <f t="shared" si="298"/>
        <v/>
      </c>
      <c r="AG1299" s="126" t="str">
        <f t="shared" si="299"/>
        <v/>
      </c>
      <c r="AH1299" s="302" t="str">
        <f t="shared" si="306"/>
        <v/>
      </c>
      <c r="AI1299" s="302" t="str">
        <f t="shared" si="305"/>
        <v/>
      </c>
      <c r="AJ1299" s="288" t="str">
        <f t="shared" si="301"/>
        <v/>
      </c>
      <c r="AK1299" s="303" t="str">
        <f t="shared" si="302"/>
        <v/>
      </c>
      <c r="AL1299" s="303" t="str">
        <f t="shared" si="303"/>
        <v/>
      </c>
      <c r="AM1299" s="304" t="str">
        <f t="shared" si="304"/>
        <v/>
      </c>
    </row>
    <row r="1300" spans="23:39" ht="15" hidden="1" x14ac:dyDescent="0.25">
      <c r="Z1300" s="290"/>
      <c r="AA1300" s="290"/>
      <c r="AB1300" s="124">
        <f t="shared" si="300"/>
        <v>92</v>
      </c>
      <c r="AC1300" s="125" t="str">
        <f t="shared" si="295"/>
        <v/>
      </c>
      <c r="AD1300" s="123" t="str">
        <f t="shared" si="296"/>
        <v/>
      </c>
      <c r="AE1300" s="126" t="str">
        <f t="shared" si="297"/>
        <v/>
      </c>
      <c r="AF1300" s="123" t="str">
        <f t="shared" si="298"/>
        <v/>
      </c>
      <c r="AG1300" s="126" t="str">
        <f t="shared" si="299"/>
        <v/>
      </c>
      <c r="AH1300" s="302" t="str">
        <f t="shared" si="306"/>
        <v/>
      </c>
      <c r="AI1300" s="302" t="str">
        <f t="shared" si="305"/>
        <v/>
      </c>
      <c r="AJ1300" s="288" t="str">
        <f t="shared" si="301"/>
        <v/>
      </c>
      <c r="AK1300" s="303" t="str">
        <f t="shared" si="302"/>
        <v/>
      </c>
      <c r="AL1300" s="303" t="str">
        <f t="shared" si="303"/>
        <v/>
      </c>
      <c r="AM1300" s="304" t="str">
        <f t="shared" si="304"/>
        <v/>
      </c>
    </row>
    <row r="1301" spans="23:39" ht="15" hidden="1" x14ac:dyDescent="0.25">
      <c r="Z1301" s="290"/>
      <c r="AA1301" s="290"/>
      <c r="AB1301" s="124">
        <f t="shared" si="300"/>
        <v>93</v>
      </c>
      <c r="AC1301" s="125" t="str">
        <f t="shared" si="295"/>
        <v/>
      </c>
      <c r="AD1301" s="123" t="str">
        <f t="shared" si="296"/>
        <v/>
      </c>
      <c r="AE1301" s="126" t="str">
        <f t="shared" si="297"/>
        <v/>
      </c>
      <c r="AF1301" s="123" t="str">
        <f t="shared" si="298"/>
        <v/>
      </c>
      <c r="AG1301" s="126" t="str">
        <f t="shared" si="299"/>
        <v/>
      </c>
      <c r="AH1301" s="302" t="str">
        <f t="shared" si="306"/>
        <v/>
      </c>
      <c r="AI1301" s="302" t="str">
        <f t="shared" si="305"/>
        <v/>
      </c>
      <c r="AJ1301" s="288" t="str">
        <f t="shared" si="301"/>
        <v/>
      </c>
      <c r="AK1301" s="303" t="str">
        <f t="shared" si="302"/>
        <v/>
      </c>
      <c r="AL1301" s="303" t="str">
        <f t="shared" si="303"/>
        <v/>
      </c>
      <c r="AM1301" s="304" t="str">
        <f t="shared" si="304"/>
        <v/>
      </c>
    </row>
    <row r="1302" spans="23:39" ht="15" hidden="1" x14ac:dyDescent="0.25">
      <c r="Z1302" s="290"/>
      <c r="AA1302" s="290"/>
      <c r="AB1302" s="124">
        <f t="shared" si="300"/>
        <v>94</v>
      </c>
      <c r="AC1302" s="125" t="str">
        <f t="shared" si="295"/>
        <v/>
      </c>
      <c r="AD1302" s="123" t="str">
        <f t="shared" si="296"/>
        <v/>
      </c>
      <c r="AE1302" s="126" t="str">
        <f t="shared" si="297"/>
        <v/>
      </c>
      <c r="AF1302" s="123" t="str">
        <f t="shared" si="298"/>
        <v/>
      </c>
      <c r="AG1302" s="126" t="str">
        <f t="shared" si="299"/>
        <v/>
      </c>
      <c r="AH1302" s="302" t="str">
        <f t="shared" si="306"/>
        <v/>
      </c>
      <c r="AI1302" s="302" t="str">
        <f t="shared" si="305"/>
        <v/>
      </c>
      <c r="AJ1302" s="288" t="str">
        <f t="shared" si="301"/>
        <v/>
      </c>
      <c r="AK1302" s="303" t="str">
        <f t="shared" si="302"/>
        <v/>
      </c>
      <c r="AL1302" s="303" t="str">
        <f t="shared" si="303"/>
        <v/>
      </c>
      <c r="AM1302" s="304" t="str">
        <f t="shared" si="304"/>
        <v/>
      </c>
    </row>
    <row r="1303" spans="23:39" ht="15" hidden="1" x14ac:dyDescent="0.25">
      <c r="Z1303" s="290"/>
      <c r="AA1303" s="290"/>
      <c r="AB1303" s="124">
        <f t="shared" si="300"/>
        <v>95</v>
      </c>
      <c r="AC1303" s="125" t="str">
        <f t="shared" si="295"/>
        <v/>
      </c>
      <c r="AD1303" s="123" t="str">
        <f t="shared" si="296"/>
        <v/>
      </c>
      <c r="AE1303" s="126" t="str">
        <f t="shared" si="297"/>
        <v/>
      </c>
      <c r="AF1303" s="123" t="str">
        <f t="shared" si="298"/>
        <v/>
      </c>
      <c r="AG1303" s="126" t="str">
        <f t="shared" si="299"/>
        <v/>
      </c>
      <c r="AH1303" s="302" t="str">
        <f t="shared" si="306"/>
        <v/>
      </c>
      <c r="AI1303" s="302" t="str">
        <f t="shared" si="305"/>
        <v/>
      </c>
      <c r="AJ1303" s="288" t="str">
        <f t="shared" si="301"/>
        <v/>
      </c>
      <c r="AK1303" s="303" t="str">
        <f t="shared" si="302"/>
        <v/>
      </c>
      <c r="AL1303" s="303" t="str">
        <f t="shared" si="303"/>
        <v/>
      </c>
      <c r="AM1303" s="304" t="str">
        <f t="shared" si="304"/>
        <v/>
      </c>
    </row>
    <row r="1304" spans="23:39" ht="15" hidden="1" x14ac:dyDescent="0.25">
      <c r="Z1304" s="290"/>
      <c r="AA1304" s="290"/>
      <c r="AB1304" s="124">
        <f t="shared" si="300"/>
        <v>96</v>
      </c>
      <c r="AC1304" s="125" t="str">
        <f t="shared" si="295"/>
        <v/>
      </c>
      <c r="AD1304" s="123" t="str">
        <f t="shared" si="296"/>
        <v/>
      </c>
      <c r="AE1304" s="126" t="str">
        <f t="shared" si="297"/>
        <v/>
      </c>
      <c r="AF1304" s="123" t="str">
        <f t="shared" si="298"/>
        <v/>
      </c>
      <c r="AG1304" s="126" t="str">
        <f t="shared" si="299"/>
        <v/>
      </c>
      <c r="AH1304" s="302" t="str">
        <f t="shared" si="306"/>
        <v/>
      </c>
      <c r="AI1304" s="302" t="str">
        <f t="shared" si="305"/>
        <v/>
      </c>
      <c r="AJ1304" s="288" t="str">
        <f t="shared" si="301"/>
        <v/>
      </c>
      <c r="AK1304" s="303" t="str">
        <f t="shared" si="302"/>
        <v/>
      </c>
      <c r="AL1304" s="303" t="str">
        <f t="shared" si="303"/>
        <v/>
      </c>
      <c r="AM1304" s="304" t="str">
        <f t="shared" si="304"/>
        <v/>
      </c>
    </row>
    <row r="1305" spans="23:39" ht="15" hidden="1" x14ac:dyDescent="0.25">
      <c r="Z1305" s="290"/>
      <c r="AA1305" s="290"/>
      <c r="AB1305" s="124">
        <f t="shared" si="300"/>
        <v>97</v>
      </c>
      <c r="AC1305" s="125" t="str">
        <f t="shared" si="295"/>
        <v/>
      </c>
      <c r="AD1305" s="123" t="str">
        <f t="shared" si="296"/>
        <v/>
      </c>
      <c r="AE1305" s="126" t="str">
        <f t="shared" si="297"/>
        <v/>
      </c>
      <c r="AF1305" s="123" t="str">
        <f t="shared" si="298"/>
        <v/>
      </c>
      <c r="AG1305" s="126" t="str">
        <f t="shared" si="299"/>
        <v/>
      </c>
      <c r="AH1305" s="302" t="str">
        <f t="shared" si="306"/>
        <v/>
      </c>
      <c r="AI1305" s="302" t="str">
        <f t="shared" si="305"/>
        <v/>
      </c>
      <c r="AJ1305" s="288" t="str">
        <f t="shared" si="301"/>
        <v/>
      </c>
      <c r="AK1305" s="303" t="str">
        <f t="shared" si="302"/>
        <v/>
      </c>
      <c r="AL1305" s="303" t="str">
        <f t="shared" si="303"/>
        <v/>
      </c>
      <c r="AM1305" s="304" t="str">
        <f t="shared" si="304"/>
        <v/>
      </c>
    </row>
    <row r="1306" spans="23:39" ht="15" hidden="1" x14ac:dyDescent="0.25">
      <c r="Z1306" s="290"/>
      <c r="AA1306" s="290"/>
      <c r="AB1306" s="124">
        <f t="shared" si="300"/>
        <v>98</v>
      </c>
      <c r="AC1306" s="125" t="str">
        <f t="shared" si="295"/>
        <v/>
      </c>
      <c r="AD1306" s="123" t="str">
        <f t="shared" si="296"/>
        <v/>
      </c>
      <c r="AE1306" s="126" t="str">
        <f t="shared" si="297"/>
        <v/>
      </c>
      <c r="AF1306" s="123" t="str">
        <f t="shared" si="298"/>
        <v/>
      </c>
      <c r="AG1306" s="126" t="str">
        <f t="shared" si="299"/>
        <v/>
      </c>
      <c r="AH1306" s="302" t="str">
        <f t="shared" si="306"/>
        <v/>
      </c>
      <c r="AI1306" s="302" t="str">
        <f t="shared" si="305"/>
        <v/>
      </c>
      <c r="AJ1306" s="288" t="str">
        <f t="shared" si="301"/>
        <v/>
      </c>
      <c r="AK1306" s="303" t="str">
        <f t="shared" si="302"/>
        <v/>
      </c>
      <c r="AL1306" s="303" t="str">
        <f t="shared" si="303"/>
        <v/>
      </c>
      <c r="AM1306" s="304" t="str">
        <f t="shared" si="304"/>
        <v/>
      </c>
    </row>
    <row r="1307" spans="23:39" ht="15" hidden="1" x14ac:dyDescent="0.25">
      <c r="AB1307" s="124">
        <f t="shared" si="300"/>
        <v>99</v>
      </c>
      <c r="AC1307" s="125" t="str">
        <f t="shared" si="295"/>
        <v/>
      </c>
      <c r="AD1307" s="123" t="str">
        <f t="shared" si="296"/>
        <v/>
      </c>
      <c r="AE1307" s="126" t="str">
        <f t="shared" si="297"/>
        <v/>
      </c>
      <c r="AF1307" s="123" t="str">
        <f t="shared" si="298"/>
        <v/>
      </c>
      <c r="AG1307" s="126" t="str">
        <f t="shared" si="299"/>
        <v/>
      </c>
      <c r="AH1307" s="302" t="str">
        <f t="shared" si="306"/>
        <v/>
      </c>
      <c r="AI1307" s="302" t="str">
        <f t="shared" si="305"/>
        <v/>
      </c>
      <c r="AJ1307" s="288" t="str">
        <f t="shared" si="301"/>
        <v/>
      </c>
      <c r="AK1307" s="303" t="str">
        <f t="shared" si="302"/>
        <v/>
      </c>
      <c r="AL1307" s="303" t="str">
        <f t="shared" si="303"/>
        <v/>
      </c>
      <c r="AM1307" s="304" t="str">
        <f t="shared" si="304"/>
        <v/>
      </c>
    </row>
    <row r="1308" spans="23:39" ht="15" hidden="1" x14ac:dyDescent="0.25">
      <c r="AB1308" s="124">
        <f t="shared" si="300"/>
        <v>100</v>
      </c>
      <c r="AC1308" s="125" t="str">
        <f t="shared" si="295"/>
        <v/>
      </c>
      <c r="AD1308" s="123" t="str">
        <f t="shared" si="296"/>
        <v/>
      </c>
      <c r="AE1308" s="126" t="str">
        <f t="shared" si="297"/>
        <v/>
      </c>
      <c r="AF1308" s="123" t="str">
        <f t="shared" si="298"/>
        <v/>
      </c>
      <c r="AG1308" s="126" t="str">
        <f t="shared" si="299"/>
        <v/>
      </c>
      <c r="AH1308" s="302" t="str">
        <f t="shared" si="306"/>
        <v/>
      </c>
      <c r="AI1308" s="302" t="str">
        <f t="shared" si="305"/>
        <v/>
      </c>
      <c r="AJ1308" s="288" t="str">
        <f t="shared" si="301"/>
        <v/>
      </c>
      <c r="AK1308" s="303" t="str">
        <f t="shared" si="302"/>
        <v/>
      </c>
      <c r="AL1308" s="303" t="str">
        <f t="shared" si="303"/>
        <v/>
      </c>
      <c r="AM1308" s="304" t="str">
        <f t="shared" si="304"/>
        <v/>
      </c>
    </row>
    <row r="1309" spans="23:39" ht="15" hidden="1" x14ac:dyDescent="0.25">
      <c r="W1309" s="232" t="s">
        <v>154</v>
      </c>
      <c r="X1309" s="291" t="s">
        <v>105</v>
      </c>
      <c r="Y1309" s="291" t="s">
        <v>100</v>
      </c>
      <c r="Z1309" s="293" t="s">
        <v>155</v>
      </c>
      <c r="AA1309" s="293" t="s">
        <v>156</v>
      </c>
      <c r="AB1309" s="124">
        <v>1</v>
      </c>
      <c r="AC1309" s="125" t="str">
        <f t="shared" ref="AC1309:AC1372" si="307">IF(AA$1311="","",AC$1308+AB1309*(X$1311-X$1310)/100)</f>
        <v/>
      </c>
      <c r="AD1309" s="123" t="str">
        <f t="shared" ref="AD1309:AD1372" si="308">IF(AC1309="","",AD$1308+(2*(AC1309-AC$1308)*AA$1311))</f>
        <v/>
      </c>
      <c r="AE1309" s="126" t="str">
        <f>IF(AC1309="","",(AD1309/2)^2*3.1415)</f>
        <v/>
      </c>
      <c r="AF1309" s="123" t="str">
        <f>IF(AC1309="","",(AC1309-AC1308)/3*(AE1308+AE1309+(AE1309*AE1308)^0.5))</f>
        <v/>
      </c>
      <c r="AG1309" s="126" t="str">
        <f>IF(AC1309="","",AG1308+AF1309)</f>
        <v/>
      </c>
      <c r="AH1309" s="302" t="str">
        <f t="shared" si="306"/>
        <v/>
      </c>
      <c r="AI1309" s="302" t="str">
        <f t="shared" si="305"/>
        <v/>
      </c>
      <c r="AJ1309" s="288" t="str">
        <f t="shared" si="301"/>
        <v/>
      </c>
      <c r="AK1309" s="303" t="str">
        <f t="shared" si="302"/>
        <v/>
      </c>
      <c r="AL1309" s="303" t="str">
        <f t="shared" si="303"/>
        <v/>
      </c>
      <c r="AM1309" s="304" t="str">
        <f t="shared" si="304"/>
        <v/>
      </c>
    </row>
    <row r="1310" spans="23:39" ht="15" hidden="1" x14ac:dyDescent="0.25">
      <c r="W1310" s="240">
        <v>14</v>
      </c>
      <c r="X1310" s="288" t="str">
        <f>IF(W1310&gt;O$53,"",IF(VLOOKUP(W1310,O$34:Q$53,3)=0,"",VLOOKUP(W1310,O$34:Q$53,3)))</f>
        <v/>
      </c>
      <c r="Y1310" s="240" t="str">
        <f>IF(X1310="","",VLOOKUP(X1310,D$35:H$53,2))</f>
        <v/>
      </c>
      <c r="Z1310" s="123" t="str">
        <f>IF(Y1310="","",2*(Y1310/3.1415)^0.5)</f>
        <v/>
      </c>
      <c r="AA1310" s="290"/>
      <c r="AB1310" s="124">
        <f>AB1309+1</f>
        <v>2</v>
      </c>
      <c r="AC1310" s="125" t="str">
        <f t="shared" si="307"/>
        <v/>
      </c>
      <c r="AD1310" s="123" t="str">
        <f t="shared" si="308"/>
        <v/>
      </c>
      <c r="AE1310" s="126" t="str">
        <f t="shared" ref="AE1310:AE1373" si="309">IF(AC1310="","",(AD1310/2)^2*3.1415)</f>
        <v/>
      </c>
      <c r="AF1310" s="123" t="str">
        <f t="shared" ref="AF1310:AF1373" si="310">IF(AC1310="","",(AC1310-AC1309)/3*(AE1309+AE1310+(AE1310*AE1309)^0.5))</f>
        <v/>
      </c>
      <c r="AG1310" s="126" t="str">
        <f t="shared" ref="AG1310:AG1373" si="311">IF(AC1310="","",AG1309+AF1310)</f>
        <v/>
      </c>
      <c r="AH1310" s="302" t="str">
        <f t="shared" si="306"/>
        <v/>
      </c>
      <c r="AI1310" s="302" t="str">
        <f t="shared" si="305"/>
        <v/>
      </c>
      <c r="AJ1310" s="288" t="str">
        <f t="shared" si="301"/>
        <v/>
      </c>
      <c r="AK1310" s="303" t="str">
        <f t="shared" si="302"/>
        <v/>
      </c>
      <c r="AL1310" s="303" t="str">
        <f t="shared" si="303"/>
        <v/>
      </c>
      <c r="AM1310" s="304" t="str">
        <f t="shared" si="304"/>
        <v/>
      </c>
    </row>
    <row r="1311" spans="23:39" ht="15" hidden="1" x14ac:dyDescent="0.25">
      <c r="W1311" s="240">
        <v>15</v>
      </c>
      <c r="X1311" s="288" t="str">
        <f>IF(W1311&gt;O$53,"",IF(VLOOKUP(W1311,O$34:Q$53,3)=0,"",VLOOKUP(W1311,O$34:Q$53,3)))</f>
        <v/>
      </c>
      <c r="Y1311" s="240" t="str">
        <f>IF(X1311="","",VLOOKUP(X1311,D$35:H$53,2))</f>
        <v/>
      </c>
      <c r="Z1311" s="123" t="str">
        <f>IF(Y1311="","",2*(Y1311/3.1415)^0.5)</f>
        <v/>
      </c>
      <c r="AA1311" s="290" t="str">
        <f>IF(Z1311="","",(Z1311-Z1310)/(2*(X1311-X1310)))</f>
        <v/>
      </c>
      <c r="AB1311" s="124">
        <f t="shared" ref="AB1311:AB1374" si="312">AB1310+1</f>
        <v>3</v>
      </c>
      <c r="AC1311" s="125" t="str">
        <f t="shared" si="307"/>
        <v/>
      </c>
      <c r="AD1311" s="123" t="str">
        <f t="shared" si="308"/>
        <v/>
      </c>
      <c r="AE1311" s="126" t="str">
        <f t="shared" si="309"/>
        <v/>
      </c>
      <c r="AF1311" s="123" t="str">
        <f t="shared" si="310"/>
        <v/>
      </c>
      <c r="AG1311" s="126" t="str">
        <f t="shared" si="311"/>
        <v/>
      </c>
      <c r="AH1311" s="302" t="str">
        <f t="shared" si="306"/>
        <v/>
      </c>
      <c r="AI1311" s="302" t="str">
        <f t="shared" si="305"/>
        <v/>
      </c>
      <c r="AJ1311" s="288" t="str">
        <f t="shared" si="301"/>
        <v/>
      </c>
      <c r="AK1311" s="303" t="str">
        <f t="shared" si="302"/>
        <v/>
      </c>
      <c r="AL1311" s="303" t="str">
        <f t="shared" si="303"/>
        <v/>
      </c>
      <c r="AM1311" s="304" t="str">
        <f t="shared" si="304"/>
        <v/>
      </c>
    </row>
    <row r="1312" spans="23:39" ht="15" hidden="1" x14ac:dyDescent="0.25">
      <c r="Z1312" s="290"/>
      <c r="AA1312" s="290"/>
      <c r="AB1312" s="124">
        <f t="shared" si="312"/>
        <v>4</v>
      </c>
      <c r="AC1312" s="125" t="str">
        <f t="shared" si="307"/>
        <v/>
      </c>
      <c r="AD1312" s="123" t="str">
        <f t="shared" si="308"/>
        <v/>
      </c>
      <c r="AE1312" s="126" t="str">
        <f t="shared" si="309"/>
        <v/>
      </c>
      <c r="AF1312" s="123" t="str">
        <f t="shared" si="310"/>
        <v/>
      </c>
      <c r="AG1312" s="126" t="str">
        <f t="shared" si="311"/>
        <v/>
      </c>
      <c r="AH1312" s="302" t="str">
        <f t="shared" si="306"/>
        <v/>
      </c>
      <c r="AI1312" s="302" t="str">
        <f t="shared" si="305"/>
        <v/>
      </c>
      <c r="AJ1312" s="288" t="str">
        <f t="shared" si="301"/>
        <v/>
      </c>
      <c r="AK1312" s="303" t="str">
        <f t="shared" si="302"/>
        <v/>
      </c>
      <c r="AL1312" s="303" t="str">
        <f t="shared" si="303"/>
        <v/>
      </c>
      <c r="AM1312" s="304" t="str">
        <f t="shared" si="304"/>
        <v/>
      </c>
    </row>
    <row r="1313" spans="24:39" ht="15" hidden="1" x14ac:dyDescent="0.25">
      <c r="Z1313" s="290"/>
      <c r="AA1313" s="290"/>
      <c r="AB1313" s="124">
        <f t="shared" si="312"/>
        <v>5</v>
      </c>
      <c r="AC1313" s="125" t="str">
        <f t="shared" si="307"/>
        <v/>
      </c>
      <c r="AD1313" s="123" t="str">
        <f t="shared" si="308"/>
        <v/>
      </c>
      <c r="AE1313" s="126" t="str">
        <f t="shared" si="309"/>
        <v/>
      </c>
      <c r="AF1313" s="123" t="str">
        <f t="shared" si="310"/>
        <v/>
      </c>
      <c r="AG1313" s="126" t="str">
        <f t="shared" si="311"/>
        <v/>
      </c>
      <c r="AH1313" s="302" t="str">
        <f t="shared" si="306"/>
        <v/>
      </c>
      <c r="AI1313" s="302" t="str">
        <f t="shared" si="305"/>
        <v/>
      </c>
      <c r="AJ1313" s="288" t="str">
        <f t="shared" si="301"/>
        <v/>
      </c>
      <c r="AK1313" s="303" t="str">
        <f t="shared" si="302"/>
        <v/>
      </c>
      <c r="AL1313" s="303" t="str">
        <f t="shared" si="303"/>
        <v/>
      </c>
      <c r="AM1313" s="304" t="str">
        <f t="shared" si="304"/>
        <v/>
      </c>
    </row>
    <row r="1314" spans="24:39" ht="15" hidden="1" x14ac:dyDescent="0.25">
      <c r="Z1314" s="290"/>
      <c r="AA1314" s="290"/>
      <c r="AB1314" s="124">
        <f t="shared" si="312"/>
        <v>6</v>
      </c>
      <c r="AC1314" s="125" t="str">
        <f t="shared" si="307"/>
        <v/>
      </c>
      <c r="AD1314" s="123" t="str">
        <f t="shared" si="308"/>
        <v/>
      </c>
      <c r="AE1314" s="126" t="str">
        <f t="shared" si="309"/>
        <v/>
      </c>
      <c r="AF1314" s="123" t="str">
        <f t="shared" si="310"/>
        <v/>
      </c>
      <c r="AG1314" s="126" t="str">
        <f t="shared" si="311"/>
        <v/>
      </c>
      <c r="AH1314" s="302" t="str">
        <f t="shared" si="306"/>
        <v/>
      </c>
      <c r="AI1314" s="302" t="str">
        <f t="shared" si="305"/>
        <v/>
      </c>
      <c r="AJ1314" s="288" t="str">
        <f t="shared" si="301"/>
        <v/>
      </c>
      <c r="AK1314" s="303" t="str">
        <f t="shared" si="302"/>
        <v/>
      </c>
      <c r="AL1314" s="303" t="str">
        <f t="shared" si="303"/>
        <v/>
      </c>
      <c r="AM1314" s="304" t="str">
        <f t="shared" si="304"/>
        <v/>
      </c>
    </row>
    <row r="1315" spans="24:39" ht="15" hidden="1" x14ac:dyDescent="0.25">
      <c r="Z1315" s="290"/>
      <c r="AA1315" s="290"/>
      <c r="AB1315" s="124">
        <f t="shared" si="312"/>
        <v>7</v>
      </c>
      <c r="AC1315" s="125" t="str">
        <f t="shared" si="307"/>
        <v/>
      </c>
      <c r="AD1315" s="123" t="str">
        <f t="shared" si="308"/>
        <v/>
      </c>
      <c r="AE1315" s="126" t="str">
        <f t="shared" si="309"/>
        <v/>
      </c>
      <c r="AF1315" s="123" t="str">
        <f t="shared" si="310"/>
        <v/>
      </c>
      <c r="AG1315" s="126" t="str">
        <f t="shared" si="311"/>
        <v/>
      </c>
      <c r="AH1315" s="302" t="str">
        <f t="shared" si="306"/>
        <v/>
      </c>
      <c r="AI1315" s="302" t="str">
        <f t="shared" si="305"/>
        <v/>
      </c>
      <c r="AJ1315" s="288" t="str">
        <f t="shared" si="301"/>
        <v/>
      </c>
      <c r="AK1315" s="303" t="str">
        <f t="shared" si="302"/>
        <v/>
      </c>
      <c r="AL1315" s="303" t="str">
        <f t="shared" si="303"/>
        <v/>
      </c>
      <c r="AM1315" s="304" t="str">
        <f t="shared" si="304"/>
        <v/>
      </c>
    </row>
    <row r="1316" spans="24:39" ht="15" hidden="1" x14ac:dyDescent="0.25">
      <c r="Z1316" s="290"/>
      <c r="AA1316" s="290"/>
      <c r="AB1316" s="124">
        <f t="shared" si="312"/>
        <v>8</v>
      </c>
      <c r="AC1316" s="125" t="str">
        <f t="shared" si="307"/>
        <v/>
      </c>
      <c r="AD1316" s="123" t="str">
        <f t="shared" si="308"/>
        <v/>
      </c>
      <c r="AE1316" s="126" t="str">
        <f t="shared" si="309"/>
        <v/>
      </c>
      <c r="AF1316" s="123" t="str">
        <f t="shared" si="310"/>
        <v/>
      </c>
      <c r="AG1316" s="126" t="str">
        <f t="shared" si="311"/>
        <v/>
      </c>
      <c r="AH1316" s="302" t="str">
        <f t="shared" si="306"/>
        <v/>
      </c>
      <c r="AI1316" s="302" t="str">
        <f t="shared" si="305"/>
        <v/>
      </c>
      <c r="AJ1316" s="288" t="str">
        <f t="shared" si="301"/>
        <v/>
      </c>
      <c r="AK1316" s="303" t="str">
        <f t="shared" si="302"/>
        <v/>
      </c>
      <c r="AL1316" s="303" t="str">
        <f t="shared" si="303"/>
        <v/>
      </c>
      <c r="AM1316" s="304" t="str">
        <f t="shared" si="304"/>
        <v/>
      </c>
    </row>
    <row r="1317" spans="24:39" ht="15" hidden="1" x14ac:dyDescent="0.25">
      <c r="Z1317" s="290"/>
      <c r="AA1317" s="290"/>
      <c r="AB1317" s="124">
        <f t="shared" si="312"/>
        <v>9</v>
      </c>
      <c r="AC1317" s="125" t="str">
        <f t="shared" si="307"/>
        <v/>
      </c>
      <c r="AD1317" s="123" t="str">
        <f t="shared" si="308"/>
        <v/>
      </c>
      <c r="AE1317" s="126" t="str">
        <f t="shared" si="309"/>
        <v/>
      </c>
      <c r="AF1317" s="123" t="str">
        <f t="shared" si="310"/>
        <v/>
      </c>
      <c r="AG1317" s="126" t="str">
        <f t="shared" si="311"/>
        <v/>
      </c>
      <c r="AH1317" s="302" t="str">
        <f t="shared" si="306"/>
        <v/>
      </c>
      <c r="AI1317" s="302" t="str">
        <f t="shared" si="305"/>
        <v/>
      </c>
      <c r="AJ1317" s="288" t="str">
        <f t="shared" si="301"/>
        <v/>
      </c>
      <c r="AK1317" s="303" t="str">
        <f t="shared" si="302"/>
        <v/>
      </c>
      <c r="AL1317" s="303" t="str">
        <f t="shared" si="303"/>
        <v/>
      </c>
      <c r="AM1317" s="304" t="str">
        <f t="shared" si="304"/>
        <v/>
      </c>
    </row>
    <row r="1318" spans="24:39" ht="15" hidden="1" x14ac:dyDescent="0.25">
      <c r="Z1318" s="290"/>
      <c r="AA1318" s="290"/>
      <c r="AB1318" s="124">
        <f t="shared" si="312"/>
        <v>10</v>
      </c>
      <c r="AC1318" s="125" t="str">
        <f t="shared" si="307"/>
        <v/>
      </c>
      <c r="AD1318" s="123" t="str">
        <f t="shared" si="308"/>
        <v/>
      </c>
      <c r="AE1318" s="126" t="str">
        <f t="shared" si="309"/>
        <v/>
      </c>
      <c r="AF1318" s="123" t="str">
        <f t="shared" si="310"/>
        <v/>
      </c>
      <c r="AG1318" s="126" t="str">
        <f t="shared" si="311"/>
        <v/>
      </c>
      <c r="AH1318" s="302" t="str">
        <f t="shared" si="306"/>
        <v/>
      </c>
      <c r="AI1318" s="302" t="str">
        <f t="shared" si="305"/>
        <v/>
      </c>
      <c r="AJ1318" s="288" t="str">
        <f t="shared" si="301"/>
        <v/>
      </c>
      <c r="AK1318" s="303" t="str">
        <f t="shared" si="302"/>
        <v/>
      </c>
      <c r="AL1318" s="303" t="str">
        <f t="shared" si="303"/>
        <v/>
      </c>
      <c r="AM1318" s="304" t="str">
        <f t="shared" si="304"/>
        <v/>
      </c>
    </row>
    <row r="1319" spans="24:39" ht="15" hidden="1" x14ac:dyDescent="0.25">
      <c r="Z1319" s="290"/>
      <c r="AA1319" s="290"/>
      <c r="AB1319" s="124">
        <f t="shared" si="312"/>
        <v>11</v>
      </c>
      <c r="AC1319" s="125" t="str">
        <f t="shared" si="307"/>
        <v/>
      </c>
      <c r="AD1319" s="123" t="str">
        <f t="shared" si="308"/>
        <v/>
      </c>
      <c r="AE1319" s="126" t="str">
        <f t="shared" si="309"/>
        <v/>
      </c>
      <c r="AF1319" s="123" t="str">
        <f t="shared" si="310"/>
        <v/>
      </c>
      <c r="AG1319" s="126" t="str">
        <f t="shared" si="311"/>
        <v/>
      </c>
      <c r="AH1319" s="302" t="str">
        <f t="shared" si="306"/>
        <v/>
      </c>
      <c r="AI1319" s="302" t="str">
        <f t="shared" si="305"/>
        <v/>
      </c>
      <c r="AJ1319" s="288" t="str">
        <f t="shared" si="301"/>
        <v/>
      </c>
      <c r="AK1319" s="303" t="str">
        <f t="shared" si="302"/>
        <v/>
      </c>
      <c r="AL1319" s="303" t="str">
        <f t="shared" si="303"/>
        <v/>
      </c>
      <c r="AM1319" s="304" t="str">
        <f t="shared" si="304"/>
        <v/>
      </c>
    </row>
    <row r="1320" spans="24:39" ht="15" hidden="1" x14ac:dyDescent="0.25">
      <c r="Z1320" s="290"/>
      <c r="AA1320" s="290"/>
      <c r="AB1320" s="124">
        <f t="shared" si="312"/>
        <v>12</v>
      </c>
      <c r="AC1320" s="125" t="str">
        <f t="shared" si="307"/>
        <v/>
      </c>
      <c r="AD1320" s="123" t="str">
        <f t="shared" si="308"/>
        <v/>
      </c>
      <c r="AE1320" s="126" t="str">
        <f t="shared" si="309"/>
        <v/>
      </c>
      <c r="AF1320" s="123" t="str">
        <f t="shared" si="310"/>
        <v/>
      </c>
      <c r="AG1320" s="126" t="str">
        <f t="shared" si="311"/>
        <v/>
      </c>
      <c r="AH1320" s="302" t="str">
        <f t="shared" si="306"/>
        <v/>
      </c>
      <c r="AI1320" s="302" t="str">
        <f t="shared" si="305"/>
        <v/>
      </c>
      <c r="AJ1320" s="288" t="str">
        <f t="shared" si="301"/>
        <v/>
      </c>
      <c r="AK1320" s="303" t="str">
        <f t="shared" si="302"/>
        <v/>
      </c>
      <c r="AL1320" s="303" t="str">
        <f t="shared" si="303"/>
        <v/>
      </c>
      <c r="AM1320" s="304" t="str">
        <f t="shared" si="304"/>
        <v/>
      </c>
    </row>
    <row r="1321" spans="24:39" ht="15" hidden="1" x14ac:dyDescent="0.25">
      <c r="Z1321" s="290"/>
      <c r="AA1321" s="290"/>
      <c r="AB1321" s="124">
        <f t="shared" si="312"/>
        <v>13</v>
      </c>
      <c r="AC1321" s="125" t="str">
        <f t="shared" si="307"/>
        <v/>
      </c>
      <c r="AD1321" s="123" t="str">
        <f t="shared" si="308"/>
        <v/>
      </c>
      <c r="AE1321" s="126" t="str">
        <f t="shared" si="309"/>
        <v/>
      </c>
      <c r="AF1321" s="123" t="str">
        <f t="shared" si="310"/>
        <v/>
      </c>
      <c r="AG1321" s="126" t="str">
        <f t="shared" si="311"/>
        <v/>
      </c>
      <c r="AH1321" s="302" t="str">
        <f t="shared" si="306"/>
        <v/>
      </c>
      <c r="AI1321" s="302" t="str">
        <f t="shared" si="305"/>
        <v/>
      </c>
      <c r="AJ1321" s="288" t="str">
        <f t="shared" si="301"/>
        <v/>
      </c>
      <c r="AK1321" s="303" t="str">
        <f t="shared" si="302"/>
        <v/>
      </c>
      <c r="AL1321" s="303" t="str">
        <f t="shared" si="303"/>
        <v/>
      </c>
      <c r="AM1321" s="304" t="str">
        <f t="shared" si="304"/>
        <v/>
      </c>
    </row>
    <row r="1322" spans="24:39" ht="15" hidden="1" x14ac:dyDescent="0.25">
      <c r="Z1322" s="290"/>
      <c r="AA1322" s="290"/>
      <c r="AB1322" s="124">
        <f t="shared" si="312"/>
        <v>14</v>
      </c>
      <c r="AC1322" s="125" t="str">
        <f t="shared" si="307"/>
        <v/>
      </c>
      <c r="AD1322" s="123" t="str">
        <f t="shared" si="308"/>
        <v/>
      </c>
      <c r="AE1322" s="126" t="str">
        <f t="shared" si="309"/>
        <v/>
      </c>
      <c r="AF1322" s="123" t="str">
        <f t="shared" si="310"/>
        <v/>
      </c>
      <c r="AG1322" s="126" t="str">
        <f t="shared" si="311"/>
        <v/>
      </c>
      <c r="AH1322" s="302" t="str">
        <f t="shared" si="306"/>
        <v/>
      </c>
      <c r="AI1322" s="302" t="str">
        <f t="shared" si="305"/>
        <v/>
      </c>
      <c r="AJ1322" s="288" t="str">
        <f t="shared" si="301"/>
        <v/>
      </c>
      <c r="AK1322" s="303" t="str">
        <f t="shared" si="302"/>
        <v/>
      </c>
      <c r="AL1322" s="303" t="str">
        <f t="shared" si="303"/>
        <v/>
      </c>
      <c r="AM1322" s="304" t="str">
        <f t="shared" si="304"/>
        <v/>
      </c>
    </row>
    <row r="1323" spans="24:39" ht="15" hidden="1" x14ac:dyDescent="0.25">
      <c r="Z1323" s="290"/>
      <c r="AA1323" s="290"/>
      <c r="AB1323" s="124">
        <f t="shared" si="312"/>
        <v>15</v>
      </c>
      <c r="AC1323" s="125" t="str">
        <f t="shared" si="307"/>
        <v/>
      </c>
      <c r="AD1323" s="123" t="str">
        <f t="shared" si="308"/>
        <v/>
      </c>
      <c r="AE1323" s="126" t="str">
        <f t="shared" si="309"/>
        <v/>
      </c>
      <c r="AF1323" s="123" t="str">
        <f t="shared" si="310"/>
        <v/>
      </c>
      <c r="AG1323" s="126" t="str">
        <f t="shared" si="311"/>
        <v/>
      </c>
      <c r="AH1323" s="302" t="str">
        <f t="shared" si="306"/>
        <v/>
      </c>
      <c r="AI1323" s="302" t="str">
        <f t="shared" si="305"/>
        <v/>
      </c>
      <c r="AJ1323" s="288" t="str">
        <f t="shared" si="301"/>
        <v/>
      </c>
      <c r="AK1323" s="303" t="str">
        <f t="shared" si="302"/>
        <v/>
      </c>
      <c r="AL1323" s="303" t="str">
        <f t="shared" si="303"/>
        <v/>
      </c>
      <c r="AM1323" s="304" t="str">
        <f t="shared" si="304"/>
        <v/>
      </c>
    </row>
    <row r="1324" spans="24:39" ht="15" hidden="1" x14ac:dyDescent="0.25">
      <c r="Z1324" s="290"/>
      <c r="AA1324" s="290"/>
      <c r="AB1324" s="124">
        <f t="shared" si="312"/>
        <v>16</v>
      </c>
      <c r="AC1324" s="125" t="str">
        <f t="shared" si="307"/>
        <v/>
      </c>
      <c r="AD1324" s="123" t="str">
        <f t="shared" si="308"/>
        <v/>
      </c>
      <c r="AE1324" s="126" t="str">
        <f t="shared" si="309"/>
        <v/>
      </c>
      <c r="AF1324" s="123" t="str">
        <f t="shared" si="310"/>
        <v/>
      </c>
      <c r="AG1324" s="126" t="str">
        <f t="shared" si="311"/>
        <v/>
      </c>
      <c r="AH1324" s="302" t="str">
        <f t="shared" si="306"/>
        <v/>
      </c>
      <c r="AI1324" s="302" t="str">
        <f t="shared" si="305"/>
        <v/>
      </c>
      <c r="AJ1324" s="288" t="str">
        <f t="shared" si="301"/>
        <v/>
      </c>
      <c r="AK1324" s="303" t="str">
        <f t="shared" si="302"/>
        <v/>
      </c>
      <c r="AL1324" s="303" t="str">
        <f t="shared" si="303"/>
        <v/>
      </c>
      <c r="AM1324" s="304" t="str">
        <f t="shared" si="304"/>
        <v/>
      </c>
    </row>
    <row r="1325" spans="24:39" ht="15" hidden="1" x14ac:dyDescent="0.25">
      <c r="Z1325" s="290"/>
      <c r="AA1325" s="290"/>
      <c r="AB1325" s="124">
        <f t="shared" si="312"/>
        <v>17</v>
      </c>
      <c r="AC1325" s="125" t="str">
        <f t="shared" si="307"/>
        <v/>
      </c>
      <c r="AD1325" s="123" t="str">
        <f t="shared" si="308"/>
        <v/>
      </c>
      <c r="AE1325" s="126" t="str">
        <f t="shared" si="309"/>
        <v/>
      </c>
      <c r="AF1325" s="123" t="str">
        <f t="shared" si="310"/>
        <v/>
      </c>
      <c r="AG1325" s="126" t="str">
        <f t="shared" si="311"/>
        <v/>
      </c>
      <c r="AH1325" s="302" t="str">
        <f t="shared" si="306"/>
        <v/>
      </c>
      <c r="AI1325" s="302" t="str">
        <f t="shared" si="305"/>
        <v/>
      </c>
      <c r="AJ1325" s="288" t="str">
        <f t="shared" si="301"/>
        <v/>
      </c>
      <c r="AK1325" s="303" t="str">
        <f t="shared" si="302"/>
        <v/>
      </c>
      <c r="AL1325" s="303" t="str">
        <f t="shared" si="303"/>
        <v/>
      </c>
      <c r="AM1325" s="304" t="str">
        <f t="shared" si="304"/>
        <v/>
      </c>
    </row>
    <row r="1326" spans="24:39" ht="15" hidden="1" x14ac:dyDescent="0.25">
      <c r="Z1326" s="290"/>
      <c r="AA1326" s="290"/>
      <c r="AB1326" s="124">
        <f t="shared" si="312"/>
        <v>18</v>
      </c>
      <c r="AC1326" s="125" t="str">
        <f t="shared" si="307"/>
        <v/>
      </c>
      <c r="AD1326" s="123" t="str">
        <f t="shared" si="308"/>
        <v/>
      </c>
      <c r="AE1326" s="126" t="str">
        <f t="shared" si="309"/>
        <v/>
      </c>
      <c r="AF1326" s="123" t="str">
        <f t="shared" si="310"/>
        <v/>
      </c>
      <c r="AG1326" s="126" t="str">
        <f t="shared" si="311"/>
        <v/>
      </c>
      <c r="AH1326" s="302" t="str">
        <f t="shared" si="306"/>
        <v/>
      </c>
      <c r="AI1326" s="302" t="str">
        <f t="shared" si="305"/>
        <v/>
      </c>
      <c r="AJ1326" s="288" t="str">
        <f t="shared" si="301"/>
        <v/>
      </c>
      <c r="AK1326" s="303" t="str">
        <f t="shared" si="302"/>
        <v/>
      </c>
      <c r="AL1326" s="303" t="str">
        <f t="shared" si="303"/>
        <v/>
      </c>
      <c r="AM1326" s="304" t="str">
        <f t="shared" si="304"/>
        <v/>
      </c>
    </row>
    <row r="1327" spans="24:39" ht="15" hidden="1" x14ac:dyDescent="0.25">
      <c r="X1327" s="244"/>
      <c r="Y1327" s="244"/>
      <c r="Z1327" s="290"/>
      <c r="AA1327" s="290"/>
      <c r="AB1327" s="124">
        <f t="shared" si="312"/>
        <v>19</v>
      </c>
      <c r="AC1327" s="125" t="str">
        <f t="shared" si="307"/>
        <v/>
      </c>
      <c r="AD1327" s="123" t="str">
        <f t="shared" si="308"/>
        <v/>
      </c>
      <c r="AE1327" s="126" t="str">
        <f t="shared" si="309"/>
        <v/>
      </c>
      <c r="AF1327" s="123" t="str">
        <f t="shared" si="310"/>
        <v/>
      </c>
      <c r="AG1327" s="126" t="str">
        <f t="shared" si="311"/>
        <v/>
      </c>
      <c r="AH1327" s="302" t="str">
        <f t="shared" si="306"/>
        <v/>
      </c>
      <c r="AI1327" s="302" t="str">
        <f t="shared" si="305"/>
        <v/>
      </c>
      <c r="AJ1327" s="288" t="str">
        <f t="shared" si="301"/>
        <v/>
      </c>
      <c r="AK1327" s="303" t="str">
        <f t="shared" si="302"/>
        <v/>
      </c>
      <c r="AL1327" s="303" t="str">
        <f t="shared" si="303"/>
        <v/>
      </c>
      <c r="AM1327" s="304" t="str">
        <f t="shared" si="304"/>
        <v/>
      </c>
    </row>
    <row r="1328" spans="24:39" ht="15" hidden="1" x14ac:dyDescent="0.25">
      <c r="Z1328" s="290"/>
      <c r="AA1328" s="290"/>
      <c r="AB1328" s="124">
        <f t="shared" si="312"/>
        <v>20</v>
      </c>
      <c r="AC1328" s="125" t="str">
        <f t="shared" si="307"/>
        <v/>
      </c>
      <c r="AD1328" s="123" t="str">
        <f t="shared" si="308"/>
        <v/>
      </c>
      <c r="AE1328" s="126" t="str">
        <f t="shared" si="309"/>
        <v/>
      </c>
      <c r="AF1328" s="123" t="str">
        <f t="shared" si="310"/>
        <v/>
      </c>
      <c r="AG1328" s="126" t="str">
        <f t="shared" si="311"/>
        <v/>
      </c>
      <c r="AH1328" s="302" t="str">
        <f t="shared" si="306"/>
        <v/>
      </c>
      <c r="AI1328" s="302" t="str">
        <f t="shared" si="305"/>
        <v/>
      </c>
      <c r="AJ1328" s="288" t="str">
        <f t="shared" si="301"/>
        <v/>
      </c>
      <c r="AK1328" s="303" t="str">
        <f t="shared" si="302"/>
        <v/>
      </c>
      <c r="AL1328" s="303" t="str">
        <f t="shared" si="303"/>
        <v/>
      </c>
      <c r="AM1328" s="304" t="str">
        <f t="shared" si="304"/>
        <v/>
      </c>
    </row>
    <row r="1329" spans="26:39" ht="15" hidden="1" x14ac:dyDescent="0.25">
      <c r="Z1329" s="290"/>
      <c r="AA1329" s="290"/>
      <c r="AB1329" s="124">
        <f t="shared" si="312"/>
        <v>21</v>
      </c>
      <c r="AC1329" s="125" t="str">
        <f t="shared" si="307"/>
        <v/>
      </c>
      <c r="AD1329" s="123" t="str">
        <f t="shared" si="308"/>
        <v/>
      </c>
      <c r="AE1329" s="126" t="str">
        <f t="shared" si="309"/>
        <v/>
      </c>
      <c r="AF1329" s="123" t="str">
        <f t="shared" si="310"/>
        <v/>
      </c>
      <c r="AG1329" s="126" t="str">
        <f t="shared" si="311"/>
        <v/>
      </c>
      <c r="AH1329" s="302" t="str">
        <f t="shared" si="306"/>
        <v/>
      </c>
      <c r="AI1329" s="302" t="str">
        <f t="shared" si="305"/>
        <v/>
      </c>
      <c r="AJ1329" s="288" t="str">
        <f t="shared" si="301"/>
        <v/>
      </c>
      <c r="AK1329" s="303" t="str">
        <f t="shared" si="302"/>
        <v/>
      </c>
      <c r="AL1329" s="303" t="str">
        <f t="shared" si="303"/>
        <v/>
      </c>
      <c r="AM1329" s="304" t="str">
        <f t="shared" si="304"/>
        <v/>
      </c>
    </row>
    <row r="1330" spans="26:39" ht="15" hidden="1" x14ac:dyDescent="0.25">
      <c r="Z1330" s="290"/>
      <c r="AA1330" s="290"/>
      <c r="AB1330" s="124">
        <f t="shared" si="312"/>
        <v>22</v>
      </c>
      <c r="AC1330" s="125" t="str">
        <f t="shared" si="307"/>
        <v/>
      </c>
      <c r="AD1330" s="123" t="str">
        <f t="shared" si="308"/>
        <v/>
      </c>
      <c r="AE1330" s="126" t="str">
        <f t="shared" si="309"/>
        <v/>
      </c>
      <c r="AF1330" s="123" t="str">
        <f t="shared" si="310"/>
        <v/>
      </c>
      <c r="AG1330" s="126" t="str">
        <f t="shared" si="311"/>
        <v/>
      </c>
      <c r="AH1330" s="302" t="str">
        <f t="shared" si="306"/>
        <v/>
      </c>
      <c r="AI1330" s="302" t="str">
        <f t="shared" si="305"/>
        <v/>
      </c>
      <c r="AJ1330" s="288" t="str">
        <f t="shared" si="301"/>
        <v/>
      </c>
      <c r="AK1330" s="303" t="str">
        <f t="shared" si="302"/>
        <v/>
      </c>
      <c r="AL1330" s="303" t="str">
        <f t="shared" si="303"/>
        <v/>
      </c>
      <c r="AM1330" s="304" t="str">
        <f t="shared" si="304"/>
        <v/>
      </c>
    </row>
    <row r="1331" spans="26:39" ht="15" hidden="1" x14ac:dyDescent="0.25">
      <c r="Z1331" s="290"/>
      <c r="AA1331" s="290"/>
      <c r="AB1331" s="124">
        <f t="shared" si="312"/>
        <v>23</v>
      </c>
      <c r="AC1331" s="125" t="str">
        <f t="shared" si="307"/>
        <v/>
      </c>
      <c r="AD1331" s="123" t="str">
        <f t="shared" si="308"/>
        <v/>
      </c>
      <c r="AE1331" s="126" t="str">
        <f t="shared" si="309"/>
        <v/>
      </c>
      <c r="AF1331" s="123" t="str">
        <f t="shared" si="310"/>
        <v/>
      </c>
      <c r="AG1331" s="126" t="str">
        <f t="shared" si="311"/>
        <v/>
      </c>
      <c r="AH1331" s="302" t="str">
        <f t="shared" si="306"/>
        <v/>
      </c>
      <c r="AI1331" s="302" t="str">
        <f t="shared" si="305"/>
        <v/>
      </c>
      <c r="AJ1331" s="288" t="str">
        <f t="shared" si="301"/>
        <v/>
      </c>
      <c r="AK1331" s="303" t="str">
        <f t="shared" si="302"/>
        <v/>
      </c>
      <c r="AL1331" s="303" t="str">
        <f t="shared" si="303"/>
        <v/>
      </c>
      <c r="AM1331" s="304" t="str">
        <f t="shared" si="304"/>
        <v/>
      </c>
    </row>
    <row r="1332" spans="26:39" ht="15" hidden="1" x14ac:dyDescent="0.25">
      <c r="Z1332" s="290"/>
      <c r="AA1332" s="290"/>
      <c r="AB1332" s="124">
        <f t="shared" si="312"/>
        <v>24</v>
      </c>
      <c r="AC1332" s="125" t="str">
        <f t="shared" si="307"/>
        <v/>
      </c>
      <c r="AD1332" s="123" t="str">
        <f t="shared" si="308"/>
        <v/>
      </c>
      <c r="AE1332" s="126" t="str">
        <f t="shared" si="309"/>
        <v/>
      </c>
      <c r="AF1332" s="123" t="str">
        <f t="shared" si="310"/>
        <v/>
      </c>
      <c r="AG1332" s="126" t="str">
        <f t="shared" si="311"/>
        <v/>
      </c>
      <c r="AH1332" s="302" t="str">
        <f t="shared" si="306"/>
        <v/>
      </c>
      <c r="AI1332" s="302" t="str">
        <f t="shared" si="305"/>
        <v/>
      </c>
      <c r="AJ1332" s="288" t="str">
        <f t="shared" si="301"/>
        <v/>
      </c>
      <c r="AK1332" s="303" t="str">
        <f t="shared" si="302"/>
        <v/>
      </c>
      <c r="AL1332" s="303" t="str">
        <f t="shared" si="303"/>
        <v/>
      </c>
      <c r="AM1332" s="304" t="str">
        <f t="shared" si="304"/>
        <v/>
      </c>
    </row>
    <row r="1333" spans="26:39" ht="15" hidden="1" x14ac:dyDescent="0.25">
      <c r="Z1333" s="290"/>
      <c r="AA1333" s="290"/>
      <c r="AB1333" s="124">
        <f t="shared" si="312"/>
        <v>25</v>
      </c>
      <c r="AC1333" s="125" t="str">
        <f t="shared" si="307"/>
        <v/>
      </c>
      <c r="AD1333" s="123" t="str">
        <f t="shared" si="308"/>
        <v/>
      </c>
      <c r="AE1333" s="126" t="str">
        <f t="shared" si="309"/>
        <v/>
      </c>
      <c r="AF1333" s="123" t="str">
        <f t="shared" si="310"/>
        <v/>
      </c>
      <c r="AG1333" s="126" t="str">
        <f t="shared" si="311"/>
        <v/>
      </c>
      <c r="AH1333" s="302" t="str">
        <f t="shared" si="306"/>
        <v/>
      </c>
      <c r="AI1333" s="302" t="str">
        <f t="shared" si="305"/>
        <v/>
      </c>
      <c r="AJ1333" s="288" t="str">
        <f t="shared" si="301"/>
        <v/>
      </c>
      <c r="AK1333" s="303" t="str">
        <f t="shared" si="302"/>
        <v/>
      </c>
      <c r="AL1333" s="303" t="str">
        <f t="shared" si="303"/>
        <v/>
      </c>
      <c r="AM1333" s="304" t="str">
        <f t="shared" si="304"/>
        <v/>
      </c>
    </row>
    <row r="1334" spans="26:39" ht="15" hidden="1" x14ac:dyDescent="0.25">
      <c r="Z1334" s="290"/>
      <c r="AA1334" s="290"/>
      <c r="AB1334" s="124">
        <f t="shared" si="312"/>
        <v>26</v>
      </c>
      <c r="AC1334" s="125" t="str">
        <f t="shared" si="307"/>
        <v/>
      </c>
      <c r="AD1334" s="123" t="str">
        <f t="shared" si="308"/>
        <v/>
      </c>
      <c r="AE1334" s="126" t="str">
        <f t="shared" si="309"/>
        <v/>
      </c>
      <c r="AF1334" s="123" t="str">
        <f t="shared" si="310"/>
        <v/>
      </c>
      <c r="AG1334" s="126" t="str">
        <f t="shared" si="311"/>
        <v/>
      </c>
      <c r="AH1334" s="302" t="str">
        <f t="shared" si="306"/>
        <v/>
      </c>
      <c r="AI1334" s="302" t="str">
        <f t="shared" si="305"/>
        <v/>
      </c>
      <c r="AJ1334" s="288" t="str">
        <f t="shared" si="301"/>
        <v/>
      </c>
      <c r="AK1334" s="303" t="str">
        <f t="shared" si="302"/>
        <v/>
      </c>
      <c r="AL1334" s="303" t="str">
        <f t="shared" si="303"/>
        <v/>
      </c>
      <c r="AM1334" s="304" t="str">
        <f t="shared" si="304"/>
        <v/>
      </c>
    </row>
    <row r="1335" spans="26:39" ht="15" hidden="1" x14ac:dyDescent="0.25">
      <c r="Z1335" s="290"/>
      <c r="AA1335" s="290"/>
      <c r="AB1335" s="124">
        <f t="shared" si="312"/>
        <v>27</v>
      </c>
      <c r="AC1335" s="125" t="str">
        <f t="shared" si="307"/>
        <v/>
      </c>
      <c r="AD1335" s="123" t="str">
        <f t="shared" si="308"/>
        <v/>
      </c>
      <c r="AE1335" s="126" t="str">
        <f t="shared" si="309"/>
        <v/>
      </c>
      <c r="AF1335" s="123" t="str">
        <f t="shared" si="310"/>
        <v/>
      </c>
      <c r="AG1335" s="126" t="str">
        <f t="shared" si="311"/>
        <v/>
      </c>
      <c r="AH1335" s="302" t="str">
        <f t="shared" si="306"/>
        <v/>
      </c>
      <c r="AI1335" s="302" t="str">
        <f t="shared" si="305"/>
        <v/>
      </c>
      <c r="AJ1335" s="288" t="str">
        <f t="shared" si="301"/>
        <v/>
      </c>
      <c r="AK1335" s="303" t="str">
        <f t="shared" si="302"/>
        <v/>
      </c>
      <c r="AL1335" s="303" t="str">
        <f t="shared" si="303"/>
        <v/>
      </c>
      <c r="AM1335" s="304" t="str">
        <f t="shared" si="304"/>
        <v/>
      </c>
    </row>
    <row r="1336" spans="26:39" ht="15" hidden="1" x14ac:dyDescent="0.25">
      <c r="Z1336" s="290"/>
      <c r="AA1336" s="290"/>
      <c r="AB1336" s="124">
        <f t="shared" si="312"/>
        <v>28</v>
      </c>
      <c r="AC1336" s="125" t="str">
        <f t="shared" si="307"/>
        <v/>
      </c>
      <c r="AD1336" s="123" t="str">
        <f t="shared" si="308"/>
        <v/>
      </c>
      <c r="AE1336" s="126" t="str">
        <f t="shared" si="309"/>
        <v/>
      </c>
      <c r="AF1336" s="123" t="str">
        <f t="shared" si="310"/>
        <v/>
      </c>
      <c r="AG1336" s="126" t="str">
        <f t="shared" si="311"/>
        <v/>
      </c>
      <c r="AH1336" s="302" t="str">
        <f t="shared" si="306"/>
        <v/>
      </c>
      <c r="AI1336" s="302" t="str">
        <f t="shared" si="305"/>
        <v/>
      </c>
      <c r="AJ1336" s="288" t="str">
        <f t="shared" si="301"/>
        <v/>
      </c>
      <c r="AK1336" s="303" t="str">
        <f t="shared" si="302"/>
        <v/>
      </c>
      <c r="AL1336" s="303" t="str">
        <f t="shared" si="303"/>
        <v/>
      </c>
      <c r="AM1336" s="304" t="str">
        <f t="shared" si="304"/>
        <v/>
      </c>
    </row>
    <row r="1337" spans="26:39" ht="15" hidden="1" x14ac:dyDescent="0.25">
      <c r="Z1337" s="290"/>
      <c r="AA1337" s="290"/>
      <c r="AB1337" s="124">
        <f t="shared" si="312"/>
        <v>29</v>
      </c>
      <c r="AC1337" s="125" t="str">
        <f t="shared" si="307"/>
        <v/>
      </c>
      <c r="AD1337" s="123" t="str">
        <f t="shared" si="308"/>
        <v/>
      </c>
      <c r="AE1337" s="126" t="str">
        <f t="shared" si="309"/>
        <v/>
      </c>
      <c r="AF1337" s="123" t="str">
        <f t="shared" si="310"/>
        <v/>
      </c>
      <c r="AG1337" s="126" t="str">
        <f t="shared" si="311"/>
        <v/>
      </c>
      <c r="AH1337" s="302" t="str">
        <f t="shared" si="306"/>
        <v/>
      </c>
      <c r="AI1337" s="302" t="str">
        <f t="shared" si="305"/>
        <v/>
      </c>
      <c r="AJ1337" s="288" t="str">
        <f t="shared" si="301"/>
        <v/>
      </c>
      <c r="AK1337" s="303" t="str">
        <f t="shared" si="302"/>
        <v/>
      </c>
      <c r="AL1337" s="303" t="str">
        <f t="shared" si="303"/>
        <v/>
      </c>
      <c r="AM1337" s="304" t="str">
        <f t="shared" si="304"/>
        <v/>
      </c>
    </row>
    <row r="1338" spans="26:39" ht="15" hidden="1" x14ac:dyDescent="0.25">
      <c r="Z1338" s="290"/>
      <c r="AA1338" s="290"/>
      <c r="AB1338" s="124">
        <f t="shared" si="312"/>
        <v>30</v>
      </c>
      <c r="AC1338" s="125" t="str">
        <f t="shared" si="307"/>
        <v/>
      </c>
      <c r="AD1338" s="123" t="str">
        <f t="shared" si="308"/>
        <v/>
      </c>
      <c r="AE1338" s="126" t="str">
        <f t="shared" si="309"/>
        <v/>
      </c>
      <c r="AF1338" s="123" t="str">
        <f t="shared" si="310"/>
        <v/>
      </c>
      <c r="AG1338" s="126" t="str">
        <f t="shared" si="311"/>
        <v/>
      </c>
      <c r="AH1338" s="302" t="str">
        <f t="shared" si="306"/>
        <v/>
      </c>
      <c r="AI1338" s="302" t="str">
        <f t="shared" si="305"/>
        <v/>
      </c>
      <c r="AJ1338" s="288" t="str">
        <f t="shared" si="301"/>
        <v/>
      </c>
      <c r="AK1338" s="303" t="str">
        <f t="shared" si="302"/>
        <v/>
      </c>
      <c r="AL1338" s="303" t="str">
        <f t="shared" si="303"/>
        <v/>
      </c>
      <c r="AM1338" s="304" t="str">
        <f t="shared" si="304"/>
        <v/>
      </c>
    </row>
    <row r="1339" spans="26:39" ht="15" hidden="1" x14ac:dyDescent="0.25">
      <c r="Z1339" s="290"/>
      <c r="AA1339" s="290"/>
      <c r="AB1339" s="124">
        <f t="shared" si="312"/>
        <v>31</v>
      </c>
      <c r="AC1339" s="125" t="str">
        <f t="shared" si="307"/>
        <v/>
      </c>
      <c r="AD1339" s="123" t="str">
        <f t="shared" si="308"/>
        <v/>
      </c>
      <c r="AE1339" s="126" t="str">
        <f t="shared" si="309"/>
        <v/>
      </c>
      <c r="AF1339" s="123" t="str">
        <f t="shared" si="310"/>
        <v/>
      </c>
      <c r="AG1339" s="126" t="str">
        <f t="shared" si="311"/>
        <v/>
      </c>
      <c r="AH1339" s="302" t="str">
        <f t="shared" si="306"/>
        <v/>
      </c>
      <c r="AI1339" s="302" t="str">
        <f t="shared" si="305"/>
        <v/>
      </c>
      <c r="AJ1339" s="288" t="str">
        <f t="shared" si="301"/>
        <v/>
      </c>
      <c r="AK1339" s="303" t="str">
        <f t="shared" si="302"/>
        <v/>
      </c>
      <c r="AL1339" s="303" t="str">
        <f t="shared" si="303"/>
        <v/>
      </c>
      <c r="AM1339" s="304" t="str">
        <f t="shared" si="304"/>
        <v/>
      </c>
    </row>
    <row r="1340" spans="26:39" ht="15" hidden="1" x14ac:dyDescent="0.25">
      <c r="Z1340" s="290"/>
      <c r="AA1340" s="290"/>
      <c r="AB1340" s="124">
        <f t="shared" si="312"/>
        <v>32</v>
      </c>
      <c r="AC1340" s="125" t="str">
        <f t="shared" si="307"/>
        <v/>
      </c>
      <c r="AD1340" s="123" t="str">
        <f t="shared" si="308"/>
        <v/>
      </c>
      <c r="AE1340" s="126" t="str">
        <f t="shared" si="309"/>
        <v/>
      </c>
      <c r="AF1340" s="123" t="str">
        <f t="shared" si="310"/>
        <v/>
      </c>
      <c r="AG1340" s="126" t="str">
        <f t="shared" si="311"/>
        <v/>
      </c>
      <c r="AH1340" s="302" t="str">
        <f t="shared" si="306"/>
        <v/>
      </c>
      <c r="AI1340" s="302" t="str">
        <f t="shared" si="305"/>
        <v/>
      </c>
      <c r="AJ1340" s="288" t="str">
        <f t="shared" si="301"/>
        <v/>
      </c>
      <c r="AK1340" s="303" t="str">
        <f t="shared" si="302"/>
        <v/>
      </c>
      <c r="AL1340" s="303" t="str">
        <f t="shared" si="303"/>
        <v/>
      </c>
      <c r="AM1340" s="304" t="str">
        <f t="shared" si="304"/>
        <v/>
      </c>
    </row>
    <row r="1341" spans="26:39" ht="15" hidden="1" x14ac:dyDescent="0.25">
      <c r="Z1341" s="290"/>
      <c r="AA1341" s="290"/>
      <c r="AB1341" s="124">
        <f t="shared" si="312"/>
        <v>33</v>
      </c>
      <c r="AC1341" s="125" t="str">
        <f t="shared" si="307"/>
        <v/>
      </c>
      <c r="AD1341" s="123" t="str">
        <f t="shared" si="308"/>
        <v/>
      </c>
      <c r="AE1341" s="126" t="str">
        <f t="shared" si="309"/>
        <v/>
      </c>
      <c r="AF1341" s="123" t="str">
        <f t="shared" si="310"/>
        <v/>
      </c>
      <c r="AG1341" s="126" t="str">
        <f t="shared" si="311"/>
        <v/>
      </c>
      <c r="AH1341" s="302" t="str">
        <f t="shared" si="306"/>
        <v/>
      </c>
      <c r="AI1341" s="302" t="str">
        <f t="shared" si="305"/>
        <v/>
      </c>
      <c r="AJ1341" s="288" t="str">
        <f t="shared" si="301"/>
        <v/>
      </c>
      <c r="AK1341" s="303" t="str">
        <f t="shared" si="302"/>
        <v/>
      </c>
      <c r="AL1341" s="303" t="str">
        <f t="shared" si="303"/>
        <v/>
      </c>
      <c r="AM1341" s="304" t="str">
        <f t="shared" si="304"/>
        <v/>
      </c>
    </row>
    <row r="1342" spans="26:39" ht="15" hidden="1" x14ac:dyDescent="0.25">
      <c r="Z1342" s="290"/>
      <c r="AA1342" s="290"/>
      <c r="AB1342" s="124">
        <f t="shared" si="312"/>
        <v>34</v>
      </c>
      <c r="AC1342" s="125" t="str">
        <f t="shared" si="307"/>
        <v/>
      </c>
      <c r="AD1342" s="123" t="str">
        <f t="shared" si="308"/>
        <v/>
      </c>
      <c r="AE1342" s="126" t="str">
        <f t="shared" si="309"/>
        <v/>
      </c>
      <c r="AF1342" s="123" t="str">
        <f t="shared" si="310"/>
        <v/>
      </c>
      <c r="AG1342" s="126" t="str">
        <f t="shared" si="311"/>
        <v/>
      </c>
      <c r="AH1342" s="302" t="str">
        <f t="shared" si="306"/>
        <v/>
      </c>
      <c r="AI1342" s="302" t="str">
        <f t="shared" si="305"/>
        <v/>
      </c>
      <c r="AJ1342" s="288" t="str">
        <f t="shared" si="301"/>
        <v/>
      </c>
      <c r="AK1342" s="303" t="str">
        <f t="shared" si="302"/>
        <v/>
      </c>
      <c r="AL1342" s="303" t="str">
        <f t="shared" si="303"/>
        <v/>
      </c>
      <c r="AM1342" s="304" t="str">
        <f t="shared" si="304"/>
        <v/>
      </c>
    </row>
    <row r="1343" spans="26:39" ht="15" hidden="1" x14ac:dyDescent="0.25">
      <c r="Z1343" s="290"/>
      <c r="AA1343" s="290"/>
      <c r="AB1343" s="124">
        <f t="shared" si="312"/>
        <v>35</v>
      </c>
      <c r="AC1343" s="125" t="str">
        <f t="shared" si="307"/>
        <v/>
      </c>
      <c r="AD1343" s="123" t="str">
        <f t="shared" si="308"/>
        <v/>
      </c>
      <c r="AE1343" s="126" t="str">
        <f t="shared" si="309"/>
        <v/>
      </c>
      <c r="AF1343" s="123" t="str">
        <f t="shared" si="310"/>
        <v/>
      </c>
      <c r="AG1343" s="126" t="str">
        <f t="shared" si="311"/>
        <v/>
      </c>
      <c r="AH1343" s="302" t="str">
        <f t="shared" si="306"/>
        <v/>
      </c>
      <c r="AI1343" s="302" t="str">
        <f t="shared" si="305"/>
        <v/>
      </c>
      <c r="AJ1343" s="288" t="str">
        <f t="shared" si="301"/>
        <v/>
      </c>
      <c r="AK1343" s="303" t="str">
        <f t="shared" si="302"/>
        <v/>
      </c>
      <c r="AL1343" s="303" t="str">
        <f t="shared" si="303"/>
        <v/>
      </c>
      <c r="AM1343" s="304" t="str">
        <f t="shared" si="304"/>
        <v/>
      </c>
    </row>
    <row r="1344" spans="26:39" ht="15" hidden="1" x14ac:dyDescent="0.25">
      <c r="Z1344" s="290"/>
      <c r="AA1344" s="290"/>
      <c r="AB1344" s="124">
        <f t="shared" si="312"/>
        <v>36</v>
      </c>
      <c r="AC1344" s="125" t="str">
        <f t="shared" si="307"/>
        <v/>
      </c>
      <c r="AD1344" s="123" t="str">
        <f t="shared" si="308"/>
        <v/>
      </c>
      <c r="AE1344" s="126" t="str">
        <f t="shared" si="309"/>
        <v/>
      </c>
      <c r="AF1344" s="123" t="str">
        <f t="shared" si="310"/>
        <v/>
      </c>
      <c r="AG1344" s="126" t="str">
        <f t="shared" si="311"/>
        <v/>
      </c>
      <c r="AH1344" s="302" t="str">
        <f t="shared" si="306"/>
        <v/>
      </c>
      <c r="AI1344" s="302" t="str">
        <f t="shared" si="305"/>
        <v/>
      </c>
      <c r="AJ1344" s="288" t="str">
        <f t="shared" si="301"/>
        <v/>
      </c>
      <c r="AK1344" s="303" t="str">
        <f t="shared" si="302"/>
        <v/>
      </c>
      <c r="AL1344" s="303" t="str">
        <f t="shared" si="303"/>
        <v/>
      </c>
      <c r="AM1344" s="304" t="str">
        <f t="shared" si="304"/>
        <v/>
      </c>
    </row>
    <row r="1345" spans="26:39" ht="15" hidden="1" x14ac:dyDescent="0.25">
      <c r="Z1345" s="290"/>
      <c r="AA1345" s="290"/>
      <c r="AB1345" s="124">
        <f t="shared" si="312"/>
        <v>37</v>
      </c>
      <c r="AC1345" s="125" t="str">
        <f t="shared" si="307"/>
        <v/>
      </c>
      <c r="AD1345" s="123" t="str">
        <f t="shared" si="308"/>
        <v/>
      </c>
      <c r="AE1345" s="126" t="str">
        <f t="shared" si="309"/>
        <v/>
      </c>
      <c r="AF1345" s="123" t="str">
        <f t="shared" si="310"/>
        <v/>
      </c>
      <c r="AG1345" s="126" t="str">
        <f t="shared" si="311"/>
        <v/>
      </c>
      <c r="AH1345" s="302" t="str">
        <f t="shared" si="306"/>
        <v/>
      </c>
      <c r="AI1345" s="302" t="str">
        <f t="shared" si="305"/>
        <v/>
      </c>
      <c r="AJ1345" s="288" t="str">
        <f t="shared" si="301"/>
        <v/>
      </c>
      <c r="AK1345" s="303" t="str">
        <f t="shared" si="302"/>
        <v/>
      </c>
      <c r="AL1345" s="303" t="str">
        <f t="shared" si="303"/>
        <v/>
      </c>
      <c r="AM1345" s="304" t="str">
        <f t="shared" si="304"/>
        <v/>
      </c>
    </row>
    <row r="1346" spans="26:39" ht="15" hidden="1" x14ac:dyDescent="0.25">
      <c r="Z1346" s="290"/>
      <c r="AA1346" s="290"/>
      <c r="AB1346" s="124">
        <f t="shared" si="312"/>
        <v>38</v>
      </c>
      <c r="AC1346" s="125" t="str">
        <f t="shared" si="307"/>
        <v/>
      </c>
      <c r="AD1346" s="123" t="str">
        <f t="shared" si="308"/>
        <v/>
      </c>
      <c r="AE1346" s="126" t="str">
        <f t="shared" si="309"/>
        <v/>
      </c>
      <c r="AF1346" s="123" t="str">
        <f t="shared" si="310"/>
        <v/>
      </c>
      <c r="AG1346" s="126" t="str">
        <f t="shared" si="311"/>
        <v/>
      </c>
      <c r="AH1346" s="302" t="str">
        <f t="shared" si="306"/>
        <v/>
      </c>
      <c r="AI1346" s="302" t="str">
        <f t="shared" si="305"/>
        <v/>
      </c>
      <c r="AJ1346" s="288" t="str">
        <f t="shared" si="301"/>
        <v/>
      </c>
      <c r="AK1346" s="303" t="str">
        <f t="shared" si="302"/>
        <v/>
      </c>
      <c r="AL1346" s="303" t="str">
        <f t="shared" si="303"/>
        <v/>
      </c>
      <c r="AM1346" s="304" t="str">
        <f t="shared" si="304"/>
        <v/>
      </c>
    </row>
    <row r="1347" spans="26:39" ht="15" hidden="1" x14ac:dyDescent="0.25">
      <c r="Z1347" s="290"/>
      <c r="AA1347" s="290"/>
      <c r="AB1347" s="124">
        <f t="shared" si="312"/>
        <v>39</v>
      </c>
      <c r="AC1347" s="125" t="str">
        <f t="shared" si="307"/>
        <v/>
      </c>
      <c r="AD1347" s="123" t="str">
        <f t="shared" si="308"/>
        <v/>
      </c>
      <c r="AE1347" s="126" t="str">
        <f t="shared" si="309"/>
        <v/>
      </c>
      <c r="AF1347" s="123" t="str">
        <f t="shared" si="310"/>
        <v/>
      </c>
      <c r="AG1347" s="126" t="str">
        <f t="shared" si="311"/>
        <v/>
      </c>
      <c r="AH1347" s="302" t="str">
        <f t="shared" si="306"/>
        <v/>
      </c>
      <c r="AI1347" s="302" t="str">
        <f t="shared" si="305"/>
        <v/>
      </c>
      <c r="AJ1347" s="288" t="str">
        <f t="shared" si="301"/>
        <v/>
      </c>
      <c r="AK1347" s="303" t="str">
        <f t="shared" si="302"/>
        <v/>
      </c>
      <c r="AL1347" s="303" t="str">
        <f t="shared" si="303"/>
        <v/>
      </c>
      <c r="AM1347" s="304" t="str">
        <f t="shared" si="304"/>
        <v/>
      </c>
    </row>
    <row r="1348" spans="26:39" ht="15" hidden="1" x14ac:dyDescent="0.25">
      <c r="Z1348" s="290"/>
      <c r="AA1348" s="290"/>
      <c r="AB1348" s="124">
        <f t="shared" si="312"/>
        <v>40</v>
      </c>
      <c r="AC1348" s="125" t="str">
        <f t="shared" si="307"/>
        <v/>
      </c>
      <c r="AD1348" s="123" t="str">
        <f t="shared" si="308"/>
        <v/>
      </c>
      <c r="AE1348" s="126" t="str">
        <f t="shared" si="309"/>
        <v/>
      </c>
      <c r="AF1348" s="123" t="str">
        <f t="shared" si="310"/>
        <v/>
      </c>
      <c r="AG1348" s="126" t="str">
        <f t="shared" si="311"/>
        <v/>
      </c>
      <c r="AH1348" s="302" t="str">
        <f t="shared" si="306"/>
        <v/>
      </c>
      <c r="AI1348" s="302" t="str">
        <f t="shared" si="305"/>
        <v/>
      </c>
      <c r="AJ1348" s="288" t="str">
        <f t="shared" si="301"/>
        <v/>
      </c>
      <c r="AK1348" s="303" t="str">
        <f t="shared" si="302"/>
        <v/>
      </c>
      <c r="AL1348" s="303" t="str">
        <f t="shared" si="303"/>
        <v/>
      </c>
      <c r="AM1348" s="304" t="str">
        <f t="shared" si="304"/>
        <v/>
      </c>
    </row>
    <row r="1349" spans="26:39" ht="15" hidden="1" x14ac:dyDescent="0.25">
      <c r="Z1349" s="290"/>
      <c r="AA1349" s="290"/>
      <c r="AB1349" s="124">
        <f t="shared" si="312"/>
        <v>41</v>
      </c>
      <c r="AC1349" s="125" t="str">
        <f t="shared" si="307"/>
        <v/>
      </c>
      <c r="AD1349" s="123" t="str">
        <f t="shared" si="308"/>
        <v/>
      </c>
      <c r="AE1349" s="126" t="str">
        <f t="shared" si="309"/>
        <v/>
      </c>
      <c r="AF1349" s="123" t="str">
        <f t="shared" si="310"/>
        <v/>
      </c>
      <c r="AG1349" s="126" t="str">
        <f t="shared" si="311"/>
        <v/>
      </c>
      <c r="AH1349" s="302" t="str">
        <f t="shared" si="306"/>
        <v/>
      </c>
      <c r="AI1349" s="302" t="str">
        <f t="shared" si="305"/>
        <v/>
      </c>
      <c r="AJ1349" s="288" t="str">
        <f t="shared" si="301"/>
        <v/>
      </c>
      <c r="AK1349" s="303" t="str">
        <f t="shared" si="302"/>
        <v/>
      </c>
      <c r="AL1349" s="303" t="str">
        <f t="shared" si="303"/>
        <v/>
      </c>
      <c r="AM1349" s="304" t="str">
        <f t="shared" si="304"/>
        <v/>
      </c>
    </row>
    <row r="1350" spans="26:39" ht="15" hidden="1" x14ac:dyDescent="0.25">
      <c r="Z1350" s="290"/>
      <c r="AA1350" s="290"/>
      <c r="AB1350" s="124">
        <f t="shared" si="312"/>
        <v>42</v>
      </c>
      <c r="AC1350" s="125" t="str">
        <f t="shared" si="307"/>
        <v/>
      </c>
      <c r="AD1350" s="123" t="str">
        <f t="shared" si="308"/>
        <v/>
      </c>
      <c r="AE1350" s="126" t="str">
        <f t="shared" si="309"/>
        <v/>
      </c>
      <c r="AF1350" s="123" t="str">
        <f t="shared" si="310"/>
        <v/>
      </c>
      <c r="AG1350" s="126" t="str">
        <f t="shared" si="311"/>
        <v/>
      </c>
      <c r="AH1350" s="302" t="str">
        <f t="shared" si="306"/>
        <v/>
      </c>
      <c r="AI1350" s="302" t="str">
        <f t="shared" si="305"/>
        <v/>
      </c>
      <c r="AJ1350" s="288" t="str">
        <f t="shared" si="301"/>
        <v/>
      </c>
      <c r="AK1350" s="303" t="str">
        <f t="shared" si="302"/>
        <v/>
      </c>
      <c r="AL1350" s="303" t="str">
        <f t="shared" si="303"/>
        <v/>
      </c>
      <c r="AM1350" s="304" t="str">
        <f t="shared" si="304"/>
        <v/>
      </c>
    </row>
    <row r="1351" spans="26:39" ht="15" hidden="1" x14ac:dyDescent="0.25">
      <c r="Z1351" s="290"/>
      <c r="AA1351" s="290"/>
      <c r="AB1351" s="124">
        <f t="shared" si="312"/>
        <v>43</v>
      </c>
      <c r="AC1351" s="125" t="str">
        <f t="shared" si="307"/>
        <v/>
      </c>
      <c r="AD1351" s="123" t="str">
        <f t="shared" si="308"/>
        <v/>
      </c>
      <c r="AE1351" s="126" t="str">
        <f t="shared" si="309"/>
        <v/>
      </c>
      <c r="AF1351" s="123" t="str">
        <f t="shared" si="310"/>
        <v/>
      </c>
      <c r="AG1351" s="126" t="str">
        <f t="shared" si="311"/>
        <v/>
      </c>
      <c r="AH1351" s="302" t="str">
        <f t="shared" si="306"/>
        <v/>
      </c>
      <c r="AI1351" s="302" t="str">
        <f t="shared" si="305"/>
        <v/>
      </c>
      <c r="AJ1351" s="288" t="str">
        <f t="shared" si="301"/>
        <v/>
      </c>
      <c r="AK1351" s="303" t="str">
        <f t="shared" si="302"/>
        <v/>
      </c>
      <c r="AL1351" s="303" t="str">
        <f t="shared" si="303"/>
        <v/>
      </c>
      <c r="AM1351" s="304" t="str">
        <f t="shared" si="304"/>
        <v/>
      </c>
    </row>
    <row r="1352" spans="26:39" ht="15" hidden="1" x14ac:dyDescent="0.25">
      <c r="Z1352" s="290"/>
      <c r="AA1352" s="290"/>
      <c r="AB1352" s="124">
        <f t="shared" si="312"/>
        <v>44</v>
      </c>
      <c r="AC1352" s="125" t="str">
        <f t="shared" si="307"/>
        <v/>
      </c>
      <c r="AD1352" s="123" t="str">
        <f t="shared" si="308"/>
        <v/>
      </c>
      <c r="AE1352" s="126" t="str">
        <f t="shared" si="309"/>
        <v/>
      </c>
      <c r="AF1352" s="123" t="str">
        <f t="shared" si="310"/>
        <v/>
      </c>
      <c r="AG1352" s="126" t="str">
        <f t="shared" si="311"/>
        <v/>
      </c>
      <c r="AH1352" s="302" t="str">
        <f t="shared" si="306"/>
        <v/>
      </c>
      <c r="AI1352" s="302" t="str">
        <f t="shared" si="305"/>
        <v/>
      </c>
      <c r="AJ1352" s="288" t="str">
        <f t="shared" ref="AJ1352:AJ1408" si="313">AC1352</f>
        <v/>
      </c>
      <c r="AK1352" s="303" t="str">
        <f t="shared" ref="AK1352:AK1408" si="314">IF(AI1352="","",AJ1352-D$58)</f>
        <v/>
      </c>
      <c r="AL1352" s="303" t="str">
        <f t="shared" ref="AL1352:AL1408" si="315">IF(AK1352="","",IF(AK1352&gt;G$80,AK1352-G$80/2,AK1352/2))</f>
        <v/>
      </c>
      <c r="AM1352" s="304" t="str">
        <f t="shared" ref="AM1352:AM1408" si="316">IF(AL1352="","",0.6*G$81*(2*32.2*AL1352)^0.5)</f>
        <v/>
      </c>
    </row>
    <row r="1353" spans="26:39" ht="15" hidden="1" x14ac:dyDescent="0.25">
      <c r="Z1353" s="290"/>
      <c r="AA1353" s="290"/>
      <c r="AB1353" s="124">
        <f t="shared" si="312"/>
        <v>45</v>
      </c>
      <c r="AC1353" s="125" t="str">
        <f t="shared" si="307"/>
        <v/>
      </c>
      <c r="AD1353" s="123" t="str">
        <f t="shared" si="308"/>
        <v/>
      </c>
      <c r="AE1353" s="126" t="str">
        <f t="shared" si="309"/>
        <v/>
      </c>
      <c r="AF1353" s="123" t="str">
        <f t="shared" si="310"/>
        <v/>
      </c>
      <c r="AG1353" s="126" t="str">
        <f t="shared" si="311"/>
        <v/>
      </c>
      <c r="AH1353" s="302" t="str">
        <f t="shared" si="306"/>
        <v/>
      </c>
      <c r="AI1353" s="302" t="str">
        <f t="shared" ref="AI1353:AI1408" si="317">IF(AC1353="","",IF(AC1353=D$58,0,IF(AC1353&gt;D$58,AI1352+AF1353,"")))</f>
        <v/>
      </c>
      <c r="AJ1353" s="288" t="str">
        <f t="shared" si="313"/>
        <v/>
      </c>
      <c r="AK1353" s="303" t="str">
        <f t="shared" si="314"/>
        <v/>
      </c>
      <c r="AL1353" s="303" t="str">
        <f t="shared" si="315"/>
        <v/>
      </c>
      <c r="AM1353" s="304" t="str">
        <f t="shared" si="316"/>
        <v/>
      </c>
    </row>
    <row r="1354" spans="26:39" ht="15" hidden="1" x14ac:dyDescent="0.25">
      <c r="Z1354" s="290"/>
      <c r="AA1354" s="290"/>
      <c r="AB1354" s="124">
        <f t="shared" si="312"/>
        <v>46</v>
      </c>
      <c r="AC1354" s="125" t="str">
        <f t="shared" si="307"/>
        <v/>
      </c>
      <c r="AD1354" s="123" t="str">
        <f t="shared" si="308"/>
        <v/>
      </c>
      <c r="AE1354" s="126" t="str">
        <f t="shared" si="309"/>
        <v/>
      </c>
      <c r="AF1354" s="123" t="str">
        <f t="shared" si="310"/>
        <v/>
      </c>
      <c r="AG1354" s="126" t="str">
        <f t="shared" si="311"/>
        <v/>
      </c>
      <c r="AH1354" s="302" t="str">
        <f t="shared" ref="AH1354:AH1408" si="318">IF(AC1354="","",AH1353+AF1354)</f>
        <v/>
      </c>
      <c r="AI1354" s="302" t="str">
        <f t="shared" si="317"/>
        <v/>
      </c>
      <c r="AJ1354" s="288" t="str">
        <f t="shared" si="313"/>
        <v/>
      </c>
      <c r="AK1354" s="303" t="str">
        <f t="shared" si="314"/>
        <v/>
      </c>
      <c r="AL1354" s="303" t="str">
        <f t="shared" si="315"/>
        <v/>
      </c>
      <c r="AM1354" s="304" t="str">
        <f t="shared" si="316"/>
        <v/>
      </c>
    </row>
    <row r="1355" spans="26:39" ht="15" hidden="1" x14ac:dyDescent="0.25">
      <c r="Z1355" s="290"/>
      <c r="AA1355" s="290"/>
      <c r="AB1355" s="124">
        <f t="shared" si="312"/>
        <v>47</v>
      </c>
      <c r="AC1355" s="125" t="str">
        <f t="shared" si="307"/>
        <v/>
      </c>
      <c r="AD1355" s="123" t="str">
        <f t="shared" si="308"/>
        <v/>
      </c>
      <c r="AE1355" s="126" t="str">
        <f t="shared" si="309"/>
        <v/>
      </c>
      <c r="AF1355" s="123" t="str">
        <f t="shared" si="310"/>
        <v/>
      </c>
      <c r="AG1355" s="126" t="str">
        <f t="shared" si="311"/>
        <v/>
      </c>
      <c r="AH1355" s="302" t="str">
        <f t="shared" si="318"/>
        <v/>
      </c>
      <c r="AI1355" s="302" t="str">
        <f t="shared" si="317"/>
        <v/>
      </c>
      <c r="AJ1355" s="288" t="str">
        <f t="shared" si="313"/>
        <v/>
      </c>
      <c r="AK1355" s="303" t="str">
        <f t="shared" si="314"/>
        <v/>
      </c>
      <c r="AL1355" s="303" t="str">
        <f t="shared" si="315"/>
        <v/>
      </c>
      <c r="AM1355" s="304" t="str">
        <f t="shared" si="316"/>
        <v/>
      </c>
    </row>
    <row r="1356" spans="26:39" ht="15" hidden="1" x14ac:dyDescent="0.25">
      <c r="Z1356" s="290"/>
      <c r="AA1356" s="290"/>
      <c r="AB1356" s="124">
        <f t="shared" si="312"/>
        <v>48</v>
      </c>
      <c r="AC1356" s="125" t="str">
        <f t="shared" si="307"/>
        <v/>
      </c>
      <c r="AD1356" s="123" t="str">
        <f t="shared" si="308"/>
        <v/>
      </c>
      <c r="AE1356" s="126" t="str">
        <f t="shared" si="309"/>
        <v/>
      </c>
      <c r="AF1356" s="123" t="str">
        <f t="shared" si="310"/>
        <v/>
      </c>
      <c r="AG1356" s="126" t="str">
        <f t="shared" si="311"/>
        <v/>
      </c>
      <c r="AH1356" s="302" t="str">
        <f t="shared" si="318"/>
        <v/>
      </c>
      <c r="AI1356" s="302" t="str">
        <f t="shared" si="317"/>
        <v/>
      </c>
      <c r="AJ1356" s="288" t="str">
        <f t="shared" si="313"/>
        <v/>
      </c>
      <c r="AK1356" s="303" t="str">
        <f t="shared" si="314"/>
        <v/>
      </c>
      <c r="AL1356" s="303" t="str">
        <f t="shared" si="315"/>
        <v/>
      </c>
      <c r="AM1356" s="304" t="str">
        <f t="shared" si="316"/>
        <v/>
      </c>
    </row>
    <row r="1357" spans="26:39" ht="15" hidden="1" x14ac:dyDescent="0.25">
      <c r="Z1357" s="290"/>
      <c r="AA1357" s="290"/>
      <c r="AB1357" s="124">
        <f t="shared" si="312"/>
        <v>49</v>
      </c>
      <c r="AC1357" s="125" t="str">
        <f t="shared" si="307"/>
        <v/>
      </c>
      <c r="AD1357" s="123" t="str">
        <f t="shared" si="308"/>
        <v/>
      </c>
      <c r="AE1357" s="126" t="str">
        <f t="shared" si="309"/>
        <v/>
      </c>
      <c r="AF1357" s="123" t="str">
        <f t="shared" si="310"/>
        <v/>
      </c>
      <c r="AG1357" s="126" t="str">
        <f t="shared" si="311"/>
        <v/>
      </c>
      <c r="AH1357" s="302" t="str">
        <f t="shared" si="318"/>
        <v/>
      </c>
      <c r="AI1357" s="302" t="str">
        <f t="shared" si="317"/>
        <v/>
      </c>
      <c r="AJ1357" s="288" t="str">
        <f t="shared" si="313"/>
        <v/>
      </c>
      <c r="AK1357" s="303" t="str">
        <f t="shared" si="314"/>
        <v/>
      </c>
      <c r="AL1357" s="303" t="str">
        <f t="shared" si="315"/>
        <v/>
      </c>
      <c r="AM1357" s="304" t="str">
        <f t="shared" si="316"/>
        <v/>
      </c>
    </row>
    <row r="1358" spans="26:39" ht="15" hidden="1" x14ac:dyDescent="0.25">
      <c r="Z1358" s="290"/>
      <c r="AA1358" s="290"/>
      <c r="AB1358" s="124">
        <f t="shared" si="312"/>
        <v>50</v>
      </c>
      <c r="AC1358" s="125" t="str">
        <f t="shared" si="307"/>
        <v/>
      </c>
      <c r="AD1358" s="123" t="str">
        <f t="shared" si="308"/>
        <v/>
      </c>
      <c r="AE1358" s="126" t="str">
        <f t="shared" si="309"/>
        <v/>
      </c>
      <c r="AF1358" s="123" t="str">
        <f t="shared" si="310"/>
        <v/>
      </c>
      <c r="AG1358" s="126" t="str">
        <f t="shared" si="311"/>
        <v/>
      </c>
      <c r="AH1358" s="302" t="str">
        <f t="shared" si="318"/>
        <v/>
      </c>
      <c r="AI1358" s="302" t="str">
        <f t="shared" si="317"/>
        <v/>
      </c>
      <c r="AJ1358" s="288" t="str">
        <f t="shared" si="313"/>
        <v/>
      </c>
      <c r="AK1358" s="303" t="str">
        <f t="shared" si="314"/>
        <v/>
      </c>
      <c r="AL1358" s="303" t="str">
        <f t="shared" si="315"/>
        <v/>
      </c>
      <c r="AM1358" s="304" t="str">
        <f t="shared" si="316"/>
        <v/>
      </c>
    </row>
    <row r="1359" spans="26:39" ht="15" hidden="1" x14ac:dyDescent="0.25">
      <c r="Z1359" s="290"/>
      <c r="AA1359" s="290"/>
      <c r="AB1359" s="124">
        <f t="shared" si="312"/>
        <v>51</v>
      </c>
      <c r="AC1359" s="125" t="str">
        <f t="shared" si="307"/>
        <v/>
      </c>
      <c r="AD1359" s="123" t="str">
        <f t="shared" si="308"/>
        <v/>
      </c>
      <c r="AE1359" s="126" t="str">
        <f t="shared" si="309"/>
        <v/>
      </c>
      <c r="AF1359" s="123" t="str">
        <f t="shared" si="310"/>
        <v/>
      </c>
      <c r="AG1359" s="126" t="str">
        <f t="shared" si="311"/>
        <v/>
      </c>
      <c r="AH1359" s="302" t="str">
        <f t="shared" si="318"/>
        <v/>
      </c>
      <c r="AI1359" s="302" t="str">
        <f t="shared" si="317"/>
        <v/>
      </c>
      <c r="AJ1359" s="288" t="str">
        <f t="shared" si="313"/>
        <v/>
      </c>
      <c r="AK1359" s="303" t="str">
        <f t="shared" si="314"/>
        <v/>
      </c>
      <c r="AL1359" s="303" t="str">
        <f t="shared" si="315"/>
        <v/>
      </c>
      <c r="AM1359" s="304" t="str">
        <f t="shared" si="316"/>
        <v/>
      </c>
    </row>
    <row r="1360" spans="26:39" ht="15" hidden="1" x14ac:dyDescent="0.25">
      <c r="Z1360" s="290"/>
      <c r="AA1360" s="290"/>
      <c r="AB1360" s="124">
        <f t="shared" si="312"/>
        <v>52</v>
      </c>
      <c r="AC1360" s="125" t="str">
        <f t="shared" si="307"/>
        <v/>
      </c>
      <c r="AD1360" s="123" t="str">
        <f t="shared" si="308"/>
        <v/>
      </c>
      <c r="AE1360" s="126" t="str">
        <f t="shared" si="309"/>
        <v/>
      </c>
      <c r="AF1360" s="123" t="str">
        <f t="shared" si="310"/>
        <v/>
      </c>
      <c r="AG1360" s="126" t="str">
        <f t="shared" si="311"/>
        <v/>
      </c>
      <c r="AH1360" s="302" t="str">
        <f t="shared" si="318"/>
        <v/>
      </c>
      <c r="AI1360" s="302" t="str">
        <f t="shared" si="317"/>
        <v/>
      </c>
      <c r="AJ1360" s="288" t="str">
        <f t="shared" si="313"/>
        <v/>
      </c>
      <c r="AK1360" s="303" t="str">
        <f t="shared" si="314"/>
        <v/>
      </c>
      <c r="AL1360" s="303" t="str">
        <f t="shared" si="315"/>
        <v/>
      </c>
      <c r="AM1360" s="304" t="str">
        <f t="shared" si="316"/>
        <v/>
      </c>
    </row>
    <row r="1361" spans="26:39" ht="15" hidden="1" x14ac:dyDescent="0.25">
      <c r="Z1361" s="290"/>
      <c r="AA1361" s="290"/>
      <c r="AB1361" s="124">
        <f t="shared" si="312"/>
        <v>53</v>
      </c>
      <c r="AC1361" s="125" t="str">
        <f t="shared" si="307"/>
        <v/>
      </c>
      <c r="AD1361" s="123" t="str">
        <f t="shared" si="308"/>
        <v/>
      </c>
      <c r="AE1361" s="126" t="str">
        <f t="shared" si="309"/>
        <v/>
      </c>
      <c r="AF1361" s="123" t="str">
        <f t="shared" si="310"/>
        <v/>
      </c>
      <c r="AG1361" s="126" t="str">
        <f t="shared" si="311"/>
        <v/>
      </c>
      <c r="AH1361" s="302" t="str">
        <f t="shared" si="318"/>
        <v/>
      </c>
      <c r="AI1361" s="302" t="str">
        <f t="shared" si="317"/>
        <v/>
      </c>
      <c r="AJ1361" s="288" t="str">
        <f t="shared" si="313"/>
        <v/>
      </c>
      <c r="AK1361" s="303" t="str">
        <f t="shared" si="314"/>
        <v/>
      </c>
      <c r="AL1361" s="303" t="str">
        <f t="shared" si="315"/>
        <v/>
      </c>
      <c r="AM1361" s="304" t="str">
        <f t="shared" si="316"/>
        <v/>
      </c>
    </row>
    <row r="1362" spans="26:39" ht="15" hidden="1" x14ac:dyDescent="0.25">
      <c r="Z1362" s="290"/>
      <c r="AA1362" s="290"/>
      <c r="AB1362" s="124">
        <f t="shared" si="312"/>
        <v>54</v>
      </c>
      <c r="AC1362" s="125" t="str">
        <f t="shared" si="307"/>
        <v/>
      </c>
      <c r="AD1362" s="123" t="str">
        <f t="shared" si="308"/>
        <v/>
      </c>
      <c r="AE1362" s="126" t="str">
        <f t="shared" si="309"/>
        <v/>
      </c>
      <c r="AF1362" s="123" t="str">
        <f t="shared" si="310"/>
        <v/>
      </c>
      <c r="AG1362" s="126" t="str">
        <f t="shared" si="311"/>
        <v/>
      </c>
      <c r="AH1362" s="302" t="str">
        <f t="shared" si="318"/>
        <v/>
      </c>
      <c r="AI1362" s="302" t="str">
        <f t="shared" si="317"/>
        <v/>
      </c>
      <c r="AJ1362" s="288" t="str">
        <f t="shared" si="313"/>
        <v/>
      </c>
      <c r="AK1362" s="303" t="str">
        <f t="shared" si="314"/>
        <v/>
      </c>
      <c r="AL1362" s="303" t="str">
        <f t="shared" si="315"/>
        <v/>
      </c>
      <c r="AM1362" s="304" t="str">
        <f t="shared" si="316"/>
        <v/>
      </c>
    </row>
    <row r="1363" spans="26:39" ht="15" hidden="1" x14ac:dyDescent="0.25">
      <c r="Z1363" s="290"/>
      <c r="AA1363" s="290"/>
      <c r="AB1363" s="124">
        <f t="shared" si="312"/>
        <v>55</v>
      </c>
      <c r="AC1363" s="125" t="str">
        <f t="shared" si="307"/>
        <v/>
      </c>
      <c r="AD1363" s="123" t="str">
        <f t="shared" si="308"/>
        <v/>
      </c>
      <c r="AE1363" s="126" t="str">
        <f t="shared" si="309"/>
        <v/>
      </c>
      <c r="AF1363" s="123" t="str">
        <f t="shared" si="310"/>
        <v/>
      </c>
      <c r="AG1363" s="126" t="str">
        <f t="shared" si="311"/>
        <v/>
      </c>
      <c r="AH1363" s="302" t="str">
        <f t="shared" si="318"/>
        <v/>
      </c>
      <c r="AI1363" s="302" t="str">
        <f t="shared" si="317"/>
        <v/>
      </c>
      <c r="AJ1363" s="288" t="str">
        <f t="shared" si="313"/>
        <v/>
      </c>
      <c r="AK1363" s="303" t="str">
        <f t="shared" si="314"/>
        <v/>
      </c>
      <c r="AL1363" s="303" t="str">
        <f t="shared" si="315"/>
        <v/>
      </c>
      <c r="AM1363" s="304" t="str">
        <f t="shared" si="316"/>
        <v/>
      </c>
    </row>
    <row r="1364" spans="26:39" ht="15" hidden="1" x14ac:dyDescent="0.25">
      <c r="Z1364" s="290"/>
      <c r="AA1364" s="290"/>
      <c r="AB1364" s="124">
        <f t="shared" si="312"/>
        <v>56</v>
      </c>
      <c r="AC1364" s="125" t="str">
        <f t="shared" si="307"/>
        <v/>
      </c>
      <c r="AD1364" s="123" t="str">
        <f t="shared" si="308"/>
        <v/>
      </c>
      <c r="AE1364" s="126" t="str">
        <f t="shared" si="309"/>
        <v/>
      </c>
      <c r="AF1364" s="123" t="str">
        <f t="shared" si="310"/>
        <v/>
      </c>
      <c r="AG1364" s="126" t="str">
        <f t="shared" si="311"/>
        <v/>
      </c>
      <c r="AH1364" s="302" t="str">
        <f t="shared" si="318"/>
        <v/>
      </c>
      <c r="AI1364" s="302" t="str">
        <f t="shared" si="317"/>
        <v/>
      </c>
      <c r="AJ1364" s="288" t="str">
        <f t="shared" si="313"/>
        <v/>
      </c>
      <c r="AK1364" s="303" t="str">
        <f t="shared" si="314"/>
        <v/>
      </c>
      <c r="AL1364" s="303" t="str">
        <f t="shared" si="315"/>
        <v/>
      </c>
      <c r="AM1364" s="304" t="str">
        <f t="shared" si="316"/>
        <v/>
      </c>
    </row>
    <row r="1365" spans="26:39" ht="15" hidden="1" x14ac:dyDescent="0.25">
      <c r="Z1365" s="290"/>
      <c r="AA1365" s="290"/>
      <c r="AB1365" s="124">
        <f t="shared" si="312"/>
        <v>57</v>
      </c>
      <c r="AC1365" s="125" t="str">
        <f t="shared" si="307"/>
        <v/>
      </c>
      <c r="AD1365" s="123" t="str">
        <f t="shared" si="308"/>
        <v/>
      </c>
      <c r="AE1365" s="126" t="str">
        <f t="shared" si="309"/>
        <v/>
      </c>
      <c r="AF1365" s="123" t="str">
        <f t="shared" si="310"/>
        <v/>
      </c>
      <c r="AG1365" s="126" t="str">
        <f t="shared" si="311"/>
        <v/>
      </c>
      <c r="AH1365" s="302" t="str">
        <f t="shared" si="318"/>
        <v/>
      </c>
      <c r="AI1365" s="302" t="str">
        <f t="shared" si="317"/>
        <v/>
      </c>
      <c r="AJ1365" s="288" t="str">
        <f t="shared" si="313"/>
        <v/>
      </c>
      <c r="AK1365" s="303" t="str">
        <f t="shared" si="314"/>
        <v/>
      </c>
      <c r="AL1365" s="303" t="str">
        <f t="shared" si="315"/>
        <v/>
      </c>
      <c r="AM1365" s="304" t="str">
        <f t="shared" si="316"/>
        <v/>
      </c>
    </row>
    <row r="1366" spans="26:39" ht="15" hidden="1" x14ac:dyDescent="0.25">
      <c r="Z1366" s="290"/>
      <c r="AA1366" s="290"/>
      <c r="AB1366" s="124">
        <f t="shared" si="312"/>
        <v>58</v>
      </c>
      <c r="AC1366" s="125" t="str">
        <f t="shared" si="307"/>
        <v/>
      </c>
      <c r="AD1366" s="123" t="str">
        <f t="shared" si="308"/>
        <v/>
      </c>
      <c r="AE1366" s="126" t="str">
        <f t="shared" si="309"/>
        <v/>
      </c>
      <c r="AF1366" s="123" t="str">
        <f t="shared" si="310"/>
        <v/>
      </c>
      <c r="AG1366" s="126" t="str">
        <f t="shared" si="311"/>
        <v/>
      </c>
      <c r="AH1366" s="302" t="str">
        <f t="shared" si="318"/>
        <v/>
      </c>
      <c r="AI1366" s="302" t="str">
        <f t="shared" si="317"/>
        <v/>
      </c>
      <c r="AJ1366" s="288" t="str">
        <f t="shared" si="313"/>
        <v/>
      </c>
      <c r="AK1366" s="303" t="str">
        <f t="shared" si="314"/>
        <v/>
      </c>
      <c r="AL1366" s="303" t="str">
        <f t="shared" si="315"/>
        <v/>
      </c>
      <c r="AM1366" s="304" t="str">
        <f t="shared" si="316"/>
        <v/>
      </c>
    </row>
    <row r="1367" spans="26:39" ht="15" hidden="1" x14ac:dyDescent="0.25">
      <c r="Z1367" s="290"/>
      <c r="AA1367" s="290"/>
      <c r="AB1367" s="124">
        <f t="shared" si="312"/>
        <v>59</v>
      </c>
      <c r="AC1367" s="125" t="str">
        <f t="shared" si="307"/>
        <v/>
      </c>
      <c r="AD1367" s="123" t="str">
        <f t="shared" si="308"/>
        <v/>
      </c>
      <c r="AE1367" s="126" t="str">
        <f t="shared" si="309"/>
        <v/>
      </c>
      <c r="AF1367" s="123" t="str">
        <f t="shared" si="310"/>
        <v/>
      </c>
      <c r="AG1367" s="126" t="str">
        <f t="shared" si="311"/>
        <v/>
      </c>
      <c r="AH1367" s="302" t="str">
        <f t="shared" si="318"/>
        <v/>
      </c>
      <c r="AI1367" s="302" t="str">
        <f t="shared" si="317"/>
        <v/>
      </c>
      <c r="AJ1367" s="288" t="str">
        <f t="shared" si="313"/>
        <v/>
      </c>
      <c r="AK1367" s="303" t="str">
        <f t="shared" si="314"/>
        <v/>
      </c>
      <c r="AL1367" s="303" t="str">
        <f t="shared" si="315"/>
        <v/>
      </c>
      <c r="AM1367" s="304" t="str">
        <f t="shared" si="316"/>
        <v/>
      </c>
    </row>
    <row r="1368" spans="26:39" ht="15" hidden="1" x14ac:dyDescent="0.25">
      <c r="Z1368" s="290"/>
      <c r="AA1368" s="290"/>
      <c r="AB1368" s="124">
        <f t="shared" si="312"/>
        <v>60</v>
      </c>
      <c r="AC1368" s="125" t="str">
        <f t="shared" si="307"/>
        <v/>
      </c>
      <c r="AD1368" s="123" t="str">
        <f t="shared" si="308"/>
        <v/>
      </c>
      <c r="AE1368" s="126" t="str">
        <f t="shared" si="309"/>
        <v/>
      </c>
      <c r="AF1368" s="123" t="str">
        <f t="shared" si="310"/>
        <v/>
      </c>
      <c r="AG1368" s="126" t="str">
        <f t="shared" si="311"/>
        <v/>
      </c>
      <c r="AH1368" s="302" t="str">
        <f t="shared" si="318"/>
        <v/>
      </c>
      <c r="AI1368" s="302" t="str">
        <f t="shared" si="317"/>
        <v/>
      </c>
      <c r="AJ1368" s="288" t="str">
        <f t="shared" si="313"/>
        <v/>
      </c>
      <c r="AK1368" s="303" t="str">
        <f t="shared" si="314"/>
        <v/>
      </c>
      <c r="AL1368" s="303" t="str">
        <f t="shared" si="315"/>
        <v/>
      </c>
      <c r="AM1368" s="304" t="str">
        <f t="shared" si="316"/>
        <v/>
      </c>
    </row>
    <row r="1369" spans="26:39" ht="15" hidden="1" x14ac:dyDescent="0.25">
      <c r="Z1369" s="290"/>
      <c r="AA1369" s="290"/>
      <c r="AB1369" s="124">
        <f t="shared" si="312"/>
        <v>61</v>
      </c>
      <c r="AC1369" s="125" t="str">
        <f t="shared" si="307"/>
        <v/>
      </c>
      <c r="AD1369" s="123" t="str">
        <f t="shared" si="308"/>
        <v/>
      </c>
      <c r="AE1369" s="126" t="str">
        <f t="shared" si="309"/>
        <v/>
      </c>
      <c r="AF1369" s="123" t="str">
        <f t="shared" si="310"/>
        <v/>
      </c>
      <c r="AG1369" s="126" t="str">
        <f t="shared" si="311"/>
        <v/>
      </c>
      <c r="AH1369" s="302" t="str">
        <f t="shared" si="318"/>
        <v/>
      </c>
      <c r="AI1369" s="302" t="str">
        <f t="shared" si="317"/>
        <v/>
      </c>
      <c r="AJ1369" s="288" t="str">
        <f t="shared" si="313"/>
        <v/>
      </c>
      <c r="AK1369" s="303" t="str">
        <f t="shared" si="314"/>
        <v/>
      </c>
      <c r="AL1369" s="303" t="str">
        <f t="shared" si="315"/>
        <v/>
      </c>
      <c r="AM1369" s="304" t="str">
        <f t="shared" si="316"/>
        <v/>
      </c>
    </row>
    <row r="1370" spans="26:39" ht="15" hidden="1" x14ac:dyDescent="0.25">
      <c r="Z1370" s="290"/>
      <c r="AA1370" s="290"/>
      <c r="AB1370" s="124">
        <f t="shared" si="312"/>
        <v>62</v>
      </c>
      <c r="AC1370" s="125" t="str">
        <f t="shared" si="307"/>
        <v/>
      </c>
      <c r="AD1370" s="123" t="str">
        <f t="shared" si="308"/>
        <v/>
      </c>
      <c r="AE1370" s="126" t="str">
        <f t="shared" si="309"/>
        <v/>
      </c>
      <c r="AF1370" s="123" t="str">
        <f t="shared" si="310"/>
        <v/>
      </c>
      <c r="AG1370" s="126" t="str">
        <f t="shared" si="311"/>
        <v/>
      </c>
      <c r="AH1370" s="302" t="str">
        <f t="shared" si="318"/>
        <v/>
      </c>
      <c r="AI1370" s="302" t="str">
        <f t="shared" si="317"/>
        <v/>
      </c>
      <c r="AJ1370" s="288" t="str">
        <f t="shared" si="313"/>
        <v/>
      </c>
      <c r="AK1370" s="303" t="str">
        <f t="shared" si="314"/>
        <v/>
      </c>
      <c r="AL1370" s="303" t="str">
        <f t="shared" si="315"/>
        <v/>
      </c>
      <c r="AM1370" s="304" t="str">
        <f t="shared" si="316"/>
        <v/>
      </c>
    </row>
    <row r="1371" spans="26:39" ht="15" hidden="1" x14ac:dyDescent="0.25">
      <c r="Z1371" s="290"/>
      <c r="AA1371" s="290"/>
      <c r="AB1371" s="124">
        <f t="shared" si="312"/>
        <v>63</v>
      </c>
      <c r="AC1371" s="125" t="str">
        <f t="shared" si="307"/>
        <v/>
      </c>
      <c r="AD1371" s="123" t="str">
        <f t="shared" si="308"/>
        <v/>
      </c>
      <c r="AE1371" s="126" t="str">
        <f t="shared" si="309"/>
        <v/>
      </c>
      <c r="AF1371" s="123" t="str">
        <f t="shared" si="310"/>
        <v/>
      </c>
      <c r="AG1371" s="126" t="str">
        <f t="shared" si="311"/>
        <v/>
      </c>
      <c r="AH1371" s="302" t="str">
        <f t="shared" si="318"/>
        <v/>
      </c>
      <c r="AI1371" s="302" t="str">
        <f t="shared" si="317"/>
        <v/>
      </c>
      <c r="AJ1371" s="288" t="str">
        <f t="shared" si="313"/>
        <v/>
      </c>
      <c r="AK1371" s="303" t="str">
        <f t="shared" si="314"/>
        <v/>
      </c>
      <c r="AL1371" s="303" t="str">
        <f t="shared" si="315"/>
        <v/>
      </c>
      <c r="AM1371" s="304" t="str">
        <f t="shared" si="316"/>
        <v/>
      </c>
    </row>
    <row r="1372" spans="26:39" ht="15" hidden="1" x14ac:dyDescent="0.25">
      <c r="Z1372" s="290"/>
      <c r="AA1372" s="290"/>
      <c r="AB1372" s="124">
        <f t="shared" si="312"/>
        <v>64</v>
      </c>
      <c r="AC1372" s="125" t="str">
        <f t="shared" si="307"/>
        <v/>
      </c>
      <c r="AD1372" s="123" t="str">
        <f t="shared" si="308"/>
        <v/>
      </c>
      <c r="AE1372" s="126" t="str">
        <f t="shared" si="309"/>
        <v/>
      </c>
      <c r="AF1372" s="123" t="str">
        <f t="shared" si="310"/>
        <v/>
      </c>
      <c r="AG1372" s="126" t="str">
        <f t="shared" si="311"/>
        <v/>
      </c>
      <c r="AH1372" s="302" t="str">
        <f t="shared" si="318"/>
        <v/>
      </c>
      <c r="AI1372" s="302" t="str">
        <f t="shared" si="317"/>
        <v/>
      </c>
      <c r="AJ1372" s="288" t="str">
        <f t="shared" si="313"/>
        <v/>
      </c>
      <c r="AK1372" s="303" t="str">
        <f t="shared" si="314"/>
        <v/>
      </c>
      <c r="AL1372" s="303" t="str">
        <f t="shared" si="315"/>
        <v/>
      </c>
      <c r="AM1372" s="304" t="str">
        <f t="shared" si="316"/>
        <v/>
      </c>
    </row>
    <row r="1373" spans="26:39" ht="15" hidden="1" x14ac:dyDescent="0.25">
      <c r="Z1373" s="290"/>
      <c r="AA1373" s="290"/>
      <c r="AB1373" s="124">
        <f t="shared" si="312"/>
        <v>65</v>
      </c>
      <c r="AC1373" s="125" t="str">
        <f t="shared" ref="AC1373:AC1408" si="319">IF(AA$1311="","",AC$1308+AB1373*(X$1311-X$1310)/100)</f>
        <v/>
      </c>
      <c r="AD1373" s="123" t="str">
        <f t="shared" ref="AD1373:AD1408" si="320">IF(AC1373="","",AD$1308+(2*(AC1373-AC$1308)*AA$1311))</f>
        <v/>
      </c>
      <c r="AE1373" s="126" t="str">
        <f t="shared" si="309"/>
        <v/>
      </c>
      <c r="AF1373" s="123" t="str">
        <f t="shared" si="310"/>
        <v/>
      </c>
      <c r="AG1373" s="126" t="str">
        <f t="shared" si="311"/>
        <v/>
      </c>
      <c r="AH1373" s="302" t="str">
        <f t="shared" si="318"/>
        <v/>
      </c>
      <c r="AI1373" s="302" t="str">
        <f t="shared" si="317"/>
        <v/>
      </c>
      <c r="AJ1373" s="288" t="str">
        <f t="shared" si="313"/>
        <v/>
      </c>
      <c r="AK1373" s="303" t="str">
        <f t="shared" si="314"/>
        <v/>
      </c>
      <c r="AL1373" s="303" t="str">
        <f t="shared" si="315"/>
        <v/>
      </c>
      <c r="AM1373" s="304" t="str">
        <f t="shared" si="316"/>
        <v/>
      </c>
    </row>
    <row r="1374" spans="26:39" ht="15" hidden="1" x14ac:dyDescent="0.25">
      <c r="Z1374" s="290"/>
      <c r="AA1374" s="290"/>
      <c r="AB1374" s="124">
        <f t="shared" si="312"/>
        <v>66</v>
      </c>
      <c r="AC1374" s="125" t="str">
        <f t="shared" si="319"/>
        <v/>
      </c>
      <c r="AD1374" s="123" t="str">
        <f t="shared" si="320"/>
        <v/>
      </c>
      <c r="AE1374" s="126" t="str">
        <f t="shared" ref="AE1374:AE1408" si="321">IF(AC1374="","",(AD1374/2)^2*3.1415)</f>
        <v/>
      </c>
      <c r="AF1374" s="123" t="str">
        <f t="shared" ref="AF1374:AF1408" si="322">IF(AC1374="","",(AC1374-AC1373)/3*(AE1373+AE1374+(AE1374*AE1373)^0.5))</f>
        <v/>
      </c>
      <c r="AG1374" s="126" t="str">
        <f t="shared" ref="AG1374:AG1408" si="323">IF(AC1374="","",AG1373+AF1374)</f>
        <v/>
      </c>
      <c r="AH1374" s="302" t="str">
        <f t="shared" si="318"/>
        <v/>
      </c>
      <c r="AI1374" s="302" t="str">
        <f t="shared" si="317"/>
        <v/>
      </c>
      <c r="AJ1374" s="288" t="str">
        <f t="shared" si="313"/>
        <v/>
      </c>
      <c r="AK1374" s="303" t="str">
        <f t="shared" si="314"/>
        <v/>
      </c>
      <c r="AL1374" s="303" t="str">
        <f t="shared" si="315"/>
        <v/>
      </c>
      <c r="AM1374" s="304" t="str">
        <f t="shared" si="316"/>
        <v/>
      </c>
    </row>
    <row r="1375" spans="26:39" ht="15" hidden="1" x14ac:dyDescent="0.25">
      <c r="Z1375" s="290"/>
      <c r="AA1375" s="290"/>
      <c r="AB1375" s="124">
        <f t="shared" ref="AB1375:AB1408" si="324">AB1374+1</f>
        <v>67</v>
      </c>
      <c r="AC1375" s="125" t="str">
        <f t="shared" si="319"/>
        <v/>
      </c>
      <c r="AD1375" s="123" t="str">
        <f t="shared" si="320"/>
        <v/>
      </c>
      <c r="AE1375" s="126" t="str">
        <f t="shared" si="321"/>
        <v/>
      </c>
      <c r="AF1375" s="123" t="str">
        <f t="shared" si="322"/>
        <v/>
      </c>
      <c r="AG1375" s="126" t="str">
        <f t="shared" si="323"/>
        <v/>
      </c>
      <c r="AH1375" s="302" t="str">
        <f t="shared" si="318"/>
        <v/>
      </c>
      <c r="AI1375" s="302" t="str">
        <f t="shared" si="317"/>
        <v/>
      </c>
      <c r="AJ1375" s="288" t="str">
        <f t="shared" si="313"/>
        <v/>
      </c>
      <c r="AK1375" s="303" t="str">
        <f t="shared" si="314"/>
        <v/>
      </c>
      <c r="AL1375" s="303" t="str">
        <f t="shared" si="315"/>
        <v/>
      </c>
      <c r="AM1375" s="304" t="str">
        <f t="shared" si="316"/>
        <v/>
      </c>
    </row>
    <row r="1376" spans="26:39" ht="15" hidden="1" x14ac:dyDescent="0.25">
      <c r="Z1376" s="290"/>
      <c r="AA1376" s="290"/>
      <c r="AB1376" s="124">
        <f t="shared" si="324"/>
        <v>68</v>
      </c>
      <c r="AC1376" s="125" t="str">
        <f t="shared" si="319"/>
        <v/>
      </c>
      <c r="AD1376" s="123" t="str">
        <f t="shared" si="320"/>
        <v/>
      </c>
      <c r="AE1376" s="126" t="str">
        <f t="shared" si="321"/>
        <v/>
      </c>
      <c r="AF1376" s="123" t="str">
        <f t="shared" si="322"/>
        <v/>
      </c>
      <c r="AG1376" s="126" t="str">
        <f t="shared" si="323"/>
        <v/>
      </c>
      <c r="AH1376" s="302" t="str">
        <f t="shared" si="318"/>
        <v/>
      </c>
      <c r="AI1376" s="302" t="str">
        <f t="shared" si="317"/>
        <v/>
      </c>
      <c r="AJ1376" s="288" t="str">
        <f t="shared" si="313"/>
        <v/>
      </c>
      <c r="AK1376" s="303" t="str">
        <f t="shared" si="314"/>
        <v/>
      </c>
      <c r="AL1376" s="303" t="str">
        <f t="shared" si="315"/>
        <v/>
      </c>
      <c r="AM1376" s="304" t="str">
        <f t="shared" si="316"/>
        <v/>
      </c>
    </row>
    <row r="1377" spans="26:39" ht="15" hidden="1" x14ac:dyDescent="0.25">
      <c r="Z1377" s="290"/>
      <c r="AA1377" s="290"/>
      <c r="AB1377" s="124">
        <f t="shared" si="324"/>
        <v>69</v>
      </c>
      <c r="AC1377" s="125" t="str">
        <f t="shared" si="319"/>
        <v/>
      </c>
      <c r="AD1377" s="123" t="str">
        <f t="shared" si="320"/>
        <v/>
      </c>
      <c r="AE1377" s="126" t="str">
        <f t="shared" si="321"/>
        <v/>
      </c>
      <c r="AF1377" s="123" t="str">
        <f t="shared" si="322"/>
        <v/>
      </c>
      <c r="AG1377" s="126" t="str">
        <f t="shared" si="323"/>
        <v/>
      </c>
      <c r="AH1377" s="302" t="str">
        <f t="shared" si="318"/>
        <v/>
      </c>
      <c r="AI1377" s="302" t="str">
        <f t="shared" si="317"/>
        <v/>
      </c>
      <c r="AJ1377" s="288" t="str">
        <f t="shared" si="313"/>
        <v/>
      </c>
      <c r="AK1377" s="303" t="str">
        <f t="shared" si="314"/>
        <v/>
      </c>
      <c r="AL1377" s="303" t="str">
        <f t="shared" si="315"/>
        <v/>
      </c>
      <c r="AM1377" s="304" t="str">
        <f t="shared" si="316"/>
        <v/>
      </c>
    </row>
    <row r="1378" spans="26:39" ht="15" hidden="1" x14ac:dyDescent="0.25">
      <c r="Z1378" s="290"/>
      <c r="AA1378" s="290"/>
      <c r="AB1378" s="124">
        <f t="shared" si="324"/>
        <v>70</v>
      </c>
      <c r="AC1378" s="125" t="str">
        <f t="shared" si="319"/>
        <v/>
      </c>
      <c r="AD1378" s="123" t="str">
        <f t="shared" si="320"/>
        <v/>
      </c>
      <c r="AE1378" s="126" t="str">
        <f t="shared" si="321"/>
        <v/>
      </c>
      <c r="AF1378" s="123" t="str">
        <f t="shared" si="322"/>
        <v/>
      </c>
      <c r="AG1378" s="126" t="str">
        <f t="shared" si="323"/>
        <v/>
      </c>
      <c r="AH1378" s="302" t="str">
        <f t="shared" si="318"/>
        <v/>
      </c>
      <c r="AI1378" s="302" t="str">
        <f t="shared" si="317"/>
        <v/>
      </c>
      <c r="AJ1378" s="288" t="str">
        <f t="shared" si="313"/>
        <v/>
      </c>
      <c r="AK1378" s="303" t="str">
        <f t="shared" si="314"/>
        <v/>
      </c>
      <c r="AL1378" s="303" t="str">
        <f t="shared" si="315"/>
        <v/>
      </c>
      <c r="AM1378" s="304" t="str">
        <f t="shared" si="316"/>
        <v/>
      </c>
    </row>
    <row r="1379" spans="26:39" ht="15" hidden="1" x14ac:dyDescent="0.25">
      <c r="Z1379" s="290"/>
      <c r="AA1379" s="290"/>
      <c r="AB1379" s="124">
        <f t="shared" si="324"/>
        <v>71</v>
      </c>
      <c r="AC1379" s="125" t="str">
        <f t="shared" si="319"/>
        <v/>
      </c>
      <c r="AD1379" s="123" t="str">
        <f t="shared" si="320"/>
        <v/>
      </c>
      <c r="AE1379" s="126" t="str">
        <f t="shared" si="321"/>
        <v/>
      </c>
      <c r="AF1379" s="123" t="str">
        <f t="shared" si="322"/>
        <v/>
      </c>
      <c r="AG1379" s="126" t="str">
        <f t="shared" si="323"/>
        <v/>
      </c>
      <c r="AH1379" s="302" t="str">
        <f t="shared" si="318"/>
        <v/>
      </c>
      <c r="AI1379" s="302" t="str">
        <f t="shared" si="317"/>
        <v/>
      </c>
      <c r="AJ1379" s="288" t="str">
        <f t="shared" si="313"/>
        <v/>
      </c>
      <c r="AK1379" s="303" t="str">
        <f t="shared" si="314"/>
        <v/>
      </c>
      <c r="AL1379" s="303" t="str">
        <f t="shared" si="315"/>
        <v/>
      </c>
      <c r="AM1379" s="304" t="str">
        <f t="shared" si="316"/>
        <v/>
      </c>
    </row>
    <row r="1380" spans="26:39" ht="15" hidden="1" x14ac:dyDescent="0.25">
      <c r="Z1380" s="290"/>
      <c r="AA1380" s="290"/>
      <c r="AB1380" s="124">
        <f t="shared" si="324"/>
        <v>72</v>
      </c>
      <c r="AC1380" s="125" t="str">
        <f t="shared" si="319"/>
        <v/>
      </c>
      <c r="AD1380" s="123" t="str">
        <f t="shared" si="320"/>
        <v/>
      </c>
      <c r="AE1380" s="126" t="str">
        <f t="shared" si="321"/>
        <v/>
      </c>
      <c r="AF1380" s="123" t="str">
        <f t="shared" si="322"/>
        <v/>
      </c>
      <c r="AG1380" s="126" t="str">
        <f t="shared" si="323"/>
        <v/>
      </c>
      <c r="AH1380" s="302" t="str">
        <f t="shared" si="318"/>
        <v/>
      </c>
      <c r="AI1380" s="302" t="str">
        <f t="shared" si="317"/>
        <v/>
      </c>
      <c r="AJ1380" s="288" t="str">
        <f t="shared" si="313"/>
        <v/>
      </c>
      <c r="AK1380" s="303" t="str">
        <f t="shared" si="314"/>
        <v/>
      </c>
      <c r="AL1380" s="303" t="str">
        <f t="shared" si="315"/>
        <v/>
      </c>
      <c r="AM1380" s="304" t="str">
        <f t="shared" si="316"/>
        <v/>
      </c>
    </row>
    <row r="1381" spans="26:39" ht="15" hidden="1" x14ac:dyDescent="0.25">
      <c r="Z1381" s="290"/>
      <c r="AA1381" s="290"/>
      <c r="AB1381" s="124">
        <f t="shared" si="324"/>
        <v>73</v>
      </c>
      <c r="AC1381" s="125" t="str">
        <f t="shared" si="319"/>
        <v/>
      </c>
      <c r="AD1381" s="123" t="str">
        <f t="shared" si="320"/>
        <v/>
      </c>
      <c r="AE1381" s="126" t="str">
        <f t="shared" si="321"/>
        <v/>
      </c>
      <c r="AF1381" s="123" t="str">
        <f t="shared" si="322"/>
        <v/>
      </c>
      <c r="AG1381" s="126" t="str">
        <f t="shared" si="323"/>
        <v/>
      </c>
      <c r="AH1381" s="302" t="str">
        <f t="shared" si="318"/>
        <v/>
      </c>
      <c r="AI1381" s="302" t="str">
        <f t="shared" si="317"/>
        <v/>
      </c>
      <c r="AJ1381" s="288" t="str">
        <f t="shared" si="313"/>
        <v/>
      </c>
      <c r="AK1381" s="303" t="str">
        <f t="shared" si="314"/>
        <v/>
      </c>
      <c r="AL1381" s="303" t="str">
        <f t="shared" si="315"/>
        <v/>
      </c>
      <c r="AM1381" s="304" t="str">
        <f t="shared" si="316"/>
        <v/>
      </c>
    </row>
    <row r="1382" spans="26:39" ht="15" hidden="1" x14ac:dyDescent="0.25">
      <c r="Z1382" s="290"/>
      <c r="AA1382" s="290"/>
      <c r="AB1382" s="124">
        <f t="shared" si="324"/>
        <v>74</v>
      </c>
      <c r="AC1382" s="125" t="str">
        <f t="shared" si="319"/>
        <v/>
      </c>
      <c r="AD1382" s="123" t="str">
        <f t="shared" si="320"/>
        <v/>
      </c>
      <c r="AE1382" s="126" t="str">
        <f t="shared" si="321"/>
        <v/>
      </c>
      <c r="AF1382" s="123" t="str">
        <f t="shared" si="322"/>
        <v/>
      </c>
      <c r="AG1382" s="126" t="str">
        <f t="shared" si="323"/>
        <v/>
      </c>
      <c r="AH1382" s="302" t="str">
        <f t="shared" si="318"/>
        <v/>
      </c>
      <c r="AI1382" s="302" t="str">
        <f t="shared" si="317"/>
        <v/>
      </c>
      <c r="AJ1382" s="288" t="str">
        <f t="shared" si="313"/>
        <v/>
      </c>
      <c r="AK1382" s="303" t="str">
        <f t="shared" si="314"/>
        <v/>
      </c>
      <c r="AL1382" s="303" t="str">
        <f t="shared" si="315"/>
        <v/>
      </c>
      <c r="AM1382" s="304" t="str">
        <f t="shared" si="316"/>
        <v/>
      </c>
    </row>
    <row r="1383" spans="26:39" ht="15" hidden="1" x14ac:dyDescent="0.25">
      <c r="Z1383" s="290"/>
      <c r="AA1383" s="290"/>
      <c r="AB1383" s="124">
        <f t="shared" si="324"/>
        <v>75</v>
      </c>
      <c r="AC1383" s="125" t="str">
        <f t="shared" si="319"/>
        <v/>
      </c>
      <c r="AD1383" s="123" t="str">
        <f t="shared" si="320"/>
        <v/>
      </c>
      <c r="AE1383" s="126" t="str">
        <f t="shared" si="321"/>
        <v/>
      </c>
      <c r="AF1383" s="123" t="str">
        <f t="shared" si="322"/>
        <v/>
      </c>
      <c r="AG1383" s="126" t="str">
        <f t="shared" si="323"/>
        <v/>
      </c>
      <c r="AH1383" s="302" t="str">
        <f t="shared" si="318"/>
        <v/>
      </c>
      <c r="AI1383" s="302" t="str">
        <f t="shared" si="317"/>
        <v/>
      </c>
      <c r="AJ1383" s="288" t="str">
        <f t="shared" si="313"/>
        <v/>
      </c>
      <c r="AK1383" s="303" t="str">
        <f t="shared" si="314"/>
        <v/>
      </c>
      <c r="AL1383" s="303" t="str">
        <f t="shared" si="315"/>
        <v/>
      </c>
      <c r="AM1383" s="304" t="str">
        <f t="shared" si="316"/>
        <v/>
      </c>
    </row>
    <row r="1384" spans="26:39" ht="15" hidden="1" x14ac:dyDescent="0.25">
      <c r="Z1384" s="290"/>
      <c r="AA1384" s="290"/>
      <c r="AB1384" s="124">
        <f t="shared" si="324"/>
        <v>76</v>
      </c>
      <c r="AC1384" s="125" t="str">
        <f t="shared" si="319"/>
        <v/>
      </c>
      <c r="AD1384" s="123" t="str">
        <f t="shared" si="320"/>
        <v/>
      </c>
      <c r="AE1384" s="126" t="str">
        <f t="shared" si="321"/>
        <v/>
      </c>
      <c r="AF1384" s="123" t="str">
        <f t="shared" si="322"/>
        <v/>
      </c>
      <c r="AG1384" s="126" t="str">
        <f t="shared" si="323"/>
        <v/>
      </c>
      <c r="AH1384" s="302" t="str">
        <f t="shared" si="318"/>
        <v/>
      </c>
      <c r="AI1384" s="302" t="str">
        <f t="shared" si="317"/>
        <v/>
      </c>
      <c r="AJ1384" s="288" t="str">
        <f t="shared" si="313"/>
        <v/>
      </c>
      <c r="AK1384" s="303" t="str">
        <f t="shared" si="314"/>
        <v/>
      </c>
      <c r="AL1384" s="303" t="str">
        <f t="shared" si="315"/>
        <v/>
      </c>
      <c r="AM1384" s="304" t="str">
        <f t="shared" si="316"/>
        <v/>
      </c>
    </row>
    <row r="1385" spans="26:39" ht="15" hidden="1" x14ac:dyDescent="0.25">
      <c r="Z1385" s="290"/>
      <c r="AA1385" s="290"/>
      <c r="AB1385" s="124">
        <f t="shared" si="324"/>
        <v>77</v>
      </c>
      <c r="AC1385" s="125" t="str">
        <f t="shared" si="319"/>
        <v/>
      </c>
      <c r="AD1385" s="123" t="str">
        <f t="shared" si="320"/>
        <v/>
      </c>
      <c r="AE1385" s="126" t="str">
        <f t="shared" si="321"/>
        <v/>
      </c>
      <c r="AF1385" s="123" t="str">
        <f t="shared" si="322"/>
        <v/>
      </c>
      <c r="AG1385" s="126" t="str">
        <f t="shared" si="323"/>
        <v/>
      </c>
      <c r="AH1385" s="302" t="str">
        <f t="shared" si="318"/>
        <v/>
      </c>
      <c r="AI1385" s="302" t="str">
        <f t="shared" si="317"/>
        <v/>
      </c>
      <c r="AJ1385" s="288" t="str">
        <f t="shared" si="313"/>
        <v/>
      </c>
      <c r="AK1385" s="303" t="str">
        <f t="shared" si="314"/>
        <v/>
      </c>
      <c r="AL1385" s="303" t="str">
        <f t="shared" si="315"/>
        <v/>
      </c>
      <c r="AM1385" s="304" t="str">
        <f t="shared" si="316"/>
        <v/>
      </c>
    </row>
    <row r="1386" spans="26:39" ht="15" hidden="1" x14ac:dyDescent="0.25">
      <c r="Z1386" s="290"/>
      <c r="AA1386" s="290"/>
      <c r="AB1386" s="124">
        <f t="shared" si="324"/>
        <v>78</v>
      </c>
      <c r="AC1386" s="125" t="str">
        <f t="shared" si="319"/>
        <v/>
      </c>
      <c r="AD1386" s="123" t="str">
        <f t="shared" si="320"/>
        <v/>
      </c>
      <c r="AE1386" s="126" t="str">
        <f t="shared" si="321"/>
        <v/>
      </c>
      <c r="AF1386" s="123" t="str">
        <f t="shared" si="322"/>
        <v/>
      </c>
      <c r="AG1386" s="126" t="str">
        <f t="shared" si="323"/>
        <v/>
      </c>
      <c r="AH1386" s="302" t="str">
        <f t="shared" si="318"/>
        <v/>
      </c>
      <c r="AI1386" s="302" t="str">
        <f t="shared" si="317"/>
        <v/>
      </c>
      <c r="AJ1386" s="288" t="str">
        <f t="shared" si="313"/>
        <v/>
      </c>
      <c r="AK1386" s="303" t="str">
        <f t="shared" si="314"/>
        <v/>
      </c>
      <c r="AL1386" s="303" t="str">
        <f t="shared" si="315"/>
        <v/>
      </c>
      <c r="AM1386" s="304" t="str">
        <f t="shared" si="316"/>
        <v/>
      </c>
    </row>
    <row r="1387" spans="26:39" ht="15" hidden="1" x14ac:dyDescent="0.25">
      <c r="Z1387" s="290"/>
      <c r="AA1387" s="290"/>
      <c r="AB1387" s="124">
        <f t="shared" si="324"/>
        <v>79</v>
      </c>
      <c r="AC1387" s="125" t="str">
        <f t="shared" si="319"/>
        <v/>
      </c>
      <c r="AD1387" s="123" t="str">
        <f t="shared" si="320"/>
        <v/>
      </c>
      <c r="AE1387" s="126" t="str">
        <f t="shared" si="321"/>
        <v/>
      </c>
      <c r="AF1387" s="123" t="str">
        <f t="shared" si="322"/>
        <v/>
      </c>
      <c r="AG1387" s="126" t="str">
        <f t="shared" si="323"/>
        <v/>
      </c>
      <c r="AH1387" s="302" t="str">
        <f t="shared" si="318"/>
        <v/>
      </c>
      <c r="AI1387" s="302" t="str">
        <f t="shared" si="317"/>
        <v/>
      </c>
      <c r="AJ1387" s="288" t="str">
        <f t="shared" si="313"/>
        <v/>
      </c>
      <c r="AK1387" s="303" t="str">
        <f t="shared" si="314"/>
        <v/>
      </c>
      <c r="AL1387" s="303" t="str">
        <f t="shared" si="315"/>
        <v/>
      </c>
      <c r="AM1387" s="304" t="str">
        <f t="shared" si="316"/>
        <v/>
      </c>
    </row>
    <row r="1388" spans="26:39" ht="15" hidden="1" x14ac:dyDescent="0.25">
      <c r="Z1388" s="290"/>
      <c r="AA1388" s="290"/>
      <c r="AB1388" s="124">
        <f t="shared" si="324"/>
        <v>80</v>
      </c>
      <c r="AC1388" s="125" t="str">
        <f t="shared" si="319"/>
        <v/>
      </c>
      <c r="AD1388" s="123" t="str">
        <f t="shared" si="320"/>
        <v/>
      </c>
      <c r="AE1388" s="126" t="str">
        <f t="shared" si="321"/>
        <v/>
      </c>
      <c r="AF1388" s="123" t="str">
        <f t="shared" si="322"/>
        <v/>
      </c>
      <c r="AG1388" s="126" t="str">
        <f t="shared" si="323"/>
        <v/>
      </c>
      <c r="AH1388" s="302" t="str">
        <f t="shared" si="318"/>
        <v/>
      </c>
      <c r="AI1388" s="302" t="str">
        <f t="shared" si="317"/>
        <v/>
      </c>
      <c r="AJ1388" s="288" t="str">
        <f t="shared" si="313"/>
        <v/>
      </c>
      <c r="AK1388" s="303" t="str">
        <f t="shared" si="314"/>
        <v/>
      </c>
      <c r="AL1388" s="303" t="str">
        <f t="shared" si="315"/>
        <v/>
      </c>
      <c r="AM1388" s="304" t="str">
        <f t="shared" si="316"/>
        <v/>
      </c>
    </row>
    <row r="1389" spans="26:39" ht="15" hidden="1" x14ac:dyDescent="0.25">
      <c r="Z1389" s="290"/>
      <c r="AA1389" s="290"/>
      <c r="AB1389" s="124">
        <f t="shared" si="324"/>
        <v>81</v>
      </c>
      <c r="AC1389" s="125" t="str">
        <f t="shared" si="319"/>
        <v/>
      </c>
      <c r="AD1389" s="123" t="str">
        <f t="shared" si="320"/>
        <v/>
      </c>
      <c r="AE1389" s="126" t="str">
        <f t="shared" si="321"/>
        <v/>
      </c>
      <c r="AF1389" s="123" t="str">
        <f t="shared" si="322"/>
        <v/>
      </c>
      <c r="AG1389" s="126" t="str">
        <f t="shared" si="323"/>
        <v/>
      </c>
      <c r="AH1389" s="302" t="str">
        <f t="shared" si="318"/>
        <v/>
      </c>
      <c r="AI1389" s="302" t="str">
        <f t="shared" si="317"/>
        <v/>
      </c>
      <c r="AJ1389" s="288" t="str">
        <f t="shared" si="313"/>
        <v/>
      </c>
      <c r="AK1389" s="303" t="str">
        <f t="shared" si="314"/>
        <v/>
      </c>
      <c r="AL1389" s="303" t="str">
        <f t="shared" si="315"/>
        <v/>
      </c>
      <c r="AM1389" s="304" t="str">
        <f t="shared" si="316"/>
        <v/>
      </c>
    </row>
    <row r="1390" spans="26:39" ht="15" hidden="1" x14ac:dyDescent="0.25">
      <c r="Z1390" s="290"/>
      <c r="AA1390" s="290"/>
      <c r="AB1390" s="124">
        <f t="shared" si="324"/>
        <v>82</v>
      </c>
      <c r="AC1390" s="125" t="str">
        <f t="shared" si="319"/>
        <v/>
      </c>
      <c r="AD1390" s="123" t="str">
        <f t="shared" si="320"/>
        <v/>
      </c>
      <c r="AE1390" s="126" t="str">
        <f t="shared" si="321"/>
        <v/>
      </c>
      <c r="AF1390" s="123" t="str">
        <f t="shared" si="322"/>
        <v/>
      </c>
      <c r="AG1390" s="126" t="str">
        <f t="shared" si="323"/>
        <v/>
      </c>
      <c r="AH1390" s="302" t="str">
        <f t="shared" si="318"/>
        <v/>
      </c>
      <c r="AI1390" s="302" t="str">
        <f t="shared" si="317"/>
        <v/>
      </c>
      <c r="AJ1390" s="288" t="str">
        <f t="shared" si="313"/>
        <v/>
      </c>
      <c r="AK1390" s="303" t="str">
        <f t="shared" si="314"/>
        <v/>
      </c>
      <c r="AL1390" s="303" t="str">
        <f t="shared" si="315"/>
        <v/>
      </c>
      <c r="AM1390" s="304" t="str">
        <f t="shared" si="316"/>
        <v/>
      </c>
    </row>
    <row r="1391" spans="26:39" ht="15" hidden="1" x14ac:dyDescent="0.25">
      <c r="Z1391" s="290"/>
      <c r="AA1391" s="290"/>
      <c r="AB1391" s="124">
        <f t="shared" si="324"/>
        <v>83</v>
      </c>
      <c r="AC1391" s="125" t="str">
        <f t="shared" si="319"/>
        <v/>
      </c>
      <c r="AD1391" s="123" t="str">
        <f t="shared" si="320"/>
        <v/>
      </c>
      <c r="AE1391" s="126" t="str">
        <f t="shared" si="321"/>
        <v/>
      </c>
      <c r="AF1391" s="123" t="str">
        <f t="shared" si="322"/>
        <v/>
      </c>
      <c r="AG1391" s="126" t="str">
        <f t="shared" si="323"/>
        <v/>
      </c>
      <c r="AH1391" s="302" t="str">
        <f t="shared" si="318"/>
        <v/>
      </c>
      <c r="AI1391" s="302" t="str">
        <f t="shared" si="317"/>
        <v/>
      </c>
      <c r="AJ1391" s="288" t="str">
        <f t="shared" si="313"/>
        <v/>
      </c>
      <c r="AK1391" s="303" t="str">
        <f t="shared" si="314"/>
        <v/>
      </c>
      <c r="AL1391" s="303" t="str">
        <f t="shared" si="315"/>
        <v/>
      </c>
      <c r="AM1391" s="304" t="str">
        <f t="shared" si="316"/>
        <v/>
      </c>
    </row>
    <row r="1392" spans="26:39" ht="15" hidden="1" x14ac:dyDescent="0.25">
      <c r="Z1392" s="290"/>
      <c r="AA1392" s="290"/>
      <c r="AB1392" s="124">
        <f t="shared" si="324"/>
        <v>84</v>
      </c>
      <c r="AC1392" s="125" t="str">
        <f t="shared" si="319"/>
        <v/>
      </c>
      <c r="AD1392" s="123" t="str">
        <f t="shared" si="320"/>
        <v/>
      </c>
      <c r="AE1392" s="126" t="str">
        <f t="shared" si="321"/>
        <v/>
      </c>
      <c r="AF1392" s="123" t="str">
        <f t="shared" si="322"/>
        <v/>
      </c>
      <c r="AG1392" s="126" t="str">
        <f t="shared" si="323"/>
        <v/>
      </c>
      <c r="AH1392" s="302" t="str">
        <f t="shared" si="318"/>
        <v/>
      </c>
      <c r="AI1392" s="302" t="str">
        <f t="shared" si="317"/>
        <v/>
      </c>
      <c r="AJ1392" s="288" t="str">
        <f t="shared" si="313"/>
        <v/>
      </c>
      <c r="AK1392" s="303" t="str">
        <f t="shared" si="314"/>
        <v/>
      </c>
      <c r="AL1392" s="303" t="str">
        <f t="shared" si="315"/>
        <v/>
      </c>
      <c r="AM1392" s="304" t="str">
        <f t="shared" si="316"/>
        <v/>
      </c>
    </row>
    <row r="1393" spans="26:39" ht="15" hidden="1" x14ac:dyDescent="0.25">
      <c r="Z1393" s="290"/>
      <c r="AA1393" s="290"/>
      <c r="AB1393" s="124">
        <f t="shared" si="324"/>
        <v>85</v>
      </c>
      <c r="AC1393" s="125" t="str">
        <f t="shared" si="319"/>
        <v/>
      </c>
      <c r="AD1393" s="123" t="str">
        <f t="shared" si="320"/>
        <v/>
      </c>
      <c r="AE1393" s="126" t="str">
        <f t="shared" si="321"/>
        <v/>
      </c>
      <c r="AF1393" s="123" t="str">
        <f t="shared" si="322"/>
        <v/>
      </c>
      <c r="AG1393" s="126" t="str">
        <f t="shared" si="323"/>
        <v/>
      </c>
      <c r="AH1393" s="302" t="str">
        <f t="shared" si="318"/>
        <v/>
      </c>
      <c r="AI1393" s="302" t="str">
        <f t="shared" si="317"/>
        <v/>
      </c>
      <c r="AJ1393" s="288" t="str">
        <f t="shared" si="313"/>
        <v/>
      </c>
      <c r="AK1393" s="303" t="str">
        <f t="shared" si="314"/>
        <v/>
      </c>
      <c r="AL1393" s="303" t="str">
        <f t="shared" si="315"/>
        <v/>
      </c>
      <c r="AM1393" s="304" t="str">
        <f t="shared" si="316"/>
        <v/>
      </c>
    </row>
    <row r="1394" spans="26:39" ht="15" hidden="1" x14ac:dyDescent="0.25">
      <c r="Z1394" s="290"/>
      <c r="AA1394" s="290"/>
      <c r="AB1394" s="124">
        <f t="shared" si="324"/>
        <v>86</v>
      </c>
      <c r="AC1394" s="125" t="str">
        <f t="shared" si="319"/>
        <v/>
      </c>
      <c r="AD1394" s="123" t="str">
        <f t="shared" si="320"/>
        <v/>
      </c>
      <c r="AE1394" s="126" t="str">
        <f t="shared" si="321"/>
        <v/>
      </c>
      <c r="AF1394" s="123" t="str">
        <f t="shared" si="322"/>
        <v/>
      </c>
      <c r="AG1394" s="126" t="str">
        <f t="shared" si="323"/>
        <v/>
      </c>
      <c r="AH1394" s="302" t="str">
        <f t="shared" si="318"/>
        <v/>
      </c>
      <c r="AI1394" s="302" t="str">
        <f t="shared" si="317"/>
        <v/>
      </c>
      <c r="AJ1394" s="288" t="str">
        <f t="shared" si="313"/>
        <v/>
      </c>
      <c r="AK1394" s="303" t="str">
        <f t="shared" si="314"/>
        <v/>
      </c>
      <c r="AL1394" s="303" t="str">
        <f t="shared" si="315"/>
        <v/>
      </c>
      <c r="AM1394" s="304" t="str">
        <f t="shared" si="316"/>
        <v/>
      </c>
    </row>
    <row r="1395" spans="26:39" ht="15" hidden="1" x14ac:dyDescent="0.25">
      <c r="Z1395" s="290"/>
      <c r="AA1395" s="290"/>
      <c r="AB1395" s="124">
        <f t="shared" si="324"/>
        <v>87</v>
      </c>
      <c r="AC1395" s="125" t="str">
        <f t="shared" si="319"/>
        <v/>
      </c>
      <c r="AD1395" s="123" t="str">
        <f t="shared" si="320"/>
        <v/>
      </c>
      <c r="AE1395" s="126" t="str">
        <f t="shared" si="321"/>
        <v/>
      </c>
      <c r="AF1395" s="123" t="str">
        <f t="shared" si="322"/>
        <v/>
      </c>
      <c r="AG1395" s="126" t="str">
        <f t="shared" si="323"/>
        <v/>
      </c>
      <c r="AH1395" s="302" t="str">
        <f t="shared" si="318"/>
        <v/>
      </c>
      <c r="AI1395" s="302" t="str">
        <f t="shared" si="317"/>
        <v/>
      </c>
      <c r="AJ1395" s="288" t="str">
        <f t="shared" si="313"/>
        <v/>
      </c>
      <c r="AK1395" s="303" t="str">
        <f t="shared" si="314"/>
        <v/>
      </c>
      <c r="AL1395" s="303" t="str">
        <f t="shared" si="315"/>
        <v/>
      </c>
      <c r="AM1395" s="304" t="str">
        <f t="shared" si="316"/>
        <v/>
      </c>
    </row>
    <row r="1396" spans="26:39" ht="15" hidden="1" x14ac:dyDescent="0.25">
      <c r="Z1396" s="290"/>
      <c r="AA1396" s="290"/>
      <c r="AB1396" s="124">
        <f t="shared" si="324"/>
        <v>88</v>
      </c>
      <c r="AC1396" s="125" t="str">
        <f t="shared" si="319"/>
        <v/>
      </c>
      <c r="AD1396" s="123" t="str">
        <f t="shared" si="320"/>
        <v/>
      </c>
      <c r="AE1396" s="126" t="str">
        <f t="shared" si="321"/>
        <v/>
      </c>
      <c r="AF1396" s="123" t="str">
        <f t="shared" si="322"/>
        <v/>
      </c>
      <c r="AG1396" s="126" t="str">
        <f t="shared" si="323"/>
        <v/>
      </c>
      <c r="AH1396" s="302" t="str">
        <f t="shared" si="318"/>
        <v/>
      </c>
      <c r="AI1396" s="302" t="str">
        <f t="shared" si="317"/>
        <v/>
      </c>
      <c r="AJ1396" s="288" t="str">
        <f t="shared" si="313"/>
        <v/>
      </c>
      <c r="AK1396" s="303" t="str">
        <f t="shared" si="314"/>
        <v/>
      </c>
      <c r="AL1396" s="303" t="str">
        <f t="shared" si="315"/>
        <v/>
      </c>
      <c r="AM1396" s="304" t="str">
        <f t="shared" si="316"/>
        <v/>
      </c>
    </row>
    <row r="1397" spans="26:39" ht="15" hidden="1" x14ac:dyDescent="0.25">
      <c r="Z1397" s="290"/>
      <c r="AA1397" s="290"/>
      <c r="AB1397" s="124">
        <f t="shared" si="324"/>
        <v>89</v>
      </c>
      <c r="AC1397" s="125" t="str">
        <f t="shared" si="319"/>
        <v/>
      </c>
      <c r="AD1397" s="123" t="str">
        <f t="shared" si="320"/>
        <v/>
      </c>
      <c r="AE1397" s="126" t="str">
        <f t="shared" si="321"/>
        <v/>
      </c>
      <c r="AF1397" s="123" t="str">
        <f t="shared" si="322"/>
        <v/>
      </c>
      <c r="AG1397" s="126" t="str">
        <f t="shared" si="323"/>
        <v/>
      </c>
      <c r="AH1397" s="302" t="str">
        <f t="shared" si="318"/>
        <v/>
      </c>
      <c r="AI1397" s="302" t="str">
        <f t="shared" si="317"/>
        <v/>
      </c>
      <c r="AJ1397" s="288" t="str">
        <f t="shared" si="313"/>
        <v/>
      </c>
      <c r="AK1397" s="303" t="str">
        <f t="shared" si="314"/>
        <v/>
      </c>
      <c r="AL1397" s="303" t="str">
        <f t="shared" si="315"/>
        <v/>
      </c>
      <c r="AM1397" s="304" t="str">
        <f t="shared" si="316"/>
        <v/>
      </c>
    </row>
    <row r="1398" spans="26:39" ht="15" hidden="1" x14ac:dyDescent="0.25">
      <c r="Z1398" s="290"/>
      <c r="AA1398" s="290"/>
      <c r="AB1398" s="124">
        <f t="shared" si="324"/>
        <v>90</v>
      </c>
      <c r="AC1398" s="125" t="str">
        <f t="shared" si="319"/>
        <v/>
      </c>
      <c r="AD1398" s="123" t="str">
        <f t="shared" si="320"/>
        <v/>
      </c>
      <c r="AE1398" s="126" t="str">
        <f t="shared" si="321"/>
        <v/>
      </c>
      <c r="AF1398" s="123" t="str">
        <f t="shared" si="322"/>
        <v/>
      </c>
      <c r="AG1398" s="126" t="str">
        <f t="shared" si="323"/>
        <v/>
      </c>
      <c r="AH1398" s="302" t="str">
        <f t="shared" si="318"/>
        <v/>
      </c>
      <c r="AI1398" s="302" t="str">
        <f t="shared" si="317"/>
        <v/>
      </c>
      <c r="AJ1398" s="288" t="str">
        <f t="shared" si="313"/>
        <v/>
      </c>
      <c r="AK1398" s="303" t="str">
        <f t="shared" si="314"/>
        <v/>
      </c>
      <c r="AL1398" s="303" t="str">
        <f t="shared" si="315"/>
        <v/>
      </c>
      <c r="AM1398" s="304" t="str">
        <f t="shared" si="316"/>
        <v/>
      </c>
    </row>
    <row r="1399" spans="26:39" ht="15" hidden="1" x14ac:dyDescent="0.25">
      <c r="Z1399" s="290"/>
      <c r="AA1399" s="290"/>
      <c r="AB1399" s="124">
        <f t="shared" si="324"/>
        <v>91</v>
      </c>
      <c r="AC1399" s="125" t="str">
        <f t="shared" si="319"/>
        <v/>
      </c>
      <c r="AD1399" s="123" t="str">
        <f t="shared" si="320"/>
        <v/>
      </c>
      <c r="AE1399" s="126" t="str">
        <f t="shared" si="321"/>
        <v/>
      </c>
      <c r="AF1399" s="123" t="str">
        <f t="shared" si="322"/>
        <v/>
      </c>
      <c r="AG1399" s="126" t="str">
        <f t="shared" si="323"/>
        <v/>
      </c>
      <c r="AH1399" s="302" t="str">
        <f t="shared" si="318"/>
        <v/>
      </c>
      <c r="AI1399" s="302" t="str">
        <f t="shared" si="317"/>
        <v/>
      </c>
      <c r="AJ1399" s="288" t="str">
        <f t="shared" si="313"/>
        <v/>
      </c>
      <c r="AK1399" s="303" t="str">
        <f t="shared" si="314"/>
        <v/>
      </c>
      <c r="AL1399" s="303" t="str">
        <f t="shared" si="315"/>
        <v/>
      </c>
      <c r="AM1399" s="304" t="str">
        <f t="shared" si="316"/>
        <v/>
      </c>
    </row>
    <row r="1400" spans="26:39" ht="15" hidden="1" x14ac:dyDescent="0.25">
      <c r="Z1400" s="290"/>
      <c r="AA1400" s="290"/>
      <c r="AB1400" s="124">
        <f t="shared" si="324"/>
        <v>92</v>
      </c>
      <c r="AC1400" s="125" t="str">
        <f t="shared" si="319"/>
        <v/>
      </c>
      <c r="AD1400" s="123" t="str">
        <f t="shared" si="320"/>
        <v/>
      </c>
      <c r="AE1400" s="126" t="str">
        <f t="shared" si="321"/>
        <v/>
      </c>
      <c r="AF1400" s="123" t="str">
        <f t="shared" si="322"/>
        <v/>
      </c>
      <c r="AG1400" s="126" t="str">
        <f t="shared" si="323"/>
        <v/>
      </c>
      <c r="AH1400" s="302" t="str">
        <f t="shared" si="318"/>
        <v/>
      </c>
      <c r="AI1400" s="302" t="str">
        <f t="shared" si="317"/>
        <v/>
      </c>
      <c r="AJ1400" s="288" t="str">
        <f t="shared" si="313"/>
        <v/>
      </c>
      <c r="AK1400" s="303" t="str">
        <f t="shared" si="314"/>
        <v/>
      </c>
      <c r="AL1400" s="303" t="str">
        <f t="shared" si="315"/>
        <v/>
      </c>
      <c r="AM1400" s="304" t="str">
        <f t="shared" si="316"/>
        <v/>
      </c>
    </row>
    <row r="1401" spans="26:39" ht="15" hidden="1" x14ac:dyDescent="0.25">
      <c r="Z1401" s="290"/>
      <c r="AA1401" s="290"/>
      <c r="AB1401" s="124">
        <f t="shared" si="324"/>
        <v>93</v>
      </c>
      <c r="AC1401" s="125" t="str">
        <f t="shared" si="319"/>
        <v/>
      </c>
      <c r="AD1401" s="123" t="str">
        <f t="shared" si="320"/>
        <v/>
      </c>
      <c r="AE1401" s="126" t="str">
        <f t="shared" si="321"/>
        <v/>
      </c>
      <c r="AF1401" s="123" t="str">
        <f t="shared" si="322"/>
        <v/>
      </c>
      <c r="AG1401" s="126" t="str">
        <f t="shared" si="323"/>
        <v/>
      </c>
      <c r="AH1401" s="302" t="str">
        <f t="shared" si="318"/>
        <v/>
      </c>
      <c r="AI1401" s="302" t="str">
        <f t="shared" si="317"/>
        <v/>
      </c>
      <c r="AJ1401" s="288" t="str">
        <f t="shared" si="313"/>
        <v/>
      </c>
      <c r="AK1401" s="303" t="str">
        <f t="shared" si="314"/>
        <v/>
      </c>
      <c r="AL1401" s="303" t="str">
        <f t="shared" si="315"/>
        <v/>
      </c>
      <c r="AM1401" s="304" t="str">
        <f t="shared" si="316"/>
        <v/>
      </c>
    </row>
    <row r="1402" spans="26:39" ht="15" hidden="1" x14ac:dyDescent="0.25">
      <c r="Z1402" s="290"/>
      <c r="AA1402" s="290"/>
      <c r="AB1402" s="124">
        <f t="shared" si="324"/>
        <v>94</v>
      </c>
      <c r="AC1402" s="125" t="str">
        <f t="shared" si="319"/>
        <v/>
      </c>
      <c r="AD1402" s="123" t="str">
        <f t="shared" si="320"/>
        <v/>
      </c>
      <c r="AE1402" s="126" t="str">
        <f t="shared" si="321"/>
        <v/>
      </c>
      <c r="AF1402" s="123" t="str">
        <f t="shared" si="322"/>
        <v/>
      </c>
      <c r="AG1402" s="126" t="str">
        <f t="shared" si="323"/>
        <v/>
      </c>
      <c r="AH1402" s="302" t="str">
        <f t="shared" si="318"/>
        <v/>
      </c>
      <c r="AI1402" s="302" t="str">
        <f t="shared" si="317"/>
        <v/>
      </c>
      <c r="AJ1402" s="288" t="str">
        <f t="shared" si="313"/>
        <v/>
      </c>
      <c r="AK1402" s="303" t="str">
        <f t="shared" si="314"/>
        <v/>
      </c>
      <c r="AL1402" s="303" t="str">
        <f t="shared" si="315"/>
        <v/>
      </c>
      <c r="AM1402" s="304" t="str">
        <f t="shared" si="316"/>
        <v/>
      </c>
    </row>
    <row r="1403" spans="26:39" ht="15" hidden="1" x14ac:dyDescent="0.25">
      <c r="Z1403" s="290"/>
      <c r="AA1403" s="290"/>
      <c r="AB1403" s="124">
        <f t="shared" si="324"/>
        <v>95</v>
      </c>
      <c r="AC1403" s="125" t="str">
        <f t="shared" si="319"/>
        <v/>
      </c>
      <c r="AD1403" s="123" t="str">
        <f t="shared" si="320"/>
        <v/>
      </c>
      <c r="AE1403" s="126" t="str">
        <f t="shared" si="321"/>
        <v/>
      </c>
      <c r="AF1403" s="123" t="str">
        <f t="shared" si="322"/>
        <v/>
      </c>
      <c r="AG1403" s="126" t="str">
        <f t="shared" si="323"/>
        <v/>
      </c>
      <c r="AH1403" s="302" t="str">
        <f t="shared" si="318"/>
        <v/>
      </c>
      <c r="AI1403" s="302" t="str">
        <f t="shared" si="317"/>
        <v/>
      </c>
      <c r="AJ1403" s="288" t="str">
        <f t="shared" si="313"/>
        <v/>
      </c>
      <c r="AK1403" s="303" t="str">
        <f t="shared" si="314"/>
        <v/>
      </c>
      <c r="AL1403" s="303" t="str">
        <f t="shared" si="315"/>
        <v/>
      </c>
      <c r="AM1403" s="304" t="str">
        <f t="shared" si="316"/>
        <v/>
      </c>
    </row>
    <row r="1404" spans="26:39" ht="15" hidden="1" x14ac:dyDescent="0.25">
      <c r="Z1404" s="290"/>
      <c r="AA1404" s="290"/>
      <c r="AB1404" s="124">
        <f t="shared" si="324"/>
        <v>96</v>
      </c>
      <c r="AC1404" s="125" t="str">
        <f t="shared" si="319"/>
        <v/>
      </c>
      <c r="AD1404" s="123" t="str">
        <f t="shared" si="320"/>
        <v/>
      </c>
      <c r="AE1404" s="126" t="str">
        <f t="shared" si="321"/>
        <v/>
      </c>
      <c r="AF1404" s="123" t="str">
        <f t="shared" si="322"/>
        <v/>
      </c>
      <c r="AG1404" s="126" t="str">
        <f t="shared" si="323"/>
        <v/>
      </c>
      <c r="AH1404" s="302" t="str">
        <f t="shared" si="318"/>
        <v/>
      </c>
      <c r="AI1404" s="302" t="str">
        <f t="shared" si="317"/>
        <v/>
      </c>
      <c r="AJ1404" s="288" t="str">
        <f t="shared" si="313"/>
        <v/>
      </c>
      <c r="AK1404" s="303" t="str">
        <f t="shared" si="314"/>
        <v/>
      </c>
      <c r="AL1404" s="303" t="str">
        <f t="shared" si="315"/>
        <v/>
      </c>
      <c r="AM1404" s="304" t="str">
        <f t="shared" si="316"/>
        <v/>
      </c>
    </row>
    <row r="1405" spans="26:39" ht="15" hidden="1" x14ac:dyDescent="0.25">
      <c r="Z1405" s="290"/>
      <c r="AA1405" s="290"/>
      <c r="AB1405" s="124">
        <f t="shared" si="324"/>
        <v>97</v>
      </c>
      <c r="AC1405" s="125" t="str">
        <f t="shared" si="319"/>
        <v/>
      </c>
      <c r="AD1405" s="123" t="str">
        <f t="shared" si="320"/>
        <v/>
      </c>
      <c r="AE1405" s="126" t="str">
        <f t="shared" si="321"/>
        <v/>
      </c>
      <c r="AF1405" s="123" t="str">
        <f t="shared" si="322"/>
        <v/>
      </c>
      <c r="AG1405" s="126" t="str">
        <f t="shared" si="323"/>
        <v/>
      </c>
      <c r="AH1405" s="302" t="str">
        <f t="shared" si="318"/>
        <v/>
      </c>
      <c r="AI1405" s="302" t="str">
        <f t="shared" si="317"/>
        <v/>
      </c>
      <c r="AJ1405" s="288" t="str">
        <f t="shared" si="313"/>
        <v/>
      </c>
      <c r="AK1405" s="303" t="str">
        <f t="shared" si="314"/>
        <v/>
      </c>
      <c r="AL1405" s="303" t="str">
        <f t="shared" si="315"/>
        <v/>
      </c>
      <c r="AM1405" s="304" t="str">
        <f t="shared" si="316"/>
        <v/>
      </c>
    </row>
    <row r="1406" spans="26:39" ht="15" hidden="1" x14ac:dyDescent="0.25">
      <c r="Z1406" s="290"/>
      <c r="AA1406" s="290"/>
      <c r="AB1406" s="124">
        <f t="shared" si="324"/>
        <v>98</v>
      </c>
      <c r="AC1406" s="125" t="str">
        <f t="shared" si="319"/>
        <v/>
      </c>
      <c r="AD1406" s="123" t="str">
        <f t="shared" si="320"/>
        <v/>
      </c>
      <c r="AE1406" s="126" t="str">
        <f t="shared" si="321"/>
        <v/>
      </c>
      <c r="AF1406" s="123" t="str">
        <f t="shared" si="322"/>
        <v/>
      </c>
      <c r="AG1406" s="126" t="str">
        <f t="shared" si="323"/>
        <v/>
      </c>
      <c r="AH1406" s="302" t="str">
        <f t="shared" si="318"/>
        <v/>
      </c>
      <c r="AI1406" s="302" t="str">
        <f t="shared" si="317"/>
        <v/>
      </c>
      <c r="AJ1406" s="288" t="str">
        <f t="shared" si="313"/>
        <v/>
      </c>
      <c r="AK1406" s="303" t="str">
        <f t="shared" si="314"/>
        <v/>
      </c>
      <c r="AL1406" s="303" t="str">
        <f t="shared" si="315"/>
        <v/>
      </c>
      <c r="AM1406" s="304" t="str">
        <f t="shared" si="316"/>
        <v/>
      </c>
    </row>
    <row r="1407" spans="26:39" ht="15" hidden="1" x14ac:dyDescent="0.25">
      <c r="AB1407" s="124">
        <f t="shared" si="324"/>
        <v>99</v>
      </c>
      <c r="AC1407" s="125" t="str">
        <f t="shared" si="319"/>
        <v/>
      </c>
      <c r="AD1407" s="123" t="str">
        <f t="shared" si="320"/>
        <v/>
      </c>
      <c r="AE1407" s="126" t="str">
        <f t="shared" si="321"/>
        <v/>
      </c>
      <c r="AF1407" s="123" t="str">
        <f t="shared" si="322"/>
        <v/>
      </c>
      <c r="AG1407" s="126" t="str">
        <f t="shared" si="323"/>
        <v/>
      </c>
      <c r="AH1407" s="302" t="str">
        <f t="shared" si="318"/>
        <v/>
      </c>
      <c r="AI1407" s="302" t="str">
        <f t="shared" si="317"/>
        <v/>
      </c>
      <c r="AJ1407" s="288" t="str">
        <f t="shared" si="313"/>
        <v/>
      </c>
      <c r="AK1407" s="303" t="str">
        <f t="shared" si="314"/>
        <v/>
      </c>
      <c r="AL1407" s="303" t="str">
        <f t="shared" si="315"/>
        <v/>
      </c>
      <c r="AM1407" s="304" t="str">
        <f t="shared" si="316"/>
        <v/>
      </c>
    </row>
    <row r="1408" spans="26:39" ht="15" hidden="1" x14ac:dyDescent="0.25">
      <c r="AB1408" s="124">
        <f t="shared" si="324"/>
        <v>100</v>
      </c>
      <c r="AC1408" s="125" t="str">
        <f t="shared" si="319"/>
        <v/>
      </c>
      <c r="AD1408" s="123" t="str">
        <f t="shared" si="320"/>
        <v/>
      </c>
      <c r="AE1408" s="126" t="str">
        <f t="shared" si="321"/>
        <v/>
      </c>
      <c r="AF1408" s="123" t="str">
        <f t="shared" si="322"/>
        <v/>
      </c>
      <c r="AG1408" s="126" t="str">
        <f t="shared" si="323"/>
        <v/>
      </c>
      <c r="AH1408" s="302" t="str">
        <f t="shared" si="318"/>
        <v/>
      </c>
      <c r="AI1408" s="302" t="str">
        <f t="shared" si="317"/>
        <v/>
      </c>
      <c r="AJ1408" s="288" t="str">
        <f t="shared" si="313"/>
        <v/>
      </c>
      <c r="AK1408" s="303" t="str">
        <f t="shared" si="314"/>
        <v/>
      </c>
      <c r="AL1408" s="303" t="str">
        <f t="shared" si="315"/>
        <v/>
      </c>
      <c r="AM1408" s="304" t="str">
        <f t="shared" si="316"/>
        <v/>
      </c>
    </row>
  </sheetData>
  <sheetProtection algorithmName="SHA-512" hashValue="Npoz4jzjzByN4f1CiS5XjII8NrfKX4LCQG1K+4TktMSsS504Gzkw+z6FpZledldlF9RHMGhrDYO9V7d3G58jQA==" saltValue="7tHsJFgveDFx7nlHtt503Q==" spinCount="100000" sheet="1" selectLockedCells="1"/>
  <mergeCells count="2">
    <mergeCell ref="B2:I2"/>
    <mergeCell ref="D19:E19"/>
  </mergeCells>
  <dataValidations count="1">
    <dataValidation type="list" allowBlank="1" showInputMessage="1" showErrorMessage="1" sqref="H19">
      <formula1>$M$19:$M$22</formula1>
    </dataValidation>
  </dataValidations>
  <pageMargins left="0.7" right="0.7" top="0.75" bottom="0.75" header="0.3" footer="0.3"/>
  <pageSetup scale="83" fitToHeight="0"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1408"/>
  <sheetViews>
    <sheetView zoomScale="107" zoomScaleNormal="107" workbookViewId="0">
      <selection activeCell="D19" sqref="D19:E19"/>
    </sheetView>
  </sheetViews>
  <sheetFormatPr defaultColWidth="0" defaultRowHeight="12.75" zeroHeight="1" x14ac:dyDescent="0.2"/>
  <cols>
    <col min="1" max="1" width="3.28515625" style="28" customWidth="1"/>
    <col min="2" max="2" width="4.42578125" style="28" customWidth="1"/>
    <col min="3" max="3" width="46.28515625" style="36" customWidth="1"/>
    <col min="4" max="4" width="11.85546875" style="28" customWidth="1"/>
    <col min="5" max="5" width="9" style="28" customWidth="1"/>
    <col min="6" max="6" width="4.85546875" style="28" customWidth="1"/>
    <col min="7" max="7" width="10.140625" style="28" customWidth="1"/>
    <col min="8" max="8" width="9.7109375" style="28" customWidth="1"/>
    <col min="9" max="9" width="5.140625" style="28" customWidth="1"/>
    <col min="10" max="10" width="3.28515625" style="28" customWidth="1"/>
    <col min="11" max="11" width="255.7109375" style="28" customWidth="1"/>
    <col min="12" max="12" width="126" style="28" hidden="1" customWidth="1"/>
    <col min="13" max="29" width="0" style="28" hidden="1" customWidth="1"/>
    <col min="30" max="30" width="11" style="28" hidden="1" customWidth="1"/>
    <col min="31" max="34" width="0" style="28" hidden="1" customWidth="1"/>
    <col min="35" max="35" width="12.42578125" style="102" hidden="1" customWidth="1"/>
    <col min="36" max="36" width="0" style="102" hidden="1" customWidth="1"/>
    <col min="37" max="38" width="0" style="100" hidden="1" customWidth="1"/>
    <col min="39" max="39" width="0" style="112" hidden="1" customWidth="1"/>
    <col min="40" max="40" width="0" style="28" hidden="1" customWidth="1"/>
    <col min="41" max="41" width="185.42578125" style="28" hidden="1" customWidth="1"/>
    <col min="42" max="47" width="9.140625" style="28" customWidth="1"/>
    <col min="48" max="62" width="0" style="28" hidden="1" customWidth="1"/>
    <col min="63" max="16384" width="9.140625" style="28" hidden="1"/>
  </cols>
  <sheetData>
    <row r="1" spans="1:41" s="240" customFormat="1" x14ac:dyDescent="0.2">
      <c r="C1" s="246"/>
      <c r="AI1" s="290"/>
      <c r="AJ1" s="290"/>
      <c r="AK1" s="288"/>
      <c r="AL1" s="288"/>
      <c r="AM1" s="296"/>
    </row>
    <row r="2" spans="1:41" ht="17.25" x14ac:dyDescent="0.3">
      <c r="A2" s="15"/>
      <c r="B2" s="469" t="s">
        <v>415</v>
      </c>
      <c r="C2" s="469"/>
      <c r="D2" s="469"/>
      <c r="E2" s="469"/>
      <c r="F2" s="469"/>
      <c r="G2" s="469"/>
      <c r="H2" s="469"/>
      <c r="I2" s="469"/>
      <c r="J2" s="15"/>
      <c r="K2" s="141"/>
      <c r="L2" s="15"/>
      <c r="M2" s="15"/>
      <c r="N2" s="15"/>
      <c r="O2" s="15"/>
      <c r="P2" s="15"/>
      <c r="Q2" s="15"/>
      <c r="R2" s="15"/>
      <c r="S2" s="15"/>
      <c r="T2" s="15"/>
      <c r="U2" s="15"/>
      <c r="X2" s="15"/>
      <c r="Y2" s="15"/>
    </row>
    <row r="3" spans="1:41" ht="15" x14ac:dyDescent="0.25">
      <c r="A3" s="15"/>
      <c r="B3" s="15"/>
      <c r="C3" s="15"/>
      <c r="D3" s="16"/>
      <c r="E3" s="15"/>
      <c r="F3" s="15"/>
      <c r="G3" s="15"/>
      <c r="H3" s="15"/>
      <c r="I3" s="430" t="str">
        <f>Introduction!B2</f>
        <v xml:space="preserve"> version 3.2 2020-07-07</v>
      </c>
      <c r="J3" s="15"/>
      <c r="K3" s="15"/>
      <c r="L3" s="15"/>
      <c r="M3" s="15"/>
      <c r="N3" s="15"/>
      <c r="O3" s="15"/>
      <c r="P3" s="15"/>
      <c r="Q3" s="15"/>
      <c r="R3" s="15"/>
      <c r="S3" s="15"/>
      <c r="T3" s="15"/>
      <c r="U3" s="15"/>
      <c r="W3" s="15"/>
      <c r="X3" s="15"/>
      <c r="Y3" s="15"/>
      <c r="AO3" s="135" t="s">
        <v>226</v>
      </c>
    </row>
    <row r="4" spans="1:41" ht="15.75" x14ac:dyDescent="0.25">
      <c r="A4" s="15"/>
      <c r="B4" s="56" t="s">
        <v>45</v>
      </c>
      <c r="C4" s="62"/>
      <c r="D4" s="63"/>
      <c r="E4" s="64"/>
      <c r="F4" s="64"/>
      <c r="G4" s="64"/>
      <c r="H4" s="64"/>
      <c r="I4" s="65"/>
      <c r="J4" s="15"/>
      <c r="K4" s="15"/>
      <c r="L4" s="15"/>
      <c r="M4" s="15"/>
      <c r="N4" s="15"/>
      <c r="O4" s="15"/>
      <c r="P4" s="15"/>
      <c r="Q4" s="15"/>
      <c r="R4" s="15"/>
      <c r="S4" s="15"/>
      <c r="T4" s="15"/>
      <c r="U4" s="15"/>
      <c r="W4" s="15"/>
      <c r="X4" s="15"/>
      <c r="Y4" s="15"/>
      <c r="AC4" s="15"/>
      <c r="AD4" s="15"/>
      <c r="AE4" s="15"/>
      <c r="AF4" s="15"/>
      <c r="AG4" s="28" t="s">
        <v>158</v>
      </c>
      <c r="AH4" s="28" t="s">
        <v>158</v>
      </c>
      <c r="AI4" s="28" t="s">
        <v>158</v>
      </c>
      <c r="AJ4" s="15"/>
      <c r="AK4" s="130"/>
      <c r="AL4" s="130"/>
      <c r="AM4" s="131"/>
    </row>
    <row r="5" spans="1:41" ht="15" x14ac:dyDescent="0.25">
      <c r="A5" s="15"/>
      <c r="B5" s="66"/>
      <c r="C5" s="67"/>
      <c r="D5" s="67"/>
      <c r="E5" s="67"/>
      <c r="F5" s="67"/>
      <c r="G5" s="67"/>
      <c r="H5" s="67"/>
      <c r="I5" s="68"/>
      <c r="J5" s="15"/>
      <c r="K5" s="11"/>
      <c r="L5" s="15"/>
      <c r="M5" s="15"/>
      <c r="N5" s="15"/>
      <c r="O5" s="15"/>
      <c r="P5" s="15"/>
      <c r="Q5" s="15"/>
      <c r="R5" s="15"/>
      <c r="S5" s="15"/>
      <c r="T5" s="15"/>
      <c r="U5" s="15"/>
      <c r="W5" s="15"/>
      <c r="X5" s="15"/>
      <c r="Y5" s="15"/>
      <c r="Z5" s="15"/>
      <c r="AA5" s="15"/>
      <c r="AB5" s="15"/>
      <c r="AG5" s="28" t="s">
        <v>159</v>
      </c>
      <c r="AH5" s="28" t="s">
        <v>161</v>
      </c>
      <c r="AI5" s="28" t="s">
        <v>162</v>
      </c>
      <c r="AJ5" s="15"/>
      <c r="AK5" s="130"/>
      <c r="AL5" s="130"/>
      <c r="AM5" s="131"/>
      <c r="AO5" s="136" t="s">
        <v>227</v>
      </c>
    </row>
    <row r="6" spans="1:41" ht="15" x14ac:dyDescent="0.25">
      <c r="A6" s="15"/>
      <c r="B6" s="66"/>
      <c r="C6" s="25" t="s">
        <v>30</v>
      </c>
      <c r="D6" s="223" t="str">
        <f>IF('Project Info &amp; WQv Calc'!E5="","",'Project Info &amp; WQv Calc'!E5)</f>
        <v/>
      </c>
      <c r="E6" s="93"/>
      <c r="F6" s="93"/>
      <c r="G6" s="67"/>
      <c r="H6" s="67"/>
      <c r="I6" s="68"/>
      <c r="J6" s="15"/>
      <c r="K6" s="11"/>
      <c r="L6" s="15"/>
      <c r="M6" s="15"/>
      <c r="N6" s="15"/>
      <c r="O6" s="15"/>
      <c r="P6" s="15"/>
      <c r="Q6" s="15"/>
      <c r="R6" s="15"/>
      <c r="S6" s="15"/>
      <c r="T6" s="15"/>
      <c r="U6" s="15"/>
      <c r="W6" s="15"/>
      <c r="AC6" s="120" t="s">
        <v>105</v>
      </c>
      <c r="AD6" s="121" t="s">
        <v>109</v>
      </c>
      <c r="AE6" s="122" t="s">
        <v>106</v>
      </c>
      <c r="AF6" s="121" t="s">
        <v>107</v>
      </c>
      <c r="AG6" s="128" t="s">
        <v>160</v>
      </c>
      <c r="AH6" s="15" t="s">
        <v>160</v>
      </c>
      <c r="AI6" s="28" t="s">
        <v>160</v>
      </c>
      <c r="AJ6" s="117" t="s">
        <v>105</v>
      </c>
      <c r="AK6" s="130" t="s">
        <v>163</v>
      </c>
      <c r="AL6" s="130" t="s">
        <v>169</v>
      </c>
      <c r="AM6" s="131" t="s">
        <v>165</v>
      </c>
      <c r="AO6" s="136" t="s">
        <v>228</v>
      </c>
    </row>
    <row r="7" spans="1:41" ht="15.75" x14ac:dyDescent="0.25">
      <c r="A7" s="15"/>
      <c r="B7" s="66"/>
      <c r="C7" s="25" t="s">
        <v>35</v>
      </c>
      <c r="D7" s="223" t="str">
        <f>IF('Project Info &amp; WQv Calc'!E17="","",'Project Info &amp; WQv Calc'!E17)</f>
        <v/>
      </c>
      <c r="E7" s="93"/>
      <c r="F7" s="93"/>
      <c r="G7" s="67"/>
      <c r="H7" s="67"/>
      <c r="I7" s="68"/>
      <c r="J7" s="15"/>
      <c r="K7" s="15"/>
      <c r="L7" s="15"/>
      <c r="M7" s="15"/>
      <c r="N7" s="15"/>
      <c r="O7" s="15"/>
      <c r="P7" s="15"/>
      <c r="Q7" s="15"/>
      <c r="R7" s="15"/>
      <c r="S7" s="15"/>
      <c r="T7" s="15"/>
      <c r="U7" s="15"/>
      <c r="W7" s="15" t="s">
        <v>308</v>
      </c>
      <c r="X7" s="103" t="s">
        <v>105</v>
      </c>
      <c r="Y7" s="103" t="s">
        <v>100</v>
      </c>
      <c r="Z7" s="107" t="s">
        <v>155</v>
      </c>
      <c r="AA7" s="107" t="s">
        <v>156</v>
      </c>
      <c r="AB7" s="119"/>
      <c r="AD7" s="103" t="s">
        <v>11</v>
      </c>
      <c r="AE7" s="103" t="s">
        <v>347</v>
      </c>
      <c r="AF7" s="103" t="s">
        <v>348</v>
      </c>
      <c r="AG7" s="103" t="s">
        <v>348</v>
      </c>
      <c r="AH7" s="103" t="s">
        <v>348</v>
      </c>
      <c r="AI7" s="103" t="s">
        <v>348</v>
      </c>
      <c r="AK7" s="103" t="s">
        <v>11</v>
      </c>
      <c r="AL7" s="103" t="s">
        <v>11</v>
      </c>
      <c r="AM7" s="220" t="s">
        <v>145</v>
      </c>
      <c r="AO7" s="136" t="s">
        <v>229</v>
      </c>
    </row>
    <row r="8" spans="1:41" ht="15" x14ac:dyDescent="0.25">
      <c r="A8" s="15"/>
      <c r="B8" s="66"/>
      <c r="C8" s="25" t="s">
        <v>33</v>
      </c>
      <c r="D8" s="223" t="str">
        <f>IF('Project Info &amp; WQv Calc'!E11="","",'Project Info &amp; WQv Calc'!E11)</f>
        <v/>
      </c>
      <c r="E8" s="93"/>
      <c r="F8" s="93"/>
      <c r="G8" s="67"/>
      <c r="H8" s="67"/>
      <c r="I8" s="68"/>
      <c r="J8" s="15"/>
      <c r="K8" s="15"/>
      <c r="L8" s="15"/>
      <c r="M8" s="15"/>
      <c r="N8" s="15"/>
      <c r="O8" s="15"/>
      <c r="P8" s="15"/>
      <c r="Q8" s="15"/>
      <c r="R8" s="15"/>
      <c r="S8" s="15"/>
      <c r="T8" s="15"/>
      <c r="U8" s="15"/>
      <c r="W8" s="15">
        <v>1</v>
      </c>
      <c r="X8" s="100" t="str">
        <f>IF(W8&gt;O$53,"",IF(VLOOKUP(W8,O$34:Q$51,3)=0,"",VLOOKUP(W8,O$34:Q$51,3)))</f>
        <v/>
      </c>
      <c r="Y8" s="28" t="str">
        <f>IF(X8="","",VLOOKUP(X8,D$34:H$53,2))</f>
        <v/>
      </c>
      <c r="Z8" s="123" t="str">
        <f>IF(Y8="","",2*(Y8/3.1415)^0.5)</f>
        <v/>
      </c>
      <c r="AA8" s="102"/>
      <c r="AB8" s="124"/>
      <c r="AC8" s="125" t="str">
        <f>X8</f>
        <v/>
      </c>
      <c r="AD8" s="123" t="str">
        <f>Z8</f>
        <v/>
      </c>
      <c r="AE8" s="126" t="str">
        <f>Y8</f>
        <v/>
      </c>
      <c r="AF8" s="123">
        <v>0</v>
      </c>
      <c r="AG8" s="126">
        <v>0</v>
      </c>
      <c r="AH8" s="129" t="e">
        <f>VLOOKUP(AC8,D34:H53,5)</f>
        <v>#N/A</v>
      </c>
      <c r="AI8" s="129" t="str">
        <f>IF(AC8="","",IF(AC8=D$57,0,IF(AC8&gt;D$57,AI6+AF8,"")))</f>
        <v/>
      </c>
      <c r="AJ8" s="100" t="str">
        <f t="shared" ref="AJ8:AJ71" si="0">AC8</f>
        <v/>
      </c>
      <c r="AK8" s="130" t="str">
        <f t="shared" ref="AK8:AK71" si="1">IF(AI8="","",AJ8-D$57)</f>
        <v/>
      </c>
      <c r="AL8" s="130" t="str">
        <f t="shared" ref="AL8:AL71" si="2">IF(AK8="","",IF(AK8&gt;G$80,AK8-G$80/2,AK8/2))</f>
        <v/>
      </c>
      <c r="AM8" s="131" t="str">
        <f t="shared" ref="AM8:AM71" si="3">IF(AL8="","",0.6*G$81*(2*32.2*AL8)^0.5)</f>
        <v/>
      </c>
      <c r="AO8" s="28" t="s">
        <v>230</v>
      </c>
    </row>
    <row r="9" spans="1:41" ht="15" x14ac:dyDescent="0.25">
      <c r="A9" s="15"/>
      <c r="B9" s="66"/>
      <c r="C9" s="25" t="s">
        <v>34</v>
      </c>
      <c r="D9" s="89" t="str">
        <f>IF('Project Info &amp; WQv Calc'!E12="","",'Project Info &amp; WQv Calc'!E12)</f>
        <v/>
      </c>
      <c r="E9" s="93"/>
      <c r="F9" s="93"/>
      <c r="G9" s="67"/>
      <c r="H9" s="67"/>
      <c r="I9" s="68"/>
      <c r="J9" s="15"/>
      <c r="K9" s="15"/>
      <c r="L9" s="15"/>
      <c r="M9" s="15"/>
      <c r="N9" s="15"/>
      <c r="O9" s="15"/>
      <c r="P9" s="15"/>
      <c r="Q9" s="15"/>
      <c r="R9" s="15"/>
      <c r="S9" s="15"/>
      <c r="T9" s="15"/>
      <c r="U9" s="15"/>
      <c r="W9" s="15">
        <v>2</v>
      </c>
      <c r="X9" s="100" t="str">
        <f>IF(W9&gt;O$53,"",IF(VLOOKUP(W9,O$34:Q$51,3)=0,"",VLOOKUP(W9,O$34:Q$51,3)))</f>
        <v/>
      </c>
      <c r="Y9" s="28" t="str">
        <f>IF(X9="","",VLOOKUP(X9,D$34:H$53,2))</f>
        <v/>
      </c>
      <c r="Z9" s="123" t="str">
        <f>IF(Y9="","",2*(Y9/3.1415)^0.5)</f>
        <v/>
      </c>
      <c r="AA9" s="102" t="str">
        <f>IF(Z9="","",(Z9-Z8)/(2*(X9-X8)))</f>
        <v/>
      </c>
      <c r="AB9" s="124">
        <v>1</v>
      </c>
      <c r="AC9" s="125" t="e">
        <f t="shared" ref="AC9:AC40" si="4">AC$8+AB9*(X$9-X$8)/100</f>
        <v>#VALUE!</v>
      </c>
      <c r="AD9" s="123" t="e">
        <f t="shared" ref="AD9:AD40" si="5">AD$8+(2*(AC9-AC$8)*AA$9)</f>
        <v>#VALUE!</v>
      </c>
      <c r="AE9" s="126" t="e">
        <f>(AD9/2)^2*3.1415</f>
        <v>#VALUE!</v>
      </c>
      <c r="AF9" s="123" t="e">
        <f>(AC9-AC8)/3*(AE8+AE9+(AE9*AE8)^0.5)</f>
        <v>#VALUE!</v>
      </c>
      <c r="AG9" s="126" t="e">
        <f>AG8+AF9</f>
        <v>#VALUE!</v>
      </c>
      <c r="AH9" s="129" t="e">
        <f>IF(AC9="","",AH8+AF9)</f>
        <v>#VALUE!</v>
      </c>
      <c r="AI9" s="129" t="e">
        <f t="shared" ref="AI9:AI72" si="6">IF(AC9="","",IF(AC9=D$57,0,IF(AC9&gt;D$57,AI8+AF9,"")))</f>
        <v>#VALUE!</v>
      </c>
      <c r="AJ9" s="100" t="e">
        <f t="shared" si="0"/>
        <v>#VALUE!</v>
      </c>
      <c r="AK9" s="130" t="e">
        <f t="shared" si="1"/>
        <v>#VALUE!</v>
      </c>
      <c r="AL9" s="130" t="e">
        <f t="shared" si="2"/>
        <v>#VALUE!</v>
      </c>
      <c r="AM9" s="131" t="e">
        <f t="shared" si="3"/>
        <v>#VALUE!</v>
      </c>
      <c r="AO9" s="28" t="s">
        <v>234</v>
      </c>
    </row>
    <row r="10" spans="1:41" ht="15" x14ac:dyDescent="0.25">
      <c r="A10" s="15"/>
      <c r="B10" s="66"/>
      <c r="C10" s="69"/>
      <c r="D10" s="43"/>
      <c r="E10" s="67"/>
      <c r="F10" s="67"/>
      <c r="G10" s="67"/>
      <c r="H10" s="67"/>
      <c r="I10" s="68"/>
      <c r="J10" s="15"/>
      <c r="L10" s="15"/>
      <c r="M10" s="15"/>
      <c r="N10" s="15"/>
      <c r="O10" s="15"/>
      <c r="P10" s="15"/>
      <c r="Q10" s="15"/>
      <c r="R10" s="15"/>
      <c r="S10" s="15"/>
      <c r="T10" s="15"/>
      <c r="U10" s="15"/>
      <c r="W10" s="15"/>
      <c r="X10" s="100"/>
      <c r="Z10" s="123"/>
      <c r="AA10" s="102"/>
      <c r="AB10" s="124">
        <f>AB9+1</f>
        <v>2</v>
      </c>
      <c r="AC10" s="125" t="e">
        <f t="shared" si="4"/>
        <v>#VALUE!</v>
      </c>
      <c r="AD10" s="123" t="e">
        <f t="shared" si="5"/>
        <v>#VALUE!</v>
      </c>
      <c r="AE10" s="126" t="e">
        <f t="shared" ref="AE10:AE73" si="7">(AD10/2)^2*3.1415</f>
        <v>#VALUE!</v>
      </c>
      <c r="AF10" s="123" t="e">
        <f t="shared" ref="AF10:AF73" si="8">(AC10-AC9)/3*(AE9+AE10+(AE10*AE9)^0.5)</f>
        <v>#VALUE!</v>
      </c>
      <c r="AG10" s="126" t="e">
        <f t="shared" ref="AG10:AG73" si="9">AG9+AF10</f>
        <v>#VALUE!</v>
      </c>
      <c r="AH10" s="129" t="e">
        <f t="shared" ref="AH10:AH73" si="10">IF(AC10="","",AH9+AF10)</f>
        <v>#VALUE!</v>
      </c>
      <c r="AI10" s="129" t="e">
        <f t="shared" si="6"/>
        <v>#VALUE!</v>
      </c>
      <c r="AJ10" s="100" t="e">
        <f t="shared" si="0"/>
        <v>#VALUE!</v>
      </c>
      <c r="AK10" s="130" t="e">
        <f t="shared" si="1"/>
        <v>#VALUE!</v>
      </c>
      <c r="AL10" s="130" t="e">
        <f t="shared" si="2"/>
        <v>#VALUE!</v>
      </c>
      <c r="AM10" s="131" t="e">
        <f t="shared" si="3"/>
        <v>#VALUE!</v>
      </c>
      <c r="AO10" s="28" t="s">
        <v>231</v>
      </c>
    </row>
    <row r="11" spans="1:41" ht="18" x14ac:dyDescent="0.35">
      <c r="A11" s="15"/>
      <c r="B11" s="66"/>
      <c r="C11" s="42" t="s">
        <v>36</v>
      </c>
      <c r="D11" s="91">
        <f>'Project Info &amp; WQv Calc'!E19</f>
        <v>0</v>
      </c>
      <c r="E11" s="43" t="s">
        <v>7</v>
      </c>
      <c r="F11" s="54" t="s">
        <v>5</v>
      </c>
      <c r="G11" s="95">
        <f>D11*43560</f>
        <v>0</v>
      </c>
      <c r="H11" s="44" t="s">
        <v>85</v>
      </c>
      <c r="I11" s="70"/>
      <c r="J11" s="15"/>
      <c r="L11" s="15"/>
      <c r="M11" s="15"/>
      <c r="N11" s="15"/>
      <c r="O11" s="15"/>
      <c r="P11" s="15"/>
      <c r="Q11" s="15"/>
      <c r="R11" s="15"/>
      <c r="S11" s="15"/>
      <c r="T11" s="15"/>
      <c r="U11" s="15"/>
      <c r="W11" s="15"/>
      <c r="Z11" s="102"/>
      <c r="AA11" s="102"/>
      <c r="AB11" s="124">
        <f t="shared" ref="AB11:AB74" si="11">AB10+1</f>
        <v>3</v>
      </c>
      <c r="AC11" s="125" t="e">
        <f t="shared" si="4"/>
        <v>#VALUE!</v>
      </c>
      <c r="AD11" s="123" t="e">
        <f t="shared" si="5"/>
        <v>#VALUE!</v>
      </c>
      <c r="AE11" s="126" t="e">
        <f t="shared" si="7"/>
        <v>#VALUE!</v>
      </c>
      <c r="AF11" s="123" t="e">
        <f t="shared" si="8"/>
        <v>#VALUE!</v>
      </c>
      <c r="AG11" s="126" t="e">
        <f t="shared" si="9"/>
        <v>#VALUE!</v>
      </c>
      <c r="AH11" s="129" t="e">
        <f t="shared" si="10"/>
        <v>#VALUE!</v>
      </c>
      <c r="AI11" s="129" t="e">
        <f t="shared" si="6"/>
        <v>#VALUE!</v>
      </c>
      <c r="AJ11" s="100" t="e">
        <f t="shared" si="0"/>
        <v>#VALUE!</v>
      </c>
      <c r="AK11" s="130" t="e">
        <f t="shared" si="1"/>
        <v>#VALUE!</v>
      </c>
      <c r="AL11" s="130" t="e">
        <f t="shared" si="2"/>
        <v>#VALUE!</v>
      </c>
      <c r="AM11" s="131" t="e">
        <f t="shared" si="3"/>
        <v>#VALUE!</v>
      </c>
      <c r="AO11" s="28" t="s">
        <v>233</v>
      </c>
    </row>
    <row r="12" spans="1:41" ht="18" x14ac:dyDescent="0.35">
      <c r="A12" s="15"/>
      <c r="B12" s="66"/>
      <c r="C12" s="42" t="s">
        <v>37</v>
      </c>
      <c r="D12" s="91">
        <f>'Project Info &amp; WQv Calc'!E20</f>
        <v>0</v>
      </c>
      <c r="E12" s="43" t="s">
        <v>7</v>
      </c>
      <c r="F12" s="54" t="s">
        <v>5</v>
      </c>
      <c r="G12" s="95">
        <f>D12*43560</f>
        <v>0</v>
      </c>
      <c r="H12" s="44" t="s">
        <v>85</v>
      </c>
      <c r="I12" s="70"/>
      <c r="J12" s="15"/>
      <c r="K12" s="1" t="s">
        <v>306</v>
      </c>
      <c r="L12" s="15"/>
      <c r="M12" s="15"/>
      <c r="N12" s="15"/>
      <c r="O12" s="15"/>
      <c r="P12" s="15"/>
      <c r="Q12" s="15"/>
      <c r="R12" s="15"/>
      <c r="S12" s="15"/>
      <c r="T12" s="15"/>
      <c r="U12" s="15"/>
      <c r="Z12" s="102"/>
      <c r="AA12" s="102"/>
      <c r="AB12" s="124">
        <f t="shared" si="11"/>
        <v>4</v>
      </c>
      <c r="AC12" s="125" t="e">
        <f t="shared" si="4"/>
        <v>#VALUE!</v>
      </c>
      <c r="AD12" s="123" t="e">
        <f t="shared" si="5"/>
        <v>#VALUE!</v>
      </c>
      <c r="AE12" s="126" t="e">
        <f t="shared" si="7"/>
        <v>#VALUE!</v>
      </c>
      <c r="AF12" s="123" t="e">
        <f t="shared" si="8"/>
        <v>#VALUE!</v>
      </c>
      <c r="AG12" s="126" t="e">
        <f t="shared" si="9"/>
        <v>#VALUE!</v>
      </c>
      <c r="AH12" s="129" t="e">
        <f t="shared" si="10"/>
        <v>#VALUE!</v>
      </c>
      <c r="AI12" s="129" t="e">
        <f t="shared" si="6"/>
        <v>#VALUE!</v>
      </c>
      <c r="AJ12" s="100" t="e">
        <f t="shared" si="0"/>
        <v>#VALUE!</v>
      </c>
      <c r="AK12" s="130" t="e">
        <f t="shared" si="1"/>
        <v>#VALUE!</v>
      </c>
      <c r="AL12" s="130" t="e">
        <f t="shared" si="2"/>
        <v>#VALUE!</v>
      </c>
      <c r="AM12" s="131" t="e">
        <f t="shared" si="3"/>
        <v>#VALUE!</v>
      </c>
      <c r="AO12" s="28" t="s">
        <v>232</v>
      </c>
    </row>
    <row r="13" spans="1:41" ht="15" x14ac:dyDescent="0.25">
      <c r="A13" s="15"/>
      <c r="B13" s="66"/>
      <c r="C13" s="42" t="s">
        <v>333</v>
      </c>
      <c r="D13" s="91" t="str">
        <f>'Project Info &amp; WQv Calc'!E21</f>
        <v/>
      </c>
      <c r="E13" s="67"/>
      <c r="F13" s="67"/>
      <c r="G13" s="338" t="str">
        <f>IF(D13="","",D13*100)</f>
        <v/>
      </c>
      <c r="H13" s="44" t="s">
        <v>8</v>
      </c>
      <c r="I13" s="45"/>
      <c r="J13" s="15"/>
      <c r="K13" s="1" t="s">
        <v>327</v>
      </c>
      <c r="L13" s="15"/>
      <c r="M13" s="15"/>
      <c r="N13" s="15"/>
      <c r="O13" s="15"/>
      <c r="P13" s="15"/>
      <c r="Q13" s="15"/>
      <c r="R13" s="15"/>
      <c r="S13" s="15"/>
      <c r="T13" s="15"/>
      <c r="U13" s="15"/>
      <c r="Z13" s="102"/>
      <c r="AA13" s="102"/>
      <c r="AB13" s="124">
        <f t="shared" si="11"/>
        <v>5</v>
      </c>
      <c r="AC13" s="125" t="e">
        <f t="shared" si="4"/>
        <v>#VALUE!</v>
      </c>
      <c r="AD13" s="123" t="e">
        <f t="shared" si="5"/>
        <v>#VALUE!</v>
      </c>
      <c r="AE13" s="126" t="e">
        <f t="shared" si="7"/>
        <v>#VALUE!</v>
      </c>
      <c r="AF13" s="123" t="e">
        <f t="shared" si="8"/>
        <v>#VALUE!</v>
      </c>
      <c r="AG13" s="126" t="e">
        <f t="shared" si="9"/>
        <v>#VALUE!</v>
      </c>
      <c r="AH13" s="129" t="e">
        <f t="shared" si="10"/>
        <v>#VALUE!</v>
      </c>
      <c r="AI13" s="129" t="e">
        <f t="shared" si="6"/>
        <v>#VALUE!</v>
      </c>
      <c r="AJ13" s="100" t="e">
        <f t="shared" si="0"/>
        <v>#VALUE!</v>
      </c>
      <c r="AK13" s="130" t="e">
        <f t="shared" si="1"/>
        <v>#VALUE!</v>
      </c>
      <c r="AL13" s="130" t="e">
        <f t="shared" si="2"/>
        <v>#VALUE!</v>
      </c>
      <c r="AM13" s="131" t="e">
        <f t="shared" si="3"/>
        <v>#VALUE!</v>
      </c>
      <c r="AO13" s="28" t="s">
        <v>235</v>
      </c>
    </row>
    <row r="14" spans="1:41" ht="17.25" x14ac:dyDescent="0.25">
      <c r="A14" s="1"/>
      <c r="B14" s="71"/>
      <c r="C14" s="42" t="s">
        <v>38</v>
      </c>
      <c r="D14" s="95" t="str">
        <f>'Project Info &amp; WQv Calc'!E24</f>
        <v/>
      </c>
      <c r="E14" s="43" t="s">
        <v>14</v>
      </c>
      <c r="F14" s="54" t="s">
        <v>5</v>
      </c>
      <c r="G14" s="91" t="str">
        <f>IF(D14="","",D14/43560)</f>
        <v/>
      </c>
      <c r="H14" s="43" t="s">
        <v>141</v>
      </c>
      <c r="I14" s="45"/>
      <c r="J14" s="15"/>
      <c r="K14" s="1" t="s">
        <v>328</v>
      </c>
      <c r="L14" s="15"/>
      <c r="M14" s="15"/>
      <c r="N14" s="15"/>
      <c r="O14" s="15"/>
      <c r="P14" s="15"/>
      <c r="Q14" s="15"/>
      <c r="R14" s="15"/>
      <c r="S14" s="15"/>
      <c r="T14" s="15"/>
      <c r="U14" s="15"/>
      <c r="Z14" s="102"/>
      <c r="AA14" s="102"/>
      <c r="AB14" s="124">
        <f t="shared" si="11"/>
        <v>6</v>
      </c>
      <c r="AC14" s="125" t="e">
        <f t="shared" si="4"/>
        <v>#VALUE!</v>
      </c>
      <c r="AD14" s="123" t="e">
        <f t="shared" si="5"/>
        <v>#VALUE!</v>
      </c>
      <c r="AE14" s="126" t="e">
        <f t="shared" si="7"/>
        <v>#VALUE!</v>
      </c>
      <c r="AF14" s="123" t="e">
        <f t="shared" si="8"/>
        <v>#VALUE!</v>
      </c>
      <c r="AG14" s="126" t="e">
        <f t="shared" si="9"/>
        <v>#VALUE!</v>
      </c>
      <c r="AH14" s="129" t="e">
        <f t="shared" si="10"/>
        <v>#VALUE!</v>
      </c>
      <c r="AI14" s="129" t="e">
        <f t="shared" si="6"/>
        <v>#VALUE!</v>
      </c>
      <c r="AJ14" s="100" t="e">
        <f t="shared" si="0"/>
        <v>#VALUE!</v>
      </c>
      <c r="AK14" s="130" t="e">
        <f t="shared" si="1"/>
        <v>#VALUE!</v>
      </c>
      <c r="AL14" s="130" t="e">
        <f t="shared" si="2"/>
        <v>#VALUE!</v>
      </c>
      <c r="AM14" s="131" t="e">
        <f t="shared" si="3"/>
        <v>#VALUE!</v>
      </c>
      <c r="AO14" s="28" t="s">
        <v>236</v>
      </c>
    </row>
    <row r="15" spans="1:41" ht="15" x14ac:dyDescent="0.25">
      <c r="A15" s="1"/>
      <c r="B15" s="72"/>
      <c r="C15" s="74"/>
      <c r="D15" s="73"/>
      <c r="E15" s="73"/>
      <c r="F15" s="73"/>
      <c r="G15" s="73"/>
      <c r="H15" s="73"/>
      <c r="I15" s="75"/>
      <c r="J15" s="15"/>
      <c r="L15" s="15"/>
      <c r="M15" s="15"/>
      <c r="N15" s="15"/>
      <c r="O15" s="15"/>
      <c r="P15" s="15"/>
      <c r="Q15" s="15"/>
      <c r="R15" s="15"/>
      <c r="S15" s="15"/>
      <c r="T15" s="15"/>
      <c r="U15" s="15"/>
      <c r="Z15" s="102"/>
      <c r="AA15" s="102"/>
      <c r="AB15" s="124">
        <f t="shared" si="11"/>
        <v>7</v>
      </c>
      <c r="AC15" s="125" t="e">
        <f t="shared" si="4"/>
        <v>#VALUE!</v>
      </c>
      <c r="AD15" s="123" t="e">
        <f t="shared" si="5"/>
        <v>#VALUE!</v>
      </c>
      <c r="AE15" s="126" t="e">
        <f t="shared" si="7"/>
        <v>#VALUE!</v>
      </c>
      <c r="AF15" s="123" t="e">
        <f t="shared" si="8"/>
        <v>#VALUE!</v>
      </c>
      <c r="AG15" s="126" t="e">
        <f t="shared" si="9"/>
        <v>#VALUE!</v>
      </c>
      <c r="AH15" s="129" t="e">
        <f t="shared" si="10"/>
        <v>#VALUE!</v>
      </c>
      <c r="AI15" s="129" t="e">
        <f t="shared" si="6"/>
        <v>#VALUE!</v>
      </c>
      <c r="AJ15" s="100" t="e">
        <f t="shared" si="0"/>
        <v>#VALUE!</v>
      </c>
      <c r="AK15" s="130" t="e">
        <f t="shared" si="1"/>
        <v>#VALUE!</v>
      </c>
      <c r="AL15" s="130" t="e">
        <f t="shared" si="2"/>
        <v>#VALUE!</v>
      </c>
      <c r="AM15" s="131" t="e">
        <f t="shared" si="3"/>
        <v>#VALUE!</v>
      </c>
      <c r="AO15" s="28" t="s">
        <v>237</v>
      </c>
    </row>
    <row r="16" spans="1:41" ht="15" x14ac:dyDescent="0.25">
      <c r="A16" s="1"/>
      <c r="B16" s="1"/>
      <c r="C16" s="5"/>
      <c r="D16" s="1"/>
      <c r="E16" s="1"/>
      <c r="F16" s="1"/>
      <c r="G16" s="1"/>
      <c r="H16" s="1"/>
      <c r="I16" s="153"/>
      <c r="J16" s="43"/>
      <c r="K16" s="1"/>
      <c r="L16" s="1"/>
      <c r="M16" s="1"/>
      <c r="N16" s="1"/>
      <c r="O16" s="1"/>
      <c r="P16" s="1"/>
      <c r="Q16" s="1"/>
      <c r="R16" s="1"/>
      <c r="S16" s="1"/>
      <c r="T16" s="1"/>
      <c r="U16" s="1"/>
      <c r="Z16" s="102"/>
      <c r="AA16" s="102"/>
      <c r="AB16" s="124">
        <f t="shared" si="11"/>
        <v>8</v>
      </c>
      <c r="AC16" s="125" t="e">
        <f t="shared" si="4"/>
        <v>#VALUE!</v>
      </c>
      <c r="AD16" s="123" t="e">
        <f t="shared" si="5"/>
        <v>#VALUE!</v>
      </c>
      <c r="AE16" s="126" t="e">
        <f t="shared" si="7"/>
        <v>#VALUE!</v>
      </c>
      <c r="AF16" s="123" t="e">
        <f t="shared" si="8"/>
        <v>#VALUE!</v>
      </c>
      <c r="AG16" s="126" t="e">
        <f t="shared" si="9"/>
        <v>#VALUE!</v>
      </c>
      <c r="AH16" s="129" t="e">
        <f t="shared" si="10"/>
        <v>#VALUE!</v>
      </c>
      <c r="AI16" s="129" t="e">
        <f t="shared" si="6"/>
        <v>#VALUE!</v>
      </c>
      <c r="AJ16" s="100" t="e">
        <f t="shared" si="0"/>
        <v>#VALUE!</v>
      </c>
      <c r="AK16" s="130" t="e">
        <f t="shared" si="1"/>
        <v>#VALUE!</v>
      </c>
      <c r="AL16" s="130" t="e">
        <f t="shared" si="2"/>
        <v>#VALUE!</v>
      </c>
      <c r="AM16" s="131" t="e">
        <f t="shared" si="3"/>
        <v>#VALUE!</v>
      </c>
      <c r="AO16" s="28" t="s">
        <v>238</v>
      </c>
    </row>
    <row r="17" spans="1:41" ht="15.75" x14ac:dyDescent="0.25">
      <c r="A17" s="2"/>
      <c r="B17" s="58" t="s">
        <v>50</v>
      </c>
      <c r="C17" s="92"/>
      <c r="D17" s="79"/>
      <c r="E17" s="79"/>
      <c r="F17" s="79"/>
      <c r="G17" s="79"/>
      <c r="H17" s="29"/>
      <c r="I17" s="80"/>
      <c r="J17" s="1"/>
      <c r="K17" s="1"/>
      <c r="L17" s="1"/>
      <c r="M17" s="1"/>
      <c r="N17" s="1"/>
      <c r="O17" s="1"/>
      <c r="P17" s="1"/>
      <c r="Q17" s="1"/>
      <c r="R17" s="1"/>
      <c r="S17" s="1"/>
      <c r="T17" s="1"/>
      <c r="U17" s="1"/>
      <c r="Z17" s="102"/>
      <c r="AA17" s="102"/>
      <c r="AB17" s="124">
        <f t="shared" si="11"/>
        <v>9</v>
      </c>
      <c r="AC17" s="125" t="e">
        <f t="shared" si="4"/>
        <v>#VALUE!</v>
      </c>
      <c r="AD17" s="123" t="e">
        <f t="shared" si="5"/>
        <v>#VALUE!</v>
      </c>
      <c r="AE17" s="126" t="e">
        <f t="shared" si="7"/>
        <v>#VALUE!</v>
      </c>
      <c r="AF17" s="123" t="e">
        <f t="shared" si="8"/>
        <v>#VALUE!</v>
      </c>
      <c r="AG17" s="126" t="e">
        <f t="shared" si="9"/>
        <v>#VALUE!</v>
      </c>
      <c r="AH17" s="129" t="e">
        <f t="shared" si="10"/>
        <v>#VALUE!</v>
      </c>
      <c r="AI17" s="129" t="e">
        <f t="shared" si="6"/>
        <v>#VALUE!</v>
      </c>
      <c r="AJ17" s="100" t="e">
        <f t="shared" si="0"/>
        <v>#VALUE!</v>
      </c>
      <c r="AK17" s="130" t="e">
        <f t="shared" si="1"/>
        <v>#VALUE!</v>
      </c>
      <c r="AL17" s="130" t="e">
        <f t="shared" si="2"/>
        <v>#VALUE!</v>
      </c>
      <c r="AM17" s="131" t="e">
        <f t="shared" si="3"/>
        <v>#VALUE!</v>
      </c>
      <c r="AO17" s="28" t="s">
        <v>239</v>
      </c>
    </row>
    <row r="18" spans="1:41" ht="15" x14ac:dyDescent="0.25">
      <c r="A18" s="2"/>
      <c r="B18" s="41"/>
      <c r="C18" s="69"/>
      <c r="D18" s="67"/>
      <c r="E18" s="67"/>
      <c r="F18" s="67"/>
      <c r="G18" s="67"/>
      <c r="H18" s="31"/>
      <c r="I18" s="68"/>
      <c r="J18" s="1"/>
      <c r="K18" s="1"/>
      <c r="L18" s="1"/>
      <c r="M18" s="1"/>
      <c r="N18" s="1"/>
      <c r="O18" s="1"/>
      <c r="P18" s="1"/>
      <c r="Q18" s="1"/>
      <c r="R18" s="1"/>
      <c r="S18" s="1"/>
      <c r="T18" s="1"/>
      <c r="U18" s="1"/>
      <c r="Z18" s="102"/>
      <c r="AA18" s="102"/>
      <c r="AB18" s="124">
        <f t="shared" si="11"/>
        <v>10</v>
      </c>
      <c r="AC18" s="125" t="e">
        <f t="shared" si="4"/>
        <v>#VALUE!</v>
      </c>
      <c r="AD18" s="123" t="e">
        <f t="shared" si="5"/>
        <v>#VALUE!</v>
      </c>
      <c r="AE18" s="126" t="e">
        <f t="shared" si="7"/>
        <v>#VALUE!</v>
      </c>
      <c r="AF18" s="123" t="e">
        <f t="shared" si="8"/>
        <v>#VALUE!</v>
      </c>
      <c r="AG18" s="126" t="e">
        <f t="shared" si="9"/>
        <v>#VALUE!</v>
      </c>
      <c r="AH18" s="129" t="e">
        <f t="shared" si="10"/>
        <v>#VALUE!</v>
      </c>
      <c r="AI18" s="129" t="e">
        <f t="shared" si="6"/>
        <v>#VALUE!</v>
      </c>
      <c r="AJ18" s="100" t="e">
        <f t="shared" si="0"/>
        <v>#VALUE!</v>
      </c>
      <c r="AK18" s="130" t="e">
        <f t="shared" si="1"/>
        <v>#VALUE!</v>
      </c>
      <c r="AL18" s="130" t="e">
        <f t="shared" si="2"/>
        <v>#VALUE!</v>
      </c>
      <c r="AM18" s="131" t="e">
        <f t="shared" si="3"/>
        <v>#VALUE!</v>
      </c>
      <c r="AO18" s="136" t="s">
        <v>240</v>
      </c>
    </row>
    <row r="19" spans="1:41" ht="15" x14ac:dyDescent="0.25">
      <c r="A19" s="15"/>
      <c r="B19" s="66"/>
      <c r="C19" s="25" t="s">
        <v>46</v>
      </c>
      <c r="D19" s="475"/>
      <c r="E19" s="476"/>
      <c r="F19" s="147"/>
      <c r="G19" s="42" t="s">
        <v>302</v>
      </c>
      <c r="H19" s="339"/>
      <c r="I19" s="45"/>
      <c r="J19" s="1"/>
      <c r="K19" s="7" t="s">
        <v>307</v>
      </c>
      <c r="L19" s="1"/>
      <c r="M19" s="1" t="s">
        <v>106</v>
      </c>
      <c r="N19" s="1"/>
      <c r="O19" s="1"/>
      <c r="P19" s="1"/>
      <c r="Q19" s="1"/>
      <c r="R19" s="1"/>
      <c r="S19" s="1"/>
      <c r="T19" s="1"/>
      <c r="U19" s="1"/>
      <c r="Z19" s="102"/>
      <c r="AA19" s="102"/>
      <c r="AB19" s="124">
        <f t="shared" si="11"/>
        <v>11</v>
      </c>
      <c r="AC19" s="125" t="e">
        <f t="shared" si="4"/>
        <v>#VALUE!</v>
      </c>
      <c r="AD19" s="123" t="e">
        <f t="shared" si="5"/>
        <v>#VALUE!</v>
      </c>
      <c r="AE19" s="126" t="e">
        <f t="shared" si="7"/>
        <v>#VALUE!</v>
      </c>
      <c r="AF19" s="123" t="e">
        <f t="shared" si="8"/>
        <v>#VALUE!</v>
      </c>
      <c r="AG19" s="126" t="e">
        <f t="shared" si="9"/>
        <v>#VALUE!</v>
      </c>
      <c r="AH19" s="129" t="e">
        <f t="shared" si="10"/>
        <v>#VALUE!</v>
      </c>
      <c r="AI19" s="129" t="e">
        <f t="shared" si="6"/>
        <v>#VALUE!</v>
      </c>
      <c r="AJ19" s="100" t="e">
        <f t="shared" si="0"/>
        <v>#VALUE!</v>
      </c>
      <c r="AK19" s="130" t="e">
        <f t="shared" si="1"/>
        <v>#VALUE!</v>
      </c>
      <c r="AL19" s="130" t="e">
        <f t="shared" si="2"/>
        <v>#VALUE!</v>
      </c>
      <c r="AM19" s="131" t="e">
        <f t="shared" si="3"/>
        <v>#VALUE!</v>
      </c>
      <c r="AO19" s="136" t="s">
        <v>241</v>
      </c>
    </row>
    <row r="20" spans="1:41" ht="15" x14ac:dyDescent="0.25">
      <c r="A20" s="15"/>
      <c r="B20" s="81"/>
      <c r="C20" s="74"/>
      <c r="D20" s="73"/>
      <c r="E20" s="73"/>
      <c r="F20" s="73"/>
      <c r="G20" s="73"/>
      <c r="H20" s="154"/>
      <c r="I20" s="75"/>
      <c r="J20" s="1"/>
      <c r="L20" s="1"/>
      <c r="M20" s="1" t="s">
        <v>288</v>
      </c>
      <c r="N20" s="1"/>
      <c r="O20" s="1"/>
      <c r="P20" s="1"/>
      <c r="Q20" s="1"/>
      <c r="R20" s="1"/>
      <c r="S20" s="1"/>
      <c r="T20" s="1"/>
      <c r="U20" s="1"/>
      <c r="Z20" s="102"/>
      <c r="AA20" s="102"/>
      <c r="AB20" s="124">
        <f t="shared" si="11"/>
        <v>12</v>
      </c>
      <c r="AC20" s="125" t="e">
        <f t="shared" si="4"/>
        <v>#VALUE!</v>
      </c>
      <c r="AD20" s="123" t="e">
        <f t="shared" si="5"/>
        <v>#VALUE!</v>
      </c>
      <c r="AE20" s="126" t="e">
        <f t="shared" si="7"/>
        <v>#VALUE!</v>
      </c>
      <c r="AF20" s="123" t="e">
        <f t="shared" si="8"/>
        <v>#VALUE!</v>
      </c>
      <c r="AG20" s="126" t="e">
        <f t="shared" si="9"/>
        <v>#VALUE!</v>
      </c>
      <c r="AH20" s="129" t="e">
        <f t="shared" si="10"/>
        <v>#VALUE!</v>
      </c>
      <c r="AI20" s="129" t="e">
        <f t="shared" si="6"/>
        <v>#VALUE!</v>
      </c>
      <c r="AJ20" s="100" t="e">
        <f t="shared" si="0"/>
        <v>#VALUE!</v>
      </c>
      <c r="AK20" s="130" t="e">
        <f t="shared" si="1"/>
        <v>#VALUE!</v>
      </c>
      <c r="AL20" s="130" t="e">
        <f t="shared" si="2"/>
        <v>#VALUE!</v>
      </c>
      <c r="AM20" s="131" t="e">
        <f t="shared" si="3"/>
        <v>#VALUE!</v>
      </c>
      <c r="AO20" s="28" t="s">
        <v>242</v>
      </c>
    </row>
    <row r="21" spans="1:41" ht="15" x14ac:dyDescent="0.25">
      <c r="A21" s="15"/>
      <c r="J21" s="1"/>
      <c r="K21" s="17"/>
      <c r="L21" s="1"/>
      <c r="M21" s="1" t="s">
        <v>289</v>
      </c>
      <c r="N21" s="1"/>
      <c r="O21" s="1"/>
      <c r="P21" s="1"/>
      <c r="Q21" s="1"/>
      <c r="R21" s="1"/>
      <c r="S21" s="1"/>
      <c r="T21" s="1"/>
      <c r="U21" s="1"/>
      <c r="Z21" s="102"/>
      <c r="AA21" s="102"/>
      <c r="AB21" s="124">
        <f t="shared" si="11"/>
        <v>13</v>
      </c>
      <c r="AC21" s="125" t="e">
        <f t="shared" si="4"/>
        <v>#VALUE!</v>
      </c>
      <c r="AD21" s="123" t="e">
        <f t="shared" si="5"/>
        <v>#VALUE!</v>
      </c>
      <c r="AE21" s="126" t="e">
        <f t="shared" si="7"/>
        <v>#VALUE!</v>
      </c>
      <c r="AF21" s="123" t="e">
        <f t="shared" si="8"/>
        <v>#VALUE!</v>
      </c>
      <c r="AG21" s="126" t="e">
        <f t="shared" si="9"/>
        <v>#VALUE!</v>
      </c>
      <c r="AH21" s="129" t="e">
        <f t="shared" si="10"/>
        <v>#VALUE!</v>
      </c>
      <c r="AI21" s="129" t="e">
        <f t="shared" si="6"/>
        <v>#VALUE!</v>
      </c>
      <c r="AJ21" s="100" t="e">
        <f t="shared" si="0"/>
        <v>#VALUE!</v>
      </c>
      <c r="AK21" s="130" t="e">
        <f t="shared" si="1"/>
        <v>#VALUE!</v>
      </c>
      <c r="AL21" s="130" t="e">
        <f t="shared" si="2"/>
        <v>#VALUE!</v>
      </c>
      <c r="AM21" s="131" t="e">
        <f t="shared" si="3"/>
        <v>#VALUE!</v>
      </c>
      <c r="AO21" s="136" t="s">
        <v>243</v>
      </c>
    </row>
    <row r="22" spans="1:41" ht="15.75" x14ac:dyDescent="0.25">
      <c r="A22" s="15"/>
      <c r="B22" s="58" t="s">
        <v>245</v>
      </c>
      <c r="C22" s="92"/>
      <c r="D22" s="79"/>
      <c r="E22" s="79"/>
      <c r="F22" s="79"/>
      <c r="G22" s="79"/>
      <c r="H22" s="29"/>
      <c r="I22" s="80"/>
      <c r="J22" s="1"/>
      <c r="K22" s="94"/>
      <c r="L22" s="1"/>
      <c r="M22" s="1" t="s">
        <v>290</v>
      </c>
      <c r="N22" s="1"/>
      <c r="O22" s="1"/>
      <c r="P22" s="1"/>
      <c r="Q22" s="1"/>
      <c r="R22" s="1"/>
      <c r="S22" s="1"/>
      <c r="T22" s="1"/>
      <c r="U22" s="1"/>
      <c r="Z22" s="102"/>
      <c r="AA22" s="102"/>
      <c r="AB22" s="124">
        <f t="shared" si="11"/>
        <v>14</v>
      </c>
      <c r="AC22" s="125" t="e">
        <f t="shared" si="4"/>
        <v>#VALUE!</v>
      </c>
      <c r="AD22" s="123" t="e">
        <f t="shared" si="5"/>
        <v>#VALUE!</v>
      </c>
      <c r="AE22" s="126" t="e">
        <f t="shared" si="7"/>
        <v>#VALUE!</v>
      </c>
      <c r="AF22" s="123" t="e">
        <f t="shared" si="8"/>
        <v>#VALUE!</v>
      </c>
      <c r="AG22" s="126" t="e">
        <f t="shared" si="9"/>
        <v>#VALUE!</v>
      </c>
      <c r="AH22" s="129" t="e">
        <f t="shared" si="10"/>
        <v>#VALUE!</v>
      </c>
      <c r="AI22" s="129" t="e">
        <f t="shared" si="6"/>
        <v>#VALUE!</v>
      </c>
      <c r="AJ22" s="100" t="e">
        <f t="shared" si="0"/>
        <v>#VALUE!</v>
      </c>
      <c r="AK22" s="130" t="e">
        <f t="shared" si="1"/>
        <v>#VALUE!</v>
      </c>
      <c r="AL22" s="130" t="e">
        <f t="shared" si="2"/>
        <v>#VALUE!</v>
      </c>
      <c r="AM22" s="131" t="e">
        <f t="shared" si="3"/>
        <v>#VALUE!</v>
      </c>
    </row>
    <row r="23" spans="1:41" ht="15" x14ac:dyDescent="0.25">
      <c r="A23" s="15"/>
      <c r="B23" s="41"/>
      <c r="C23" s="67"/>
      <c r="D23" s="43"/>
      <c r="E23" s="43"/>
      <c r="F23" s="43"/>
      <c r="G23" s="43"/>
      <c r="H23" s="31"/>
      <c r="I23" s="45"/>
      <c r="J23" s="1"/>
      <c r="K23" s="1"/>
      <c r="L23" s="1"/>
      <c r="M23" s="137" t="s">
        <v>225</v>
      </c>
      <c r="N23" s="1"/>
      <c r="O23" s="1"/>
      <c r="P23" s="1"/>
      <c r="Q23" s="1"/>
      <c r="R23" s="1"/>
      <c r="S23" s="1"/>
      <c r="T23" s="1"/>
      <c r="U23" s="1"/>
      <c r="W23" s="1"/>
      <c r="Z23" s="102"/>
      <c r="AA23" s="102"/>
      <c r="AB23" s="124">
        <f t="shared" si="11"/>
        <v>15</v>
      </c>
      <c r="AC23" s="125" t="e">
        <f t="shared" si="4"/>
        <v>#VALUE!</v>
      </c>
      <c r="AD23" s="123" t="e">
        <f t="shared" si="5"/>
        <v>#VALUE!</v>
      </c>
      <c r="AE23" s="126" t="e">
        <f t="shared" si="7"/>
        <v>#VALUE!</v>
      </c>
      <c r="AF23" s="123" t="e">
        <f t="shared" si="8"/>
        <v>#VALUE!</v>
      </c>
      <c r="AG23" s="126" t="e">
        <f t="shared" si="9"/>
        <v>#VALUE!</v>
      </c>
      <c r="AH23" s="129" t="e">
        <f t="shared" si="10"/>
        <v>#VALUE!</v>
      </c>
      <c r="AI23" s="129" t="e">
        <f t="shared" si="6"/>
        <v>#VALUE!</v>
      </c>
      <c r="AJ23" s="100" t="e">
        <f t="shared" si="0"/>
        <v>#VALUE!</v>
      </c>
      <c r="AK23" s="130" t="e">
        <f t="shared" si="1"/>
        <v>#VALUE!</v>
      </c>
      <c r="AL23" s="130" t="e">
        <f t="shared" si="2"/>
        <v>#VALUE!</v>
      </c>
      <c r="AM23" s="131" t="e">
        <f t="shared" si="3"/>
        <v>#VALUE!</v>
      </c>
    </row>
    <row r="24" spans="1:41" ht="17.25" x14ac:dyDescent="0.25">
      <c r="A24" s="15"/>
      <c r="B24" s="41"/>
      <c r="C24" s="25" t="s">
        <v>127</v>
      </c>
      <c r="D24" s="338" t="str">
        <f>D14</f>
        <v/>
      </c>
      <c r="E24" s="43" t="s">
        <v>14</v>
      </c>
      <c r="F24" s="43"/>
      <c r="G24" s="43"/>
      <c r="H24" s="31"/>
      <c r="I24" s="45"/>
      <c r="J24" s="1"/>
      <c r="K24" s="1" t="s">
        <v>259</v>
      </c>
      <c r="L24" s="1"/>
      <c r="M24" s="28" t="s">
        <v>222</v>
      </c>
      <c r="N24" s="1"/>
      <c r="O24" s="1"/>
      <c r="P24" s="1"/>
      <c r="Q24" s="1"/>
      <c r="R24" s="1"/>
      <c r="S24" s="1"/>
      <c r="T24" s="1"/>
      <c r="U24" s="1"/>
      <c r="W24" s="17"/>
      <c r="Z24" s="102"/>
      <c r="AA24" s="102"/>
      <c r="AB24" s="124">
        <f t="shared" si="11"/>
        <v>16</v>
      </c>
      <c r="AC24" s="125" t="e">
        <f t="shared" si="4"/>
        <v>#VALUE!</v>
      </c>
      <c r="AD24" s="123" t="e">
        <f t="shared" si="5"/>
        <v>#VALUE!</v>
      </c>
      <c r="AE24" s="126" t="e">
        <f t="shared" si="7"/>
        <v>#VALUE!</v>
      </c>
      <c r="AF24" s="123" t="e">
        <f t="shared" si="8"/>
        <v>#VALUE!</v>
      </c>
      <c r="AG24" s="126" t="e">
        <f t="shared" si="9"/>
        <v>#VALUE!</v>
      </c>
      <c r="AH24" s="129" t="e">
        <f t="shared" si="10"/>
        <v>#VALUE!</v>
      </c>
      <c r="AI24" s="129" t="e">
        <f t="shared" si="6"/>
        <v>#VALUE!</v>
      </c>
      <c r="AJ24" s="100" t="e">
        <f t="shared" si="0"/>
        <v>#VALUE!</v>
      </c>
      <c r="AK24" s="130" t="e">
        <f t="shared" si="1"/>
        <v>#VALUE!</v>
      </c>
      <c r="AL24" s="130" t="e">
        <f t="shared" si="2"/>
        <v>#VALUE!</v>
      </c>
      <c r="AM24" s="131" t="e">
        <f t="shared" si="3"/>
        <v>#VALUE!</v>
      </c>
    </row>
    <row r="25" spans="1:41" ht="18.75" x14ac:dyDescent="0.35">
      <c r="A25" s="15"/>
      <c r="B25" s="41"/>
      <c r="C25" s="5" t="s">
        <v>260</v>
      </c>
      <c r="D25" s="338" t="str">
        <f>IF(D24="","",D14*0.2)</f>
        <v/>
      </c>
      <c r="E25" s="43" t="s">
        <v>14</v>
      </c>
      <c r="F25" s="1"/>
      <c r="G25" s="1"/>
      <c r="H25" s="31"/>
      <c r="I25" s="45"/>
      <c r="J25" s="1"/>
      <c r="K25" s="1" t="s">
        <v>339</v>
      </c>
      <c r="L25" s="1"/>
      <c r="M25" s="28" t="s">
        <v>223</v>
      </c>
      <c r="N25" s="1"/>
      <c r="O25" s="1"/>
      <c r="P25" s="1"/>
      <c r="Q25" s="1"/>
      <c r="R25" s="1"/>
      <c r="S25" s="1"/>
      <c r="T25" s="1"/>
      <c r="U25" s="1"/>
      <c r="W25" s="1"/>
      <c r="Z25" s="102"/>
      <c r="AA25" s="102"/>
      <c r="AB25" s="124">
        <f t="shared" si="11"/>
        <v>17</v>
      </c>
      <c r="AC25" s="125" t="e">
        <f t="shared" si="4"/>
        <v>#VALUE!</v>
      </c>
      <c r="AD25" s="123" t="e">
        <f t="shared" si="5"/>
        <v>#VALUE!</v>
      </c>
      <c r="AE25" s="126" t="e">
        <f t="shared" si="7"/>
        <v>#VALUE!</v>
      </c>
      <c r="AF25" s="123" t="e">
        <f t="shared" si="8"/>
        <v>#VALUE!</v>
      </c>
      <c r="AG25" s="126" t="e">
        <f t="shared" si="9"/>
        <v>#VALUE!</v>
      </c>
      <c r="AH25" s="129" t="e">
        <f t="shared" si="10"/>
        <v>#VALUE!</v>
      </c>
      <c r="AI25" s="129" t="e">
        <f t="shared" si="6"/>
        <v>#VALUE!</v>
      </c>
      <c r="AJ25" s="100" t="e">
        <f t="shared" si="0"/>
        <v>#VALUE!</v>
      </c>
      <c r="AK25" s="130" t="e">
        <f t="shared" si="1"/>
        <v>#VALUE!</v>
      </c>
      <c r="AL25" s="130" t="e">
        <f t="shared" si="2"/>
        <v>#VALUE!</v>
      </c>
      <c r="AM25" s="131" t="e">
        <f t="shared" si="3"/>
        <v>#VALUE!</v>
      </c>
    </row>
    <row r="26" spans="1:41" ht="18.75" x14ac:dyDescent="0.35">
      <c r="A26" s="2"/>
      <c r="B26" s="41"/>
      <c r="C26" s="5" t="s">
        <v>183</v>
      </c>
      <c r="D26" s="338" t="str">
        <f>IF(D24="","",0.1*D14)</f>
        <v/>
      </c>
      <c r="E26" s="43" t="s">
        <v>14</v>
      </c>
      <c r="F26" s="1"/>
      <c r="G26" s="1"/>
      <c r="H26" s="31"/>
      <c r="I26" s="45"/>
      <c r="J26" s="1"/>
      <c r="K26" s="1" t="s">
        <v>325</v>
      </c>
      <c r="L26" s="1"/>
      <c r="M26" s="28" t="s">
        <v>224</v>
      </c>
      <c r="N26" s="1"/>
      <c r="O26" s="1"/>
      <c r="P26" s="1"/>
      <c r="Q26" s="1"/>
      <c r="R26" s="1"/>
      <c r="S26" s="1"/>
      <c r="T26" s="1"/>
      <c r="U26" s="1"/>
      <c r="W26" s="1"/>
      <c r="Z26" s="102"/>
      <c r="AA26" s="102"/>
      <c r="AB26" s="124">
        <f t="shared" si="11"/>
        <v>18</v>
      </c>
      <c r="AC26" s="125" t="e">
        <f t="shared" si="4"/>
        <v>#VALUE!</v>
      </c>
      <c r="AD26" s="123" t="e">
        <f t="shared" si="5"/>
        <v>#VALUE!</v>
      </c>
      <c r="AE26" s="126" t="e">
        <f t="shared" si="7"/>
        <v>#VALUE!</v>
      </c>
      <c r="AF26" s="123" t="e">
        <f t="shared" si="8"/>
        <v>#VALUE!</v>
      </c>
      <c r="AG26" s="126" t="e">
        <f t="shared" si="9"/>
        <v>#VALUE!</v>
      </c>
      <c r="AH26" s="129" t="e">
        <f t="shared" si="10"/>
        <v>#VALUE!</v>
      </c>
      <c r="AI26" s="129" t="e">
        <f t="shared" si="6"/>
        <v>#VALUE!</v>
      </c>
      <c r="AJ26" s="100" t="e">
        <f t="shared" si="0"/>
        <v>#VALUE!</v>
      </c>
      <c r="AK26" s="130" t="e">
        <f t="shared" si="1"/>
        <v>#VALUE!</v>
      </c>
      <c r="AL26" s="130" t="e">
        <f t="shared" si="2"/>
        <v>#VALUE!</v>
      </c>
      <c r="AM26" s="131" t="e">
        <f t="shared" si="3"/>
        <v>#VALUE!</v>
      </c>
    </row>
    <row r="27" spans="1:41" ht="18.75" x14ac:dyDescent="0.35">
      <c r="A27" s="2"/>
      <c r="B27" s="41"/>
      <c r="C27" s="5" t="s">
        <v>182</v>
      </c>
      <c r="D27" s="338" t="str">
        <f>IF(D24="","",0.1*D14)</f>
        <v/>
      </c>
      <c r="E27" s="43" t="s">
        <v>14</v>
      </c>
      <c r="F27" s="1"/>
      <c r="G27" s="1"/>
      <c r="H27" s="31"/>
      <c r="I27" s="45"/>
      <c r="J27" s="1"/>
      <c r="K27" s="1" t="s">
        <v>326</v>
      </c>
      <c r="M27" s="1"/>
      <c r="N27" s="1"/>
      <c r="O27" s="1"/>
      <c r="P27" s="1"/>
      <c r="Q27" s="1"/>
      <c r="R27" s="1"/>
      <c r="S27" s="1"/>
      <c r="T27" s="1"/>
      <c r="U27" s="1"/>
      <c r="X27" s="32"/>
      <c r="Y27" s="32"/>
      <c r="Z27" s="102"/>
      <c r="AA27" s="102"/>
      <c r="AB27" s="124">
        <f t="shared" si="11"/>
        <v>19</v>
      </c>
      <c r="AC27" s="125" t="e">
        <f t="shared" si="4"/>
        <v>#VALUE!</v>
      </c>
      <c r="AD27" s="123" t="e">
        <f t="shared" si="5"/>
        <v>#VALUE!</v>
      </c>
      <c r="AE27" s="126" t="e">
        <f t="shared" si="7"/>
        <v>#VALUE!</v>
      </c>
      <c r="AF27" s="123" t="e">
        <f t="shared" si="8"/>
        <v>#VALUE!</v>
      </c>
      <c r="AG27" s="126" t="e">
        <f t="shared" si="9"/>
        <v>#VALUE!</v>
      </c>
      <c r="AH27" s="129" t="e">
        <f t="shared" si="10"/>
        <v>#VALUE!</v>
      </c>
      <c r="AI27" s="129" t="e">
        <f t="shared" si="6"/>
        <v>#VALUE!</v>
      </c>
      <c r="AJ27" s="100" t="e">
        <f t="shared" si="0"/>
        <v>#VALUE!</v>
      </c>
      <c r="AK27" s="130" t="e">
        <f t="shared" si="1"/>
        <v>#VALUE!</v>
      </c>
      <c r="AL27" s="130" t="e">
        <f t="shared" si="2"/>
        <v>#VALUE!</v>
      </c>
      <c r="AM27" s="131" t="e">
        <f t="shared" si="3"/>
        <v>#VALUE!</v>
      </c>
    </row>
    <row r="28" spans="1:41" ht="15" x14ac:dyDescent="0.25">
      <c r="A28" s="2"/>
      <c r="B28" s="46"/>
      <c r="C28" s="47"/>
      <c r="D28" s="48"/>
      <c r="E28" s="48"/>
      <c r="F28" s="73"/>
      <c r="G28" s="73"/>
      <c r="H28" s="48"/>
      <c r="I28" s="75"/>
      <c r="J28" s="1"/>
      <c r="L28" s="137"/>
      <c r="M28" s="1"/>
      <c r="N28" s="1"/>
      <c r="O28" s="1"/>
      <c r="P28" s="1"/>
      <c r="Q28" s="1"/>
      <c r="R28" s="1"/>
      <c r="S28" s="1"/>
      <c r="T28" s="1"/>
      <c r="U28" s="1"/>
      <c r="Z28" s="102"/>
      <c r="AA28" s="102"/>
      <c r="AB28" s="124">
        <f t="shared" si="11"/>
        <v>20</v>
      </c>
      <c r="AC28" s="125" t="e">
        <f t="shared" si="4"/>
        <v>#VALUE!</v>
      </c>
      <c r="AD28" s="123" t="e">
        <f t="shared" si="5"/>
        <v>#VALUE!</v>
      </c>
      <c r="AE28" s="126" t="e">
        <f t="shared" si="7"/>
        <v>#VALUE!</v>
      </c>
      <c r="AF28" s="123" t="e">
        <f t="shared" si="8"/>
        <v>#VALUE!</v>
      </c>
      <c r="AG28" s="126" t="e">
        <f t="shared" si="9"/>
        <v>#VALUE!</v>
      </c>
      <c r="AH28" s="129" t="e">
        <f t="shared" si="10"/>
        <v>#VALUE!</v>
      </c>
      <c r="AI28" s="129" t="e">
        <f t="shared" si="6"/>
        <v>#VALUE!</v>
      </c>
      <c r="AJ28" s="100" t="e">
        <f t="shared" si="0"/>
        <v>#VALUE!</v>
      </c>
      <c r="AK28" s="130" t="e">
        <f t="shared" si="1"/>
        <v>#VALUE!</v>
      </c>
      <c r="AL28" s="130" t="e">
        <f t="shared" si="2"/>
        <v>#VALUE!</v>
      </c>
      <c r="AM28" s="131" t="e">
        <f t="shared" si="3"/>
        <v>#VALUE!</v>
      </c>
    </row>
    <row r="29" spans="1:41" ht="15" x14ac:dyDescent="0.25">
      <c r="A29" s="2"/>
      <c r="L29" s="1"/>
      <c r="M29" s="1"/>
      <c r="N29" s="1"/>
      <c r="O29" s="1"/>
      <c r="P29" s="1"/>
      <c r="Q29" s="1"/>
      <c r="R29" s="1"/>
      <c r="S29" s="1"/>
      <c r="T29" s="1"/>
      <c r="U29" s="1"/>
      <c r="Z29" s="102"/>
      <c r="AA29" s="102"/>
      <c r="AB29" s="124">
        <f t="shared" si="11"/>
        <v>21</v>
      </c>
      <c r="AC29" s="125" t="e">
        <f t="shared" si="4"/>
        <v>#VALUE!</v>
      </c>
      <c r="AD29" s="123" t="e">
        <f t="shared" si="5"/>
        <v>#VALUE!</v>
      </c>
      <c r="AE29" s="126" t="e">
        <f t="shared" si="7"/>
        <v>#VALUE!</v>
      </c>
      <c r="AF29" s="123" t="e">
        <f t="shared" si="8"/>
        <v>#VALUE!</v>
      </c>
      <c r="AG29" s="126" t="e">
        <f t="shared" si="9"/>
        <v>#VALUE!</v>
      </c>
      <c r="AH29" s="129" t="e">
        <f t="shared" si="10"/>
        <v>#VALUE!</v>
      </c>
      <c r="AI29" s="129" t="e">
        <f t="shared" si="6"/>
        <v>#VALUE!</v>
      </c>
      <c r="AJ29" s="100" t="e">
        <f t="shared" si="0"/>
        <v>#VALUE!</v>
      </c>
      <c r="AK29" s="130" t="e">
        <f t="shared" si="1"/>
        <v>#VALUE!</v>
      </c>
      <c r="AL29" s="130" t="e">
        <f t="shared" si="2"/>
        <v>#VALUE!</v>
      </c>
      <c r="AM29" s="131" t="e">
        <f t="shared" si="3"/>
        <v>#VALUE!</v>
      </c>
    </row>
    <row r="30" spans="1:41" ht="15.75" x14ac:dyDescent="0.25">
      <c r="A30" s="2"/>
      <c r="B30" s="58" t="s">
        <v>120</v>
      </c>
      <c r="C30" s="92"/>
      <c r="D30" s="79"/>
      <c r="E30" s="79"/>
      <c r="F30" s="79"/>
      <c r="G30" s="105"/>
      <c r="H30" s="108"/>
      <c r="I30" s="30"/>
      <c r="J30" s="1"/>
      <c r="K30" s="1"/>
      <c r="L30" s="1"/>
      <c r="M30" s="1"/>
      <c r="N30" s="1" t="s">
        <v>152</v>
      </c>
      <c r="T30" s="1"/>
      <c r="U30" s="1"/>
      <c r="Z30" s="102"/>
      <c r="AA30" s="102"/>
      <c r="AB30" s="124">
        <f t="shared" si="11"/>
        <v>22</v>
      </c>
      <c r="AC30" s="125" t="e">
        <f t="shared" si="4"/>
        <v>#VALUE!</v>
      </c>
      <c r="AD30" s="123" t="e">
        <f t="shared" si="5"/>
        <v>#VALUE!</v>
      </c>
      <c r="AE30" s="126" t="e">
        <f t="shared" si="7"/>
        <v>#VALUE!</v>
      </c>
      <c r="AF30" s="123" t="e">
        <f t="shared" si="8"/>
        <v>#VALUE!</v>
      </c>
      <c r="AG30" s="126" t="e">
        <f t="shared" si="9"/>
        <v>#VALUE!</v>
      </c>
      <c r="AH30" s="129" t="e">
        <f t="shared" si="10"/>
        <v>#VALUE!</v>
      </c>
      <c r="AI30" s="129" t="e">
        <f t="shared" si="6"/>
        <v>#VALUE!</v>
      </c>
      <c r="AJ30" s="100" t="e">
        <f t="shared" si="0"/>
        <v>#VALUE!</v>
      </c>
      <c r="AK30" s="130" t="e">
        <f t="shared" si="1"/>
        <v>#VALUE!</v>
      </c>
      <c r="AL30" s="130" t="e">
        <f t="shared" si="2"/>
        <v>#VALUE!</v>
      </c>
      <c r="AM30" s="131" t="e">
        <f t="shared" si="3"/>
        <v>#VALUE!</v>
      </c>
    </row>
    <row r="31" spans="1:41" ht="15" x14ac:dyDescent="0.25">
      <c r="A31" s="2"/>
      <c r="B31" s="41"/>
      <c r="C31" s="28"/>
      <c r="G31" s="443" t="s">
        <v>102</v>
      </c>
      <c r="H31" s="443" t="s">
        <v>153</v>
      </c>
      <c r="I31" s="33"/>
      <c r="J31" s="1"/>
      <c r="K31" s="1"/>
      <c r="L31" s="137"/>
      <c r="M31" s="28" t="s">
        <v>148</v>
      </c>
      <c r="N31" s="15" t="s">
        <v>151</v>
      </c>
      <c r="O31" s="99" t="s">
        <v>150</v>
      </c>
      <c r="T31" s="1"/>
      <c r="U31" s="1"/>
      <c r="V31" s="1"/>
      <c r="Z31" s="102"/>
      <c r="AA31" s="102"/>
      <c r="AB31" s="124">
        <f t="shared" si="11"/>
        <v>23</v>
      </c>
      <c r="AC31" s="125" t="e">
        <f t="shared" si="4"/>
        <v>#VALUE!</v>
      </c>
      <c r="AD31" s="123" t="e">
        <f t="shared" si="5"/>
        <v>#VALUE!</v>
      </c>
      <c r="AE31" s="126" t="e">
        <f t="shared" si="7"/>
        <v>#VALUE!</v>
      </c>
      <c r="AF31" s="123" t="e">
        <f t="shared" si="8"/>
        <v>#VALUE!</v>
      </c>
      <c r="AG31" s="126" t="e">
        <f t="shared" si="9"/>
        <v>#VALUE!</v>
      </c>
      <c r="AH31" s="129" t="e">
        <f t="shared" si="10"/>
        <v>#VALUE!</v>
      </c>
      <c r="AI31" s="129" t="e">
        <f t="shared" si="6"/>
        <v>#VALUE!</v>
      </c>
      <c r="AJ31" s="100" t="e">
        <f t="shared" si="0"/>
        <v>#VALUE!</v>
      </c>
      <c r="AK31" s="130" t="e">
        <f t="shared" si="1"/>
        <v>#VALUE!</v>
      </c>
      <c r="AL31" s="130" t="e">
        <f t="shared" si="2"/>
        <v>#VALUE!</v>
      </c>
      <c r="AM31" s="131" t="e">
        <f t="shared" si="3"/>
        <v>#VALUE!</v>
      </c>
    </row>
    <row r="32" spans="1:41" ht="15" x14ac:dyDescent="0.25">
      <c r="A32" s="2"/>
      <c r="B32" s="41"/>
      <c r="C32" s="16"/>
      <c r="D32" s="14" t="s">
        <v>95</v>
      </c>
      <c r="E32" s="2" t="s">
        <v>100</v>
      </c>
      <c r="F32" s="1"/>
      <c r="G32" s="24" t="s">
        <v>101</v>
      </c>
      <c r="H32" s="54" t="s">
        <v>101</v>
      </c>
      <c r="I32" s="68"/>
      <c r="J32" s="1"/>
      <c r="K32" s="1"/>
      <c r="L32" s="1"/>
      <c r="M32" s="28" t="s">
        <v>149</v>
      </c>
      <c r="N32" s="15" t="s">
        <v>157</v>
      </c>
      <c r="O32" s="15" t="s">
        <v>151</v>
      </c>
      <c r="R32" s="28" t="s">
        <v>138</v>
      </c>
      <c r="S32" s="28" t="s">
        <v>139</v>
      </c>
      <c r="T32" s="1"/>
      <c r="U32" s="1"/>
      <c r="V32" s="1"/>
      <c r="Z32" s="102"/>
      <c r="AA32" s="102"/>
      <c r="AB32" s="124">
        <f t="shared" si="11"/>
        <v>24</v>
      </c>
      <c r="AC32" s="125" t="e">
        <f t="shared" si="4"/>
        <v>#VALUE!</v>
      </c>
      <c r="AD32" s="123" t="e">
        <f t="shared" si="5"/>
        <v>#VALUE!</v>
      </c>
      <c r="AE32" s="126" t="e">
        <f t="shared" si="7"/>
        <v>#VALUE!</v>
      </c>
      <c r="AF32" s="123" t="e">
        <f t="shared" si="8"/>
        <v>#VALUE!</v>
      </c>
      <c r="AG32" s="126" t="e">
        <f t="shared" si="9"/>
        <v>#VALUE!</v>
      </c>
      <c r="AH32" s="129" t="e">
        <f t="shared" si="10"/>
        <v>#VALUE!</v>
      </c>
      <c r="AI32" s="129" t="e">
        <f t="shared" si="6"/>
        <v>#VALUE!</v>
      </c>
      <c r="AJ32" s="100" t="e">
        <f t="shared" si="0"/>
        <v>#VALUE!</v>
      </c>
      <c r="AK32" s="130" t="e">
        <f t="shared" si="1"/>
        <v>#VALUE!</v>
      </c>
      <c r="AL32" s="130" t="e">
        <f t="shared" si="2"/>
        <v>#VALUE!</v>
      </c>
      <c r="AM32" s="131" t="e">
        <f t="shared" si="3"/>
        <v>#VALUE!</v>
      </c>
      <c r="AN32" s="102"/>
      <c r="AO32" s="102"/>
    </row>
    <row r="33" spans="1:41" ht="17.25" x14ac:dyDescent="0.25">
      <c r="A33" s="2"/>
      <c r="B33" s="41"/>
      <c r="C33" s="16"/>
      <c r="D33" s="14" t="s">
        <v>11</v>
      </c>
      <c r="E33" s="2" t="s">
        <v>13</v>
      </c>
      <c r="F33" s="1"/>
      <c r="G33" s="2" t="s">
        <v>14</v>
      </c>
      <c r="H33" s="2" t="s">
        <v>14</v>
      </c>
      <c r="I33" s="68"/>
      <c r="J33" s="1"/>
      <c r="K33" s="1"/>
      <c r="L33" s="1"/>
      <c r="M33" s="15"/>
      <c r="N33" s="15">
        <v>0</v>
      </c>
      <c r="O33" s="15"/>
      <c r="Q33" s="28" t="s">
        <v>105</v>
      </c>
      <c r="R33" s="28" t="s">
        <v>105</v>
      </c>
      <c r="S33" s="28" t="s">
        <v>140</v>
      </c>
      <c r="T33" s="1"/>
      <c r="U33" s="1"/>
      <c r="Z33" s="102"/>
      <c r="AA33" s="102"/>
      <c r="AB33" s="124">
        <f t="shared" si="11"/>
        <v>25</v>
      </c>
      <c r="AC33" s="125" t="e">
        <f t="shared" si="4"/>
        <v>#VALUE!</v>
      </c>
      <c r="AD33" s="123" t="e">
        <f t="shared" si="5"/>
        <v>#VALUE!</v>
      </c>
      <c r="AE33" s="126" t="e">
        <f t="shared" si="7"/>
        <v>#VALUE!</v>
      </c>
      <c r="AF33" s="123" t="e">
        <f t="shared" si="8"/>
        <v>#VALUE!</v>
      </c>
      <c r="AG33" s="126" t="e">
        <f t="shared" si="9"/>
        <v>#VALUE!</v>
      </c>
      <c r="AH33" s="129" t="e">
        <f t="shared" si="10"/>
        <v>#VALUE!</v>
      </c>
      <c r="AI33" s="129" t="e">
        <f t="shared" si="6"/>
        <v>#VALUE!</v>
      </c>
      <c r="AJ33" s="100" t="e">
        <f t="shared" si="0"/>
        <v>#VALUE!</v>
      </c>
      <c r="AK33" s="130" t="e">
        <f t="shared" si="1"/>
        <v>#VALUE!</v>
      </c>
      <c r="AL33" s="130" t="e">
        <f t="shared" si="2"/>
        <v>#VALUE!</v>
      </c>
      <c r="AM33" s="131" t="e">
        <f t="shared" si="3"/>
        <v>#VALUE!</v>
      </c>
      <c r="AN33" s="102"/>
      <c r="AO33" s="102"/>
    </row>
    <row r="34" spans="1:41" ht="15" x14ac:dyDescent="0.25">
      <c r="A34" s="2"/>
      <c r="B34" s="41"/>
      <c r="C34" s="42" t="s">
        <v>184</v>
      </c>
      <c r="D34" s="355"/>
      <c r="E34" s="356"/>
      <c r="F34" s="113"/>
      <c r="G34" s="358"/>
      <c r="H34" s="95"/>
      <c r="I34" s="68"/>
      <c r="J34" s="1"/>
      <c r="K34" s="11" t="s">
        <v>341</v>
      </c>
      <c r="L34" s="1"/>
      <c r="M34" s="28" t="e">
        <f t="shared" ref="M34:M51" si="12">IF((VLOOKUP(D$57,D$34:D$53,1))=Q34,1,0)</f>
        <v>#N/A</v>
      </c>
      <c r="N34" s="15" t="e">
        <f t="shared" ref="N34:N51" si="13">IF(M34&gt;0,1,IF(N33&gt;0,1,0))</f>
        <v>#N/A</v>
      </c>
      <c r="O34" s="15" t="str">
        <f>IF(D34&lt;&gt;0,IF(N34&gt;0,O33+1,0),"")</f>
        <v/>
      </c>
      <c r="Q34" s="100" t="str">
        <f>IF(D34&gt;0,D34,"")</f>
        <v/>
      </c>
      <c r="R34" s="100" t="str">
        <f>IF(D35&gt;0,D35,"")</f>
        <v/>
      </c>
      <c r="S34" s="116" t="str">
        <f t="shared" ref="S34:S43" si="14">H35</f>
        <v/>
      </c>
      <c r="T34" s="1"/>
      <c r="U34" s="1"/>
      <c r="Z34" s="102"/>
      <c r="AA34" s="102"/>
      <c r="AB34" s="124">
        <f t="shared" si="11"/>
        <v>26</v>
      </c>
      <c r="AC34" s="125" t="e">
        <f t="shared" si="4"/>
        <v>#VALUE!</v>
      </c>
      <c r="AD34" s="123" t="e">
        <f t="shared" si="5"/>
        <v>#VALUE!</v>
      </c>
      <c r="AE34" s="126" t="e">
        <f t="shared" si="7"/>
        <v>#VALUE!</v>
      </c>
      <c r="AF34" s="123" t="e">
        <f t="shared" si="8"/>
        <v>#VALUE!</v>
      </c>
      <c r="AG34" s="126" t="e">
        <f t="shared" si="9"/>
        <v>#VALUE!</v>
      </c>
      <c r="AH34" s="129" t="e">
        <f t="shared" si="10"/>
        <v>#VALUE!</v>
      </c>
      <c r="AI34" s="129" t="e">
        <f t="shared" si="6"/>
        <v>#VALUE!</v>
      </c>
      <c r="AJ34" s="100" t="e">
        <f t="shared" si="0"/>
        <v>#VALUE!</v>
      </c>
      <c r="AK34" s="130" t="e">
        <f t="shared" si="1"/>
        <v>#VALUE!</v>
      </c>
      <c r="AL34" s="130" t="e">
        <f t="shared" si="2"/>
        <v>#VALUE!</v>
      </c>
      <c r="AM34" s="131" t="e">
        <f t="shared" si="3"/>
        <v>#VALUE!</v>
      </c>
    </row>
    <row r="35" spans="1:41" s="15" customFormat="1" ht="15" x14ac:dyDescent="0.25">
      <c r="A35" s="2"/>
      <c r="B35" s="41"/>
      <c r="C35" s="16" t="s">
        <v>340</v>
      </c>
      <c r="D35" s="355"/>
      <c r="E35" s="357"/>
      <c r="F35" s="113"/>
      <c r="G35" s="96" t="str">
        <f>IF(E35="","",(D35-D34)/3*((E35+E34+(E35*E34)^0.5)))</f>
        <v/>
      </c>
      <c r="H35" s="96" t="str">
        <f>IF(G35="","",H34+G35)</f>
        <v/>
      </c>
      <c r="I35" s="68"/>
      <c r="J35" s="1"/>
      <c r="L35" s="1"/>
      <c r="M35" s="28" t="e">
        <f t="shared" si="12"/>
        <v>#N/A</v>
      </c>
      <c r="N35" s="15" t="e">
        <f t="shared" si="13"/>
        <v>#N/A</v>
      </c>
      <c r="O35" s="15" t="str">
        <f t="shared" ref="O35:O51" si="15">IF(D35&lt;&gt;0,IF(N35&gt;0,O34+1,0),"")</f>
        <v/>
      </c>
      <c r="P35" s="101" t="str">
        <f t="shared" ref="P35:P51" si="16">H35</f>
        <v/>
      </c>
      <c r="Q35" s="100" t="str">
        <f t="shared" ref="Q35:Q51" si="17">IF(D35&gt;0,D35,"")</f>
        <v/>
      </c>
      <c r="R35" s="100" t="str">
        <f t="shared" ref="R35:R51" si="18">IF(D36&gt;0,D36,"")</f>
        <v/>
      </c>
      <c r="S35" s="116" t="str">
        <f t="shared" si="14"/>
        <v/>
      </c>
      <c r="T35" s="1"/>
      <c r="U35" s="1"/>
      <c r="W35" s="28"/>
      <c r="X35" s="28"/>
      <c r="Y35" s="28"/>
      <c r="Z35" s="102"/>
      <c r="AA35" s="102"/>
      <c r="AB35" s="124">
        <f t="shared" si="11"/>
        <v>27</v>
      </c>
      <c r="AC35" s="125" t="e">
        <f t="shared" si="4"/>
        <v>#VALUE!</v>
      </c>
      <c r="AD35" s="123" t="e">
        <f t="shared" si="5"/>
        <v>#VALUE!</v>
      </c>
      <c r="AE35" s="126" t="e">
        <f t="shared" si="7"/>
        <v>#VALUE!</v>
      </c>
      <c r="AF35" s="123" t="e">
        <f t="shared" si="8"/>
        <v>#VALUE!</v>
      </c>
      <c r="AG35" s="126" t="e">
        <f t="shared" si="9"/>
        <v>#VALUE!</v>
      </c>
      <c r="AH35" s="129" t="e">
        <f t="shared" si="10"/>
        <v>#VALUE!</v>
      </c>
      <c r="AI35" s="129" t="e">
        <f t="shared" si="6"/>
        <v>#VALUE!</v>
      </c>
      <c r="AJ35" s="100" t="e">
        <f t="shared" si="0"/>
        <v>#VALUE!</v>
      </c>
      <c r="AK35" s="130" t="e">
        <f t="shared" si="1"/>
        <v>#VALUE!</v>
      </c>
      <c r="AL35" s="130" t="e">
        <f t="shared" si="2"/>
        <v>#VALUE!</v>
      </c>
      <c r="AM35" s="131" t="e">
        <f t="shared" si="3"/>
        <v>#VALUE!</v>
      </c>
    </row>
    <row r="36" spans="1:41" s="15" customFormat="1" ht="15" x14ac:dyDescent="0.25">
      <c r="A36" s="2"/>
      <c r="B36" s="41"/>
      <c r="C36" s="16"/>
      <c r="D36" s="355"/>
      <c r="E36" s="356"/>
      <c r="F36" s="113"/>
      <c r="G36" s="96" t="str">
        <f t="shared" ref="G36:G51" si="19">IF(E36="","",(D36-D35)/3*((E36+E35+(E36*E35)^0.5)))</f>
        <v/>
      </c>
      <c r="H36" s="96" t="str">
        <f t="shared" ref="H36:H51" si="20">IF(G36="","",H35+G36)</f>
        <v/>
      </c>
      <c r="I36" s="45"/>
      <c r="J36" s="1"/>
      <c r="K36" s="1" t="s">
        <v>358</v>
      </c>
      <c r="L36" s="1"/>
      <c r="M36" s="28" t="e">
        <f t="shared" si="12"/>
        <v>#N/A</v>
      </c>
      <c r="N36" s="15" t="e">
        <f t="shared" si="13"/>
        <v>#N/A</v>
      </c>
      <c r="O36" s="15" t="str">
        <f t="shared" si="15"/>
        <v/>
      </c>
      <c r="P36" s="101" t="str">
        <f t="shared" si="16"/>
        <v/>
      </c>
      <c r="Q36" s="100" t="str">
        <f t="shared" si="17"/>
        <v/>
      </c>
      <c r="R36" s="100" t="str">
        <f t="shared" si="18"/>
        <v/>
      </c>
      <c r="S36" s="116" t="str">
        <f t="shared" si="14"/>
        <v/>
      </c>
      <c r="T36" s="1"/>
      <c r="U36" s="1"/>
      <c r="W36" s="28"/>
      <c r="X36" s="28"/>
      <c r="Y36" s="28"/>
      <c r="Z36" s="102"/>
      <c r="AA36" s="102"/>
      <c r="AB36" s="124">
        <f t="shared" si="11"/>
        <v>28</v>
      </c>
      <c r="AC36" s="125" t="e">
        <f t="shared" si="4"/>
        <v>#VALUE!</v>
      </c>
      <c r="AD36" s="123" t="e">
        <f t="shared" si="5"/>
        <v>#VALUE!</v>
      </c>
      <c r="AE36" s="126" t="e">
        <f t="shared" si="7"/>
        <v>#VALUE!</v>
      </c>
      <c r="AF36" s="123" t="e">
        <f t="shared" si="8"/>
        <v>#VALUE!</v>
      </c>
      <c r="AG36" s="126" t="e">
        <f t="shared" si="9"/>
        <v>#VALUE!</v>
      </c>
      <c r="AH36" s="129" t="e">
        <f t="shared" si="10"/>
        <v>#VALUE!</v>
      </c>
      <c r="AI36" s="129" t="e">
        <f t="shared" si="6"/>
        <v>#VALUE!</v>
      </c>
      <c r="AJ36" s="100" t="e">
        <f t="shared" si="0"/>
        <v>#VALUE!</v>
      </c>
      <c r="AK36" s="130" t="e">
        <f t="shared" si="1"/>
        <v>#VALUE!</v>
      </c>
      <c r="AL36" s="130" t="e">
        <f t="shared" si="2"/>
        <v>#VALUE!</v>
      </c>
      <c r="AM36" s="131" t="e">
        <f t="shared" si="3"/>
        <v>#VALUE!</v>
      </c>
    </row>
    <row r="37" spans="1:41" s="15" customFormat="1" ht="15" x14ac:dyDescent="0.25">
      <c r="A37" s="2"/>
      <c r="B37" s="41"/>
      <c r="C37" s="16"/>
      <c r="D37" s="355"/>
      <c r="E37" s="356"/>
      <c r="F37" s="113"/>
      <c r="G37" s="96" t="str">
        <f t="shared" si="19"/>
        <v/>
      </c>
      <c r="H37" s="96" t="str">
        <f t="shared" si="20"/>
        <v/>
      </c>
      <c r="I37" s="45"/>
      <c r="J37" s="1"/>
      <c r="K37" s="1" t="s">
        <v>355</v>
      </c>
      <c r="L37" s="1"/>
      <c r="M37" s="28" t="e">
        <f t="shared" si="12"/>
        <v>#N/A</v>
      </c>
      <c r="N37" s="15" t="e">
        <f t="shared" si="13"/>
        <v>#N/A</v>
      </c>
      <c r="O37" s="15" t="str">
        <f t="shared" si="15"/>
        <v/>
      </c>
      <c r="P37" s="101" t="str">
        <f t="shared" si="16"/>
        <v/>
      </c>
      <c r="Q37" s="100" t="str">
        <f t="shared" si="17"/>
        <v/>
      </c>
      <c r="R37" s="100" t="str">
        <f t="shared" si="18"/>
        <v/>
      </c>
      <c r="S37" s="116" t="str">
        <f t="shared" si="14"/>
        <v/>
      </c>
      <c r="T37" s="1"/>
      <c r="U37" s="1"/>
      <c r="W37" s="28"/>
      <c r="X37" s="28"/>
      <c r="Y37" s="28"/>
      <c r="Z37" s="102"/>
      <c r="AA37" s="102"/>
      <c r="AB37" s="124">
        <f t="shared" si="11"/>
        <v>29</v>
      </c>
      <c r="AC37" s="125" t="e">
        <f t="shared" si="4"/>
        <v>#VALUE!</v>
      </c>
      <c r="AD37" s="123" t="e">
        <f t="shared" si="5"/>
        <v>#VALUE!</v>
      </c>
      <c r="AE37" s="126" t="e">
        <f t="shared" si="7"/>
        <v>#VALUE!</v>
      </c>
      <c r="AF37" s="123" t="e">
        <f t="shared" si="8"/>
        <v>#VALUE!</v>
      </c>
      <c r="AG37" s="126" t="e">
        <f t="shared" si="9"/>
        <v>#VALUE!</v>
      </c>
      <c r="AH37" s="129" t="e">
        <f t="shared" si="10"/>
        <v>#VALUE!</v>
      </c>
      <c r="AI37" s="129" t="e">
        <f t="shared" si="6"/>
        <v>#VALUE!</v>
      </c>
      <c r="AJ37" s="100" t="e">
        <f t="shared" si="0"/>
        <v>#VALUE!</v>
      </c>
      <c r="AK37" s="130" t="e">
        <f t="shared" si="1"/>
        <v>#VALUE!</v>
      </c>
      <c r="AL37" s="130" t="e">
        <f t="shared" si="2"/>
        <v>#VALUE!</v>
      </c>
      <c r="AM37" s="131" t="e">
        <f t="shared" si="3"/>
        <v>#VALUE!</v>
      </c>
    </row>
    <row r="38" spans="1:41" s="15" customFormat="1" ht="15" x14ac:dyDescent="0.25">
      <c r="A38" s="2"/>
      <c r="B38" s="41"/>
      <c r="C38" s="16"/>
      <c r="D38" s="355"/>
      <c r="E38" s="356"/>
      <c r="F38" s="113"/>
      <c r="G38" s="96" t="str">
        <f t="shared" si="19"/>
        <v/>
      </c>
      <c r="H38" s="96" t="str">
        <f t="shared" si="20"/>
        <v/>
      </c>
      <c r="I38" s="45"/>
      <c r="J38" s="1"/>
      <c r="K38" s="1" t="s">
        <v>356</v>
      </c>
      <c r="L38" s="1"/>
      <c r="M38" s="28" t="e">
        <f t="shared" si="12"/>
        <v>#N/A</v>
      </c>
      <c r="N38" s="15" t="e">
        <f t="shared" si="13"/>
        <v>#N/A</v>
      </c>
      <c r="O38" s="15" t="str">
        <f t="shared" si="15"/>
        <v/>
      </c>
      <c r="P38" s="101" t="str">
        <f t="shared" si="16"/>
        <v/>
      </c>
      <c r="Q38" s="100" t="str">
        <f t="shared" si="17"/>
        <v/>
      </c>
      <c r="R38" s="100" t="str">
        <f t="shared" si="18"/>
        <v/>
      </c>
      <c r="S38" s="116" t="str">
        <f t="shared" si="14"/>
        <v/>
      </c>
      <c r="T38" s="1"/>
      <c r="U38" s="1"/>
      <c r="W38" s="28"/>
      <c r="X38" s="28"/>
      <c r="Y38" s="28"/>
      <c r="Z38" s="102"/>
      <c r="AA38" s="102"/>
      <c r="AB38" s="124">
        <f t="shared" si="11"/>
        <v>30</v>
      </c>
      <c r="AC38" s="125" t="e">
        <f t="shared" si="4"/>
        <v>#VALUE!</v>
      </c>
      <c r="AD38" s="123" t="e">
        <f t="shared" si="5"/>
        <v>#VALUE!</v>
      </c>
      <c r="AE38" s="126" t="e">
        <f t="shared" si="7"/>
        <v>#VALUE!</v>
      </c>
      <c r="AF38" s="123" t="e">
        <f t="shared" si="8"/>
        <v>#VALUE!</v>
      </c>
      <c r="AG38" s="126" t="e">
        <f t="shared" si="9"/>
        <v>#VALUE!</v>
      </c>
      <c r="AH38" s="129" t="e">
        <f t="shared" si="10"/>
        <v>#VALUE!</v>
      </c>
      <c r="AI38" s="129" t="e">
        <f t="shared" si="6"/>
        <v>#VALUE!</v>
      </c>
      <c r="AJ38" s="100" t="e">
        <f t="shared" si="0"/>
        <v>#VALUE!</v>
      </c>
      <c r="AK38" s="130" t="e">
        <f t="shared" si="1"/>
        <v>#VALUE!</v>
      </c>
      <c r="AL38" s="130" t="e">
        <f t="shared" si="2"/>
        <v>#VALUE!</v>
      </c>
      <c r="AM38" s="131" t="e">
        <f t="shared" si="3"/>
        <v>#VALUE!</v>
      </c>
    </row>
    <row r="39" spans="1:41" s="15" customFormat="1" ht="15" x14ac:dyDescent="0.25">
      <c r="A39" s="2"/>
      <c r="B39" s="41"/>
      <c r="C39" s="16"/>
      <c r="D39" s="355"/>
      <c r="E39" s="356"/>
      <c r="F39" s="113"/>
      <c r="G39" s="96" t="str">
        <f t="shared" si="19"/>
        <v/>
      </c>
      <c r="H39" s="96" t="str">
        <f t="shared" si="20"/>
        <v/>
      </c>
      <c r="I39" s="45"/>
      <c r="J39" s="1"/>
      <c r="K39" s="1" t="s">
        <v>357</v>
      </c>
      <c r="L39" s="1"/>
      <c r="M39" s="28" t="e">
        <f t="shared" si="12"/>
        <v>#N/A</v>
      </c>
      <c r="N39" s="15" t="e">
        <f t="shared" si="13"/>
        <v>#N/A</v>
      </c>
      <c r="O39" s="15" t="str">
        <f t="shared" si="15"/>
        <v/>
      </c>
      <c r="P39" s="101" t="str">
        <f t="shared" si="16"/>
        <v/>
      </c>
      <c r="Q39" s="100" t="str">
        <f t="shared" si="17"/>
        <v/>
      </c>
      <c r="R39" s="100" t="str">
        <f t="shared" si="18"/>
        <v/>
      </c>
      <c r="S39" s="116" t="str">
        <f t="shared" si="14"/>
        <v/>
      </c>
      <c r="T39" s="1"/>
      <c r="U39" s="1"/>
      <c r="W39" s="28"/>
      <c r="X39" s="28"/>
      <c r="Y39" s="28"/>
      <c r="Z39" s="102"/>
      <c r="AA39" s="102"/>
      <c r="AB39" s="124">
        <f t="shared" si="11"/>
        <v>31</v>
      </c>
      <c r="AC39" s="125" t="e">
        <f t="shared" si="4"/>
        <v>#VALUE!</v>
      </c>
      <c r="AD39" s="123" t="e">
        <f t="shared" si="5"/>
        <v>#VALUE!</v>
      </c>
      <c r="AE39" s="126" t="e">
        <f t="shared" si="7"/>
        <v>#VALUE!</v>
      </c>
      <c r="AF39" s="123" t="e">
        <f t="shared" si="8"/>
        <v>#VALUE!</v>
      </c>
      <c r="AG39" s="126" t="e">
        <f t="shared" si="9"/>
        <v>#VALUE!</v>
      </c>
      <c r="AH39" s="129" t="e">
        <f t="shared" si="10"/>
        <v>#VALUE!</v>
      </c>
      <c r="AI39" s="129" t="e">
        <f t="shared" si="6"/>
        <v>#VALUE!</v>
      </c>
      <c r="AJ39" s="100" t="e">
        <f t="shared" si="0"/>
        <v>#VALUE!</v>
      </c>
      <c r="AK39" s="130" t="e">
        <f t="shared" si="1"/>
        <v>#VALUE!</v>
      </c>
      <c r="AL39" s="130" t="e">
        <f t="shared" si="2"/>
        <v>#VALUE!</v>
      </c>
      <c r="AM39" s="131" t="e">
        <f t="shared" si="3"/>
        <v>#VALUE!</v>
      </c>
    </row>
    <row r="40" spans="1:41" s="15" customFormat="1" ht="15" x14ac:dyDescent="0.25">
      <c r="A40" s="2"/>
      <c r="B40" s="41"/>
      <c r="C40" s="16"/>
      <c r="D40" s="355"/>
      <c r="E40" s="356"/>
      <c r="F40" s="113"/>
      <c r="G40" s="96" t="str">
        <f t="shared" si="19"/>
        <v/>
      </c>
      <c r="H40" s="96" t="str">
        <f t="shared" si="20"/>
        <v/>
      </c>
      <c r="I40" s="45"/>
      <c r="J40" s="1"/>
      <c r="K40" s="1"/>
      <c r="L40" s="1"/>
      <c r="M40" s="28" t="e">
        <f t="shared" si="12"/>
        <v>#N/A</v>
      </c>
      <c r="N40" s="15" t="e">
        <f t="shared" si="13"/>
        <v>#N/A</v>
      </c>
      <c r="O40" s="15" t="str">
        <f t="shared" si="15"/>
        <v/>
      </c>
      <c r="P40" s="101" t="str">
        <f t="shared" si="16"/>
        <v/>
      </c>
      <c r="Q40" s="100" t="str">
        <f t="shared" si="17"/>
        <v/>
      </c>
      <c r="R40" s="100" t="str">
        <f t="shared" si="18"/>
        <v/>
      </c>
      <c r="S40" s="116" t="str">
        <f t="shared" si="14"/>
        <v/>
      </c>
      <c r="T40" s="1"/>
      <c r="U40" s="1"/>
      <c r="W40" s="28"/>
      <c r="X40" s="28"/>
      <c r="Y40" s="28"/>
      <c r="Z40" s="102"/>
      <c r="AA40" s="102"/>
      <c r="AB40" s="124">
        <f t="shared" si="11"/>
        <v>32</v>
      </c>
      <c r="AC40" s="125" t="e">
        <f t="shared" si="4"/>
        <v>#VALUE!</v>
      </c>
      <c r="AD40" s="123" t="e">
        <f t="shared" si="5"/>
        <v>#VALUE!</v>
      </c>
      <c r="AE40" s="126" t="e">
        <f t="shared" si="7"/>
        <v>#VALUE!</v>
      </c>
      <c r="AF40" s="123" t="e">
        <f t="shared" si="8"/>
        <v>#VALUE!</v>
      </c>
      <c r="AG40" s="126" t="e">
        <f t="shared" si="9"/>
        <v>#VALUE!</v>
      </c>
      <c r="AH40" s="129" t="e">
        <f t="shared" si="10"/>
        <v>#VALUE!</v>
      </c>
      <c r="AI40" s="129" t="e">
        <f t="shared" si="6"/>
        <v>#VALUE!</v>
      </c>
      <c r="AJ40" s="100" t="e">
        <f t="shared" si="0"/>
        <v>#VALUE!</v>
      </c>
      <c r="AK40" s="130" t="e">
        <f t="shared" si="1"/>
        <v>#VALUE!</v>
      </c>
      <c r="AL40" s="130" t="e">
        <f t="shared" si="2"/>
        <v>#VALUE!</v>
      </c>
      <c r="AM40" s="131" t="e">
        <f t="shared" si="3"/>
        <v>#VALUE!</v>
      </c>
    </row>
    <row r="41" spans="1:41" s="15" customFormat="1" ht="15" x14ac:dyDescent="0.25">
      <c r="A41" s="2"/>
      <c r="B41" s="41"/>
      <c r="C41" s="16"/>
      <c r="D41" s="355"/>
      <c r="E41" s="356"/>
      <c r="F41" s="113"/>
      <c r="G41" s="96" t="str">
        <f t="shared" si="19"/>
        <v/>
      </c>
      <c r="H41" s="96" t="str">
        <f t="shared" si="20"/>
        <v/>
      </c>
      <c r="I41" s="45"/>
      <c r="J41" s="1"/>
      <c r="K41" s="1"/>
      <c r="L41" s="1"/>
      <c r="M41" s="28" t="e">
        <f t="shared" si="12"/>
        <v>#N/A</v>
      </c>
      <c r="N41" s="15" t="e">
        <f t="shared" si="13"/>
        <v>#N/A</v>
      </c>
      <c r="O41" s="15" t="str">
        <f t="shared" si="15"/>
        <v/>
      </c>
      <c r="P41" s="101" t="str">
        <f t="shared" si="16"/>
        <v/>
      </c>
      <c r="Q41" s="100" t="str">
        <f t="shared" si="17"/>
        <v/>
      </c>
      <c r="R41" s="100" t="str">
        <f t="shared" si="18"/>
        <v/>
      </c>
      <c r="S41" s="116" t="str">
        <f t="shared" si="14"/>
        <v/>
      </c>
      <c r="T41" s="1"/>
      <c r="U41" s="1"/>
      <c r="W41" s="28"/>
      <c r="X41" s="28"/>
      <c r="Y41" s="28"/>
      <c r="Z41" s="102"/>
      <c r="AA41" s="102"/>
      <c r="AB41" s="124">
        <f t="shared" si="11"/>
        <v>33</v>
      </c>
      <c r="AC41" s="125" t="e">
        <f t="shared" ref="AC41:AC72" si="21">AC$8+AB41*(X$9-X$8)/100</f>
        <v>#VALUE!</v>
      </c>
      <c r="AD41" s="123" t="e">
        <f t="shared" ref="AD41:AD72" si="22">AD$8+(2*(AC41-AC$8)*AA$9)</f>
        <v>#VALUE!</v>
      </c>
      <c r="AE41" s="126" t="e">
        <f t="shared" si="7"/>
        <v>#VALUE!</v>
      </c>
      <c r="AF41" s="123" t="e">
        <f t="shared" si="8"/>
        <v>#VALUE!</v>
      </c>
      <c r="AG41" s="126" t="e">
        <f t="shared" si="9"/>
        <v>#VALUE!</v>
      </c>
      <c r="AH41" s="129" t="e">
        <f t="shared" si="10"/>
        <v>#VALUE!</v>
      </c>
      <c r="AI41" s="129" t="e">
        <f t="shared" si="6"/>
        <v>#VALUE!</v>
      </c>
      <c r="AJ41" s="100" t="e">
        <f t="shared" si="0"/>
        <v>#VALUE!</v>
      </c>
      <c r="AK41" s="130" t="e">
        <f t="shared" si="1"/>
        <v>#VALUE!</v>
      </c>
      <c r="AL41" s="130" t="e">
        <f t="shared" si="2"/>
        <v>#VALUE!</v>
      </c>
      <c r="AM41" s="131" t="e">
        <f t="shared" si="3"/>
        <v>#VALUE!</v>
      </c>
    </row>
    <row r="42" spans="1:41" s="15" customFormat="1" ht="15" x14ac:dyDescent="0.25">
      <c r="A42" s="2"/>
      <c r="B42" s="41"/>
      <c r="C42" s="16"/>
      <c r="D42" s="355"/>
      <c r="E42" s="356"/>
      <c r="F42" s="113"/>
      <c r="G42" s="96" t="str">
        <f t="shared" si="19"/>
        <v/>
      </c>
      <c r="H42" s="96" t="str">
        <f t="shared" si="20"/>
        <v/>
      </c>
      <c r="I42" s="45"/>
      <c r="J42" s="1"/>
      <c r="K42" s="1"/>
      <c r="L42" s="1"/>
      <c r="M42" s="28" t="e">
        <f t="shared" si="12"/>
        <v>#N/A</v>
      </c>
      <c r="N42" s="15" t="e">
        <f t="shared" si="13"/>
        <v>#N/A</v>
      </c>
      <c r="O42" s="15" t="str">
        <f t="shared" si="15"/>
        <v/>
      </c>
      <c r="P42" s="101" t="str">
        <f t="shared" si="16"/>
        <v/>
      </c>
      <c r="Q42" s="100" t="str">
        <f t="shared" si="17"/>
        <v/>
      </c>
      <c r="R42" s="100" t="str">
        <f t="shared" si="18"/>
        <v/>
      </c>
      <c r="S42" s="116" t="str">
        <f t="shared" si="14"/>
        <v/>
      </c>
      <c r="T42" s="1"/>
      <c r="U42" s="1"/>
      <c r="W42" s="28"/>
      <c r="X42" s="28"/>
      <c r="Y42" s="28"/>
      <c r="Z42" s="102"/>
      <c r="AA42" s="102"/>
      <c r="AB42" s="124">
        <f t="shared" si="11"/>
        <v>34</v>
      </c>
      <c r="AC42" s="125" t="e">
        <f t="shared" si="21"/>
        <v>#VALUE!</v>
      </c>
      <c r="AD42" s="123" t="e">
        <f t="shared" si="22"/>
        <v>#VALUE!</v>
      </c>
      <c r="AE42" s="126" t="e">
        <f t="shared" si="7"/>
        <v>#VALUE!</v>
      </c>
      <c r="AF42" s="123" t="e">
        <f t="shared" si="8"/>
        <v>#VALUE!</v>
      </c>
      <c r="AG42" s="126" t="e">
        <f t="shared" si="9"/>
        <v>#VALUE!</v>
      </c>
      <c r="AH42" s="129" t="e">
        <f t="shared" si="10"/>
        <v>#VALUE!</v>
      </c>
      <c r="AI42" s="129" t="e">
        <f t="shared" si="6"/>
        <v>#VALUE!</v>
      </c>
      <c r="AJ42" s="100" t="e">
        <f t="shared" si="0"/>
        <v>#VALUE!</v>
      </c>
      <c r="AK42" s="130" t="e">
        <f t="shared" si="1"/>
        <v>#VALUE!</v>
      </c>
      <c r="AL42" s="130" t="e">
        <f t="shared" si="2"/>
        <v>#VALUE!</v>
      </c>
      <c r="AM42" s="131" t="e">
        <f t="shared" si="3"/>
        <v>#VALUE!</v>
      </c>
    </row>
    <row r="43" spans="1:41" s="15" customFormat="1" ht="15" x14ac:dyDescent="0.25">
      <c r="A43" s="2"/>
      <c r="B43" s="41"/>
      <c r="C43" s="16"/>
      <c r="D43" s="355"/>
      <c r="E43" s="356"/>
      <c r="F43" s="113"/>
      <c r="G43" s="96" t="str">
        <f t="shared" si="19"/>
        <v/>
      </c>
      <c r="H43" s="96" t="str">
        <f t="shared" si="20"/>
        <v/>
      </c>
      <c r="I43" s="45"/>
      <c r="J43" s="1"/>
      <c r="K43" s="1"/>
      <c r="L43" s="1"/>
      <c r="M43" s="28" t="e">
        <f t="shared" si="12"/>
        <v>#N/A</v>
      </c>
      <c r="N43" s="15" t="e">
        <f t="shared" si="13"/>
        <v>#N/A</v>
      </c>
      <c r="O43" s="15" t="str">
        <f t="shared" si="15"/>
        <v/>
      </c>
      <c r="P43" s="101" t="str">
        <f t="shared" si="16"/>
        <v/>
      </c>
      <c r="Q43" s="100" t="str">
        <f t="shared" si="17"/>
        <v/>
      </c>
      <c r="R43" s="100" t="str">
        <f t="shared" si="18"/>
        <v/>
      </c>
      <c r="S43" s="116" t="str">
        <f t="shared" si="14"/>
        <v/>
      </c>
      <c r="T43" s="1"/>
      <c r="U43" s="1"/>
      <c r="W43" s="28"/>
      <c r="X43" s="28"/>
      <c r="Y43" s="28"/>
      <c r="Z43" s="102"/>
      <c r="AA43" s="102"/>
      <c r="AB43" s="124">
        <f t="shared" si="11"/>
        <v>35</v>
      </c>
      <c r="AC43" s="125" t="e">
        <f t="shared" si="21"/>
        <v>#VALUE!</v>
      </c>
      <c r="AD43" s="123" t="e">
        <f t="shared" si="22"/>
        <v>#VALUE!</v>
      </c>
      <c r="AE43" s="126" t="e">
        <f t="shared" si="7"/>
        <v>#VALUE!</v>
      </c>
      <c r="AF43" s="123" t="e">
        <f t="shared" si="8"/>
        <v>#VALUE!</v>
      </c>
      <c r="AG43" s="126" t="e">
        <f t="shared" si="9"/>
        <v>#VALUE!</v>
      </c>
      <c r="AH43" s="129" t="e">
        <f t="shared" si="10"/>
        <v>#VALUE!</v>
      </c>
      <c r="AI43" s="129" t="e">
        <f t="shared" si="6"/>
        <v>#VALUE!</v>
      </c>
      <c r="AJ43" s="100" t="e">
        <f t="shared" si="0"/>
        <v>#VALUE!</v>
      </c>
      <c r="AK43" s="130" t="e">
        <f t="shared" si="1"/>
        <v>#VALUE!</v>
      </c>
      <c r="AL43" s="130" t="e">
        <f t="shared" si="2"/>
        <v>#VALUE!</v>
      </c>
      <c r="AM43" s="131" t="e">
        <f t="shared" si="3"/>
        <v>#VALUE!</v>
      </c>
    </row>
    <row r="44" spans="1:41" s="15" customFormat="1" ht="15" x14ac:dyDescent="0.25">
      <c r="A44" s="2"/>
      <c r="B44" s="41"/>
      <c r="C44" s="16"/>
      <c r="D44" s="355"/>
      <c r="E44" s="356"/>
      <c r="F44" s="113"/>
      <c r="G44" s="96" t="str">
        <f t="shared" si="19"/>
        <v/>
      </c>
      <c r="H44" s="96" t="str">
        <f t="shared" si="20"/>
        <v/>
      </c>
      <c r="I44" s="45"/>
      <c r="J44" s="1"/>
      <c r="K44" s="1"/>
      <c r="L44" s="1"/>
      <c r="M44" s="28" t="e">
        <f t="shared" si="12"/>
        <v>#N/A</v>
      </c>
      <c r="N44" s="15" t="e">
        <f t="shared" si="13"/>
        <v>#N/A</v>
      </c>
      <c r="O44" s="15" t="str">
        <f t="shared" si="15"/>
        <v/>
      </c>
      <c r="P44" s="101" t="str">
        <f t="shared" si="16"/>
        <v/>
      </c>
      <c r="Q44" s="100" t="str">
        <f t="shared" si="17"/>
        <v/>
      </c>
      <c r="R44" s="100" t="str">
        <f t="shared" si="18"/>
        <v/>
      </c>
      <c r="T44" s="1"/>
      <c r="U44" s="1"/>
      <c r="W44" s="28"/>
      <c r="X44" s="28"/>
      <c r="Y44" s="28"/>
      <c r="Z44" s="102"/>
      <c r="AA44" s="102"/>
      <c r="AB44" s="124">
        <f t="shared" si="11"/>
        <v>36</v>
      </c>
      <c r="AC44" s="125" t="e">
        <f t="shared" si="21"/>
        <v>#VALUE!</v>
      </c>
      <c r="AD44" s="123" t="e">
        <f t="shared" si="22"/>
        <v>#VALUE!</v>
      </c>
      <c r="AE44" s="126" t="e">
        <f t="shared" si="7"/>
        <v>#VALUE!</v>
      </c>
      <c r="AF44" s="123" t="e">
        <f t="shared" si="8"/>
        <v>#VALUE!</v>
      </c>
      <c r="AG44" s="126" t="e">
        <f t="shared" si="9"/>
        <v>#VALUE!</v>
      </c>
      <c r="AH44" s="129" t="e">
        <f t="shared" si="10"/>
        <v>#VALUE!</v>
      </c>
      <c r="AI44" s="129" t="e">
        <f t="shared" si="6"/>
        <v>#VALUE!</v>
      </c>
      <c r="AJ44" s="100" t="e">
        <f t="shared" si="0"/>
        <v>#VALUE!</v>
      </c>
      <c r="AK44" s="130" t="e">
        <f t="shared" si="1"/>
        <v>#VALUE!</v>
      </c>
      <c r="AL44" s="130" t="e">
        <f t="shared" si="2"/>
        <v>#VALUE!</v>
      </c>
      <c r="AM44" s="131" t="e">
        <f t="shared" si="3"/>
        <v>#VALUE!</v>
      </c>
    </row>
    <row r="45" spans="1:41" s="15" customFormat="1" ht="15" x14ac:dyDescent="0.25">
      <c r="A45" s="2"/>
      <c r="B45" s="41"/>
      <c r="C45" s="16"/>
      <c r="D45" s="355"/>
      <c r="E45" s="356"/>
      <c r="F45" s="113"/>
      <c r="G45" s="96" t="str">
        <f t="shared" si="19"/>
        <v/>
      </c>
      <c r="H45" s="96" t="str">
        <f t="shared" si="20"/>
        <v/>
      </c>
      <c r="I45" s="45"/>
      <c r="J45" s="1"/>
      <c r="K45" s="1"/>
      <c r="L45" s="1"/>
      <c r="M45" s="28" t="e">
        <f t="shared" si="12"/>
        <v>#N/A</v>
      </c>
      <c r="N45" s="15" t="e">
        <f t="shared" si="13"/>
        <v>#N/A</v>
      </c>
      <c r="O45" s="15" t="str">
        <f t="shared" si="15"/>
        <v/>
      </c>
      <c r="P45" s="101" t="str">
        <f t="shared" si="16"/>
        <v/>
      </c>
      <c r="Q45" s="100" t="str">
        <f t="shared" si="17"/>
        <v/>
      </c>
      <c r="R45" s="100" t="str">
        <f t="shared" si="18"/>
        <v/>
      </c>
      <c r="T45" s="1"/>
      <c r="U45" s="1"/>
      <c r="W45" s="28"/>
      <c r="X45" s="28"/>
      <c r="Y45" s="28"/>
      <c r="Z45" s="102"/>
      <c r="AA45" s="102"/>
      <c r="AB45" s="124">
        <f t="shared" si="11"/>
        <v>37</v>
      </c>
      <c r="AC45" s="125" t="e">
        <f t="shared" si="21"/>
        <v>#VALUE!</v>
      </c>
      <c r="AD45" s="123" t="e">
        <f t="shared" si="22"/>
        <v>#VALUE!</v>
      </c>
      <c r="AE45" s="126" t="e">
        <f t="shared" si="7"/>
        <v>#VALUE!</v>
      </c>
      <c r="AF45" s="123" t="e">
        <f t="shared" si="8"/>
        <v>#VALUE!</v>
      </c>
      <c r="AG45" s="126" t="e">
        <f t="shared" si="9"/>
        <v>#VALUE!</v>
      </c>
      <c r="AH45" s="129" t="e">
        <f t="shared" si="10"/>
        <v>#VALUE!</v>
      </c>
      <c r="AI45" s="129" t="e">
        <f t="shared" si="6"/>
        <v>#VALUE!</v>
      </c>
      <c r="AJ45" s="100" t="e">
        <f t="shared" si="0"/>
        <v>#VALUE!</v>
      </c>
      <c r="AK45" s="130" t="e">
        <f t="shared" si="1"/>
        <v>#VALUE!</v>
      </c>
      <c r="AL45" s="130" t="e">
        <f t="shared" si="2"/>
        <v>#VALUE!</v>
      </c>
      <c r="AM45" s="131" t="e">
        <f t="shared" si="3"/>
        <v>#VALUE!</v>
      </c>
    </row>
    <row r="46" spans="1:41" s="15" customFormat="1" ht="15" x14ac:dyDescent="0.25">
      <c r="A46" s="2"/>
      <c r="B46" s="41"/>
      <c r="C46" s="16"/>
      <c r="D46" s="355"/>
      <c r="E46" s="356"/>
      <c r="F46" s="113"/>
      <c r="G46" s="96" t="str">
        <f t="shared" si="19"/>
        <v/>
      </c>
      <c r="H46" s="96" t="str">
        <f t="shared" si="20"/>
        <v/>
      </c>
      <c r="I46" s="45"/>
      <c r="J46" s="1"/>
      <c r="K46" s="1"/>
      <c r="L46" s="1"/>
      <c r="M46" s="28" t="e">
        <f t="shared" si="12"/>
        <v>#N/A</v>
      </c>
      <c r="N46" s="15" t="e">
        <f t="shared" si="13"/>
        <v>#N/A</v>
      </c>
      <c r="O46" s="15" t="str">
        <f t="shared" si="15"/>
        <v/>
      </c>
      <c r="P46" s="101" t="str">
        <f t="shared" si="16"/>
        <v/>
      </c>
      <c r="Q46" s="100" t="str">
        <f t="shared" si="17"/>
        <v/>
      </c>
      <c r="R46" s="100" t="str">
        <f t="shared" si="18"/>
        <v/>
      </c>
      <c r="T46" s="1"/>
      <c r="U46" s="1"/>
      <c r="W46" s="28"/>
      <c r="X46" s="28"/>
      <c r="Y46" s="28"/>
      <c r="Z46" s="102"/>
      <c r="AA46" s="102"/>
      <c r="AB46" s="124">
        <f t="shared" si="11"/>
        <v>38</v>
      </c>
      <c r="AC46" s="125" t="e">
        <f t="shared" si="21"/>
        <v>#VALUE!</v>
      </c>
      <c r="AD46" s="123" t="e">
        <f t="shared" si="22"/>
        <v>#VALUE!</v>
      </c>
      <c r="AE46" s="126" t="e">
        <f t="shared" si="7"/>
        <v>#VALUE!</v>
      </c>
      <c r="AF46" s="123" t="e">
        <f t="shared" si="8"/>
        <v>#VALUE!</v>
      </c>
      <c r="AG46" s="126" t="e">
        <f t="shared" si="9"/>
        <v>#VALUE!</v>
      </c>
      <c r="AH46" s="129" t="e">
        <f t="shared" si="10"/>
        <v>#VALUE!</v>
      </c>
      <c r="AI46" s="129" t="e">
        <f t="shared" si="6"/>
        <v>#VALUE!</v>
      </c>
      <c r="AJ46" s="100" t="e">
        <f t="shared" si="0"/>
        <v>#VALUE!</v>
      </c>
      <c r="AK46" s="130" t="e">
        <f t="shared" si="1"/>
        <v>#VALUE!</v>
      </c>
      <c r="AL46" s="130" t="e">
        <f t="shared" si="2"/>
        <v>#VALUE!</v>
      </c>
      <c r="AM46" s="131" t="e">
        <f t="shared" si="3"/>
        <v>#VALUE!</v>
      </c>
    </row>
    <row r="47" spans="1:41" s="15" customFormat="1" ht="15" x14ac:dyDescent="0.25">
      <c r="A47" s="2"/>
      <c r="B47" s="41"/>
      <c r="C47" s="16"/>
      <c r="D47" s="355"/>
      <c r="E47" s="356"/>
      <c r="F47" s="113"/>
      <c r="G47" s="96" t="str">
        <f t="shared" si="19"/>
        <v/>
      </c>
      <c r="H47" s="96" t="str">
        <f t="shared" si="20"/>
        <v/>
      </c>
      <c r="I47" s="45"/>
      <c r="J47" s="1"/>
      <c r="K47" s="1"/>
      <c r="L47" s="1"/>
      <c r="M47" s="28" t="e">
        <f t="shared" si="12"/>
        <v>#N/A</v>
      </c>
      <c r="N47" s="15" t="e">
        <f t="shared" si="13"/>
        <v>#N/A</v>
      </c>
      <c r="O47" s="15" t="str">
        <f t="shared" si="15"/>
        <v/>
      </c>
      <c r="P47" s="101" t="str">
        <f t="shared" si="16"/>
        <v/>
      </c>
      <c r="Q47" s="100" t="str">
        <f t="shared" si="17"/>
        <v/>
      </c>
      <c r="R47" s="100" t="str">
        <f t="shared" si="18"/>
        <v/>
      </c>
      <c r="T47" s="1"/>
      <c r="U47" s="1"/>
      <c r="W47" s="28"/>
      <c r="X47" s="28"/>
      <c r="Y47" s="28"/>
      <c r="Z47" s="102"/>
      <c r="AA47" s="102"/>
      <c r="AB47" s="124">
        <f t="shared" si="11"/>
        <v>39</v>
      </c>
      <c r="AC47" s="125" t="e">
        <f t="shared" si="21"/>
        <v>#VALUE!</v>
      </c>
      <c r="AD47" s="123" t="e">
        <f t="shared" si="22"/>
        <v>#VALUE!</v>
      </c>
      <c r="AE47" s="126" t="e">
        <f t="shared" si="7"/>
        <v>#VALUE!</v>
      </c>
      <c r="AF47" s="123" t="e">
        <f t="shared" si="8"/>
        <v>#VALUE!</v>
      </c>
      <c r="AG47" s="126" t="e">
        <f t="shared" si="9"/>
        <v>#VALUE!</v>
      </c>
      <c r="AH47" s="129" t="e">
        <f t="shared" si="10"/>
        <v>#VALUE!</v>
      </c>
      <c r="AI47" s="129" t="e">
        <f t="shared" si="6"/>
        <v>#VALUE!</v>
      </c>
      <c r="AJ47" s="100" t="e">
        <f t="shared" si="0"/>
        <v>#VALUE!</v>
      </c>
      <c r="AK47" s="130" t="e">
        <f t="shared" si="1"/>
        <v>#VALUE!</v>
      </c>
      <c r="AL47" s="130" t="e">
        <f t="shared" si="2"/>
        <v>#VALUE!</v>
      </c>
      <c r="AM47" s="131" t="e">
        <f t="shared" si="3"/>
        <v>#VALUE!</v>
      </c>
    </row>
    <row r="48" spans="1:41" s="15" customFormat="1" ht="15" x14ac:dyDescent="0.25">
      <c r="A48" s="2"/>
      <c r="B48" s="41"/>
      <c r="C48" s="16"/>
      <c r="D48" s="355"/>
      <c r="E48" s="356"/>
      <c r="F48" s="113"/>
      <c r="G48" s="96" t="str">
        <f t="shared" si="19"/>
        <v/>
      </c>
      <c r="H48" s="96" t="str">
        <f t="shared" si="20"/>
        <v/>
      </c>
      <c r="I48" s="45"/>
      <c r="J48" s="1"/>
      <c r="K48" s="1"/>
      <c r="L48" s="1"/>
      <c r="M48" s="28" t="e">
        <f t="shared" si="12"/>
        <v>#N/A</v>
      </c>
      <c r="N48" s="15" t="e">
        <f t="shared" si="13"/>
        <v>#N/A</v>
      </c>
      <c r="O48" s="15" t="str">
        <f t="shared" si="15"/>
        <v/>
      </c>
      <c r="P48" s="101" t="str">
        <f t="shared" si="16"/>
        <v/>
      </c>
      <c r="Q48" s="100" t="str">
        <f t="shared" si="17"/>
        <v/>
      </c>
      <c r="R48" s="100" t="str">
        <f t="shared" si="18"/>
        <v/>
      </c>
      <c r="T48" s="1"/>
      <c r="U48" s="1"/>
      <c r="W48" s="28"/>
      <c r="X48" s="28"/>
      <c r="Y48" s="28"/>
      <c r="Z48" s="102"/>
      <c r="AA48" s="102"/>
      <c r="AB48" s="124">
        <f t="shared" si="11"/>
        <v>40</v>
      </c>
      <c r="AC48" s="125" t="e">
        <f t="shared" si="21"/>
        <v>#VALUE!</v>
      </c>
      <c r="AD48" s="123" t="e">
        <f t="shared" si="22"/>
        <v>#VALUE!</v>
      </c>
      <c r="AE48" s="126" t="e">
        <f t="shared" si="7"/>
        <v>#VALUE!</v>
      </c>
      <c r="AF48" s="123" t="e">
        <f t="shared" si="8"/>
        <v>#VALUE!</v>
      </c>
      <c r="AG48" s="126" t="e">
        <f t="shared" si="9"/>
        <v>#VALUE!</v>
      </c>
      <c r="AH48" s="129" t="e">
        <f t="shared" si="10"/>
        <v>#VALUE!</v>
      </c>
      <c r="AI48" s="129" t="e">
        <f t="shared" si="6"/>
        <v>#VALUE!</v>
      </c>
      <c r="AJ48" s="100" t="e">
        <f t="shared" si="0"/>
        <v>#VALUE!</v>
      </c>
      <c r="AK48" s="130" t="e">
        <f t="shared" si="1"/>
        <v>#VALUE!</v>
      </c>
      <c r="AL48" s="130" t="e">
        <f t="shared" si="2"/>
        <v>#VALUE!</v>
      </c>
      <c r="AM48" s="131" t="e">
        <f t="shared" si="3"/>
        <v>#VALUE!</v>
      </c>
    </row>
    <row r="49" spans="1:62" s="15" customFormat="1" ht="15" x14ac:dyDescent="0.25">
      <c r="A49" s="2"/>
      <c r="B49" s="41"/>
      <c r="C49" s="16"/>
      <c r="D49" s="355"/>
      <c r="E49" s="356"/>
      <c r="F49" s="113"/>
      <c r="G49" s="96" t="str">
        <f t="shared" si="19"/>
        <v/>
      </c>
      <c r="H49" s="96" t="str">
        <f t="shared" si="20"/>
        <v/>
      </c>
      <c r="I49" s="45"/>
      <c r="J49" s="1"/>
      <c r="K49" s="1"/>
      <c r="L49" s="1"/>
      <c r="M49" s="28" t="e">
        <f t="shared" si="12"/>
        <v>#N/A</v>
      </c>
      <c r="N49" s="15" t="e">
        <f t="shared" si="13"/>
        <v>#N/A</v>
      </c>
      <c r="O49" s="15" t="str">
        <f t="shared" si="15"/>
        <v/>
      </c>
      <c r="P49" s="101" t="str">
        <f t="shared" si="16"/>
        <v/>
      </c>
      <c r="Q49" s="100" t="str">
        <f t="shared" si="17"/>
        <v/>
      </c>
      <c r="R49" s="100" t="str">
        <f t="shared" si="18"/>
        <v/>
      </c>
      <c r="T49" s="1"/>
      <c r="U49" s="1"/>
      <c r="W49" s="28"/>
      <c r="X49" s="28"/>
      <c r="Y49" s="28"/>
      <c r="Z49" s="102"/>
      <c r="AA49" s="102"/>
      <c r="AB49" s="124">
        <f t="shared" si="11"/>
        <v>41</v>
      </c>
      <c r="AC49" s="125" t="e">
        <f t="shared" si="21"/>
        <v>#VALUE!</v>
      </c>
      <c r="AD49" s="123" t="e">
        <f t="shared" si="22"/>
        <v>#VALUE!</v>
      </c>
      <c r="AE49" s="126" t="e">
        <f t="shared" si="7"/>
        <v>#VALUE!</v>
      </c>
      <c r="AF49" s="123" t="e">
        <f t="shared" si="8"/>
        <v>#VALUE!</v>
      </c>
      <c r="AG49" s="126" t="e">
        <f t="shared" si="9"/>
        <v>#VALUE!</v>
      </c>
      <c r="AH49" s="129" t="e">
        <f t="shared" si="10"/>
        <v>#VALUE!</v>
      </c>
      <c r="AI49" s="129" t="e">
        <f t="shared" si="6"/>
        <v>#VALUE!</v>
      </c>
      <c r="AJ49" s="100" t="e">
        <f t="shared" si="0"/>
        <v>#VALUE!</v>
      </c>
      <c r="AK49" s="130" t="e">
        <f t="shared" si="1"/>
        <v>#VALUE!</v>
      </c>
      <c r="AL49" s="130" t="e">
        <f t="shared" si="2"/>
        <v>#VALUE!</v>
      </c>
      <c r="AM49" s="131" t="e">
        <f t="shared" si="3"/>
        <v>#VALUE!</v>
      </c>
    </row>
    <row r="50" spans="1:62" s="15" customFormat="1" ht="15" x14ac:dyDescent="0.25">
      <c r="A50" s="2"/>
      <c r="B50" s="41"/>
      <c r="C50" s="16"/>
      <c r="D50" s="355"/>
      <c r="E50" s="356"/>
      <c r="F50" s="113"/>
      <c r="G50" s="96" t="str">
        <f t="shared" si="19"/>
        <v/>
      </c>
      <c r="H50" s="96" t="str">
        <f t="shared" si="20"/>
        <v/>
      </c>
      <c r="I50" s="45"/>
      <c r="J50" s="1"/>
      <c r="K50" s="1"/>
      <c r="L50" s="1"/>
      <c r="M50" s="28" t="e">
        <f t="shared" si="12"/>
        <v>#N/A</v>
      </c>
      <c r="N50" s="15" t="e">
        <f t="shared" si="13"/>
        <v>#N/A</v>
      </c>
      <c r="O50" s="15" t="str">
        <f t="shared" si="15"/>
        <v/>
      </c>
      <c r="P50" s="101" t="str">
        <f t="shared" si="16"/>
        <v/>
      </c>
      <c r="Q50" s="100" t="str">
        <f t="shared" si="17"/>
        <v/>
      </c>
      <c r="R50" s="100" t="str">
        <f t="shared" si="18"/>
        <v/>
      </c>
      <c r="T50" s="1"/>
      <c r="U50" s="1"/>
      <c r="W50" s="28"/>
      <c r="X50" s="28"/>
      <c r="Y50" s="28"/>
      <c r="Z50" s="102"/>
      <c r="AA50" s="102"/>
      <c r="AB50" s="124">
        <f t="shared" si="11"/>
        <v>42</v>
      </c>
      <c r="AC50" s="125" t="e">
        <f t="shared" si="21"/>
        <v>#VALUE!</v>
      </c>
      <c r="AD50" s="123" t="e">
        <f t="shared" si="22"/>
        <v>#VALUE!</v>
      </c>
      <c r="AE50" s="126" t="e">
        <f t="shared" si="7"/>
        <v>#VALUE!</v>
      </c>
      <c r="AF50" s="123" t="e">
        <f t="shared" si="8"/>
        <v>#VALUE!</v>
      </c>
      <c r="AG50" s="126" t="e">
        <f t="shared" si="9"/>
        <v>#VALUE!</v>
      </c>
      <c r="AH50" s="129" t="e">
        <f t="shared" si="10"/>
        <v>#VALUE!</v>
      </c>
      <c r="AI50" s="129" t="e">
        <f t="shared" si="6"/>
        <v>#VALUE!</v>
      </c>
      <c r="AJ50" s="100" t="e">
        <f t="shared" si="0"/>
        <v>#VALUE!</v>
      </c>
      <c r="AK50" s="130" t="e">
        <f t="shared" si="1"/>
        <v>#VALUE!</v>
      </c>
      <c r="AL50" s="130" t="e">
        <f t="shared" si="2"/>
        <v>#VALUE!</v>
      </c>
      <c r="AM50" s="131" t="e">
        <f t="shared" si="3"/>
        <v>#VALUE!</v>
      </c>
    </row>
    <row r="51" spans="1:62" s="15" customFormat="1" ht="15" x14ac:dyDescent="0.25">
      <c r="A51" s="2"/>
      <c r="B51" s="41"/>
      <c r="C51" s="16"/>
      <c r="D51" s="355"/>
      <c r="E51" s="356"/>
      <c r="F51" s="113"/>
      <c r="G51" s="96" t="str">
        <f t="shared" si="19"/>
        <v/>
      </c>
      <c r="H51" s="96" t="str">
        <f t="shared" si="20"/>
        <v/>
      </c>
      <c r="I51" s="45"/>
      <c r="J51" s="1"/>
      <c r="K51" s="1"/>
      <c r="L51" s="1"/>
      <c r="M51" s="28" t="e">
        <f t="shared" si="12"/>
        <v>#N/A</v>
      </c>
      <c r="N51" s="15" t="e">
        <f t="shared" si="13"/>
        <v>#N/A</v>
      </c>
      <c r="O51" s="15" t="str">
        <f t="shared" si="15"/>
        <v/>
      </c>
      <c r="P51" s="101" t="str">
        <f t="shared" si="16"/>
        <v/>
      </c>
      <c r="Q51" s="100" t="str">
        <f t="shared" si="17"/>
        <v/>
      </c>
      <c r="R51" s="100" t="str">
        <f t="shared" si="18"/>
        <v/>
      </c>
      <c r="T51" s="1"/>
      <c r="U51" s="1"/>
      <c r="W51" s="28"/>
      <c r="X51" s="28"/>
      <c r="Y51" s="28"/>
      <c r="Z51" s="102"/>
      <c r="AA51" s="102"/>
      <c r="AB51" s="124">
        <f t="shared" si="11"/>
        <v>43</v>
      </c>
      <c r="AC51" s="125" t="e">
        <f t="shared" si="21"/>
        <v>#VALUE!</v>
      </c>
      <c r="AD51" s="123" t="e">
        <f t="shared" si="22"/>
        <v>#VALUE!</v>
      </c>
      <c r="AE51" s="126" t="e">
        <f t="shared" si="7"/>
        <v>#VALUE!</v>
      </c>
      <c r="AF51" s="123" t="e">
        <f t="shared" si="8"/>
        <v>#VALUE!</v>
      </c>
      <c r="AG51" s="126" t="e">
        <f t="shared" si="9"/>
        <v>#VALUE!</v>
      </c>
      <c r="AH51" s="129" t="e">
        <f t="shared" si="10"/>
        <v>#VALUE!</v>
      </c>
      <c r="AI51" s="129" t="e">
        <f t="shared" si="6"/>
        <v>#VALUE!</v>
      </c>
      <c r="AJ51" s="100" t="e">
        <f t="shared" si="0"/>
        <v>#VALUE!</v>
      </c>
      <c r="AK51" s="130" t="e">
        <f t="shared" si="1"/>
        <v>#VALUE!</v>
      </c>
      <c r="AL51" s="130" t="e">
        <f t="shared" si="2"/>
        <v>#VALUE!</v>
      </c>
      <c r="AM51" s="131" t="e">
        <f t="shared" si="3"/>
        <v>#VALUE!</v>
      </c>
    </row>
    <row r="52" spans="1:62" s="15" customFormat="1" ht="15" x14ac:dyDescent="0.25">
      <c r="A52" s="2"/>
      <c r="B52" s="204"/>
      <c r="C52" s="168"/>
      <c r="D52" s="207"/>
      <c r="E52" s="208"/>
      <c r="F52" s="149"/>
      <c r="G52" s="203"/>
      <c r="H52" s="203"/>
      <c r="I52" s="75"/>
      <c r="J52" s="1"/>
      <c r="K52" s="1"/>
      <c r="L52" s="1"/>
      <c r="M52" s="28"/>
      <c r="P52" s="101"/>
      <c r="Q52" s="100"/>
      <c r="R52" s="100"/>
      <c r="T52" s="1"/>
      <c r="U52" s="1"/>
      <c r="W52" s="28"/>
      <c r="X52" s="28"/>
      <c r="Y52" s="28"/>
      <c r="Z52" s="102"/>
      <c r="AA52" s="102"/>
      <c r="AB52" s="124">
        <f t="shared" si="11"/>
        <v>44</v>
      </c>
      <c r="AC52" s="125" t="e">
        <f t="shared" si="21"/>
        <v>#VALUE!</v>
      </c>
      <c r="AD52" s="123" t="e">
        <f t="shared" si="22"/>
        <v>#VALUE!</v>
      </c>
      <c r="AE52" s="126" t="e">
        <f t="shared" si="7"/>
        <v>#VALUE!</v>
      </c>
      <c r="AF52" s="123" t="e">
        <f t="shared" si="8"/>
        <v>#VALUE!</v>
      </c>
      <c r="AG52" s="126" t="e">
        <f t="shared" si="9"/>
        <v>#VALUE!</v>
      </c>
      <c r="AH52" s="129" t="e">
        <f t="shared" si="10"/>
        <v>#VALUE!</v>
      </c>
      <c r="AI52" s="129" t="e">
        <f t="shared" si="6"/>
        <v>#VALUE!</v>
      </c>
      <c r="AJ52" s="100" t="e">
        <f t="shared" si="0"/>
        <v>#VALUE!</v>
      </c>
      <c r="AK52" s="130" t="e">
        <f t="shared" si="1"/>
        <v>#VALUE!</v>
      </c>
      <c r="AL52" s="130" t="e">
        <f t="shared" si="2"/>
        <v>#VALUE!</v>
      </c>
      <c r="AM52" s="131" t="e">
        <f t="shared" si="3"/>
        <v>#VALUE!</v>
      </c>
    </row>
    <row r="53" spans="1:62" s="15" customFormat="1" ht="15" x14ac:dyDescent="0.25">
      <c r="A53" s="2"/>
      <c r="B53" s="147"/>
      <c r="C53" s="198"/>
      <c r="D53" s="209"/>
      <c r="E53" s="210"/>
      <c r="F53" s="98"/>
      <c r="G53" s="173"/>
      <c r="H53" s="173"/>
      <c r="I53" s="43"/>
      <c r="J53" s="43"/>
      <c r="K53" s="1"/>
      <c r="L53" s="1"/>
      <c r="M53" s="28"/>
      <c r="N53" s="16" t="s">
        <v>309</v>
      </c>
      <c r="O53" s="15">
        <f>MAX(O34:O51)</f>
        <v>0</v>
      </c>
      <c r="Q53" s="15" t="s">
        <v>310</v>
      </c>
      <c r="T53" s="1"/>
      <c r="U53" s="1"/>
      <c r="W53" s="28"/>
      <c r="X53" s="28"/>
      <c r="Y53" s="28"/>
      <c r="Z53" s="102"/>
      <c r="AA53" s="102"/>
      <c r="AB53" s="124">
        <f t="shared" si="11"/>
        <v>45</v>
      </c>
      <c r="AC53" s="125" t="e">
        <f t="shared" si="21"/>
        <v>#VALUE!</v>
      </c>
      <c r="AD53" s="123" t="e">
        <f t="shared" si="22"/>
        <v>#VALUE!</v>
      </c>
      <c r="AE53" s="126" t="e">
        <f t="shared" si="7"/>
        <v>#VALUE!</v>
      </c>
      <c r="AF53" s="123" t="e">
        <f t="shared" si="8"/>
        <v>#VALUE!</v>
      </c>
      <c r="AG53" s="126" t="e">
        <f t="shared" si="9"/>
        <v>#VALUE!</v>
      </c>
      <c r="AH53" s="129" t="e">
        <f t="shared" si="10"/>
        <v>#VALUE!</v>
      </c>
      <c r="AI53" s="129" t="e">
        <f t="shared" si="6"/>
        <v>#VALUE!</v>
      </c>
      <c r="AJ53" s="100" t="e">
        <f t="shared" si="0"/>
        <v>#VALUE!</v>
      </c>
      <c r="AK53" s="130" t="e">
        <f t="shared" si="1"/>
        <v>#VALUE!</v>
      </c>
      <c r="AL53" s="130" t="e">
        <f t="shared" si="2"/>
        <v>#VALUE!</v>
      </c>
      <c r="AM53" s="131" t="e">
        <f t="shared" si="3"/>
        <v>#VALUE!</v>
      </c>
    </row>
    <row r="54" spans="1:62" s="15" customFormat="1" ht="15" x14ac:dyDescent="0.25">
      <c r="L54" s="1"/>
      <c r="M54" s="1"/>
      <c r="N54" s="1"/>
      <c r="O54" s="1"/>
      <c r="P54" s="1"/>
      <c r="Q54" s="1"/>
      <c r="R54" s="1"/>
      <c r="S54" s="1"/>
      <c r="T54" s="1"/>
      <c r="U54" s="1"/>
      <c r="W54" s="28"/>
      <c r="X54" s="28"/>
      <c r="Y54" s="28"/>
      <c r="Z54" s="102"/>
      <c r="AA54" s="102"/>
      <c r="AB54" s="124">
        <f t="shared" si="11"/>
        <v>46</v>
      </c>
      <c r="AC54" s="125" t="e">
        <f t="shared" si="21"/>
        <v>#VALUE!</v>
      </c>
      <c r="AD54" s="123" t="e">
        <f t="shared" si="22"/>
        <v>#VALUE!</v>
      </c>
      <c r="AE54" s="126" t="e">
        <f t="shared" si="7"/>
        <v>#VALUE!</v>
      </c>
      <c r="AF54" s="123" t="e">
        <f t="shared" si="8"/>
        <v>#VALUE!</v>
      </c>
      <c r="AG54" s="126" t="e">
        <f t="shared" si="9"/>
        <v>#VALUE!</v>
      </c>
      <c r="AH54" s="129" t="e">
        <f t="shared" si="10"/>
        <v>#VALUE!</v>
      </c>
      <c r="AI54" s="129" t="e">
        <f t="shared" si="6"/>
        <v>#VALUE!</v>
      </c>
      <c r="AJ54" s="100" t="e">
        <f t="shared" si="0"/>
        <v>#VALUE!</v>
      </c>
      <c r="AK54" s="130" t="e">
        <f t="shared" si="1"/>
        <v>#VALUE!</v>
      </c>
      <c r="AL54" s="130" t="e">
        <f t="shared" si="2"/>
        <v>#VALUE!</v>
      </c>
      <c r="AM54" s="131" t="e">
        <f t="shared" si="3"/>
        <v>#VALUE!</v>
      </c>
    </row>
    <row r="55" spans="1:62" s="15" customFormat="1" ht="15.75" x14ac:dyDescent="0.25">
      <c r="A55" s="2"/>
      <c r="B55" s="58" t="s">
        <v>330</v>
      </c>
      <c r="C55" s="83"/>
      <c r="D55" s="64"/>
      <c r="E55" s="64"/>
      <c r="F55" s="64"/>
      <c r="G55" s="64"/>
      <c r="H55" s="64"/>
      <c r="I55" s="65"/>
      <c r="L55" s="1"/>
      <c r="W55" s="28"/>
      <c r="X55" s="28"/>
      <c r="Y55" s="28"/>
      <c r="Z55" s="102"/>
      <c r="AA55" s="102"/>
      <c r="AB55" s="124">
        <f t="shared" si="11"/>
        <v>47</v>
      </c>
      <c r="AC55" s="125" t="e">
        <f t="shared" si="21"/>
        <v>#VALUE!</v>
      </c>
      <c r="AD55" s="123" t="e">
        <f t="shared" si="22"/>
        <v>#VALUE!</v>
      </c>
      <c r="AE55" s="126" t="e">
        <f t="shared" si="7"/>
        <v>#VALUE!</v>
      </c>
      <c r="AF55" s="123" t="e">
        <f t="shared" si="8"/>
        <v>#VALUE!</v>
      </c>
      <c r="AG55" s="126" t="e">
        <f t="shared" si="9"/>
        <v>#VALUE!</v>
      </c>
      <c r="AH55" s="129" t="e">
        <f t="shared" si="10"/>
        <v>#VALUE!</v>
      </c>
      <c r="AI55" s="129" t="e">
        <f t="shared" si="6"/>
        <v>#VALUE!</v>
      </c>
      <c r="AJ55" s="100" t="e">
        <f t="shared" si="0"/>
        <v>#VALUE!</v>
      </c>
      <c r="AK55" s="130" t="e">
        <f t="shared" si="1"/>
        <v>#VALUE!</v>
      </c>
      <c r="AL55" s="130" t="e">
        <f t="shared" si="2"/>
        <v>#VALUE!</v>
      </c>
      <c r="AM55" s="131" t="e">
        <f t="shared" si="3"/>
        <v>#VALUE!</v>
      </c>
    </row>
    <row r="56" spans="1:62" s="15" customFormat="1" ht="15" x14ac:dyDescent="0.25">
      <c r="A56" s="2"/>
      <c r="B56" s="41"/>
      <c r="E56" s="43"/>
      <c r="F56" s="1"/>
      <c r="H56" s="67"/>
      <c r="I56" s="45"/>
      <c r="J56" s="1"/>
      <c r="L56" s="1"/>
      <c r="W56" s="28"/>
      <c r="X56" s="28"/>
      <c r="Y56" s="28"/>
      <c r="Z56" s="102"/>
      <c r="AA56" s="102"/>
      <c r="AB56" s="124">
        <f t="shared" si="11"/>
        <v>48</v>
      </c>
      <c r="AC56" s="125" t="e">
        <f t="shared" si="21"/>
        <v>#VALUE!</v>
      </c>
      <c r="AD56" s="123" t="e">
        <f t="shared" si="22"/>
        <v>#VALUE!</v>
      </c>
      <c r="AE56" s="126" t="e">
        <f t="shared" si="7"/>
        <v>#VALUE!</v>
      </c>
      <c r="AF56" s="123" t="e">
        <f t="shared" si="8"/>
        <v>#VALUE!</v>
      </c>
      <c r="AG56" s="126" t="e">
        <f t="shared" si="9"/>
        <v>#VALUE!</v>
      </c>
      <c r="AH56" s="129" t="e">
        <f t="shared" si="10"/>
        <v>#VALUE!</v>
      </c>
      <c r="AI56" s="129" t="e">
        <f t="shared" si="6"/>
        <v>#VALUE!</v>
      </c>
      <c r="AJ56" s="100" t="e">
        <f t="shared" si="0"/>
        <v>#VALUE!</v>
      </c>
      <c r="AK56" s="130" t="e">
        <f t="shared" si="1"/>
        <v>#VALUE!</v>
      </c>
      <c r="AL56" s="130" t="e">
        <f t="shared" si="2"/>
        <v>#VALUE!</v>
      </c>
      <c r="AM56" s="131" t="e">
        <f t="shared" si="3"/>
        <v>#VALUE!</v>
      </c>
    </row>
    <row r="57" spans="1:62" s="15" customFormat="1" ht="15" x14ac:dyDescent="0.25">
      <c r="A57" s="2"/>
      <c r="B57" s="41"/>
      <c r="C57" s="12" t="s">
        <v>121</v>
      </c>
      <c r="D57" s="341"/>
      <c r="E57" s="43"/>
      <c r="F57" s="1"/>
      <c r="H57" s="67"/>
      <c r="I57" s="45"/>
      <c r="J57" s="1"/>
      <c r="K57" s="1" t="s">
        <v>128</v>
      </c>
      <c r="L57" s="1"/>
      <c r="V57" s="1"/>
      <c r="W57" s="28"/>
      <c r="X57" s="28"/>
      <c r="Y57" s="28"/>
      <c r="Z57" s="102"/>
      <c r="AA57" s="102"/>
      <c r="AB57" s="124">
        <f t="shared" si="11"/>
        <v>49</v>
      </c>
      <c r="AC57" s="125" t="e">
        <f t="shared" si="21"/>
        <v>#VALUE!</v>
      </c>
      <c r="AD57" s="123" t="e">
        <f t="shared" si="22"/>
        <v>#VALUE!</v>
      </c>
      <c r="AE57" s="126" t="e">
        <f t="shared" si="7"/>
        <v>#VALUE!</v>
      </c>
      <c r="AF57" s="123" t="e">
        <f t="shared" si="8"/>
        <v>#VALUE!</v>
      </c>
      <c r="AG57" s="126" t="e">
        <f t="shared" si="9"/>
        <v>#VALUE!</v>
      </c>
      <c r="AH57" s="129" t="e">
        <f t="shared" si="10"/>
        <v>#VALUE!</v>
      </c>
      <c r="AI57" s="129" t="e">
        <f t="shared" si="6"/>
        <v>#VALUE!</v>
      </c>
      <c r="AJ57" s="100" t="e">
        <f t="shared" si="0"/>
        <v>#VALUE!</v>
      </c>
      <c r="AK57" s="130" t="e">
        <f t="shared" si="1"/>
        <v>#VALUE!</v>
      </c>
      <c r="AL57" s="130" t="e">
        <f t="shared" si="2"/>
        <v>#VALUE!</v>
      </c>
      <c r="AM57" s="131" t="e">
        <f t="shared" si="3"/>
        <v>#VALUE!</v>
      </c>
    </row>
    <row r="58" spans="1:62" s="15" customFormat="1" ht="15" x14ac:dyDescent="0.25">
      <c r="A58" s="2"/>
      <c r="B58" s="41"/>
      <c r="C58" s="42" t="s">
        <v>126</v>
      </c>
      <c r="D58" s="91" t="str">
        <f>IF(OR(D24="",D57=""),"",VLOOKUP(D24,AI8:AJ1408,2)+0.01)</f>
        <v/>
      </c>
      <c r="E58" s="43"/>
      <c r="F58" s="1"/>
      <c r="H58" s="67"/>
      <c r="I58" s="45"/>
      <c r="J58" s="1"/>
      <c r="K58" s="1" t="s">
        <v>129</v>
      </c>
      <c r="L58" s="1"/>
      <c r="M58" s="1"/>
      <c r="N58" s="1"/>
      <c r="O58" s="1"/>
      <c r="P58" s="1"/>
      <c r="Q58" s="1"/>
      <c r="R58" s="1"/>
      <c r="S58" s="1"/>
      <c r="T58" s="1"/>
      <c r="U58" s="1"/>
      <c r="W58" s="28"/>
      <c r="X58" s="28"/>
      <c r="Y58" s="28"/>
      <c r="Z58" s="102"/>
      <c r="AA58" s="102"/>
      <c r="AB58" s="124">
        <f t="shared" si="11"/>
        <v>50</v>
      </c>
      <c r="AC58" s="125" t="e">
        <f t="shared" si="21"/>
        <v>#VALUE!</v>
      </c>
      <c r="AD58" s="123" t="e">
        <f t="shared" si="22"/>
        <v>#VALUE!</v>
      </c>
      <c r="AE58" s="126" t="e">
        <f t="shared" si="7"/>
        <v>#VALUE!</v>
      </c>
      <c r="AF58" s="123" t="e">
        <f t="shared" si="8"/>
        <v>#VALUE!</v>
      </c>
      <c r="AG58" s="126" t="e">
        <f t="shared" si="9"/>
        <v>#VALUE!</v>
      </c>
      <c r="AH58" s="129" t="e">
        <f t="shared" si="10"/>
        <v>#VALUE!</v>
      </c>
      <c r="AI58" s="129" t="e">
        <f t="shared" si="6"/>
        <v>#VALUE!</v>
      </c>
      <c r="AJ58" s="100" t="e">
        <f t="shared" si="0"/>
        <v>#VALUE!</v>
      </c>
      <c r="AK58" s="130" t="e">
        <f t="shared" si="1"/>
        <v>#VALUE!</v>
      </c>
      <c r="AL58" s="130" t="e">
        <f t="shared" si="2"/>
        <v>#VALUE!</v>
      </c>
      <c r="AM58" s="131" t="e">
        <f t="shared" si="3"/>
        <v>#VALUE!</v>
      </c>
      <c r="AY58" s="1"/>
      <c r="AZ58" s="1"/>
    </row>
    <row r="59" spans="1:62" s="15" customFormat="1" ht="15" x14ac:dyDescent="0.25">
      <c r="A59" s="2"/>
      <c r="B59" s="41"/>
      <c r="C59" s="12" t="s">
        <v>130</v>
      </c>
      <c r="D59" s="341"/>
      <c r="H59" s="202" t="str">
        <f>IF(OR(D58="",D59=""),"",IF(D59&lt;D58,"NOT MET","OKAY"))</f>
        <v/>
      </c>
      <c r="I59" s="45"/>
      <c r="J59" s="1"/>
      <c r="K59" s="11" t="s">
        <v>131</v>
      </c>
      <c r="L59" s="1"/>
      <c r="M59" s="1"/>
      <c r="N59" s="1"/>
      <c r="O59" s="1"/>
      <c r="P59" s="1"/>
      <c r="Q59" s="1"/>
      <c r="R59" s="1"/>
      <c r="S59" s="1"/>
      <c r="T59" s="1"/>
      <c r="U59" s="1"/>
      <c r="W59" s="28"/>
      <c r="X59" s="28"/>
      <c r="Y59" s="28"/>
      <c r="Z59" s="102"/>
      <c r="AA59" s="102"/>
      <c r="AB59" s="124">
        <f t="shared" si="11"/>
        <v>51</v>
      </c>
      <c r="AC59" s="125" t="e">
        <f t="shared" si="21"/>
        <v>#VALUE!</v>
      </c>
      <c r="AD59" s="123" t="e">
        <f t="shared" si="22"/>
        <v>#VALUE!</v>
      </c>
      <c r="AE59" s="126" t="e">
        <f t="shared" si="7"/>
        <v>#VALUE!</v>
      </c>
      <c r="AF59" s="123" t="e">
        <f t="shared" si="8"/>
        <v>#VALUE!</v>
      </c>
      <c r="AG59" s="126" t="e">
        <f t="shared" si="9"/>
        <v>#VALUE!</v>
      </c>
      <c r="AH59" s="129" t="e">
        <f t="shared" si="10"/>
        <v>#VALUE!</v>
      </c>
      <c r="AI59" s="129" t="e">
        <f t="shared" si="6"/>
        <v>#VALUE!</v>
      </c>
      <c r="AJ59" s="100" t="e">
        <f t="shared" si="0"/>
        <v>#VALUE!</v>
      </c>
      <c r="AK59" s="130" t="e">
        <f t="shared" si="1"/>
        <v>#VALUE!</v>
      </c>
      <c r="AL59" s="130" t="e">
        <f t="shared" si="2"/>
        <v>#VALUE!</v>
      </c>
      <c r="AM59" s="131" t="e">
        <f t="shared" si="3"/>
        <v>#VALUE!</v>
      </c>
      <c r="AY59" s="1"/>
      <c r="AZ59" s="1"/>
    </row>
    <row r="60" spans="1:62" s="15" customFormat="1" ht="18.75" x14ac:dyDescent="0.35">
      <c r="B60" s="41"/>
      <c r="C60" s="5" t="s">
        <v>136</v>
      </c>
      <c r="D60" s="96" t="str">
        <f>IF(OR(D58="",D59=""),"",VLOOKUP(D59,AC8:AI1408,7))</f>
        <v/>
      </c>
      <c r="E60" s="1" t="s">
        <v>14</v>
      </c>
      <c r="F60" s="1"/>
      <c r="G60" s="90"/>
      <c r="H60" s="43"/>
      <c r="I60" s="45"/>
      <c r="J60" s="1"/>
      <c r="K60" s="1" t="s">
        <v>135</v>
      </c>
      <c r="L60" s="1"/>
      <c r="M60" s="1"/>
      <c r="N60" s="1"/>
      <c r="O60" s="1"/>
      <c r="P60" s="1"/>
      <c r="Q60" s="1"/>
      <c r="R60" s="1"/>
      <c r="S60" s="1"/>
      <c r="T60" s="1"/>
      <c r="U60" s="1"/>
      <c r="W60" s="28"/>
      <c r="X60" s="28"/>
      <c r="Y60" s="28"/>
      <c r="Z60" s="102"/>
      <c r="AA60" s="102"/>
      <c r="AB60" s="124">
        <f t="shared" si="11"/>
        <v>52</v>
      </c>
      <c r="AC60" s="125" t="e">
        <f t="shared" si="21"/>
        <v>#VALUE!</v>
      </c>
      <c r="AD60" s="123" t="e">
        <f t="shared" si="22"/>
        <v>#VALUE!</v>
      </c>
      <c r="AE60" s="126" t="e">
        <f t="shared" si="7"/>
        <v>#VALUE!</v>
      </c>
      <c r="AF60" s="123" t="e">
        <f t="shared" si="8"/>
        <v>#VALUE!</v>
      </c>
      <c r="AG60" s="126" t="e">
        <f t="shared" si="9"/>
        <v>#VALUE!</v>
      </c>
      <c r="AH60" s="129" t="e">
        <f t="shared" si="10"/>
        <v>#VALUE!</v>
      </c>
      <c r="AI60" s="129" t="e">
        <f t="shared" si="6"/>
        <v>#VALUE!</v>
      </c>
      <c r="AJ60" s="100" t="e">
        <f t="shared" si="0"/>
        <v>#VALUE!</v>
      </c>
      <c r="AK60" s="130" t="e">
        <f t="shared" si="1"/>
        <v>#VALUE!</v>
      </c>
      <c r="AL60" s="130" t="e">
        <f t="shared" si="2"/>
        <v>#VALUE!</v>
      </c>
      <c r="AM60" s="131" t="e">
        <f t="shared" si="3"/>
        <v>#VALUE!</v>
      </c>
      <c r="AY60" s="1"/>
      <c r="AZ60" s="1"/>
    </row>
    <row r="61" spans="1:62" s="15" customFormat="1" ht="18" x14ac:dyDescent="0.35">
      <c r="B61" s="66"/>
      <c r="C61" s="12" t="s">
        <v>397</v>
      </c>
      <c r="D61" s="6" t="str">
        <f>IF(D60="","",D60/D24)</f>
        <v/>
      </c>
      <c r="E61" s="11"/>
      <c r="F61" s="2" t="s">
        <v>5</v>
      </c>
      <c r="G61" s="348" t="str">
        <f>D61</f>
        <v/>
      </c>
      <c r="H61" s="202" t="str">
        <f>IF(D61="","",IF(D61&lt;1,"NOT MET","OKAY"))</f>
        <v/>
      </c>
      <c r="I61" s="45"/>
      <c r="J61" s="1"/>
      <c r="K61" s="1" t="s">
        <v>134</v>
      </c>
      <c r="L61" s="1"/>
      <c r="M61" s="1"/>
      <c r="N61" s="1"/>
      <c r="O61" s="1"/>
      <c r="P61" s="1"/>
      <c r="Q61" s="1"/>
      <c r="R61" s="1"/>
      <c r="S61" s="1"/>
      <c r="T61" s="1"/>
      <c r="U61" s="1"/>
      <c r="W61" s="28"/>
      <c r="X61" s="28"/>
      <c r="Y61" s="28"/>
      <c r="Z61" s="102"/>
      <c r="AA61" s="102"/>
      <c r="AB61" s="124">
        <f t="shared" si="11"/>
        <v>53</v>
      </c>
      <c r="AC61" s="125" t="e">
        <f t="shared" si="21"/>
        <v>#VALUE!</v>
      </c>
      <c r="AD61" s="123" t="e">
        <f t="shared" si="22"/>
        <v>#VALUE!</v>
      </c>
      <c r="AE61" s="126" t="e">
        <f t="shared" si="7"/>
        <v>#VALUE!</v>
      </c>
      <c r="AF61" s="123" t="e">
        <f t="shared" si="8"/>
        <v>#VALUE!</v>
      </c>
      <c r="AG61" s="126" t="e">
        <f t="shared" si="9"/>
        <v>#VALUE!</v>
      </c>
      <c r="AH61" s="129" t="e">
        <f t="shared" si="10"/>
        <v>#VALUE!</v>
      </c>
      <c r="AI61" s="129" t="e">
        <f t="shared" si="6"/>
        <v>#VALUE!</v>
      </c>
      <c r="AJ61" s="100" t="e">
        <f t="shared" si="0"/>
        <v>#VALUE!</v>
      </c>
      <c r="AK61" s="130" t="e">
        <f t="shared" si="1"/>
        <v>#VALUE!</v>
      </c>
      <c r="AL61" s="130" t="e">
        <f t="shared" si="2"/>
        <v>#VALUE!</v>
      </c>
      <c r="AM61" s="131" t="e">
        <f t="shared" si="3"/>
        <v>#VALUE!</v>
      </c>
      <c r="AY61" s="1"/>
      <c r="AZ61" s="1"/>
      <c r="BJ61" s="115" t="s">
        <v>137</v>
      </c>
    </row>
    <row r="62" spans="1:62" s="15" customFormat="1" ht="17.25" x14ac:dyDescent="0.25">
      <c r="B62" s="66"/>
      <c r="C62" s="5" t="s">
        <v>195</v>
      </c>
      <c r="D62" s="96" t="str">
        <f>IF(OR(D57="",D58=""),"",VLOOKUP(D57,AC8:AH108,6))</f>
        <v/>
      </c>
      <c r="E62" s="1" t="s">
        <v>14</v>
      </c>
      <c r="F62" s="2"/>
      <c r="G62" s="90"/>
      <c r="H62" s="43"/>
      <c r="I62" s="45"/>
      <c r="J62" s="1"/>
      <c r="K62" s="1" t="s">
        <v>254</v>
      </c>
      <c r="L62" s="1"/>
      <c r="M62" s="1"/>
      <c r="N62" s="1"/>
      <c r="O62" s="1"/>
      <c r="P62" s="1"/>
      <c r="Q62" s="1"/>
      <c r="R62" s="1"/>
      <c r="S62" s="1"/>
      <c r="T62" s="1"/>
      <c r="U62" s="1"/>
      <c r="W62" s="28"/>
      <c r="X62" s="28"/>
      <c r="Y62" s="28"/>
      <c r="Z62" s="102"/>
      <c r="AA62" s="102"/>
      <c r="AB62" s="124">
        <f t="shared" si="11"/>
        <v>54</v>
      </c>
      <c r="AC62" s="125" t="e">
        <f t="shared" si="21"/>
        <v>#VALUE!</v>
      </c>
      <c r="AD62" s="123" t="e">
        <f t="shared" si="22"/>
        <v>#VALUE!</v>
      </c>
      <c r="AE62" s="126" t="e">
        <f t="shared" si="7"/>
        <v>#VALUE!</v>
      </c>
      <c r="AF62" s="123" t="e">
        <f t="shared" si="8"/>
        <v>#VALUE!</v>
      </c>
      <c r="AG62" s="126" t="e">
        <f t="shared" si="9"/>
        <v>#VALUE!</v>
      </c>
      <c r="AH62" s="129" t="e">
        <f t="shared" si="10"/>
        <v>#VALUE!</v>
      </c>
      <c r="AI62" s="129" t="e">
        <f t="shared" si="6"/>
        <v>#VALUE!</v>
      </c>
      <c r="AJ62" s="100" t="e">
        <f t="shared" si="0"/>
        <v>#VALUE!</v>
      </c>
      <c r="AK62" s="130" t="e">
        <f t="shared" si="1"/>
        <v>#VALUE!</v>
      </c>
      <c r="AL62" s="130" t="e">
        <f t="shared" si="2"/>
        <v>#VALUE!</v>
      </c>
      <c r="AM62" s="131" t="e">
        <f t="shared" si="3"/>
        <v>#VALUE!</v>
      </c>
      <c r="AY62" s="1"/>
      <c r="AZ62" s="1"/>
    </row>
    <row r="63" spans="1:62" s="15" customFormat="1" ht="18.75" x14ac:dyDescent="0.35">
      <c r="B63" s="66"/>
      <c r="C63" s="12" t="s">
        <v>193</v>
      </c>
      <c r="D63" s="353"/>
      <c r="E63" s="1" t="s">
        <v>14</v>
      </c>
      <c r="F63" s="104" t="s">
        <v>5</v>
      </c>
      <c r="G63" s="360" t="str">
        <f>IF(OR(D26="",D63=""),"",D63/D26)</f>
        <v/>
      </c>
      <c r="I63" s="45"/>
      <c r="J63" s="1"/>
      <c r="K63" s="1" t="s">
        <v>324</v>
      </c>
      <c r="L63" s="1"/>
      <c r="M63" s="1" t="s">
        <v>247</v>
      </c>
      <c r="N63" s="1"/>
      <c r="O63" s="1"/>
      <c r="P63" s="1"/>
      <c r="Q63" s="1"/>
      <c r="R63" s="1"/>
      <c r="S63" s="1"/>
      <c r="T63" s="1"/>
      <c r="U63" s="1"/>
      <c r="W63" s="28"/>
      <c r="X63" s="28"/>
      <c r="Y63" s="28"/>
      <c r="Z63" s="102"/>
      <c r="AA63" s="102"/>
      <c r="AB63" s="124">
        <f t="shared" si="11"/>
        <v>55</v>
      </c>
      <c r="AC63" s="125" t="e">
        <f t="shared" si="21"/>
        <v>#VALUE!</v>
      </c>
      <c r="AD63" s="123" t="e">
        <f t="shared" si="22"/>
        <v>#VALUE!</v>
      </c>
      <c r="AE63" s="126" t="e">
        <f t="shared" si="7"/>
        <v>#VALUE!</v>
      </c>
      <c r="AF63" s="123" t="e">
        <f t="shared" si="8"/>
        <v>#VALUE!</v>
      </c>
      <c r="AG63" s="126" t="e">
        <f t="shared" si="9"/>
        <v>#VALUE!</v>
      </c>
      <c r="AH63" s="129" t="e">
        <f t="shared" si="10"/>
        <v>#VALUE!</v>
      </c>
      <c r="AI63" s="129" t="e">
        <f t="shared" si="6"/>
        <v>#VALUE!</v>
      </c>
      <c r="AJ63" s="100" t="e">
        <f t="shared" si="0"/>
        <v>#VALUE!</v>
      </c>
      <c r="AK63" s="130" t="e">
        <f t="shared" si="1"/>
        <v>#VALUE!</v>
      </c>
      <c r="AL63" s="130" t="e">
        <f t="shared" si="2"/>
        <v>#VALUE!</v>
      </c>
      <c r="AM63" s="131" t="e">
        <f t="shared" si="3"/>
        <v>#VALUE!</v>
      </c>
      <c r="AY63" s="1"/>
      <c r="AZ63" s="1"/>
    </row>
    <row r="64" spans="1:62" s="15" customFormat="1" ht="18" x14ac:dyDescent="0.35">
      <c r="A64" s="2"/>
      <c r="B64" s="37"/>
      <c r="C64" s="12" t="s">
        <v>246</v>
      </c>
      <c r="D64" s="339"/>
      <c r="E64" s="28"/>
      <c r="F64" s="104" t="s">
        <v>5</v>
      </c>
      <c r="G64" s="361" t="str">
        <f>IF(OR(D63="",G63=""),"",D63/D26)</f>
        <v/>
      </c>
      <c r="H64" s="359" t="str">
        <f>IF(OR(D14="",D63=""),"",IF(D63&lt;0.1*D14,"NOT MET","OKAY"))</f>
        <v/>
      </c>
      <c r="I64" s="33"/>
      <c r="J64" s="1"/>
      <c r="K64" s="1" t="s">
        <v>256</v>
      </c>
      <c r="L64" s="1"/>
      <c r="M64" s="1" t="s">
        <v>248</v>
      </c>
      <c r="N64" s="1"/>
      <c r="O64" s="1"/>
      <c r="P64" s="1"/>
      <c r="Q64" s="1"/>
      <c r="R64" s="1"/>
      <c r="S64" s="1"/>
      <c r="T64" s="1"/>
      <c r="U64" s="1"/>
      <c r="W64" s="28"/>
      <c r="X64" s="28"/>
      <c r="Y64" s="28"/>
      <c r="Z64" s="102"/>
      <c r="AA64" s="102"/>
      <c r="AB64" s="124">
        <f t="shared" si="11"/>
        <v>56</v>
      </c>
      <c r="AC64" s="125" t="e">
        <f t="shared" si="21"/>
        <v>#VALUE!</v>
      </c>
      <c r="AD64" s="123" t="e">
        <f t="shared" si="22"/>
        <v>#VALUE!</v>
      </c>
      <c r="AE64" s="126" t="e">
        <f t="shared" si="7"/>
        <v>#VALUE!</v>
      </c>
      <c r="AF64" s="123" t="e">
        <f t="shared" si="8"/>
        <v>#VALUE!</v>
      </c>
      <c r="AG64" s="126" t="e">
        <f t="shared" si="9"/>
        <v>#VALUE!</v>
      </c>
      <c r="AH64" s="129" t="e">
        <f t="shared" si="10"/>
        <v>#VALUE!</v>
      </c>
      <c r="AI64" s="129" t="e">
        <f t="shared" si="6"/>
        <v>#VALUE!</v>
      </c>
      <c r="AJ64" s="100" t="e">
        <f t="shared" si="0"/>
        <v>#VALUE!</v>
      </c>
      <c r="AK64" s="130" t="e">
        <f t="shared" si="1"/>
        <v>#VALUE!</v>
      </c>
      <c r="AL64" s="130" t="e">
        <f t="shared" si="2"/>
        <v>#VALUE!</v>
      </c>
      <c r="AM64" s="131" t="e">
        <f t="shared" si="3"/>
        <v>#VALUE!</v>
      </c>
      <c r="AY64" s="1"/>
      <c r="AZ64" s="1"/>
    </row>
    <row r="65" spans="1:54" ht="18.75" x14ac:dyDescent="0.35">
      <c r="A65" s="2"/>
      <c r="B65" s="37"/>
      <c r="C65" s="5" t="s">
        <v>185</v>
      </c>
      <c r="D65" s="96" t="str">
        <f>IF(D62="","",IF(D64="No",D62,D62-D63))</f>
        <v/>
      </c>
      <c r="E65" s="1" t="s">
        <v>14</v>
      </c>
      <c r="F65" s="2"/>
      <c r="G65" s="90"/>
      <c r="H65" s="43"/>
      <c r="I65" s="33"/>
      <c r="J65" s="1"/>
      <c r="K65" s="1" t="s">
        <v>322</v>
      </c>
      <c r="L65" s="1"/>
      <c r="M65" s="1"/>
      <c r="N65" s="1"/>
      <c r="O65" s="1"/>
      <c r="P65" s="1"/>
      <c r="Q65" s="1"/>
      <c r="R65" s="1"/>
      <c r="S65" s="1"/>
      <c r="T65" s="1"/>
      <c r="U65" s="1"/>
      <c r="Z65" s="102"/>
      <c r="AA65" s="102"/>
      <c r="AB65" s="124">
        <f t="shared" si="11"/>
        <v>57</v>
      </c>
      <c r="AC65" s="125" t="e">
        <f t="shared" si="21"/>
        <v>#VALUE!</v>
      </c>
      <c r="AD65" s="123" t="e">
        <f t="shared" si="22"/>
        <v>#VALUE!</v>
      </c>
      <c r="AE65" s="126" t="e">
        <f t="shared" si="7"/>
        <v>#VALUE!</v>
      </c>
      <c r="AF65" s="123" t="e">
        <f t="shared" si="8"/>
        <v>#VALUE!</v>
      </c>
      <c r="AG65" s="126" t="e">
        <f t="shared" si="9"/>
        <v>#VALUE!</v>
      </c>
      <c r="AH65" s="129" t="e">
        <f t="shared" si="10"/>
        <v>#VALUE!</v>
      </c>
      <c r="AI65" s="129" t="e">
        <f t="shared" si="6"/>
        <v>#VALUE!</v>
      </c>
      <c r="AJ65" s="100" t="e">
        <f t="shared" si="0"/>
        <v>#VALUE!</v>
      </c>
      <c r="AK65" s="130" t="e">
        <f t="shared" si="1"/>
        <v>#VALUE!</v>
      </c>
      <c r="AL65" s="130" t="e">
        <f t="shared" si="2"/>
        <v>#VALUE!</v>
      </c>
      <c r="AM65" s="131" t="e">
        <f t="shared" si="3"/>
        <v>#VALUE!</v>
      </c>
      <c r="AY65" s="1"/>
      <c r="AZ65" s="1"/>
    </row>
    <row r="66" spans="1:54" ht="18" x14ac:dyDescent="0.35">
      <c r="A66" s="2"/>
      <c r="B66" s="37"/>
      <c r="C66" s="12" t="s">
        <v>186</v>
      </c>
      <c r="D66" s="6" t="str">
        <f>IF(D65="","",D65/D27)</f>
        <v/>
      </c>
      <c r="E66" s="11"/>
      <c r="F66" s="2" t="s">
        <v>5</v>
      </c>
      <c r="G66" s="348" t="str">
        <f>D66</f>
        <v/>
      </c>
      <c r="H66" s="202" t="str">
        <f>IF(D66="","",IF(D66&lt;1,"NOT MET","OKAY"))</f>
        <v/>
      </c>
      <c r="I66" s="33"/>
      <c r="J66" s="1"/>
      <c r="K66" s="1" t="s">
        <v>255</v>
      </c>
      <c r="L66" s="1"/>
      <c r="N66" s="1"/>
      <c r="O66" s="1"/>
      <c r="P66" s="1"/>
      <c r="Q66" s="1"/>
      <c r="R66" s="1"/>
      <c r="S66" s="1"/>
      <c r="T66" s="1"/>
      <c r="U66" s="1"/>
      <c r="Z66" s="102"/>
      <c r="AA66" s="102"/>
      <c r="AB66" s="124">
        <f t="shared" si="11"/>
        <v>58</v>
      </c>
      <c r="AC66" s="125" t="e">
        <f t="shared" si="21"/>
        <v>#VALUE!</v>
      </c>
      <c r="AD66" s="123" t="e">
        <f t="shared" si="22"/>
        <v>#VALUE!</v>
      </c>
      <c r="AE66" s="126" t="e">
        <f t="shared" si="7"/>
        <v>#VALUE!</v>
      </c>
      <c r="AF66" s="123" t="e">
        <f t="shared" si="8"/>
        <v>#VALUE!</v>
      </c>
      <c r="AG66" s="126" t="e">
        <f t="shared" si="9"/>
        <v>#VALUE!</v>
      </c>
      <c r="AH66" s="129" t="e">
        <f t="shared" si="10"/>
        <v>#VALUE!</v>
      </c>
      <c r="AI66" s="129" t="e">
        <f t="shared" si="6"/>
        <v>#VALUE!</v>
      </c>
      <c r="AJ66" s="100" t="e">
        <f t="shared" si="0"/>
        <v>#VALUE!</v>
      </c>
      <c r="AK66" s="130" t="e">
        <f t="shared" si="1"/>
        <v>#VALUE!</v>
      </c>
      <c r="AL66" s="130" t="e">
        <f t="shared" si="2"/>
        <v>#VALUE!</v>
      </c>
      <c r="AM66" s="131" t="e">
        <f t="shared" si="3"/>
        <v>#VALUE!</v>
      </c>
      <c r="AY66" s="1"/>
      <c r="AZ66" s="1"/>
    </row>
    <row r="67" spans="1:54" ht="18.75" x14ac:dyDescent="0.35">
      <c r="A67" s="2"/>
      <c r="B67" s="37"/>
      <c r="C67" s="5" t="s">
        <v>263</v>
      </c>
      <c r="D67" s="96" t="str">
        <f>IF(OR(D63="",D65=""),"",D63+D65)</f>
        <v/>
      </c>
      <c r="E67" s="1" t="s">
        <v>14</v>
      </c>
      <c r="F67" s="2"/>
      <c r="G67" s="90"/>
      <c r="H67" s="43"/>
      <c r="I67" s="33"/>
      <c r="J67" s="1"/>
      <c r="K67" s="1" t="s">
        <v>323</v>
      </c>
      <c r="L67" s="1"/>
      <c r="N67" s="1"/>
      <c r="O67" s="1"/>
      <c r="P67" s="1"/>
      <c r="Q67" s="1"/>
      <c r="R67" s="1"/>
      <c r="S67" s="1"/>
      <c r="T67" s="1"/>
      <c r="U67" s="1"/>
      <c r="Z67" s="102"/>
      <c r="AA67" s="102"/>
      <c r="AB67" s="124">
        <f t="shared" si="11"/>
        <v>59</v>
      </c>
      <c r="AC67" s="125" t="e">
        <f t="shared" si="21"/>
        <v>#VALUE!</v>
      </c>
      <c r="AD67" s="123" t="e">
        <f t="shared" si="22"/>
        <v>#VALUE!</v>
      </c>
      <c r="AE67" s="126" t="e">
        <f t="shared" si="7"/>
        <v>#VALUE!</v>
      </c>
      <c r="AF67" s="123" t="e">
        <f t="shared" si="8"/>
        <v>#VALUE!</v>
      </c>
      <c r="AG67" s="126" t="e">
        <f t="shared" si="9"/>
        <v>#VALUE!</v>
      </c>
      <c r="AH67" s="129" t="e">
        <f t="shared" si="10"/>
        <v>#VALUE!</v>
      </c>
      <c r="AI67" s="129" t="e">
        <f t="shared" si="6"/>
        <v>#VALUE!</v>
      </c>
      <c r="AJ67" s="100" t="e">
        <f t="shared" si="0"/>
        <v>#VALUE!</v>
      </c>
      <c r="AK67" s="130" t="e">
        <f t="shared" si="1"/>
        <v>#VALUE!</v>
      </c>
      <c r="AL67" s="130" t="e">
        <f t="shared" si="2"/>
        <v>#VALUE!</v>
      </c>
      <c r="AM67" s="131" t="e">
        <f t="shared" si="3"/>
        <v>#VALUE!</v>
      </c>
      <c r="AY67" s="1"/>
      <c r="AZ67" s="1"/>
    </row>
    <row r="68" spans="1:54" ht="18" x14ac:dyDescent="0.35">
      <c r="A68" s="2"/>
      <c r="B68" s="37"/>
      <c r="C68" s="12" t="s">
        <v>196</v>
      </c>
      <c r="D68" s="6" t="str">
        <f>IF(D67="","",D67/D25)</f>
        <v/>
      </c>
      <c r="E68" s="11"/>
      <c r="F68" s="2" t="s">
        <v>5</v>
      </c>
      <c r="G68" s="348" t="str">
        <f>D68</f>
        <v/>
      </c>
      <c r="H68" s="202" t="str">
        <f>IF(D68="","",IF(D68&lt;1,"NOT MET","OKAY"))</f>
        <v/>
      </c>
      <c r="I68" s="33"/>
      <c r="J68" s="1"/>
      <c r="K68" s="1" t="s">
        <v>257</v>
      </c>
      <c r="L68" s="1"/>
      <c r="M68" s="1"/>
      <c r="N68" s="1"/>
      <c r="O68" s="1"/>
      <c r="P68" s="1"/>
      <c r="Q68" s="1"/>
      <c r="R68" s="1"/>
      <c r="S68" s="1"/>
      <c r="T68" s="1"/>
      <c r="U68" s="1"/>
      <c r="Z68" s="102"/>
      <c r="AA68" s="102"/>
      <c r="AB68" s="124">
        <f t="shared" si="11"/>
        <v>60</v>
      </c>
      <c r="AC68" s="125" t="e">
        <f t="shared" si="21"/>
        <v>#VALUE!</v>
      </c>
      <c r="AD68" s="123" t="e">
        <f t="shared" si="22"/>
        <v>#VALUE!</v>
      </c>
      <c r="AE68" s="126" t="e">
        <f t="shared" si="7"/>
        <v>#VALUE!</v>
      </c>
      <c r="AF68" s="123" t="e">
        <f t="shared" si="8"/>
        <v>#VALUE!</v>
      </c>
      <c r="AG68" s="126" t="e">
        <f t="shared" si="9"/>
        <v>#VALUE!</v>
      </c>
      <c r="AH68" s="129" t="e">
        <f t="shared" si="10"/>
        <v>#VALUE!</v>
      </c>
      <c r="AI68" s="129" t="e">
        <f t="shared" si="6"/>
        <v>#VALUE!</v>
      </c>
      <c r="AJ68" s="100" t="e">
        <f t="shared" si="0"/>
        <v>#VALUE!</v>
      </c>
      <c r="AK68" s="130" t="e">
        <f t="shared" si="1"/>
        <v>#VALUE!</v>
      </c>
      <c r="AL68" s="130" t="e">
        <f t="shared" si="2"/>
        <v>#VALUE!</v>
      </c>
      <c r="AM68" s="131" t="e">
        <f t="shared" si="3"/>
        <v>#VALUE!</v>
      </c>
      <c r="AY68" s="1"/>
      <c r="AZ68" s="1"/>
    </row>
    <row r="69" spans="1:54" ht="15" x14ac:dyDescent="0.25">
      <c r="A69" s="2"/>
      <c r="B69" s="81"/>
      <c r="C69" s="74"/>
      <c r="D69" s="149"/>
      <c r="E69" s="73"/>
      <c r="F69" s="73"/>
      <c r="G69" s="73"/>
      <c r="H69" s="48"/>
      <c r="I69" s="75"/>
      <c r="J69" s="1"/>
      <c r="L69" s="1"/>
      <c r="M69" s="1"/>
      <c r="N69" s="1"/>
      <c r="O69" s="1"/>
      <c r="P69" s="1"/>
      <c r="Q69" s="1"/>
      <c r="R69" s="1"/>
      <c r="S69" s="1"/>
      <c r="T69" s="1"/>
      <c r="U69" s="1"/>
      <c r="Z69" s="102"/>
      <c r="AA69" s="102"/>
      <c r="AB69" s="124">
        <f t="shared" si="11"/>
        <v>61</v>
      </c>
      <c r="AC69" s="125" t="e">
        <f t="shared" si="21"/>
        <v>#VALUE!</v>
      </c>
      <c r="AD69" s="123" t="e">
        <f t="shared" si="22"/>
        <v>#VALUE!</v>
      </c>
      <c r="AE69" s="126" t="e">
        <f t="shared" si="7"/>
        <v>#VALUE!</v>
      </c>
      <c r="AF69" s="123" t="e">
        <f t="shared" si="8"/>
        <v>#VALUE!</v>
      </c>
      <c r="AG69" s="126" t="e">
        <f t="shared" si="9"/>
        <v>#VALUE!</v>
      </c>
      <c r="AH69" s="129" t="e">
        <f t="shared" si="10"/>
        <v>#VALUE!</v>
      </c>
      <c r="AI69" s="129" t="e">
        <f t="shared" si="6"/>
        <v>#VALUE!</v>
      </c>
      <c r="AJ69" s="100" t="e">
        <f t="shared" si="0"/>
        <v>#VALUE!</v>
      </c>
      <c r="AK69" s="130" t="e">
        <f t="shared" si="1"/>
        <v>#VALUE!</v>
      </c>
      <c r="AL69" s="130" t="e">
        <f t="shared" si="2"/>
        <v>#VALUE!</v>
      </c>
      <c r="AM69" s="131" t="e">
        <f t="shared" si="3"/>
        <v>#VALUE!</v>
      </c>
      <c r="AY69" s="1"/>
      <c r="AZ69" s="1"/>
    </row>
    <row r="70" spans="1:54" ht="15" x14ac:dyDescent="0.25">
      <c r="L70" s="1"/>
      <c r="M70" s="1"/>
      <c r="N70" s="1"/>
      <c r="O70" s="1"/>
      <c r="P70" s="1"/>
      <c r="Q70" s="1"/>
      <c r="R70" s="1"/>
      <c r="S70" s="1"/>
      <c r="T70" s="1"/>
      <c r="U70" s="1"/>
      <c r="Z70" s="102"/>
      <c r="AA70" s="102"/>
      <c r="AB70" s="124">
        <f t="shared" si="11"/>
        <v>62</v>
      </c>
      <c r="AC70" s="125" t="e">
        <f t="shared" si="21"/>
        <v>#VALUE!</v>
      </c>
      <c r="AD70" s="123" t="e">
        <f t="shared" si="22"/>
        <v>#VALUE!</v>
      </c>
      <c r="AE70" s="126" t="e">
        <f t="shared" si="7"/>
        <v>#VALUE!</v>
      </c>
      <c r="AF70" s="123" t="e">
        <f t="shared" si="8"/>
        <v>#VALUE!</v>
      </c>
      <c r="AG70" s="126" t="e">
        <f t="shared" si="9"/>
        <v>#VALUE!</v>
      </c>
      <c r="AH70" s="129" t="e">
        <f t="shared" si="10"/>
        <v>#VALUE!</v>
      </c>
      <c r="AI70" s="129" t="e">
        <f t="shared" si="6"/>
        <v>#VALUE!</v>
      </c>
      <c r="AJ70" s="100" t="e">
        <f t="shared" si="0"/>
        <v>#VALUE!</v>
      </c>
      <c r="AK70" s="130" t="e">
        <f t="shared" si="1"/>
        <v>#VALUE!</v>
      </c>
      <c r="AL70" s="130" t="e">
        <f t="shared" si="2"/>
        <v>#VALUE!</v>
      </c>
      <c r="AM70" s="131" t="e">
        <f t="shared" si="3"/>
        <v>#VALUE!</v>
      </c>
      <c r="AY70" s="1"/>
      <c r="AZ70" s="1"/>
      <c r="BA70" s="94"/>
      <c r="BB70" s="32"/>
    </row>
    <row r="71" spans="1:54" ht="15.75" x14ac:dyDescent="0.25">
      <c r="B71" s="58" t="s">
        <v>329</v>
      </c>
      <c r="C71" s="83"/>
      <c r="D71" s="64"/>
      <c r="E71" s="64"/>
      <c r="F71" s="64"/>
      <c r="G71" s="79"/>
      <c r="H71" s="29"/>
      <c r="I71" s="80"/>
      <c r="K71" s="1" t="s">
        <v>123</v>
      </c>
      <c r="L71" s="1"/>
      <c r="M71" s="1"/>
      <c r="N71" s="1"/>
      <c r="O71" s="1"/>
      <c r="P71" s="1"/>
      <c r="Q71" s="1"/>
      <c r="R71" s="1"/>
      <c r="S71" s="1"/>
      <c r="T71" s="1"/>
      <c r="U71" s="1"/>
      <c r="Z71" s="102"/>
      <c r="AA71" s="102"/>
      <c r="AB71" s="124">
        <f t="shared" si="11"/>
        <v>63</v>
      </c>
      <c r="AC71" s="125" t="e">
        <f t="shared" si="21"/>
        <v>#VALUE!</v>
      </c>
      <c r="AD71" s="123" t="e">
        <f t="shared" si="22"/>
        <v>#VALUE!</v>
      </c>
      <c r="AE71" s="126" t="e">
        <f t="shared" si="7"/>
        <v>#VALUE!</v>
      </c>
      <c r="AF71" s="123" t="e">
        <f t="shared" si="8"/>
        <v>#VALUE!</v>
      </c>
      <c r="AG71" s="126" t="e">
        <f t="shared" si="9"/>
        <v>#VALUE!</v>
      </c>
      <c r="AH71" s="129" t="e">
        <f t="shared" si="10"/>
        <v>#VALUE!</v>
      </c>
      <c r="AI71" s="129" t="e">
        <f t="shared" si="6"/>
        <v>#VALUE!</v>
      </c>
      <c r="AJ71" s="100" t="e">
        <f t="shared" si="0"/>
        <v>#VALUE!</v>
      </c>
      <c r="AK71" s="130" t="e">
        <f t="shared" si="1"/>
        <v>#VALUE!</v>
      </c>
      <c r="AL71" s="130" t="e">
        <f t="shared" si="2"/>
        <v>#VALUE!</v>
      </c>
      <c r="AM71" s="131" t="e">
        <f t="shared" si="3"/>
        <v>#VALUE!</v>
      </c>
      <c r="AY71" s="1"/>
      <c r="AZ71" s="1"/>
    </row>
    <row r="72" spans="1:54" ht="15" x14ac:dyDescent="0.25">
      <c r="B72" s="41"/>
      <c r="C72" s="69"/>
      <c r="D72" s="67"/>
      <c r="E72" s="67"/>
      <c r="F72" s="67"/>
      <c r="G72" s="24"/>
      <c r="H72" s="24"/>
      <c r="I72" s="45"/>
      <c r="J72" s="1"/>
      <c r="K72" s="1" t="s">
        <v>132</v>
      </c>
      <c r="L72" s="1"/>
      <c r="M72" s="1"/>
      <c r="N72" s="1"/>
      <c r="O72" s="1"/>
      <c r="P72" s="1"/>
      <c r="Q72" s="1"/>
      <c r="R72" s="1"/>
      <c r="S72" s="1"/>
      <c r="T72" s="1"/>
      <c r="U72" s="1"/>
      <c r="Z72" s="102"/>
      <c r="AA72" s="102"/>
      <c r="AB72" s="124">
        <f t="shared" si="11"/>
        <v>64</v>
      </c>
      <c r="AC72" s="125" t="e">
        <f t="shared" si="21"/>
        <v>#VALUE!</v>
      </c>
      <c r="AD72" s="123" t="e">
        <f t="shared" si="22"/>
        <v>#VALUE!</v>
      </c>
      <c r="AE72" s="126" t="e">
        <f t="shared" si="7"/>
        <v>#VALUE!</v>
      </c>
      <c r="AF72" s="123" t="e">
        <f t="shared" si="8"/>
        <v>#VALUE!</v>
      </c>
      <c r="AG72" s="126" t="e">
        <f t="shared" si="9"/>
        <v>#VALUE!</v>
      </c>
      <c r="AH72" s="129" t="e">
        <f t="shared" si="10"/>
        <v>#VALUE!</v>
      </c>
      <c r="AI72" s="129" t="e">
        <f t="shared" si="6"/>
        <v>#VALUE!</v>
      </c>
      <c r="AJ72" s="100" t="e">
        <f t="shared" ref="AJ72:AJ135" si="23">AC72</f>
        <v>#VALUE!</v>
      </c>
      <c r="AK72" s="130" t="e">
        <f t="shared" ref="AK72:AK135" si="24">IF(AI72="","",AJ72-D$57)</f>
        <v>#VALUE!</v>
      </c>
      <c r="AL72" s="130" t="e">
        <f t="shared" ref="AL72:AL135" si="25">IF(AK72="","",IF(AK72&gt;G$80,AK72-G$80/2,AK72/2))</f>
        <v>#VALUE!</v>
      </c>
      <c r="AM72" s="131" t="e">
        <f t="shared" ref="AM72:AM135" si="26">IF(AL72="","",0.6*G$81*(2*32.2*AL72)^0.5)</f>
        <v>#VALUE!</v>
      </c>
      <c r="AY72" s="1"/>
      <c r="AZ72" s="1"/>
    </row>
    <row r="73" spans="1:54" ht="18" x14ac:dyDescent="0.35">
      <c r="A73" s="2"/>
      <c r="B73" s="41"/>
      <c r="C73" s="25" t="s">
        <v>125</v>
      </c>
      <c r="D73" s="6" t="str">
        <f>IF(OR(D57="",D58=""),"",D58-D57)</f>
        <v/>
      </c>
      <c r="E73" s="23" t="s">
        <v>11</v>
      </c>
      <c r="F73" s="67"/>
      <c r="G73" s="24"/>
      <c r="H73" s="24"/>
      <c r="I73" s="45"/>
      <c r="J73" s="1"/>
      <c r="K73" s="1" t="s">
        <v>133</v>
      </c>
      <c r="L73" s="1"/>
      <c r="M73" s="1"/>
      <c r="N73" s="1"/>
      <c r="O73" s="1"/>
      <c r="P73" s="1"/>
      <c r="Q73" s="1"/>
      <c r="R73" s="1"/>
      <c r="S73" s="1"/>
      <c r="T73" s="1"/>
      <c r="U73" s="1"/>
      <c r="Z73" s="102"/>
      <c r="AA73" s="102"/>
      <c r="AB73" s="124">
        <f t="shared" si="11"/>
        <v>65</v>
      </c>
      <c r="AC73" s="125" t="e">
        <f t="shared" ref="AC73:AC104" si="27">AC$8+AB73*(X$9-X$8)/100</f>
        <v>#VALUE!</v>
      </c>
      <c r="AD73" s="123" t="e">
        <f t="shared" ref="AD73:AD104" si="28">AD$8+(2*(AC73-AC$8)*AA$9)</f>
        <v>#VALUE!</v>
      </c>
      <c r="AE73" s="126" t="e">
        <f t="shared" si="7"/>
        <v>#VALUE!</v>
      </c>
      <c r="AF73" s="123" t="e">
        <f t="shared" si="8"/>
        <v>#VALUE!</v>
      </c>
      <c r="AG73" s="126" t="e">
        <f t="shared" si="9"/>
        <v>#VALUE!</v>
      </c>
      <c r="AH73" s="129" t="e">
        <f t="shared" si="10"/>
        <v>#VALUE!</v>
      </c>
      <c r="AI73" s="129" t="e">
        <f t="shared" ref="AI73:AI136" si="29">IF(AC73="","",IF(AC73=D$57,0,IF(AC73&gt;D$57,AI72+AF73,"")))</f>
        <v>#VALUE!</v>
      </c>
      <c r="AJ73" s="100" t="e">
        <f t="shared" si="23"/>
        <v>#VALUE!</v>
      </c>
      <c r="AK73" s="130" t="e">
        <f t="shared" si="24"/>
        <v>#VALUE!</v>
      </c>
      <c r="AL73" s="130" t="e">
        <f t="shared" si="25"/>
        <v>#VALUE!</v>
      </c>
      <c r="AM73" s="131" t="e">
        <f t="shared" si="26"/>
        <v>#VALUE!</v>
      </c>
      <c r="AY73" s="1"/>
      <c r="AZ73" s="1"/>
    </row>
    <row r="74" spans="1:54" ht="15" x14ac:dyDescent="0.25">
      <c r="A74" s="15"/>
      <c r="B74" s="41"/>
      <c r="C74" s="25" t="s">
        <v>124</v>
      </c>
      <c r="D74" s="386">
        <v>0.6</v>
      </c>
      <c r="E74" s="23"/>
      <c r="F74" s="67"/>
      <c r="G74" s="24"/>
      <c r="H74" s="24"/>
      <c r="I74" s="45"/>
      <c r="J74" s="1"/>
      <c r="K74" s="1" t="s">
        <v>249</v>
      </c>
      <c r="L74" s="1"/>
      <c r="M74" s="1"/>
      <c r="N74" s="1"/>
      <c r="O74" s="1"/>
      <c r="P74" s="1"/>
      <c r="Q74" s="1"/>
      <c r="R74" s="1"/>
      <c r="S74" s="1"/>
      <c r="T74" s="1"/>
      <c r="U74" s="1"/>
      <c r="Z74" s="102"/>
      <c r="AA74" s="102"/>
      <c r="AB74" s="124">
        <f t="shared" si="11"/>
        <v>66</v>
      </c>
      <c r="AC74" s="125" t="e">
        <f t="shared" si="27"/>
        <v>#VALUE!</v>
      </c>
      <c r="AD74" s="123" t="e">
        <f t="shared" si="28"/>
        <v>#VALUE!</v>
      </c>
      <c r="AE74" s="126" t="e">
        <f t="shared" ref="AE74:AE108" si="30">(AD74/2)^2*3.1415</f>
        <v>#VALUE!</v>
      </c>
      <c r="AF74" s="123" t="e">
        <f t="shared" ref="AF74:AF108" si="31">(AC74-AC73)/3*(AE73+AE74+(AE74*AE73)^0.5)</f>
        <v>#VALUE!</v>
      </c>
      <c r="AG74" s="126" t="e">
        <f t="shared" ref="AG74:AG108" si="32">AG73+AF74</f>
        <v>#VALUE!</v>
      </c>
      <c r="AH74" s="129" t="e">
        <f t="shared" ref="AH74:AH137" si="33">IF(AC74="","",AH73+AF74)</f>
        <v>#VALUE!</v>
      </c>
      <c r="AI74" s="129" t="e">
        <f t="shared" si="29"/>
        <v>#VALUE!</v>
      </c>
      <c r="AJ74" s="100" t="e">
        <f t="shared" si="23"/>
        <v>#VALUE!</v>
      </c>
      <c r="AK74" s="130" t="e">
        <f t="shared" si="24"/>
        <v>#VALUE!</v>
      </c>
      <c r="AL74" s="130" t="e">
        <f t="shared" si="25"/>
        <v>#VALUE!</v>
      </c>
      <c r="AM74" s="131" t="e">
        <f t="shared" si="26"/>
        <v>#VALUE!</v>
      </c>
      <c r="AY74" s="1"/>
      <c r="AZ74" s="1"/>
    </row>
    <row r="75" spans="1:54" ht="18" x14ac:dyDescent="0.35">
      <c r="A75" s="15"/>
      <c r="B75" s="41"/>
      <c r="C75" s="25" t="s">
        <v>349</v>
      </c>
      <c r="D75" s="386">
        <v>48</v>
      </c>
      <c r="E75" s="23" t="s">
        <v>12</v>
      </c>
      <c r="F75" s="67"/>
      <c r="G75" s="24"/>
      <c r="H75" s="24"/>
      <c r="I75" s="45"/>
      <c r="K75" s="1" t="s">
        <v>144</v>
      </c>
      <c r="L75" s="1"/>
      <c r="M75" s="1"/>
      <c r="N75" s="1"/>
      <c r="O75" s="1"/>
      <c r="P75" s="1"/>
      <c r="Q75" s="1"/>
      <c r="R75" s="1"/>
      <c r="S75" s="1"/>
      <c r="T75" s="1"/>
      <c r="U75" s="1"/>
      <c r="Z75" s="102"/>
      <c r="AA75" s="102"/>
      <c r="AB75" s="124">
        <f t="shared" ref="AB75:AB108" si="34">AB74+1</f>
        <v>67</v>
      </c>
      <c r="AC75" s="125" t="e">
        <f t="shared" si="27"/>
        <v>#VALUE!</v>
      </c>
      <c r="AD75" s="123" t="e">
        <f t="shared" si="28"/>
        <v>#VALUE!</v>
      </c>
      <c r="AE75" s="126" t="e">
        <f t="shared" si="30"/>
        <v>#VALUE!</v>
      </c>
      <c r="AF75" s="123" t="e">
        <f t="shared" si="31"/>
        <v>#VALUE!</v>
      </c>
      <c r="AG75" s="126" t="e">
        <f t="shared" si="32"/>
        <v>#VALUE!</v>
      </c>
      <c r="AH75" s="129" t="e">
        <f t="shared" si="33"/>
        <v>#VALUE!</v>
      </c>
      <c r="AI75" s="129" t="e">
        <f t="shared" si="29"/>
        <v>#VALUE!</v>
      </c>
      <c r="AJ75" s="100" t="e">
        <f t="shared" si="23"/>
        <v>#VALUE!</v>
      </c>
      <c r="AK75" s="130" t="e">
        <f t="shared" si="24"/>
        <v>#VALUE!</v>
      </c>
      <c r="AL75" s="130" t="e">
        <f t="shared" si="25"/>
        <v>#VALUE!</v>
      </c>
      <c r="AM75" s="131" t="e">
        <f t="shared" si="26"/>
        <v>#VALUE!</v>
      </c>
      <c r="AY75" s="1"/>
      <c r="AZ75" s="1"/>
    </row>
    <row r="76" spans="1:54" ht="18" x14ac:dyDescent="0.35">
      <c r="A76" s="15"/>
      <c r="B76" s="41"/>
      <c r="C76" s="42" t="s">
        <v>350</v>
      </c>
      <c r="D76" s="91" t="str">
        <f>IF(D24="","",(D24/D75)/3600)</f>
        <v/>
      </c>
      <c r="E76" s="43" t="s">
        <v>145</v>
      </c>
      <c r="F76" s="43"/>
      <c r="I76" s="68"/>
      <c r="J76" s="1"/>
      <c r="K76" s="1" t="s">
        <v>218</v>
      </c>
      <c r="V76" s="17"/>
      <c r="Z76" s="102"/>
      <c r="AA76" s="102"/>
      <c r="AB76" s="124">
        <f t="shared" si="34"/>
        <v>68</v>
      </c>
      <c r="AC76" s="125" t="e">
        <f t="shared" si="27"/>
        <v>#VALUE!</v>
      </c>
      <c r="AD76" s="123" t="e">
        <f t="shared" si="28"/>
        <v>#VALUE!</v>
      </c>
      <c r="AE76" s="126" t="e">
        <f t="shared" si="30"/>
        <v>#VALUE!</v>
      </c>
      <c r="AF76" s="123" t="e">
        <f t="shared" si="31"/>
        <v>#VALUE!</v>
      </c>
      <c r="AG76" s="126" t="e">
        <f t="shared" si="32"/>
        <v>#VALUE!</v>
      </c>
      <c r="AH76" s="129" t="e">
        <f t="shared" si="33"/>
        <v>#VALUE!</v>
      </c>
      <c r="AI76" s="129" t="e">
        <f t="shared" si="29"/>
        <v>#VALUE!</v>
      </c>
      <c r="AJ76" s="100" t="e">
        <f t="shared" si="23"/>
        <v>#VALUE!</v>
      </c>
      <c r="AK76" s="130" t="e">
        <f t="shared" si="24"/>
        <v>#VALUE!</v>
      </c>
      <c r="AL76" s="130" t="e">
        <f t="shared" si="25"/>
        <v>#VALUE!</v>
      </c>
      <c r="AM76" s="131" t="e">
        <f t="shared" si="26"/>
        <v>#VALUE!</v>
      </c>
    </row>
    <row r="77" spans="1:54" ht="18" x14ac:dyDescent="0.35">
      <c r="B77" s="66"/>
      <c r="C77" s="42" t="s">
        <v>143</v>
      </c>
      <c r="D77" s="91" t="str">
        <f>IF(D73="","",D73/2)</f>
        <v/>
      </c>
      <c r="E77" s="43" t="s">
        <v>11</v>
      </c>
      <c r="F77" s="43"/>
      <c r="I77" s="45"/>
      <c r="J77" s="1"/>
      <c r="K77" s="1" t="s">
        <v>213</v>
      </c>
      <c r="L77" s="1"/>
      <c r="M77" s="1"/>
      <c r="N77" s="1"/>
      <c r="O77" s="1"/>
      <c r="P77" s="1"/>
      <c r="Q77" s="1"/>
      <c r="R77" s="1"/>
      <c r="S77" s="1"/>
      <c r="T77" s="1"/>
      <c r="U77" s="1"/>
      <c r="Z77" s="102"/>
      <c r="AA77" s="102"/>
      <c r="AB77" s="124">
        <f t="shared" si="34"/>
        <v>69</v>
      </c>
      <c r="AC77" s="125" t="e">
        <f t="shared" si="27"/>
        <v>#VALUE!</v>
      </c>
      <c r="AD77" s="123" t="e">
        <f t="shared" si="28"/>
        <v>#VALUE!</v>
      </c>
      <c r="AE77" s="126" t="e">
        <f t="shared" si="30"/>
        <v>#VALUE!</v>
      </c>
      <c r="AF77" s="123" t="e">
        <f t="shared" si="31"/>
        <v>#VALUE!</v>
      </c>
      <c r="AG77" s="126" t="e">
        <f t="shared" si="32"/>
        <v>#VALUE!</v>
      </c>
      <c r="AH77" s="129" t="e">
        <f t="shared" si="33"/>
        <v>#VALUE!</v>
      </c>
      <c r="AI77" s="129" t="e">
        <f t="shared" si="29"/>
        <v>#VALUE!</v>
      </c>
      <c r="AJ77" s="100" t="e">
        <f t="shared" si="23"/>
        <v>#VALUE!</v>
      </c>
      <c r="AK77" s="130" t="e">
        <f t="shared" si="24"/>
        <v>#VALUE!</v>
      </c>
      <c r="AL77" s="130" t="e">
        <f t="shared" si="25"/>
        <v>#VALUE!</v>
      </c>
      <c r="AM77" s="131" t="e">
        <f t="shared" si="26"/>
        <v>#VALUE!</v>
      </c>
    </row>
    <row r="78" spans="1:54" ht="18.75" x14ac:dyDescent="0.35">
      <c r="A78" s="15"/>
      <c r="B78" s="66"/>
      <c r="C78" s="42" t="s">
        <v>166</v>
      </c>
      <c r="D78" s="362" t="str">
        <f>IF(G78="","",G78*144)</f>
        <v/>
      </c>
      <c r="E78" s="127" t="s">
        <v>147</v>
      </c>
      <c r="F78" s="54" t="s">
        <v>5</v>
      </c>
      <c r="G78" s="363" t="str">
        <f>IF(OR(D77="",D76=""),"",D76/(D74*(2*32.2*D77)^0.5))</f>
        <v/>
      </c>
      <c r="H78" s="43" t="s">
        <v>13</v>
      </c>
      <c r="I78" s="45"/>
      <c r="J78" s="1"/>
      <c r="K78" s="1" t="s">
        <v>253</v>
      </c>
      <c r="L78" s="1"/>
      <c r="M78" s="1"/>
      <c r="N78" s="1"/>
      <c r="O78" s="1"/>
      <c r="P78" s="1"/>
      <c r="Q78" s="1"/>
      <c r="R78" s="1"/>
      <c r="S78" s="1"/>
      <c r="T78" s="1"/>
      <c r="U78" s="1"/>
      <c r="Z78" s="102"/>
      <c r="AA78" s="102"/>
      <c r="AB78" s="124">
        <f t="shared" si="34"/>
        <v>70</v>
      </c>
      <c r="AC78" s="125" t="e">
        <f t="shared" si="27"/>
        <v>#VALUE!</v>
      </c>
      <c r="AD78" s="123" t="e">
        <f t="shared" si="28"/>
        <v>#VALUE!</v>
      </c>
      <c r="AE78" s="126" t="e">
        <f t="shared" si="30"/>
        <v>#VALUE!</v>
      </c>
      <c r="AF78" s="123" t="e">
        <f t="shared" si="31"/>
        <v>#VALUE!</v>
      </c>
      <c r="AG78" s="126" t="e">
        <f t="shared" si="32"/>
        <v>#VALUE!</v>
      </c>
      <c r="AH78" s="129" t="e">
        <f t="shared" si="33"/>
        <v>#VALUE!</v>
      </c>
      <c r="AI78" s="129" t="e">
        <f t="shared" si="29"/>
        <v>#VALUE!</v>
      </c>
      <c r="AJ78" s="100" t="e">
        <f t="shared" si="23"/>
        <v>#VALUE!</v>
      </c>
      <c r="AK78" s="130" t="e">
        <f t="shared" si="24"/>
        <v>#VALUE!</v>
      </c>
      <c r="AL78" s="130" t="e">
        <f t="shared" si="25"/>
        <v>#VALUE!</v>
      </c>
      <c r="AM78" s="131" t="e">
        <f t="shared" si="26"/>
        <v>#VALUE!</v>
      </c>
    </row>
    <row r="79" spans="1:54" ht="18" x14ac:dyDescent="0.35">
      <c r="A79" s="2"/>
      <c r="B79" s="66"/>
      <c r="C79" s="42" t="s">
        <v>167</v>
      </c>
      <c r="D79" s="362" t="str">
        <f>IF(D78="","",(4*D78/3.1415)^0.5)</f>
        <v/>
      </c>
      <c r="E79" s="127" t="s">
        <v>6</v>
      </c>
      <c r="F79" s="54" t="s">
        <v>5</v>
      </c>
      <c r="G79" s="91" t="str">
        <f>IF(G78="","",(4*G78/3.1415)^0.5)</f>
        <v/>
      </c>
      <c r="H79" s="43" t="s">
        <v>11</v>
      </c>
      <c r="I79" s="45"/>
      <c r="J79" s="1"/>
      <c r="K79" s="1"/>
      <c r="L79" s="1"/>
      <c r="M79" s="1"/>
      <c r="N79" s="1"/>
      <c r="O79" s="1"/>
      <c r="P79" s="1"/>
      <c r="Q79" s="1"/>
      <c r="R79" s="1"/>
      <c r="S79" s="1"/>
      <c r="T79" s="1"/>
      <c r="U79" s="1"/>
      <c r="V79" s="1"/>
      <c r="Z79" s="102"/>
      <c r="AA79" s="102"/>
      <c r="AB79" s="124">
        <f t="shared" si="34"/>
        <v>71</v>
      </c>
      <c r="AC79" s="125" t="e">
        <f t="shared" si="27"/>
        <v>#VALUE!</v>
      </c>
      <c r="AD79" s="123" t="e">
        <f t="shared" si="28"/>
        <v>#VALUE!</v>
      </c>
      <c r="AE79" s="126" t="e">
        <f t="shared" si="30"/>
        <v>#VALUE!</v>
      </c>
      <c r="AF79" s="123" t="e">
        <f t="shared" si="31"/>
        <v>#VALUE!</v>
      </c>
      <c r="AG79" s="126" t="e">
        <f t="shared" si="32"/>
        <v>#VALUE!</v>
      </c>
      <c r="AH79" s="129" t="e">
        <f t="shared" si="33"/>
        <v>#VALUE!</v>
      </c>
      <c r="AI79" s="129" t="e">
        <f t="shared" si="29"/>
        <v>#VALUE!</v>
      </c>
      <c r="AJ79" s="100" t="e">
        <f t="shared" si="23"/>
        <v>#VALUE!</v>
      </c>
      <c r="AK79" s="130" t="e">
        <f t="shared" si="24"/>
        <v>#VALUE!</v>
      </c>
      <c r="AL79" s="130" t="e">
        <f t="shared" si="25"/>
        <v>#VALUE!</v>
      </c>
      <c r="AM79" s="131" t="e">
        <f t="shared" si="26"/>
        <v>#VALUE!</v>
      </c>
    </row>
    <row r="80" spans="1:54" ht="18" x14ac:dyDescent="0.35">
      <c r="A80" s="15"/>
      <c r="B80" s="37"/>
      <c r="C80" s="42" t="s">
        <v>164</v>
      </c>
      <c r="D80" s="340"/>
      <c r="E80" s="127" t="s">
        <v>6</v>
      </c>
      <c r="F80" s="54" t="s">
        <v>5</v>
      </c>
      <c r="G80" s="91" t="str">
        <f>IF(D80="","",D80/12)</f>
        <v/>
      </c>
      <c r="H80" s="43" t="s">
        <v>11</v>
      </c>
      <c r="I80" s="45"/>
      <c r="J80" s="1"/>
      <c r="K80" s="335" t="s">
        <v>457</v>
      </c>
      <c r="L80" s="94"/>
      <c r="M80" s="1"/>
      <c r="N80" s="1"/>
      <c r="O80" s="1"/>
      <c r="P80" s="1"/>
      <c r="Q80" s="1"/>
      <c r="R80" s="1"/>
      <c r="S80" s="1"/>
      <c r="T80" s="1"/>
      <c r="U80" s="1"/>
      <c r="V80" s="1"/>
      <c r="Z80" s="102"/>
      <c r="AA80" s="102"/>
      <c r="AB80" s="124">
        <f t="shared" si="34"/>
        <v>72</v>
      </c>
      <c r="AC80" s="125" t="e">
        <f t="shared" si="27"/>
        <v>#VALUE!</v>
      </c>
      <c r="AD80" s="123" t="e">
        <f t="shared" si="28"/>
        <v>#VALUE!</v>
      </c>
      <c r="AE80" s="126" t="e">
        <f t="shared" si="30"/>
        <v>#VALUE!</v>
      </c>
      <c r="AF80" s="123" t="e">
        <f t="shared" si="31"/>
        <v>#VALUE!</v>
      </c>
      <c r="AG80" s="126" t="e">
        <f t="shared" si="32"/>
        <v>#VALUE!</v>
      </c>
      <c r="AH80" s="129" t="e">
        <f t="shared" si="33"/>
        <v>#VALUE!</v>
      </c>
      <c r="AI80" s="129" t="e">
        <f t="shared" si="29"/>
        <v>#VALUE!</v>
      </c>
      <c r="AJ80" s="100" t="e">
        <f t="shared" si="23"/>
        <v>#VALUE!</v>
      </c>
      <c r="AK80" s="130" t="e">
        <f t="shared" si="24"/>
        <v>#VALUE!</v>
      </c>
      <c r="AL80" s="130" t="e">
        <f t="shared" si="25"/>
        <v>#VALUE!</v>
      </c>
      <c r="AM80" s="131" t="e">
        <f t="shared" si="26"/>
        <v>#VALUE!</v>
      </c>
    </row>
    <row r="81" spans="1:39" ht="18.75" x14ac:dyDescent="0.35">
      <c r="A81" s="2"/>
      <c r="B81" s="66"/>
      <c r="C81" s="42" t="s">
        <v>168</v>
      </c>
      <c r="D81" s="91" t="str">
        <f>IF(D80="","",3.1215*D80^2/4)</f>
        <v/>
      </c>
      <c r="E81" s="127" t="s">
        <v>147</v>
      </c>
      <c r="F81" s="54" t="s">
        <v>5</v>
      </c>
      <c r="G81" s="363" t="str">
        <f>IF(D81="","",D81/144)</f>
        <v/>
      </c>
      <c r="H81" s="43" t="s">
        <v>13</v>
      </c>
      <c r="I81" s="68"/>
      <c r="J81" s="1"/>
      <c r="L81" s="1"/>
      <c r="M81" s="1"/>
      <c r="N81" s="1"/>
      <c r="O81" s="1"/>
      <c r="P81" s="1"/>
      <c r="Q81" s="1"/>
      <c r="R81" s="1"/>
      <c r="S81" s="1"/>
      <c r="T81" s="1"/>
      <c r="U81" s="1"/>
      <c r="V81" s="1"/>
      <c r="Z81" s="102"/>
      <c r="AA81" s="102"/>
      <c r="AB81" s="124">
        <f t="shared" si="34"/>
        <v>73</v>
      </c>
      <c r="AC81" s="125" t="e">
        <f t="shared" si="27"/>
        <v>#VALUE!</v>
      </c>
      <c r="AD81" s="123" t="e">
        <f t="shared" si="28"/>
        <v>#VALUE!</v>
      </c>
      <c r="AE81" s="126" t="e">
        <f t="shared" si="30"/>
        <v>#VALUE!</v>
      </c>
      <c r="AF81" s="123" t="e">
        <f t="shared" si="31"/>
        <v>#VALUE!</v>
      </c>
      <c r="AG81" s="126" t="e">
        <f t="shared" si="32"/>
        <v>#VALUE!</v>
      </c>
      <c r="AH81" s="129" t="e">
        <f t="shared" si="33"/>
        <v>#VALUE!</v>
      </c>
      <c r="AI81" s="129" t="e">
        <f t="shared" si="29"/>
        <v>#VALUE!</v>
      </c>
      <c r="AJ81" s="100" t="e">
        <f t="shared" si="23"/>
        <v>#VALUE!</v>
      </c>
      <c r="AK81" s="130" t="e">
        <f t="shared" si="24"/>
        <v>#VALUE!</v>
      </c>
      <c r="AL81" s="130" t="e">
        <f t="shared" si="25"/>
        <v>#VALUE!</v>
      </c>
      <c r="AM81" s="131" t="e">
        <f t="shared" si="26"/>
        <v>#VALUE!</v>
      </c>
    </row>
    <row r="82" spans="1:39" ht="18" x14ac:dyDescent="0.35">
      <c r="B82" s="41"/>
      <c r="C82" s="12" t="s">
        <v>190</v>
      </c>
      <c r="D82" s="364" t="str">
        <f>IF(OR(D24="",D80=""),"",IF(O183&gt;0,"&gt;72",VLOOKUP("Td",M111:N183,2)))</f>
        <v/>
      </c>
      <c r="E82" s="11" t="s">
        <v>12</v>
      </c>
      <c r="F82" s="205"/>
      <c r="G82" s="206" t="s">
        <v>331</v>
      </c>
      <c r="H82" s="202" t="str">
        <f>IF(D82="","",IF(D82&lt;48,"NOT MET","OKAY"))</f>
        <v/>
      </c>
      <c r="I82" s="19"/>
      <c r="K82" s="11" t="s">
        <v>320</v>
      </c>
      <c r="L82" s="1"/>
      <c r="M82" s="1"/>
      <c r="N82" s="1"/>
      <c r="O82" s="1"/>
      <c r="P82" s="1"/>
      <c r="Q82" s="1"/>
      <c r="R82" s="1"/>
      <c r="S82" s="1"/>
      <c r="T82" s="1"/>
      <c r="U82" s="1"/>
      <c r="Z82" s="102"/>
      <c r="AA82" s="102"/>
      <c r="AB82" s="124">
        <f t="shared" si="34"/>
        <v>74</v>
      </c>
      <c r="AC82" s="125" t="e">
        <f t="shared" si="27"/>
        <v>#VALUE!</v>
      </c>
      <c r="AD82" s="123" t="e">
        <f t="shared" si="28"/>
        <v>#VALUE!</v>
      </c>
      <c r="AE82" s="126" t="e">
        <f t="shared" si="30"/>
        <v>#VALUE!</v>
      </c>
      <c r="AF82" s="123" t="e">
        <f t="shared" si="31"/>
        <v>#VALUE!</v>
      </c>
      <c r="AG82" s="126" t="e">
        <f t="shared" si="32"/>
        <v>#VALUE!</v>
      </c>
      <c r="AH82" s="129" t="e">
        <f t="shared" si="33"/>
        <v>#VALUE!</v>
      </c>
      <c r="AI82" s="129" t="e">
        <f t="shared" si="29"/>
        <v>#VALUE!</v>
      </c>
      <c r="AJ82" s="100" t="e">
        <f t="shared" si="23"/>
        <v>#VALUE!</v>
      </c>
      <c r="AK82" s="130" t="e">
        <f t="shared" si="24"/>
        <v>#VALUE!</v>
      </c>
      <c r="AL82" s="130" t="e">
        <f t="shared" si="25"/>
        <v>#VALUE!</v>
      </c>
      <c r="AM82" s="131" t="e">
        <f t="shared" si="26"/>
        <v>#VALUE!</v>
      </c>
    </row>
    <row r="83" spans="1:39" ht="17.25" x14ac:dyDescent="0.25">
      <c r="A83" s="2"/>
      <c r="B83" s="66"/>
      <c r="C83" s="12" t="s">
        <v>187</v>
      </c>
      <c r="D83" s="96" t="str">
        <f>IF(OR(D24="",D80=""),"",O111-O127)</f>
        <v/>
      </c>
      <c r="E83" s="1" t="s">
        <v>14</v>
      </c>
      <c r="F83" s="11"/>
      <c r="G83" s="14"/>
      <c r="H83" s="11"/>
      <c r="I83" s="33"/>
      <c r="L83" s="1"/>
      <c r="M83" s="1"/>
      <c r="N83" s="1"/>
      <c r="O83" s="1"/>
      <c r="P83" s="1"/>
      <c r="Q83" s="1"/>
      <c r="R83" s="1"/>
      <c r="S83" s="1"/>
      <c r="T83" s="1"/>
      <c r="U83" s="1"/>
      <c r="Z83" s="102"/>
      <c r="AA83" s="102"/>
      <c r="AB83" s="124">
        <f t="shared" si="34"/>
        <v>75</v>
      </c>
      <c r="AC83" s="125" t="e">
        <f t="shared" si="27"/>
        <v>#VALUE!</v>
      </c>
      <c r="AD83" s="123" t="e">
        <f t="shared" si="28"/>
        <v>#VALUE!</v>
      </c>
      <c r="AE83" s="126" t="e">
        <f t="shared" si="30"/>
        <v>#VALUE!</v>
      </c>
      <c r="AF83" s="123" t="e">
        <f t="shared" si="31"/>
        <v>#VALUE!</v>
      </c>
      <c r="AG83" s="126" t="e">
        <f t="shared" si="32"/>
        <v>#VALUE!</v>
      </c>
      <c r="AH83" s="129" t="e">
        <f t="shared" si="33"/>
        <v>#VALUE!</v>
      </c>
      <c r="AI83" s="129" t="e">
        <f t="shared" si="29"/>
        <v>#VALUE!</v>
      </c>
      <c r="AJ83" s="100" t="e">
        <f t="shared" si="23"/>
        <v>#VALUE!</v>
      </c>
      <c r="AK83" s="130" t="e">
        <f t="shared" si="24"/>
        <v>#VALUE!</v>
      </c>
      <c r="AL83" s="130" t="e">
        <f t="shared" si="25"/>
        <v>#VALUE!</v>
      </c>
      <c r="AM83" s="131" t="e">
        <f t="shared" si="26"/>
        <v>#VALUE!</v>
      </c>
    </row>
    <row r="84" spans="1:39" ht="18" x14ac:dyDescent="0.35">
      <c r="A84" s="2"/>
      <c r="B84" s="27"/>
      <c r="C84" s="12" t="s">
        <v>178</v>
      </c>
      <c r="D84" s="365" t="str">
        <f>IF(OR(D24="",D80=""),"",T127)</f>
        <v/>
      </c>
      <c r="E84" s="11" t="s">
        <v>8</v>
      </c>
      <c r="F84" s="11"/>
      <c r="G84" s="12" t="s">
        <v>332</v>
      </c>
      <c r="H84" s="202" t="str">
        <f>IF(D84="","",IF(D84&gt;50,"NOT MET","OKAY"))</f>
        <v/>
      </c>
      <c r="I84" s="33"/>
      <c r="K84" s="11" t="s">
        <v>321</v>
      </c>
      <c r="L84" s="1"/>
      <c r="M84" s="1"/>
      <c r="N84" s="1"/>
      <c r="O84" s="1"/>
      <c r="P84" s="1"/>
      <c r="Q84" s="1"/>
      <c r="R84" s="1"/>
      <c r="S84" s="1"/>
      <c r="T84" s="1"/>
      <c r="U84" s="1"/>
      <c r="Z84" s="102"/>
      <c r="AA84" s="102"/>
      <c r="AB84" s="124">
        <f t="shared" si="34"/>
        <v>76</v>
      </c>
      <c r="AC84" s="125" t="e">
        <f t="shared" si="27"/>
        <v>#VALUE!</v>
      </c>
      <c r="AD84" s="123" t="e">
        <f t="shared" si="28"/>
        <v>#VALUE!</v>
      </c>
      <c r="AE84" s="126" t="e">
        <f t="shared" si="30"/>
        <v>#VALUE!</v>
      </c>
      <c r="AF84" s="123" t="e">
        <f t="shared" si="31"/>
        <v>#VALUE!</v>
      </c>
      <c r="AG84" s="126" t="e">
        <f t="shared" si="32"/>
        <v>#VALUE!</v>
      </c>
      <c r="AH84" s="129" t="e">
        <f t="shared" si="33"/>
        <v>#VALUE!</v>
      </c>
      <c r="AI84" s="129" t="e">
        <f t="shared" si="29"/>
        <v>#VALUE!</v>
      </c>
      <c r="AJ84" s="100" t="e">
        <f t="shared" si="23"/>
        <v>#VALUE!</v>
      </c>
      <c r="AK84" s="130" t="e">
        <f t="shared" si="24"/>
        <v>#VALUE!</v>
      </c>
      <c r="AL84" s="130" t="e">
        <f t="shared" si="25"/>
        <v>#VALUE!</v>
      </c>
      <c r="AM84" s="131" t="e">
        <f t="shared" si="26"/>
        <v>#VALUE!</v>
      </c>
    </row>
    <row r="85" spans="1:39" ht="15" x14ac:dyDescent="0.25">
      <c r="A85" s="2"/>
      <c r="B85" s="46"/>
      <c r="C85" s="55"/>
      <c r="D85" s="84"/>
      <c r="E85" s="85"/>
      <c r="F85" s="82"/>
      <c r="G85" s="82"/>
      <c r="H85" s="82"/>
      <c r="I85" s="86"/>
      <c r="Z85" s="102"/>
      <c r="AA85" s="102"/>
      <c r="AB85" s="124">
        <f t="shared" si="34"/>
        <v>77</v>
      </c>
      <c r="AC85" s="125" t="e">
        <f t="shared" si="27"/>
        <v>#VALUE!</v>
      </c>
      <c r="AD85" s="123" t="e">
        <f t="shared" si="28"/>
        <v>#VALUE!</v>
      </c>
      <c r="AE85" s="126" t="e">
        <f t="shared" si="30"/>
        <v>#VALUE!</v>
      </c>
      <c r="AF85" s="123" t="e">
        <f t="shared" si="31"/>
        <v>#VALUE!</v>
      </c>
      <c r="AG85" s="126" t="e">
        <f t="shared" si="32"/>
        <v>#VALUE!</v>
      </c>
      <c r="AH85" s="129" t="e">
        <f t="shared" si="33"/>
        <v>#VALUE!</v>
      </c>
      <c r="AI85" s="129" t="e">
        <f t="shared" si="29"/>
        <v>#VALUE!</v>
      </c>
      <c r="AJ85" s="100" t="e">
        <f t="shared" si="23"/>
        <v>#VALUE!</v>
      </c>
      <c r="AK85" s="130" t="e">
        <f t="shared" si="24"/>
        <v>#VALUE!</v>
      </c>
      <c r="AL85" s="130" t="e">
        <f t="shared" si="25"/>
        <v>#VALUE!</v>
      </c>
      <c r="AM85" s="131" t="e">
        <f t="shared" si="26"/>
        <v>#VALUE!</v>
      </c>
    </row>
    <row r="86" spans="1:39" ht="15" x14ac:dyDescent="0.25">
      <c r="A86" s="2"/>
      <c r="B86" s="54"/>
      <c r="Z86" s="102"/>
      <c r="AA86" s="102"/>
      <c r="AB86" s="124">
        <f t="shared" si="34"/>
        <v>78</v>
      </c>
      <c r="AC86" s="125" t="e">
        <f t="shared" si="27"/>
        <v>#VALUE!</v>
      </c>
      <c r="AD86" s="123" t="e">
        <f t="shared" si="28"/>
        <v>#VALUE!</v>
      </c>
      <c r="AE86" s="126" t="e">
        <f t="shared" si="30"/>
        <v>#VALUE!</v>
      </c>
      <c r="AF86" s="123" t="e">
        <f t="shared" si="31"/>
        <v>#VALUE!</v>
      </c>
      <c r="AG86" s="126" t="e">
        <f t="shared" si="32"/>
        <v>#VALUE!</v>
      </c>
      <c r="AH86" s="129" t="e">
        <f t="shared" si="33"/>
        <v>#VALUE!</v>
      </c>
      <c r="AI86" s="129" t="e">
        <f t="shared" si="29"/>
        <v>#VALUE!</v>
      </c>
      <c r="AJ86" s="100" t="e">
        <f t="shared" si="23"/>
        <v>#VALUE!</v>
      </c>
      <c r="AK86" s="130" t="e">
        <f t="shared" si="24"/>
        <v>#VALUE!</v>
      </c>
      <c r="AL86" s="130" t="e">
        <f t="shared" si="25"/>
        <v>#VALUE!</v>
      </c>
      <c r="AM86" s="131" t="e">
        <f t="shared" si="26"/>
        <v>#VALUE!</v>
      </c>
    </row>
    <row r="87" spans="1:39" ht="15" x14ac:dyDescent="0.25">
      <c r="A87" s="2"/>
      <c r="B87" s="31"/>
      <c r="Z87" s="102"/>
      <c r="AA87" s="102"/>
      <c r="AB87" s="124">
        <f t="shared" si="34"/>
        <v>79</v>
      </c>
      <c r="AC87" s="125" t="e">
        <f t="shared" si="27"/>
        <v>#VALUE!</v>
      </c>
      <c r="AD87" s="123" t="e">
        <f t="shared" si="28"/>
        <v>#VALUE!</v>
      </c>
      <c r="AE87" s="126" t="e">
        <f t="shared" si="30"/>
        <v>#VALUE!</v>
      </c>
      <c r="AF87" s="123" t="e">
        <f t="shared" si="31"/>
        <v>#VALUE!</v>
      </c>
      <c r="AG87" s="126" t="e">
        <f t="shared" si="32"/>
        <v>#VALUE!</v>
      </c>
      <c r="AH87" s="129" t="e">
        <f t="shared" si="33"/>
        <v>#VALUE!</v>
      </c>
      <c r="AI87" s="129" t="e">
        <f t="shared" si="29"/>
        <v>#VALUE!</v>
      </c>
      <c r="AJ87" s="100" t="e">
        <f t="shared" si="23"/>
        <v>#VALUE!</v>
      </c>
      <c r="AK87" s="130" t="e">
        <f t="shared" si="24"/>
        <v>#VALUE!</v>
      </c>
      <c r="AL87" s="130" t="e">
        <f t="shared" si="25"/>
        <v>#VALUE!</v>
      </c>
      <c r="AM87" s="131" t="e">
        <f t="shared" si="26"/>
        <v>#VALUE!</v>
      </c>
    </row>
    <row r="88" spans="1:39" ht="15" x14ac:dyDescent="0.25">
      <c r="A88" s="2"/>
      <c r="Z88" s="102"/>
      <c r="AA88" s="102"/>
      <c r="AB88" s="124">
        <f t="shared" si="34"/>
        <v>80</v>
      </c>
      <c r="AC88" s="125" t="e">
        <f t="shared" si="27"/>
        <v>#VALUE!</v>
      </c>
      <c r="AD88" s="123" t="e">
        <f t="shared" si="28"/>
        <v>#VALUE!</v>
      </c>
      <c r="AE88" s="126" t="e">
        <f t="shared" si="30"/>
        <v>#VALUE!</v>
      </c>
      <c r="AF88" s="123" t="e">
        <f t="shared" si="31"/>
        <v>#VALUE!</v>
      </c>
      <c r="AG88" s="126" t="e">
        <f t="shared" si="32"/>
        <v>#VALUE!</v>
      </c>
      <c r="AH88" s="129" t="e">
        <f t="shared" si="33"/>
        <v>#VALUE!</v>
      </c>
      <c r="AI88" s="129" t="e">
        <f t="shared" si="29"/>
        <v>#VALUE!</v>
      </c>
      <c r="AJ88" s="100" t="e">
        <f t="shared" si="23"/>
        <v>#VALUE!</v>
      </c>
      <c r="AK88" s="130" t="e">
        <f t="shared" si="24"/>
        <v>#VALUE!</v>
      </c>
      <c r="AL88" s="130" t="e">
        <f t="shared" si="25"/>
        <v>#VALUE!</v>
      </c>
      <c r="AM88" s="131" t="e">
        <f t="shared" si="26"/>
        <v>#VALUE!</v>
      </c>
    </row>
    <row r="89" spans="1:39" ht="15" x14ac:dyDescent="0.25">
      <c r="A89" s="2"/>
      <c r="Z89" s="102"/>
      <c r="AA89" s="102"/>
      <c r="AB89" s="124">
        <f t="shared" si="34"/>
        <v>81</v>
      </c>
      <c r="AC89" s="125" t="e">
        <f t="shared" si="27"/>
        <v>#VALUE!</v>
      </c>
      <c r="AD89" s="123" t="e">
        <f t="shared" si="28"/>
        <v>#VALUE!</v>
      </c>
      <c r="AE89" s="126" t="e">
        <f t="shared" si="30"/>
        <v>#VALUE!</v>
      </c>
      <c r="AF89" s="123" t="e">
        <f t="shared" si="31"/>
        <v>#VALUE!</v>
      </c>
      <c r="AG89" s="126" t="e">
        <f t="shared" si="32"/>
        <v>#VALUE!</v>
      </c>
      <c r="AH89" s="129" t="e">
        <f t="shared" si="33"/>
        <v>#VALUE!</v>
      </c>
      <c r="AI89" s="129" t="e">
        <f t="shared" si="29"/>
        <v>#VALUE!</v>
      </c>
      <c r="AJ89" s="100" t="e">
        <f t="shared" si="23"/>
        <v>#VALUE!</v>
      </c>
      <c r="AK89" s="130" t="e">
        <f t="shared" si="24"/>
        <v>#VALUE!</v>
      </c>
      <c r="AL89" s="130" t="e">
        <f t="shared" si="25"/>
        <v>#VALUE!</v>
      </c>
      <c r="AM89" s="131" t="e">
        <f t="shared" si="26"/>
        <v>#VALUE!</v>
      </c>
    </row>
    <row r="90" spans="1:39" ht="15" x14ac:dyDescent="0.25">
      <c r="A90" s="2"/>
      <c r="Z90" s="102"/>
      <c r="AA90" s="102"/>
      <c r="AB90" s="124">
        <f t="shared" si="34"/>
        <v>82</v>
      </c>
      <c r="AC90" s="125" t="e">
        <f t="shared" si="27"/>
        <v>#VALUE!</v>
      </c>
      <c r="AD90" s="123" t="e">
        <f t="shared" si="28"/>
        <v>#VALUE!</v>
      </c>
      <c r="AE90" s="126" t="e">
        <f t="shared" si="30"/>
        <v>#VALUE!</v>
      </c>
      <c r="AF90" s="123" t="e">
        <f t="shared" si="31"/>
        <v>#VALUE!</v>
      </c>
      <c r="AG90" s="126" t="e">
        <f t="shared" si="32"/>
        <v>#VALUE!</v>
      </c>
      <c r="AH90" s="129" t="e">
        <f t="shared" si="33"/>
        <v>#VALUE!</v>
      </c>
      <c r="AI90" s="129" t="e">
        <f t="shared" si="29"/>
        <v>#VALUE!</v>
      </c>
      <c r="AJ90" s="100" t="e">
        <f t="shared" si="23"/>
        <v>#VALUE!</v>
      </c>
      <c r="AK90" s="130" t="e">
        <f t="shared" si="24"/>
        <v>#VALUE!</v>
      </c>
      <c r="AL90" s="130" t="e">
        <f t="shared" si="25"/>
        <v>#VALUE!</v>
      </c>
      <c r="AM90" s="131" t="e">
        <f t="shared" si="26"/>
        <v>#VALUE!</v>
      </c>
    </row>
    <row r="91" spans="1:39" ht="15" x14ac:dyDescent="0.25">
      <c r="A91" s="2"/>
      <c r="B91" s="2"/>
      <c r="H91" s="1"/>
      <c r="K91" s="32"/>
      <c r="Z91" s="102"/>
      <c r="AA91" s="102"/>
      <c r="AB91" s="124">
        <f t="shared" si="34"/>
        <v>83</v>
      </c>
      <c r="AC91" s="125" t="e">
        <f t="shared" si="27"/>
        <v>#VALUE!</v>
      </c>
      <c r="AD91" s="123" t="e">
        <f t="shared" si="28"/>
        <v>#VALUE!</v>
      </c>
      <c r="AE91" s="126" t="e">
        <f t="shared" si="30"/>
        <v>#VALUE!</v>
      </c>
      <c r="AF91" s="123" t="e">
        <f t="shared" si="31"/>
        <v>#VALUE!</v>
      </c>
      <c r="AG91" s="126" t="e">
        <f t="shared" si="32"/>
        <v>#VALUE!</v>
      </c>
      <c r="AH91" s="129" t="e">
        <f t="shared" si="33"/>
        <v>#VALUE!</v>
      </c>
      <c r="AI91" s="129" t="e">
        <f t="shared" si="29"/>
        <v>#VALUE!</v>
      </c>
      <c r="AJ91" s="100" t="e">
        <f t="shared" si="23"/>
        <v>#VALUE!</v>
      </c>
      <c r="AK91" s="130" t="e">
        <f t="shared" si="24"/>
        <v>#VALUE!</v>
      </c>
      <c r="AL91" s="130" t="e">
        <f t="shared" si="25"/>
        <v>#VALUE!</v>
      </c>
      <c r="AM91" s="131" t="e">
        <f t="shared" si="26"/>
        <v>#VALUE!</v>
      </c>
    </row>
    <row r="92" spans="1:39" ht="15" x14ac:dyDescent="0.25">
      <c r="Z92" s="102"/>
      <c r="AA92" s="102"/>
      <c r="AB92" s="124">
        <f t="shared" si="34"/>
        <v>84</v>
      </c>
      <c r="AC92" s="125" t="e">
        <f t="shared" si="27"/>
        <v>#VALUE!</v>
      </c>
      <c r="AD92" s="123" t="e">
        <f t="shared" si="28"/>
        <v>#VALUE!</v>
      </c>
      <c r="AE92" s="126" t="e">
        <f t="shared" si="30"/>
        <v>#VALUE!</v>
      </c>
      <c r="AF92" s="123" t="e">
        <f t="shared" si="31"/>
        <v>#VALUE!</v>
      </c>
      <c r="AG92" s="126" t="e">
        <f t="shared" si="32"/>
        <v>#VALUE!</v>
      </c>
      <c r="AH92" s="129" t="e">
        <f t="shared" si="33"/>
        <v>#VALUE!</v>
      </c>
      <c r="AI92" s="129" t="e">
        <f t="shared" si="29"/>
        <v>#VALUE!</v>
      </c>
      <c r="AJ92" s="100" t="e">
        <f t="shared" si="23"/>
        <v>#VALUE!</v>
      </c>
      <c r="AK92" s="130" t="e">
        <f t="shared" si="24"/>
        <v>#VALUE!</v>
      </c>
      <c r="AL92" s="130" t="e">
        <f t="shared" si="25"/>
        <v>#VALUE!</v>
      </c>
      <c r="AM92" s="131" t="e">
        <f t="shared" si="26"/>
        <v>#VALUE!</v>
      </c>
    </row>
    <row r="93" spans="1:39" ht="15" x14ac:dyDescent="0.25">
      <c r="B93" s="2"/>
      <c r="Z93" s="102"/>
      <c r="AA93" s="102"/>
      <c r="AB93" s="124">
        <f t="shared" si="34"/>
        <v>85</v>
      </c>
      <c r="AC93" s="125" t="e">
        <f t="shared" si="27"/>
        <v>#VALUE!</v>
      </c>
      <c r="AD93" s="123" t="e">
        <f t="shared" si="28"/>
        <v>#VALUE!</v>
      </c>
      <c r="AE93" s="126" t="e">
        <f t="shared" si="30"/>
        <v>#VALUE!</v>
      </c>
      <c r="AF93" s="123" t="e">
        <f t="shared" si="31"/>
        <v>#VALUE!</v>
      </c>
      <c r="AG93" s="126" t="e">
        <f t="shared" si="32"/>
        <v>#VALUE!</v>
      </c>
      <c r="AH93" s="129" t="e">
        <f t="shared" si="33"/>
        <v>#VALUE!</v>
      </c>
      <c r="AI93" s="129" t="e">
        <f t="shared" si="29"/>
        <v>#VALUE!</v>
      </c>
      <c r="AJ93" s="100" t="e">
        <f t="shared" si="23"/>
        <v>#VALUE!</v>
      </c>
      <c r="AK93" s="130" t="e">
        <f t="shared" si="24"/>
        <v>#VALUE!</v>
      </c>
      <c r="AL93" s="130" t="e">
        <f t="shared" si="25"/>
        <v>#VALUE!</v>
      </c>
      <c r="AM93" s="131" t="e">
        <f t="shared" si="26"/>
        <v>#VALUE!</v>
      </c>
    </row>
    <row r="94" spans="1:39" ht="15" x14ac:dyDescent="0.25">
      <c r="B94" s="2"/>
      <c r="Z94" s="102"/>
      <c r="AA94" s="102"/>
      <c r="AB94" s="124">
        <f t="shared" si="34"/>
        <v>86</v>
      </c>
      <c r="AC94" s="125" t="e">
        <f t="shared" si="27"/>
        <v>#VALUE!</v>
      </c>
      <c r="AD94" s="123" t="e">
        <f t="shared" si="28"/>
        <v>#VALUE!</v>
      </c>
      <c r="AE94" s="126" t="e">
        <f t="shared" si="30"/>
        <v>#VALUE!</v>
      </c>
      <c r="AF94" s="123" t="e">
        <f t="shared" si="31"/>
        <v>#VALUE!</v>
      </c>
      <c r="AG94" s="126" t="e">
        <f t="shared" si="32"/>
        <v>#VALUE!</v>
      </c>
      <c r="AH94" s="129" t="e">
        <f t="shared" si="33"/>
        <v>#VALUE!</v>
      </c>
      <c r="AI94" s="129" t="e">
        <f t="shared" si="29"/>
        <v>#VALUE!</v>
      </c>
      <c r="AJ94" s="100" t="e">
        <f t="shared" si="23"/>
        <v>#VALUE!</v>
      </c>
      <c r="AK94" s="130" t="e">
        <f t="shared" si="24"/>
        <v>#VALUE!</v>
      </c>
      <c r="AL94" s="130" t="e">
        <f t="shared" si="25"/>
        <v>#VALUE!</v>
      </c>
      <c r="AM94" s="131" t="e">
        <f t="shared" si="26"/>
        <v>#VALUE!</v>
      </c>
    </row>
    <row r="95" spans="1:39" ht="15" x14ac:dyDescent="0.25">
      <c r="B95" s="2"/>
      <c r="Z95" s="102"/>
      <c r="AA95" s="102"/>
      <c r="AB95" s="124">
        <f t="shared" si="34"/>
        <v>87</v>
      </c>
      <c r="AC95" s="125" t="e">
        <f t="shared" si="27"/>
        <v>#VALUE!</v>
      </c>
      <c r="AD95" s="123" t="e">
        <f t="shared" si="28"/>
        <v>#VALUE!</v>
      </c>
      <c r="AE95" s="126" t="e">
        <f t="shared" si="30"/>
        <v>#VALUE!</v>
      </c>
      <c r="AF95" s="123" t="e">
        <f t="shared" si="31"/>
        <v>#VALUE!</v>
      </c>
      <c r="AG95" s="126" t="e">
        <f t="shared" si="32"/>
        <v>#VALUE!</v>
      </c>
      <c r="AH95" s="129" t="e">
        <f t="shared" si="33"/>
        <v>#VALUE!</v>
      </c>
      <c r="AI95" s="129" t="e">
        <f t="shared" si="29"/>
        <v>#VALUE!</v>
      </c>
      <c r="AJ95" s="100" t="e">
        <f t="shared" si="23"/>
        <v>#VALUE!</v>
      </c>
      <c r="AK95" s="130" t="e">
        <f t="shared" si="24"/>
        <v>#VALUE!</v>
      </c>
      <c r="AL95" s="130" t="e">
        <f t="shared" si="25"/>
        <v>#VALUE!</v>
      </c>
      <c r="AM95" s="131" t="e">
        <f t="shared" si="26"/>
        <v>#VALUE!</v>
      </c>
    </row>
    <row r="96" spans="1:39" ht="15" x14ac:dyDescent="0.25">
      <c r="B96" s="2"/>
      <c r="Z96" s="102"/>
      <c r="AA96" s="102"/>
      <c r="AB96" s="124">
        <f t="shared" si="34"/>
        <v>88</v>
      </c>
      <c r="AC96" s="125" t="e">
        <f t="shared" si="27"/>
        <v>#VALUE!</v>
      </c>
      <c r="AD96" s="123" t="e">
        <f t="shared" si="28"/>
        <v>#VALUE!</v>
      </c>
      <c r="AE96" s="126" t="e">
        <f t="shared" si="30"/>
        <v>#VALUE!</v>
      </c>
      <c r="AF96" s="123" t="e">
        <f t="shared" si="31"/>
        <v>#VALUE!</v>
      </c>
      <c r="AG96" s="126" t="e">
        <f t="shared" si="32"/>
        <v>#VALUE!</v>
      </c>
      <c r="AH96" s="129" t="e">
        <f t="shared" si="33"/>
        <v>#VALUE!</v>
      </c>
      <c r="AI96" s="129" t="e">
        <f t="shared" si="29"/>
        <v>#VALUE!</v>
      </c>
      <c r="AJ96" s="100" t="e">
        <f t="shared" si="23"/>
        <v>#VALUE!</v>
      </c>
      <c r="AK96" s="130" t="e">
        <f t="shared" si="24"/>
        <v>#VALUE!</v>
      </c>
      <c r="AL96" s="130" t="e">
        <f t="shared" si="25"/>
        <v>#VALUE!</v>
      </c>
      <c r="AM96" s="131" t="e">
        <f t="shared" si="26"/>
        <v>#VALUE!</v>
      </c>
    </row>
    <row r="97" spans="2:39" ht="15" x14ac:dyDescent="0.25">
      <c r="B97" s="2"/>
      <c r="C97" s="5"/>
      <c r="D97" s="3"/>
      <c r="E97" s="1"/>
      <c r="F97" s="1"/>
      <c r="Z97" s="102"/>
      <c r="AA97" s="102"/>
      <c r="AB97" s="124">
        <f t="shared" si="34"/>
        <v>89</v>
      </c>
      <c r="AC97" s="125" t="e">
        <f t="shared" si="27"/>
        <v>#VALUE!</v>
      </c>
      <c r="AD97" s="123" t="e">
        <f t="shared" si="28"/>
        <v>#VALUE!</v>
      </c>
      <c r="AE97" s="126" t="e">
        <f t="shared" si="30"/>
        <v>#VALUE!</v>
      </c>
      <c r="AF97" s="123" t="e">
        <f t="shared" si="31"/>
        <v>#VALUE!</v>
      </c>
      <c r="AG97" s="126" t="e">
        <f t="shared" si="32"/>
        <v>#VALUE!</v>
      </c>
      <c r="AH97" s="129" t="e">
        <f t="shared" si="33"/>
        <v>#VALUE!</v>
      </c>
      <c r="AI97" s="129" t="e">
        <f t="shared" si="29"/>
        <v>#VALUE!</v>
      </c>
      <c r="AJ97" s="100" t="e">
        <f t="shared" si="23"/>
        <v>#VALUE!</v>
      </c>
      <c r="AK97" s="130" t="e">
        <f t="shared" si="24"/>
        <v>#VALUE!</v>
      </c>
      <c r="AL97" s="130" t="e">
        <f t="shared" si="25"/>
        <v>#VALUE!</v>
      </c>
      <c r="AM97" s="131" t="e">
        <f t="shared" si="26"/>
        <v>#VALUE!</v>
      </c>
    </row>
    <row r="98" spans="2:39" ht="15" x14ac:dyDescent="0.25">
      <c r="K98" s="11" t="s">
        <v>250</v>
      </c>
      <c r="Z98" s="102"/>
      <c r="AA98" s="102"/>
      <c r="AB98" s="124">
        <f t="shared" si="34"/>
        <v>90</v>
      </c>
      <c r="AC98" s="125" t="e">
        <f t="shared" si="27"/>
        <v>#VALUE!</v>
      </c>
      <c r="AD98" s="123" t="e">
        <f t="shared" si="28"/>
        <v>#VALUE!</v>
      </c>
      <c r="AE98" s="126" t="e">
        <f t="shared" si="30"/>
        <v>#VALUE!</v>
      </c>
      <c r="AF98" s="123" t="e">
        <f t="shared" si="31"/>
        <v>#VALUE!</v>
      </c>
      <c r="AG98" s="126" t="e">
        <f t="shared" si="32"/>
        <v>#VALUE!</v>
      </c>
      <c r="AH98" s="129" t="e">
        <f t="shared" si="33"/>
        <v>#VALUE!</v>
      </c>
      <c r="AI98" s="129" t="e">
        <f t="shared" si="29"/>
        <v>#VALUE!</v>
      </c>
      <c r="AJ98" s="100" t="e">
        <f t="shared" si="23"/>
        <v>#VALUE!</v>
      </c>
      <c r="AK98" s="130" t="e">
        <f t="shared" si="24"/>
        <v>#VALUE!</v>
      </c>
      <c r="AL98" s="130" t="e">
        <f t="shared" si="25"/>
        <v>#VALUE!</v>
      </c>
      <c r="AM98" s="131" t="e">
        <f t="shared" si="26"/>
        <v>#VALUE!</v>
      </c>
    </row>
    <row r="99" spans="2:39" ht="15" x14ac:dyDescent="0.25">
      <c r="K99" s="11" t="s">
        <v>251</v>
      </c>
      <c r="Z99" s="102"/>
      <c r="AA99" s="102"/>
      <c r="AB99" s="124">
        <f t="shared" si="34"/>
        <v>91</v>
      </c>
      <c r="AC99" s="125" t="e">
        <f t="shared" si="27"/>
        <v>#VALUE!</v>
      </c>
      <c r="AD99" s="123" t="e">
        <f t="shared" si="28"/>
        <v>#VALUE!</v>
      </c>
      <c r="AE99" s="126" t="e">
        <f t="shared" si="30"/>
        <v>#VALUE!</v>
      </c>
      <c r="AF99" s="123" t="e">
        <f t="shared" si="31"/>
        <v>#VALUE!</v>
      </c>
      <c r="AG99" s="126" t="e">
        <f t="shared" si="32"/>
        <v>#VALUE!</v>
      </c>
      <c r="AH99" s="129" t="e">
        <f t="shared" si="33"/>
        <v>#VALUE!</v>
      </c>
      <c r="AI99" s="129" t="e">
        <f t="shared" si="29"/>
        <v>#VALUE!</v>
      </c>
      <c r="AJ99" s="100" t="e">
        <f t="shared" si="23"/>
        <v>#VALUE!</v>
      </c>
      <c r="AK99" s="130" t="e">
        <f t="shared" si="24"/>
        <v>#VALUE!</v>
      </c>
      <c r="AL99" s="130" t="e">
        <f t="shared" si="25"/>
        <v>#VALUE!</v>
      </c>
      <c r="AM99" s="131" t="e">
        <f t="shared" si="26"/>
        <v>#VALUE!</v>
      </c>
    </row>
    <row r="100" spans="2:39" ht="15" x14ac:dyDescent="0.25">
      <c r="K100" s="11" t="s">
        <v>252</v>
      </c>
      <c r="Z100" s="102"/>
      <c r="AA100" s="102"/>
      <c r="AB100" s="124">
        <f t="shared" si="34"/>
        <v>92</v>
      </c>
      <c r="AC100" s="125" t="e">
        <f t="shared" si="27"/>
        <v>#VALUE!</v>
      </c>
      <c r="AD100" s="123" t="e">
        <f t="shared" si="28"/>
        <v>#VALUE!</v>
      </c>
      <c r="AE100" s="126" t="e">
        <f t="shared" si="30"/>
        <v>#VALUE!</v>
      </c>
      <c r="AF100" s="123" t="e">
        <f t="shared" si="31"/>
        <v>#VALUE!</v>
      </c>
      <c r="AG100" s="126" t="e">
        <f t="shared" si="32"/>
        <v>#VALUE!</v>
      </c>
      <c r="AH100" s="129" t="e">
        <f t="shared" si="33"/>
        <v>#VALUE!</v>
      </c>
      <c r="AI100" s="129" t="e">
        <f t="shared" si="29"/>
        <v>#VALUE!</v>
      </c>
      <c r="AJ100" s="100" t="e">
        <f t="shared" si="23"/>
        <v>#VALUE!</v>
      </c>
      <c r="AK100" s="130" t="e">
        <f t="shared" si="24"/>
        <v>#VALUE!</v>
      </c>
      <c r="AL100" s="130" t="e">
        <f t="shared" si="25"/>
        <v>#VALUE!</v>
      </c>
      <c r="AM100" s="131" t="e">
        <f t="shared" si="26"/>
        <v>#VALUE!</v>
      </c>
    </row>
    <row r="101" spans="2:39" ht="15" x14ac:dyDescent="0.25">
      <c r="Z101" s="102"/>
      <c r="AA101" s="102"/>
      <c r="AB101" s="124">
        <f t="shared" si="34"/>
        <v>93</v>
      </c>
      <c r="AC101" s="125" t="e">
        <f t="shared" si="27"/>
        <v>#VALUE!</v>
      </c>
      <c r="AD101" s="123" t="e">
        <f t="shared" si="28"/>
        <v>#VALUE!</v>
      </c>
      <c r="AE101" s="126" t="e">
        <f t="shared" si="30"/>
        <v>#VALUE!</v>
      </c>
      <c r="AF101" s="123" t="e">
        <f t="shared" si="31"/>
        <v>#VALUE!</v>
      </c>
      <c r="AG101" s="126" t="e">
        <f t="shared" si="32"/>
        <v>#VALUE!</v>
      </c>
      <c r="AH101" s="129" t="e">
        <f t="shared" si="33"/>
        <v>#VALUE!</v>
      </c>
      <c r="AI101" s="129" t="e">
        <f t="shared" si="29"/>
        <v>#VALUE!</v>
      </c>
      <c r="AJ101" s="100" t="e">
        <f t="shared" si="23"/>
        <v>#VALUE!</v>
      </c>
      <c r="AK101" s="130" t="e">
        <f t="shared" si="24"/>
        <v>#VALUE!</v>
      </c>
      <c r="AL101" s="130" t="e">
        <f t="shared" si="25"/>
        <v>#VALUE!</v>
      </c>
      <c r="AM101" s="131" t="e">
        <f t="shared" si="26"/>
        <v>#VALUE!</v>
      </c>
    </row>
    <row r="102" spans="2:39" ht="15" x14ac:dyDescent="0.25">
      <c r="Z102" s="102"/>
      <c r="AA102" s="102"/>
      <c r="AB102" s="124">
        <f t="shared" si="34"/>
        <v>94</v>
      </c>
      <c r="AC102" s="125" t="e">
        <f t="shared" si="27"/>
        <v>#VALUE!</v>
      </c>
      <c r="AD102" s="123" t="e">
        <f t="shared" si="28"/>
        <v>#VALUE!</v>
      </c>
      <c r="AE102" s="126" t="e">
        <f t="shared" si="30"/>
        <v>#VALUE!</v>
      </c>
      <c r="AF102" s="123" t="e">
        <f t="shared" si="31"/>
        <v>#VALUE!</v>
      </c>
      <c r="AG102" s="126" t="e">
        <f t="shared" si="32"/>
        <v>#VALUE!</v>
      </c>
      <c r="AH102" s="129" t="e">
        <f t="shared" si="33"/>
        <v>#VALUE!</v>
      </c>
      <c r="AI102" s="129" t="e">
        <f t="shared" si="29"/>
        <v>#VALUE!</v>
      </c>
      <c r="AJ102" s="100" t="e">
        <f t="shared" si="23"/>
        <v>#VALUE!</v>
      </c>
      <c r="AK102" s="130" t="e">
        <f t="shared" si="24"/>
        <v>#VALUE!</v>
      </c>
      <c r="AL102" s="130" t="e">
        <f t="shared" si="25"/>
        <v>#VALUE!</v>
      </c>
      <c r="AM102" s="131" t="e">
        <f t="shared" si="26"/>
        <v>#VALUE!</v>
      </c>
    </row>
    <row r="103" spans="2:39" ht="15" x14ac:dyDescent="0.25">
      <c r="Z103" s="102"/>
      <c r="AA103" s="102"/>
      <c r="AB103" s="124">
        <f t="shared" si="34"/>
        <v>95</v>
      </c>
      <c r="AC103" s="125" t="e">
        <f t="shared" si="27"/>
        <v>#VALUE!</v>
      </c>
      <c r="AD103" s="123" t="e">
        <f t="shared" si="28"/>
        <v>#VALUE!</v>
      </c>
      <c r="AE103" s="126" t="e">
        <f t="shared" si="30"/>
        <v>#VALUE!</v>
      </c>
      <c r="AF103" s="123" t="e">
        <f t="shared" si="31"/>
        <v>#VALUE!</v>
      </c>
      <c r="AG103" s="126" t="e">
        <f t="shared" si="32"/>
        <v>#VALUE!</v>
      </c>
      <c r="AH103" s="129" t="e">
        <f t="shared" si="33"/>
        <v>#VALUE!</v>
      </c>
      <c r="AI103" s="129" t="e">
        <f t="shared" si="29"/>
        <v>#VALUE!</v>
      </c>
      <c r="AJ103" s="100" t="e">
        <f t="shared" si="23"/>
        <v>#VALUE!</v>
      </c>
      <c r="AK103" s="130" t="e">
        <f t="shared" si="24"/>
        <v>#VALUE!</v>
      </c>
      <c r="AL103" s="130" t="e">
        <f t="shared" si="25"/>
        <v>#VALUE!</v>
      </c>
      <c r="AM103" s="131" t="e">
        <f t="shared" si="26"/>
        <v>#VALUE!</v>
      </c>
    </row>
    <row r="104" spans="2:39" ht="15" x14ac:dyDescent="0.25">
      <c r="Z104" s="102"/>
      <c r="AA104" s="102"/>
      <c r="AB104" s="124">
        <f t="shared" si="34"/>
        <v>96</v>
      </c>
      <c r="AC104" s="125" t="e">
        <f t="shared" si="27"/>
        <v>#VALUE!</v>
      </c>
      <c r="AD104" s="123" t="e">
        <f t="shared" si="28"/>
        <v>#VALUE!</v>
      </c>
      <c r="AE104" s="126" t="e">
        <f t="shared" si="30"/>
        <v>#VALUE!</v>
      </c>
      <c r="AF104" s="123" t="e">
        <f t="shared" si="31"/>
        <v>#VALUE!</v>
      </c>
      <c r="AG104" s="126" t="e">
        <f t="shared" si="32"/>
        <v>#VALUE!</v>
      </c>
      <c r="AH104" s="129" t="e">
        <f t="shared" si="33"/>
        <v>#VALUE!</v>
      </c>
      <c r="AI104" s="129" t="e">
        <f t="shared" si="29"/>
        <v>#VALUE!</v>
      </c>
      <c r="AJ104" s="100" t="e">
        <f t="shared" si="23"/>
        <v>#VALUE!</v>
      </c>
      <c r="AK104" s="130" t="e">
        <f t="shared" si="24"/>
        <v>#VALUE!</v>
      </c>
      <c r="AL104" s="130" t="e">
        <f t="shared" si="25"/>
        <v>#VALUE!</v>
      </c>
      <c r="AM104" s="131" t="e">
        <f t="shared" si="26"/>
        <v>#VALUE!</v>
      </c>
    </row>
    <row r="105" spans="2:39" ht="15" x14ac:dyDescent="0.25">
      <c r="Z105" s="102"/>
      <c r="AA105" s="102"/>
      <c r="AB105" s="124">
        <f t="shared" si="34"/>
        <v>97</v>
      </c>
      <c r="AC105" s="125" t="e">
        <f t="shared" ref="AC105:AC108" si="35">AC$8+AB105*(X$9-X$8)/100</f>
        <v>#VALUE!</v>
      </c>
      <c r="AD105" s="123" t="e">
        <f t="shared" ref="AD105:AD108" si="36">AD$8+(2*(AC105-AC$8)*AA$9)</f>
        <v>#VALUE!</v>
      </c>
      <c r="AE105" s="126" t="e">
        <f t="shared" si="30"/>
        <v>#VALUE!</v>
      </c>
      <c r="AF105" s="123" t="e">
        <f t="shared" si="31"/>
        <v>#VALUE!</v>
      </c>
      <c r="AG105" s="126" t="e">
        <f t="shared" si="32"/>
        <v>#VALUE!</v>
      </c>
      <c r="AH105" s="129" t="e">
        <f t="shared" si="33"/>
        <v>#VALUE!</v>
      </c>
      <c r="AI105" s="129" t="e">
        <f t="shared" si="29"/>
        <v>#VALUE!</v>
      </c>
      <c r="AJ105" s="100" t="e">
        <f t="shared" si="23"/>
        <v>#VALUE!</v>
      </c>
      <c r="AK105" s="130" t="e">
        <f t="shared" si="24"/>
        <v>#VALUE!</v>
      </c>
      <c r="AL105" s="130" t="e">
        <f t="shared" si="25"/>
        <v>#VALUE!</v>
      </c>
      <c r="AM105" s="131" t="e">
        <f t="shared" si="26"/>
        <v>#VALUE!</v>
      </c>
    </row>
    <row r="106" spans="2:39" ht="15" x14ac:dyDescent="0.25">
      <c r="Z106" s="102"/>
      <c r="AA106" s="102"/>
      <c r="AB106" s="124">
        <f t="shared" si="34"/>
        <v>98</v>
      </c>
      <c r="AC106" s="125" t="e">
        <f t="shared" si="35"/>
        <v>#VALUE!</v>
      </c>
      <c r="AD106" s="123" t="e">
        <f t="shared" si="36"/>
        <v>#VALUE!</v>
      </c>
      <c r="AE106" s="126" t="e">
        <f t="shared" si="30"/>
        <v>#VALUE!</v>
      </c>
      <c r="AF106" s="123" t="e">
        <f t="shared" si="31"/>
        <v>#VALUE!</v>
      </c>
      <c r="AG106" s="126" t="e">
        <f t="shared" si="32"/>
        <v>#VALUE!</v>
      </c>
      <c r="AH106" s="129" t="e">
        <f t="shared" si="33"/>
        <v>#VALUE!</v>
      </c>
      <c r="AI106" s="129" t="e">
        <f t="shared" si="29"/>
        <v>#VALUE!</v>
      </c>
      <c r="AJ106" s="100" t="e">
        <f t="shared" si="23"/>
        <v>#VALUE!</v>
      </c>
      <c r="AK106" s="130" t="e">
        <f t="shared" si="24"/>
        <v>#VALUE!</v>
      </c>
      <c r="AL106" s="130" t="e">
        <f t="shared" si="25"/>
        <v>#VALUE!</v>
      </c>
      <c r="AM106" s="131" t="e">
        <f t="shared" si="26"/>
        <v>#VALUE!</v>
      </c>
    </row>
    <row r="107" spans="2:39" ht="15" x14ac:dyDescent="0.25">
      <c r="N107" s="28" t="s">
        <v>177</v>
      </c>
      <c r="AB107" s="124">
        <f t="shared" si="34"/>
        <v>99</v>
      </c>
      <c r="AC107" s="125" t="e">
        <f t="shared" si="35"/>
        <v>#VALUE!</v>
      </c>
      <c r="AD107" s="123" t="e">
        <f t="shared" si="36"/>
        <v>#VALUE!</v>
      </c>
      <c r="AE107" s="126" t="e">
        <f t="shared" si="30"/>
        <v>#VALUE!</v>
      </c>
      <c r="AF107" s="123" t="e">
        <f t="shared" si="31"/>
        <v>#VALUE!</v>
      </c>
      <c r="AG107" s="126" t="e">
        <f t="shared" si="32"/>
        <v>#VALUE!</v>
      </c>
      <c r="AH107" s="129" t="e">
        <f t="shared" si="33"/>
        <v>#VALUE!</v>
      </c>
      <c r="AI107" s="129" t="e">
        <f t="shared" si="29"/>
        <v>#VALUE!</v>
      </c>
      <c r="AJ107" s="100" t="e">
        <f t="shared" si="23"/>
        <v>#VALUE!</v>
      </c>
      <c r="AK107" s="130" t="e">
        <f t="shared" si="24"/>
        <v>#VALUE!</v>
      </c>
      <c r="AL107" s="130" t="e">
        <f t="shared" si="25"/>
        <v>#VALUE!</v>
      </c>
      <c r="AM107" s="131" t="e">
        <f t="shared" si="26"/>
        <v>#VALUE!</v>
      </c>
    </row>
    <row r="108" spans="2:39" ht="15" hidden="1" x14ac:dyDescent="0.25">
      <c r="AB108" s="124">
        <f t="shared" si="34"/>
        <v>100</v>
      </c>
      <c r="AC108" s="125" t="e">
        <f t="shared" si="35"/>
        <v>#VALUE!</v>
      </c>
      <c r="AD108" s="123" t="e">
        <f t="shared" si="36"/>
        <v>#VALUE!</v>
      </c>
      <c r="AE108" s="126" t="e">
        <f t="shared" si="30"/>
        <v>#VALUE!</v>
      </c>
      <c r="AF108" s="123" t="e">
        <f t="shared" si="31"/>
        <v>#VALUE!</v>
      </c>
      <c r="AG108" s="126" t="e">
        <f t="shared" si="32"/>
        <v>#VALUE!</v>
      </c>
      <c r="AH108" s="129" t="e">
        <f t="shared" si="33"/>
        <v>#VALUE!</v>
      </c>
      <c r="AI108" s="129" t="e">
        <f t="shared" si="29"/>
        <v>#VALUE!</v>
      </c>
      <c r="AJ108" s="100" t="e">
        <f t="shared" si="23"/>
        <v>#VALUE!</v>
      </c>
      <c r="AK108" s="130" t="e">
        <f t="shared" si="24"/>
        <v>#VALUE!</v>
      </c>
      <c r="AL108" s="130" t="e">
        <f t="shared" si="25"/>
        <v>#VALUE!</v>
      </c>
      <c r="AM108" s="131" t="e">
        <f t="shared" si="26"/>
        <v>#VALUE!</v>
      </c>
    </row>
    <row r="109" spans="2:39" ht="15" hidden="1" x14ac:dyDescent="0.25">
      <c r="M109" s="103" t="s">
        <v>154</v>
      </c>
      <c r="N109" s="103" t="s">
        <v>170</v>
      </c>
      <c r="O109" s="103" t="s">
        <v>171</v>
      </c>
      <c r="P109" s="103" t="s">
        <v>174</v>
      </c>
      <c r="Q109" s="221" t="s">
        <v>169</v>
      </c>
      <c r="R109" s="103" t="s">
        <v>165</v>
      </c>
      <c r="S109" s="103" t="s">
        <v>175</v>
      </c>
      <c r="T109" s="103" t="s">
        <v>176</v>
      </c>
      <c r="W109" s="15" t="s">
        <v>154</v>
      </c>
      <c r="X109" s="103" t="s">
        <v>105</v>
      </c>
      <c r="Y109" s="103" t="s">
        <v>100</v>
      </c>
      <c r="Z109" s="107" t="s">
        <v>155</v>
      </c>
      <c r="AA109" s="107" t="s">
        <v>156</v>
      </c>
      <c r="AB109" s="124">
        <v>1</v>
      </c>
      <c r="AC109" s="125" t="str">
        <f t="shared" ref="AC109:AC140" si="37">IF(AA$111="","",AC$108+AB109*(X$111-X$110)/100)</f>
        <v/>
      </c>
      <c r="AD109" s="123" t="str">
        <f t="shared" ref="AD109:AD140" si="38">IF(AC109="","",AD$108+(2*(AC109-AC$108)*AA$111))</f>
        <v/>
      </c>
      <c r="AE109" s="126" t="str">
        <f>IF(AC109="","",(AD109/2)^2*3.1415)</f>
        <v/>
      </c>
      <c r="AF109" s="123" t="str">
        <f>IF(AC109="","",(AC109-AC108)/3*(AE108+AE109+(AE109*AE108)^0.5))</f>
        <v/>
      </c>
      <c r="AG109" s="126" t="str">
        <f>IF(AC109="","",AG108+AF109)</f>
        <v/>
      </c>
      <c r="AH109" s="129" t="str">
        <f t="shared" si="33"/>
        <v/>
      </c>
      <c r="AI109" s="129" t="str">
        <f t="shared" si="29"/>
        <v/>
      </c>
      <c r="AJ109" s="100" t="str">
        <f t="shared" si="23"/>
        <v/>
      </c>
      <c r="AK109" s="130" t="str">
        <f t="shared" si="24"/>
        <v/>
      </c>
      <c r="AL109" s="130" t="str">
        <f t="shared" si="25"/>
        <v/>
      </c>
      <c r="AM109" s="131" t="str">
        <f t="shared" si="26"/>
        <v/>
      </c>
    </row>
    <row r="110" spans="2:39" ht="17.25" hidden="1" x14ac:dyDescent="0.25">
      <c r="M110" s="103"/>
      <c r="N110" s="103" t="s">
        <v>12</v>
      </c>
      <c r="O110" s="222" t="s">
        <v>173</v>
      </c>
      <c r="P110" s="103" t="s">
        <v>11</v>
      </c>
      <c r="Q110" s="221" t="s">
        <v>11</v>
      </c>
      <c r="R110" s="103" t="s">
        <v>145</v>
      </c>
      <c r="S110" s="222" t="s">
        <v>173</v>
      </c>
      <c r="T110" s="103" t="s">
        <v>8</v>
      </c>
      <c r="W110" s="28">
        <v>2</v>
      </c>
      <c r="X110" s="100" t="str">
        <f>IF(W110&gt;O$53,"",IF(VLOOKUP(W110,O$34:Q$51,3)=0,"",VLOOKUP(W110,O$34:Q$51,3)))</f>
        <v/>
      </c>
      <c r="Y110" s="28" t="str">
        <f>IF(X110="","",VLOOKUP(X110,D$34:H$53,2))</f>
        <v/>
      </c>
      <c r="Z110" s="123" t="str">
        <f>IF(Y110="","",2*(Y110/3.1415)^0.5)</f>
        <v/>
      </c>
      <c r="AA110" s="102"/>
      <c r="AB110" s="124">
        <f>AB109+1</f>
        <v>2</v>
      </c>
      <c r="AC110" s="125" t="str">
        <f t="shared" si="37"/>
        <v/>
      </c>
      <c r="AD110" s="123" t="str">
        <f t="shared" si="38"/>
        <v/>
      </c>
      <c r="AE110" s="126" t="str">
        <f t="shared" ref="AE110:AE173" si="39">IF(AC110="","",(AD110/2)^2*3.1415)</f>
        <v/>
      </c>
      <c r="AF110" s="123" t="str">
        <f t="shared" ref="AF110:AF173" si="40">IF(AC110="","",(AC110-AC109)/3*(AE109+AE110+(AE110*AE109)^0.5))</f>
        <v/>
      </c>
      <c r="AG110" s="126" t="str">
        <f t="shared" ref="AG110:AG173" si="41">IF(AC110="","",AG109+AF110)</f>
        <v/>
      </c>
      <c r="AH110" s="129" t="str">
        <f t="shared" si="33"/>
        <v/>
      </c>
      <c r="AI110" s="129" t="str">
        <f t="shared" si="29"/>
        <v/>
      </c>
      <c r="AJ110" s="100" t="str">
        <f t="shared" si="23"/>
        <v/>
      </c>
      <c r="AK110" s="130" t="str">
        <f t="shared" si="24"/>
        <v/>
      </c>
      <c r="AL110" s="130" t="str">
        <f t="shared" si="25"/>
        <v/>
      </c>
      <c r="AM110" s="131" t="str">
        <f t="shared" si="26"/>
        <v/>
      </c>
    </row>
    <row r="111" spans="2:39" ht="15" hidden="1" x14ac:dyDescent="0.25">
      <c r="L111" s="36" t="s">
        <v>172</v>
      </c>
      <c r="N111" s="28">
        <v>0</v>
      </c>
      <c r="O111" s="132" t="str">
        <f>D24</f>
        <v/>
      </c>
      <c r="P111" s="28" t="str">
        <f>IF(VLOOKUP(O111,AI$8:AM$1408,3)&gt;=0.01,VLOOKUP(O111,AI$8:AM$1408,3),0.01)</f>
        <v/>
      </c>
      <c r="Q111" s="133" t="str">
        <f>VLOOKUP(P111,AK$8:AM$1408,2)</f>
        <v/>
      </c>
      <c r="R111" s="112" t="str">
        <f t="shared" ref="R111:R174" si="42">VLOOKUP(P111,AK$8:AM$1408,3)</f>
        <v/>
      </c>
      <c r="S111" s="116" t="e">
        <f>R111*3600</f>
        <v>#VALUE!</v>
      </c>
      <c r="W111" s="28">
        <v>3</v>
      </c>
      <c r="X111" s="100" t="str">
        <f>IF(W111&gt;O$53,"",IF(VLOOKUP(W111,O$34:Q$51,3)=0,"",VLOOKUP(W111,O$34:Q$51,3)))</f>
        <v/>
      </c>
      <c r="Y111" s="28" t="str">
        <f>IF(X111="","",VLOOKUP(X111,D$34:H$53,2))</f>
        <v/>
      </c>
      <c r="Z111" s="123" t="str">
        <f>IF(Y111="","",2*(Y111/3.1415)^0.5)</f>
        <v/>
      </c>
      <c r="AA111" s="102" t="str">
        <f>IF(Z111="","",(Z111-Z110)/(2*(X111-X110)))</f>
        <v/>
      </c>
      <c r="AB111" s="124">
        <f t="shared" ref="AB111:AB174" si="43">AB110+1</f>
        <v>3</v>
      </c>
      <c r="AC111" s="125" t="str">
        <f t="shared" si="37"/>
        <v/>
      </c>
      <c r="AD111" s="123" t="str">
        <f t="shared" si="38"/>
        <v/>
      </c>
      <c r="AE111" s="126" t="str">
        <f t="shared" si="39"/>
        <v/>
      </c>
      <c r="AF111" s="123" t="str">
        <f t="shared" si="40"/>
        <v/>
      </c>
      <c r="AG111" s="126" t="str">
        <f t="shared" si="41"/>
        <v/>
      </c>
      <c r="AH111" s="129" t="str">
        <f t="shared" si="33"/>
        <v/>
      </c>
      <c r="AI111" s="129" t="str">
        <f t="shared" si="29"/>
        <v/>
      </c>
      <c r="AJ111" s="100" t="str">
        <f t="shared" si="23"/>
        <v/>
      </c>
      <c r="AK111" s="130" t="str">
        <f t="shared" si="24"/>
        <v/>
      </c>
      <c r="AL111" s="130" t="str">
        <f t="shared" si="25"/>
        <v/>
      </c>
      <c r="AM111" s="131" t="str">
        <f t="shared" si="26"/>
        <v/>
      </c>
    </row>
    <row r="112" spans="2:39" ht="15" hidden="1" x14ac:dyDescent="0.25">
      <c r="N112" s="28">
        <f>N111+1</f>
        <v>1</v>
      </c>
      <c r="O112" s="116" t="e">
        <f>O111-S111</f>
        <v>#VALUE!</v>
      </c>
      <c r="P112" s="28" t="e">
        <f t="shared" ref="P112:P175" si="44">IF(VLOOKUP(O112,AI$8:AM$1408,3)&gt;=0.01,VLOOKUP(O112,AI$8:AM$1408,3),0.01)</f>
        <v>#VALUE!</v>
      </c>
      <c r="Q112" s="133" t="e">
        <f t="shared" ref="Q112:Q175" si="45">VLOOKUP(P112,AK$8:AM$1408,2)</f>
        <v>#VALUE!</v>
      </c>
      <c r="R112" s="112" t="e">
        <f t="shared" si="42"/>
        <v>#VALUE!</v>
      </c>
      <c r="S112" s="116" t="e">
        <f>R112*3600</f>
        <v>#VALUE!</v>
      </c>
      <c r="T112" s="102" t="e">
        <f t="shared" ref="T112:T143" si="46">(O$111-O112)/O$111*100</f>
        <v>#VALUE!</v>
      </c>
      <c r="Z112" s="102"/>
      <c r="AA112" s="102"/>
      <c r="AB112" s="124">
        <f t="shared" si="43"/>
        <v>4</v>
      </c>
      <c r="AC112" s="125" t="str">
        <f t="shared" si="37"/>
        <v/>
      </c>
      <c r="AD112" s="123" t="str">
        <f t="shared" si="38"/>
        <v/>
      </c>
      <c r="AE112" s="126" t="str">
        <f t="shared" si="39"/>
        <v/>
      </c>
      <c r="AF112" s="123" t="str">
        <f t="shared" si="40"/>
        <v/>
      </c>
      <c r="AG112" s="126" t="str">
        <f t="shared" si="41"/>
        <v/>
      </c>
      <c r="AH112" s="129" t="str">
        <f t="shared" si="33"/>
        <v/>
      </c>
      <c r="AI112" s="129" t="str">
        <f t="shared" si="29"/>
        <v/>
      </c>
      <c r="AJ112" s="100" t="str">
        <f t="shared" si="23"/>
        <v/>
      </c>
      <c r="AK112" s="130" t="str">
        <f t="shared" si="24"/>
        <v/>
      </c>
      <c r="AL112" s="130" t="str">
        <f t="shared" si="25"/>
        <v/>
      </c>
      <c r="AM112" s="131" t="str">
        <f t="shared" si="26"/>
        <v/>
      </c>
    </row>
    <row r="113" spans="4:39" ht="15" hidden="1" x14ac:dyDescent="0.25">
      <c r="L113" s="135" t="s">
        <v>197</v>
      </c>
      <c r="N113" s="28">
        <f t="shared" ref="N113:N176" si="47">N112+1</f>
        <v>2</v>
      </c>
      <c r="O113" s="116" t="e">
        <f>O112-S112</f>
        <v>#VALUE!</v>
      </c>
      <c r="P113" s="28" t="e">
        <f t="shared" si="44"/>
        <v>#VALUE!</v>
      </c>
      <c r="Q113" s="133" t="e">
        <f t="shared" si="45"/>
        <v>#VALUE!</v>
      </c>
      <c r="R113" s="112" t="e">
        <f t="shared" si="42"/>
        <v>#VALUE!</v>
      </c>
      <c r="S113" s="116" t="e">
        <f t="shared" ref="S113:S176" si="48">R113*3600</f>
        <v>#VALUE!</v>
      </c>
      <c r="T113" s="102" t="e">
        <f t="shared" si="46"/>
        <v>#VALUE!</v>
      </c>
      <c r="Z113" s="102"/>
      <c r="AA113" s="102"/>
      <c r="AB113" s="124">
        <f t="shared" si="43"/>
        <v>5</v>
      </c>
      <c r="AC113" s="125" t="str">
        <f t="shared" si="37"/>
        <v/>
      </c>
      <c r="AD113" s="123" t="str">
        <f t="shared" si="38"/>
        <v/>
      </c>
      <c r="AE113" s="126" t="str">
        <f t="shared" si="39"/>
        <v/>
      </c>
      <c r="AF113" s="123" t="str">
        <f t="shared" si="40"/>
        <v/>
      </c>
      <c r="AG113" s="126" t="str">
        <f t="shared" si="41"/>
        <v/>
      </c>
      <c r="AH113" s="129" t="str">
        <f t="shared" si="33"/>
        <v/>
      </c>
      <c r="AI113" s="129" t="str">
        <f t="shared" si="29"/>
        <v/>
      </c>
      <c r="AJ113" s="100" t="str">
        <f t="shared" si="23"/>
        <v/>
      </c>
      <c r="AK113" s="130" t="str">
        <f t="shared" si="24"/>
        <v/>
      </c>
      <c r="AL113" s="130" t="str">
        <f t="shared" si="25"/>
        <v/>
      </c>
      <c r="AM113" s="131" t="str">
        <f t="shared" si="26"/>
        <v/>
      </c>
    </row>
    <row r="114" spans="4:39" ht="15" hidden="1" x14ac:dyDescent="0.25">
      <c r="M114" s="28" t="e">
        <f>IF(O114=0,IF(O113&gt;0,"Td",0),0)</f>
        <v>#VALUE!</v>
      </c>
      <c r="N114" s="28">
        <f t="shared" si="47"/>
        <v>3</v>
      </c>
      <c r="O114" s="116" t="e">
        <f>IF(T113&gt;99.5,0,IF(O113-S113&lt;0,0,O113-S113))</f>
        <v>#VALUE!</v>
      </c>
      <c r="P114" s="28" t="e">
        <f t="shared" si="44"/>
        <v>#VALUE!</v>
      </c>
      <c r="Q114" s="133" t="e">
        <f t="shared" si="45"/>
        <v>#VALUE!</v>
      </c>
      <c r="R114" s="112" t="e">
        <f t="shared" si="42"/>
        <v>#VALUE!</v>
      </c>
      <c r="S114" s="116" t="e">
        <f t="shared" si="48"/>
        <v>#VALUE!</v>
      </c>
      <c r="T114" s="102" t="e">
        <f t="shared" si="46"/>
        <v>#VALUE!</v>
      </c>
      <c r="Z114" s="102"/>
      <c r="AA114" s="102"/>
      <c r="AB114" s="124">
        <f t="shared" si="43"/>
        <v>6</v>
      </c>
      <c r="AC114" s="125" t="str">
        <f t="shared" si="37"/>
        <v/>
      </c>
      <c r="AD114" s="123" t="str">
        <f t="shared" si="38"/>
        <v/>
      </c>
      <c r="AE114" s="126" t="str">
        <f t="shared" si="39"/>
        <v/>
      </c>
      <c r="AF114" s="123" t="str">
        <f t="shared" si="40"/>
        <v/>
      </c>
      <c r="AG114" s="126" t="str">
        <f t="shared" si="41"/>
        <v/>
      </c>
      <c r="AH114" s="129" t="str">
        <f t="shared" si="33"/>
        <v/>
      </c>
      <c r="AI114" s="129" t="str">
        <f t="shared" si="29"/>
        <v/>
      </c>
      <c r="AJ114" s="100" t="str">
        <f t="shared" si="23"/>
        <v/>
      </c>
      <c r="AK114" s="130" t="str">
        <f t="shared" si="24"/>
        <v/>
      </c>
      <c r="AL114" s="130" t="str">
        <f t="shared" si="25"/>
        <v/>
      </c>
      <c r="AM114" s="131" t="str">
        <f t="shared" si="26"/>
        <v/>
      </c>
    </row>
    <row r="115" spans="4:39" ht="15" hidden="1" x14ac:dyDescent="0.25">
      <c r="L115" s="136" t="s">
        <v>204</v>
      </c>
      <c r="M115" s="28" t="e">
        <f t="shared" ref="M115:M178" si="49">IF(O115=0,IF(O114&gt;0,"Td",0),0)</f>
        <v>#VALUE!</v>
      </c>
      <c r="N115" s="28">
        <f t="shared" si="47"/>
        <v>4</v>
      </c>
      <c r="O115" s="116" t="e">
        <f t="shared" ref="O115:O178" si="50">IF(T114&gt;99.5,0,IF(O114-S114&lt;0,0,O114-S114))</f>
        <v>#VALUE!</v>
      </c>
      <c r="P115" s="28" t="e">
        <f t="shared" si="44"/>
        <v>#VALUE!</v>
      </c>
      <c r="Q115" s="133" t="e">
        <f t="shared" si="45"/>
        <v>#VALUE!</v>
      </c>
      <c r="R115" s="112" t="e">
        <f t="shared" si="42"/>
        <v>#VALUE!</v>
      </c>
      <c r="S115" s="116" t="e">
        <f t="shared" si="48"/>
        <v>#VALUE!</v>
      </c>
      <c r="T115" s="102" t="e">
        <f t="shared" si="46"/>
        <v>#VALUE!</v>
      </c>
      <c r="Z115" s="102"/>
      <c r="AA115" s="102"/>
      <c r="AB115" s="124">
        <f t="shared" si="43"/>
        <v>7</v>
      </c>
      <c r="AC115" s="125" t="str">
        <f t="shared" si="37"/>
        <v/>
      </c>
      <c r="AD115" s="123" t="str">
        <f t="shared" si="38"/>
        <v/>
      </c>
      <c r="AE115" s="126" t="str">
        <f t="shared" si="39"/>
        <v/>
      </c>
      <c r="AF115" s="123" t="str">
        <f t="shared" si="40"/>
        <v/>
      </c>
      <c r="AG115" s="126" t="str">
        <f t="shared" si="41"/>
        <v/>
      </c>
      <c r="AH115" s="129" t="str">
        <f t="shared" si="33"/>
        <v/>
      </c>
      <c r="AI115" s="129" t="str">
        <f t="shared" si="29"/>
        <v/>
      </c>
      <c r="AJ115" s="100" t="str">
        <f t="shared" si="23"/>
        <v/>
      </c>
      <c r="AK115" s="130" t="str">
        <f t="shared" si="24"/>
        <v/>
      </c>
      <c r="AL115" s="130" t="str">
        <f t="shared" si="25"/>
        <v/>
      </c>
      <c r="AM115" s="131" t="str">
        <f t="shared" si="26"/>
        <v/>
      </c>
    </row>
    <row r="116" spans="4:39" ht="15" hidden="1" x14ac:dyDescent="0.25">
      <c r="L116" s="136" t="s">
        <v>198</v>
      </c>
      <c r="M116" s="28" t="e">
        <f t="shared" si="49"/>
        <v>#VALUE!</v>
      </c>
      <c r="N116" s="28">
        <f t="shared" si="47"/>
        <v>5</v>
      </c>
      <c r="O116" s="116" t="e">
        <f t="shared" si="50"/>
        <v>#VALUE!</v>
      </c>
      <c r="P116" s="28" t="e">
        <f t="shared" si="44"/>
        <v>#VALUE!</v>
      </c>
      <c r="Q116" s="133" t="e">
        <f t="shared" si="45"/>
        <v>#VALUE!</v>
      </c>
      <c r="R116" s="112" t="e">
        <f t="shared" si="42"/>
        <v>#VALUE!</v>
      </c>
      <c r="S116" s="116" t="e">
        <f t="shared" si="48"/>
        <v>#VALUE!</v>
      </c>
      <c r="T116" s="102" t="e">
        <f t="shared" si="46"/>
        <v>#VALUE!</v>
      </c>
      <c r="Z116" s="102"/>
      <c r="AA116" s="102"/>
      <c r="AB116" s="124">
        <f t="shared" si="43"/>
        <v>8</v>
      </c>
      <c r="AC116" s="125" t="str">
        <f t="shared" si="37"/>
        <v/>
      </c>
      <c r="AD116" s="123" t="str">
        <f t="shared" si="38"/>
        <v/>
      </c>
      <c r="AE116" s="126" t="str">
        <f t="shared" si="39"/>
        <v/>
      </c>
      <c r="AF116" s="123" t="str">
        <f t="shared" si="40"/>
        <v/>
      </c>
      <c r="AG116" s="126" t="str">
        <f t="shared" si="41"/>
        <v/>
      </c>
      <c r="AH116" s="129" t="str">
        <f t="shared" si="33"/>
        <v/>
      </c>
      <c r="AI116" s="129" t="str">
        <f t="shared" si="29"/>
        <v/>
      </c>
      <c r="AJ116" s="100" t="str">
        <f t="shared" si="23"/>
        <v/>
      </c>
      <c r="AK116" s="130" t="str">
        <f t="shared" si="24"/>
        <v/>
      </c>
      <c r="AL116" s="130" t="str">
        <f t="shared" si="25"/>
        <v/>
      </c>
      <c r="AM116" s="131" t="str">
        <f t="shared" si="26"/>
        <v/>
      </c>
    </row>
    <row r="117" spans="4:39" ht="15" hidden="1" x14ac:dyDescent="0.25">
      <c r="L117" s="136" t="s">
        <v>199</v>
      </c>
      <c r="M117" s="28" t="e">
        <f t="shared" si="49"/>
        <v>#VALUE!</v>
      </c>
      <c r="N117" s="28">
        <f t="shared" si="47"/>
        <v>6</v>
      </c>
      <c r="O117" s="116" t="e">
        <f t="shared" si="50"/>
        <v>#VALUE!</v>
      </c>
      <c r="P117" s="28" t="e">
        <f t="shared" si="44"/>
        <v>#VALUE!</v>
      </c>
      <c r="Q117" s="133" t="e">
        <f t="shared" si="45"/>
        <v>#VALUE!</v>
      </c>
      <c r="R117" s="112" t="e">
        <f t="shared" si="42"/>
        <v>#VALUE!</v>
      </c>
      <c r="S117" s="116" t="e">
        <f t="shared" si="48"/>
        <v>#VALUE!</v>
      </c>
      <c r="T117" s="102" t="e">
        <f t="shared" si="46"/>
        <v>#VALUE!</v>
      </c>
      <c r="Z117" s="102"/>
      <c r="AA117" s="102"/>
      <c r="AB117" s="124">
        <f t="shared" si="43"/>
        <v>9</v>
      </c>
      <c r="AC117" s="125" t="str">
        <f t="shared" si="37"/>
        <v/>
      </c>
      <c r="AD117" s="123" t="str">
        <f t="shared" si="38"/>
        <v/>
      </c>
      <c r="AE117" s="126" t="str">
        <f t="shared" si="39"/>
        <v/>
      </c>
      <c r="AF117" s="123" t="str">
        <f t="shared" si="40"/>
        <v/>
      </c>
      <c r="AG117" s="126" t="str">
        <f t="shared" si="41"/>
        <v/>
      </c>
      <c r="AH117" s="129" t="str">
        <f t="shared" si="33"/>
        <v/>
      </c>
      <c r="AI117" s="129" t="str">
        <f t="shared" si="29"/>
        <v/>
      </c>
      <c r="AJ117" s="100" t="str">
        <f t="shared" si="23"/>
        <v/>
      </c>
      <c r="AK117" s="130" t="str">
        <f t="shared" si="24"/>
        <v/>
      </c>
      <c r="AL117" s="130" t="str">
        <f t="shared" si="25"/>
        <v/>
      </c>
      <c r="AM117" s="131" t="str">
        <f t="shared" si="26"/>
        <v/>
      </c>
    </row>
    <row r="118" spans="4:39" ht="15" hidden="1" x14ac:dyDescent="0.25">
      <c r="L118" s="136" t="s">
        <v>200</v>
      </c>
      <c r="M118" s="28" t="e">
        <f t="shared" si="49"/>
        <v>#VALUE!</v>
      </c>
      <c r="N118" s="28">
        <f t="shared" si="47"/>
        <v>7</v>
      </c>
      <c r="O118" s="116" t="e">
        <f t="shared" si="50"/>
        <v>#VALUE!</v>
      </c>
      <c r="P118" s="28" t="e">
        <f t="shared" si="44"/>
        <v>#VALUE!</v>
      </c>
      <c r="Q118" s="133" t="e">
        <f t="shared" si="45"/>
        <v>#VALUE!</v>
      </c>
      <c r="R118" s="112" t="e">
        <f t="shared" si="42"/>
        <v>#VALUE!</v>
      </c>
      <c r="S118" s="116" t="e">
        <f t="shared" si="48"/>
        <v>#VALUE!</v>
      </c>
      <c r="T118" s="102" t="e">
        <f t="shared" si="46"/>
        <v>#VALUE!</v>
      </c>
      <c r="Z118" s="102"/>
      <c r="AA118" s="102"/>
      <c r="AB118" s="124">
        <f t="shared" si="43"/>
        <v>10</v>
      </c>
      <c r="AC118" s="125" t="str">
        <f t="shared" si="37"/>
        <v/>
      </c>
      <c r="AD118" s="123" t="str">
        <f t="shared" si="38"/>
        <v/>
      </c>
      <c r="AE118" s="126" t="str">
        <f t="shared" si="39"/>
        <v/>
      </c>
      <c r="AF118" s="123" t="str">
        <f t="shared" si="40"/>
        <v/>
      </c>
      <c r="AG118" s="126" t="str">
        <f t="shared" si="41"/>
        <v/>
      </c>
      <c r="AH118" s="129" t="str">
        <f t="shared" si="33"/>
        <v/>
      </c>
      <c r="AI118" s="129" t="str">
        <f t="shared" si="29"/>
        <v/>
      </c>
      <c r="AJ118" s="100" t="str">
        <f t="shared" si="23"/>
        <v/>
      </c>
      <c r="AK118" s="130" t="str">
        <f t="shared" si="24"/>
        <v/>
      </c>
      <c r="AL118" s="130" t="str">
        <f t="shared" si="25"/>
        <v/>
      </c>
      <c r="AM118" s="131" t="str">
        <f t="shared" si="26"/>
        <v/>
      </c>
    </row>
    <row r="119" spans="4:39" ht="15" hidden="1" x14ac:dyDescent="0.25">
      <c r="L119" s="136" t="s">
        <v>201</v>
      </c>
      <c r="M119" s="28" t="e">
        <f t="shared" si="49"/>
        <v>#VALUE!</v>
      </c>
      <c r="N119" s="28">
        <f t="shared" si="47"/>
        <v>8</v>
      </c>
      <c r="O119" s="116" t="e">
        <f t="shared" si="50"/>
        <v>#VALUE!</v>
      </c>
      <c r="P119" s="28" t="e">
        <f t="shared" si="44"/>
        <v>#VALUE!</v>
      </c>
      <c r="Q119" s="133" t="e">
        <f t="shared" si="45"/>
        <v>#VALUE!</v>
      </c>
      <c r="R119" s="112" t="e">
        <f t="shared" si="42"/>
        <v>#VALUE!</v>
      </c>
      <c r="S119" s="116" t="e">
        <f t="shared" si="48"/>
        <v>#VALUE!</v>
      </c>
      <c r="T119" s="102" t="e">
        <f t="shared" si="46"/>
        <v>#VALUE!</v>
      </c>
      <c r="Z119" s="102"/>
      <c r="AA119" s="102"/>
      <c r="AB119" s="124">
        <f t="shared" si="43"/>
        <v>11</v>
      </c>
      <c r="AC119" s="125" t="str">
        <f t="shared" si="37"/>
        <v/>
      </c>
      <c r="AD119" s="123" t="str">
        <f t="shared" si="38"/>
        <v/>
      </c>
      <c r="AE119" s="126" t="str">
        <f t="shared" si="39"/>
        <v/>
      </c>
      <c r="AF119" s="123" t="str">
        <f t="shared" si="40"/>
        <v/>
      </c>
      <c r="AG119" s="126" t="str">
        <f t="shared" si="41"/>
        <v/>
      </c>
      <c r="AH119" s="129" t="str">
        <f t="shared" si="33"/>
        <v/>
      </c>
      <c r="AI119" s="129" t="str">
        <f t="shared" si="29"/>
        <v/>
      </c>
      <c r="AJ119" s="100" t="str">
        <f t="shared" si="23"/>
        <v/>
      </c>
      <c r="AK119" s="130" t="str">
        <f t="shared" si="24"/>
        <v/>
      </c>
      <c r="AL119" s="130" t="str">
        <f t="shared" si="25"/>
        <v/>
      </c>
      <c r="AM119" s="131" t="str">
        <f t="shared" si="26"/>
        <v/>
      </c>
    </row>
    <row r="120" spans="4:39" ht="15" hidden="1" x14ac:dyDescent="0.25">
      <c r="L120" s="136" t="s">
        <v>203</v>
      </c>
      <c r="M120" s="28" t="e">
        <f t="shared" si="49"/>
        <v>#VALUE!</v>
      </c>
      <c r="N120" s="28">
        <f t="shared" si="47"/>
        <v>9</v>
      </c>
      <c r="O120" s="116" t="e">
        <f t="shared" si="50"/>
        <v>#VALUE!</v>
      </c>
      <c r="P120" s="28" t="e">
        <f t="shared" si="44"/>
        <v>#VALUE!</v>
      </c>
      <c r="Q120" s="133" t="e">
        <f t="shared" si="45"/>
        <v>#VALUE!</v>
      </c>
      <c r="R120" s="112" t="e">
        <f t="shared" si="42"/>
        <v>#VALUE!</v>
      </c>
      <c r="S120" s="116" t="e">
        <f t="shared" si="48"/>
        <v>#VALUE!</v>
      </c>
      <c r="T120" s="102" t="e">
        <f t="shared" si="46"/>
        <v>#VALUE!</v>
      </c>
      <c r="Z120" s="102"/>
      <c r="AA120" s="102"/>
      <c r="AB120" s="124">
        <f t="shared" si="43"/>
        <v>12</v>
      </c>
      <c r="AC120" s="125" t="str">
        <f t="shared" si="37"/>
        <v/>
      </c>
      <c r="AD120" s="123" t="str">
        <f t="shared" si="38"/>
        <v/>
      </c>
      <c r="AE120" s="126" t="str">
        <f t="shared" si="39"/>
        <v/>
      </c>
      <c r="AF120" s="123" t="str">
        <f t="shared" si="40"/>
        <v/>
      </c>
      <c r="AG120" s="126" t="str">
        <f t="shared" si="41"/>
        <v/>
      </c>
      <c r="AH120" s="129" t="str">
        <f t="shared" si="33"/>
        <v/>
      </c>
      <c r="AI120" s="129" t="str">
        <f t="shared" si="29"/>
        <v/>
      </c>
      <c r="AJ120" s="100" t="str">
        <f t="shared" si="23"/>
        <v/>
      </c>
      <c r="AK120" s="130" t="str">
        <f t="shared" si="24"/>
        <v/>
      </c>
      <c r="AL120" s="130" t="str">
        <f t="shared" si="25"/>
        <v/>
      </c>
      <c r="AM120" s="131" t="str">
        <f t="shared" si="26"/>
        <v/>
      </c>
    </row>
    <row r="121" spans="4:39" ht="15" hidden="1" x14ac:dyDescent="0.25">
      <c r="L121" s="136" t="s">
        <v>202</v>
      </c>
      <c r="M121" s="28" t="e">
        <f t="shared" si="49"/>
        <v>#VALUE!</v>
      </c>
      <c r="N121" s="28">
        <f t="shared" si="47"/>
        <v>10</v>
      </c>
      <c r="O121" s="116" t="e">
        <f t="shared" si="50"/>
        <v>#VALUE!</v>
      </c>
      <c r="P121" s="28" t="e">
        <f t="shared" si="44"/>
        <v>#VALUE!</v>
      </c>
      <c r="Q121" s="133" t="e">
        <f t="shared" si="45"/>
        <v>#VALUE!</v>
      </c>
      <c r="R121" s="112" t="e">
        <f t="shared" si="42"/>
        <v>#VALUE!</v>
      </c>
      <c r="S121" s="116" t="e">
        <f t="shared" si="48"/>
        <v>#VALUE!</v>
      </c>
      <c r="T121" s="102" t="e">
        <f t="shared" si="46"/>
        <v>#VALUE!</v>
      </c>
      <c r="Z121" s="102"/>
      <c r="AA121" s="102"/>
      <c r="AB121" s="124">
        <f t="shared" si="43"/>
        <v>13</v>
      </c>
      <c r="AC121" s="125" t="str">
        <f t="shared" si="37"/>
        <v/>
      </c>
      <c r="AD121" s="123" t="str">
        <f t="shared" si="38"/>
        <v/>
      </c>
      <c r="AE121" s="126" t="str">
        <f t="shared" si="39"/>
        <v/>
      </c>
      <c r="AF121" s="123" t="str">
        <f t="shared" si="40"/>
        <v/>
      </c>
      <c r="AG121" s="126" t="str">
        <f t="shared" si="41"/>
        <v/>
      </c>
      <c r="AH121" s="129" t="str">
        <f t="shared" si="33"/>
        <v/>
      </c>
      <c r="AI121" s="129" t="str">
        <f t="shared" si="29"/>
        <v/>
      </c>
      <c r="AJ121" s="100" t="str">
        <f t="shared" si="23"/>
        <v/>
      </c>
      <c r="AK121" s="130" t="str">
        <f t="shared" si="24"/>
        <v/>
      </c>
      <c r="AL121" s="130" t="str">
        <f t="shared" si="25"/>
        <v/>
      </c>
      <c r="AM121" s="131" t="str">
        <f t="shared" si="26"/>
        <v/>
      </c>
    </row>
    <row r="122" spans="4:39" ht="15" hidden="1" x14ac:dyDescent="0.25">
      <c r="D122" s="28" t="s">
        <v>181</v>
      </c>
      <c r="L122" s="136" t="s">
        <v>258</v>
      </c>
      <c r="M122" s="28" t="e">
        <f t="shared" si="49"/>
        <v>#VALUE!</v>
      </c>
      <c r="N122" s="28">
        <f t="shared" si="47"/>
        <v>11</v>
      </c>
      <c r="O122" s="116" t="e">
        <f t="shared" si="50"/>
        <v>#VALUE!</v>
      </c>
      <c r="P122" s="28" t="e">
        <f t="shared" si="44"/>
        <v>#VALUE!</v>
      </c>
      <c r="Q122" s="133" t="e">
        <f t="shared" si="45"/>
        <v>#VALUE!</v>
      </c>
      <c r="R122" s="112" t="e">
        <f t="shared" si="42"/>
        <v>#VALUE!</v>
      </c>
      <c r="S122" s="116" t="e">
        <f t="shared" si="48"/>
        <v>#VALUE!</v>
      </c>
      <c r="T122" s="102" t="e">
        <f t="shared" si="46"/>
        <v>#VALUE!</v>
      </c>
      <c r="Z122" s="102"/>
      <c r="AA122" s="102"/>
      <c r="AB122" s="124">
        <f t="shared" si="43"/>
        <v>14</v>
      </c>
      <c r="AC122" s="125" t="str">
        <f t="shared" si="37"/>
        <v/>
      </c>
      <c r="AD122" s="123" t="str">
        <f t="shared" si="38"/>
        <v/>
      </c>
      <c r="AE122" s="126" t="str">
        <f t="shared" si="39"/>
        <v/>
      </c>
      <c r="AF122" s="123" t="str">
        <f t="shared" si="40"/>
        <v/>
      </c>
      <c r="AG122" s="126" t="str">
        <f t="shared" si="41"/>
        <v/>
      </c>
      <c r="AH122" s="129" t="str">
        <f t="shared" si="33"/>
        <v/>
      </c>
      <c r="AI122" s="129" t="str">
        <f t="shared" si="29"/>
        <v/>
      </c>
      <c r="AJ122" s="100" t="str">
        <f t="shared" si="23"/>
        <v/>
      </c>
      <c r="AK122" s="130" t="str">
        <f t="shared" si="24"/>
        <v/>
      </c>
      <c r="AL122" s="130" t="str">
        <f t="shared" si="25"/>
        <v/>
      </c>
      <c r="AM122" s="131" t="str">
        <f t="shared" si="26"/>
        <v/>
      </c>
    </row>
    <row r="123" spans="4:39" ht="17.25" hidden="1" x14ac:dyDescent="0.25">
      <c r="D123" s="28" t="s">
        <v>188</v>
      </c>
      <c r="E123" s="134" t="s">
        <v>189</v>
      </c>
      <c r="L123" s="136" t="s">
        <v>205</v>
      </c>
      <c r="M123" s="28" t="e">
        <f t="shared" si="49"/>
        <v>#VALUE!</v>
      </c>
      <c r="N123" s="28">
        <f t="shared" si="47"/>
        <v>12</v>
      </c>
      <c r="O123" s="116" t="e">
        <f t="shared" si="50"/>
        <v>#VALUE!</v>
      </c>
      <c r="P123" s="28" t="e">
        <f t="shared" si="44"/>
        <v>#VALUE!</v>
      </c>
      <c r="Q123" s="133" t="e">
        <f t="shared" si="45"/>
        <v>#VALUE!</v>
      </c>
      <c r="R123" s="112" t="e">
        <f t="shared" si="42"/>
        <v>#VALUE!</v>
      </c>
      <c r="S123" s="116" t="e">
        <f t="shared" si="48"/>
        <v>#VALUE!</v>
      </c>
      <c r="T123" s="102" t="e">
        <f t="shared" si="46"/>
        <v>#VALUE!</v>
      </c>
      <c r="Z123" s="102"/>
      <c r="AA123" s="102"/>
      <c r="AB123" s="124">
        <f t="shared" si="43"/>
        <v>15</v>
      </c>
      <c r="AC123" s="125" t="str">
        <f t="shared" si="37"/>
        <v/>
      </c>
      <c r="AD123" s="123" t="str">
        <f t="shared" si="38"/>
        <v/>
      </c>
      <c r="AE123" s="126" t="str">
        <f t="shared" si="39"/>
        <v/>
      </c>
      <c r="AF123" s="123" t="str">
        <f t="shared" si="40"/>
        <v/>
      </c>
      <c r="AG123" s="126" t="str">
        <f t="shared" si="41"/>
        <v/>
      </c>
      <c r="AH123" s="129" t="str">
        <f t="shared" si="33"/>
        <v/>
      </c>
      <c r="AI123" s="129" t="str">
        <f t="shared" si="29"/>
        <v/>
      </c>
      <c r="AJ123" s="100" t="str">
        <f t="shared" si="23"/>
        <v/>
      </c>
      <c r="AK123" s="130" t="str">
        <f t="shared" si="24"/>
        <v/>
      </c>
      <c r="AL123" s="130" t="str">
        <f t="shared" si="25"/>
        <v/>
      </c>
      <c r="AM123" s="131" t="str">
        <f t="shared" si="26"/>
        <v/>
      </c>
    </row>
    <row r="124" spans="4:39" ht="15" hidden="1" x14ac:dyDescent="0.25">
      <c r="D124" s="28">
        <v>16</v>
      </c>
      <c r="E124" s="116" t="e">
        <f>D24/2</f>
        <v>#VALUE!</v>
      </c>
      <c r="M124" s="28" t="e">
        <f t="shared" si="49"/>
        <v>#VALUE!</v>
      </c>
      <c r="N124" s="28">
        <f t="shared" si="47"/>
        <v>13</v>
      </c>
      <c r="O124" s="116" t="e">
        <f t="shared" si="50"/>
        <v>#VALUE!</v>
      </c>
      <c r="P124" s="28" t="e">
        <f t="shared" si="44"/>
        <v>#VALUE!</v>
      </c>
      <c r="Q124" s="133" t="e">
        <f t="shared" si="45"/>
        <v>#VALUE!</v>
      </c>
      <c r="R124" s="112" t="e">
        <f t="shared" si="42"/>
        <v>#VALUE!</v>
      </c>
      <c r="S124" s="116" t="e">
        <f t="shared" si="48"/>
        <v>#VALUE!</v>
      </c>
      <c r="T124" s="102" t="e">
        <f t="shared" si="46"/>
        <v>#VALUE!</v>
      </c>
      <c r="Z124" s="102"/>
      <c r="AA124" s="102"/>
      <c r="AB124" s="124">
        <f t="shared" si="43"/>
        <v>16</v>
      </c>
      <c r="AC124" s="125" t="str">
        <f t="shared" si="37"/>
        <v/>
      </c>
      <c r="AD124" s="123" t="str">
        <f t="shared" si="38"/>
        <v/>
      </c>
      <c r="AE124" s="126" t="str">
        <f t="shared" si="39"/>
        <v/>
      </c>
      <c r="AF124" s="123" t="str">
        <f t="shared" si="40"/>
        <v/>
      </c>
      <c r="AG124" s="126" t="str">
        <f t="shared" si="41"/>
        <v/>
      </c>
      <c r="AH124" s="129" t="str">
        <f t="shared" si="33"/>
        <v/>
      </c>
      <c r="AI124" s="129" t="str">
        <f t="shared" si="29"/>
        <v/>
      </c>
      <c r="AJ124" s="100" t="str">
        <f t="shared" si="23"/>
        <v/>
      </c>
      <c r="AK124" s="130" t="str">
        <f t="shared" si="24"/>
        <v/>
      </c>
      <c r="AL124" s="130" t="str">
        <f t="shared" si="25"/>
        <v/>
      </c>
      <c r="AM124" s="131" t="str">
        <f t="shared" si="26"/>
        <v/>
      </c>
    </row>
    <row r="125" spans="4:39" ht="15" hidden="1" x14ac:dyDescent="0.25">
      <c r="D125" s="28">
        <v>48</v>
      </c>
      <c r="E125" s="28">
        <v>0</v>
      </c>
      <c r="L125" s="135" t="s">
        <v>206</v>
      </c>
      <c r="M125" s="28" t="e">
        <f t="shared" si="49"/>
        <v>#VALUE!</v>
      </c>
      <c r="N125" s="28">
        <f t="shared" si="47"/>
        <v>14</v>
      </c>
      <c r="O125" s="116" t="e">
        <f t="shared" si="50"/>
        <v>#VALUE!</v>
      </c>
      <c r="P125" s="28" t="e">
        <f t="shared" si="44"/>
        <v>#VALUE!</v>
      </c>
      <c r="Q125" s="133" t="e">
        <f t="shared" si="45"/>
        <v>#VALUE!</v>
      </c>
      <c r="R125" s="112" t="e">
        <f t="shared" si="42"/>
        <v>#VALUE!</v>
      </c>
      <c r="S125" s="116" t="e">
        <f t="shared" si="48"/>
        <v>#VALUE!</v>
      </c>
      <c r="T125" s="102" t="e">
        <f t="shared" si="46"/>
        <v>#VALUE!</v>
      </c>
      <c r="Z125" s="102"/>
      <c r="AA125" s="102"/>
      <c r="AB125" s="124">
        <f t="shared" si="43"/>
        <v>17</v>
      </c>
      <c r="AC125" s="125" t="str">
        <f t="shared" si="37"/>
        <v/>
      </c>
      <c r="AD125" s="123" t="str">
        <f t="shared" si="38"/>
        <v/>
      </c>
      <c r="AE125" s="126" t="str">
        <f t="shared" si="39"/>
        <v/>
      </c>
      <c r="AF125" s="123" t="str">
        <f t="shared" si="40"/>
        <v/>
      </c>
      <c r="AG125" s="126" t="str">
        <f t="shared" si="41"/>
        <v/>
      </c>
      <c r="AH125" s="129" t="str">
        <f t="shared" si="33"/>
        <v/>
      </c>
      <c r="AI125" s="129" t="str">
        <f t="shared" si="29"/>
        <v/>
      </c>
      <c r="AJ125" s="100" t="str">
        <f t="shared" si="23"/>
        <v/>
      </c>
      <c r="AK125" s="130" t="str">
        <f t="shared" si="24"/>
        <v/>
      </c>
      <c r="AL125" s="130" t="str">
        <f t="shared" si="25"/>
        <v/>
      </c>
      <c r="AM125" s="131" t="str">
        <f t="shared" si="26"/>
        <v/>
      </c>
    </row>
    <row r="126" spans="4:39" ht="15" hidden="1" x14ac:dyDescent="0.25">
      <c r="L126" s="28" t="s">
        <v>207</v>
      </c>
      <c r="M126" s="28" t="e">
        <f t="shared" si="49"/>
        <v>#VALUE!</v>
      </c>
      <c r="N126" s="28">
        <f t="shared" si="47"/>
        <v>15</v>
      </c>
      <c r="O126" s="116" t="e">
        <f t="shared" si="50"/>
        <v>#VALUE!</v>
      </c>
      <c r="P126" s="28" t="e">
        <f t="shared" si="44"/>
        <v>#VALUE!</v>
      </c>
      <c r="Q126" s="133" t="e">
        <f t="shared" si="45"/>
        <v>#VALUE!</v>
      </c>
      <c r="R126" s="112" t="e">
        <f t="shared" si="42"/>
        <v>#VALUE!</v>
      </c>
      <c r="S126" s="116" t="e">
        <f t="shared" si="48"/>
        <v>#VALUE!</v>
      </c>
      <c r="T126" s="102" t="e">
        <f t="shared" si="46"/>
        <v>#VALUE!</v>
      </c>
      <c r="Z126" s="102"/>
      <c r="AA126" s="102"/>
      <c r="AB126" s="124">
        <f t="shared" si="43"/>
        <v>18</v>
      </c>
      <c r="AC126" s="125" t="str">
        <f t="shared" si="37"/>
        <v/>
      </c>
      <c r="AD126" s="123" t="str">
        <f t="shared" si="38"/>
        <v/>
      </c>
      <c r="AE126" s="126" t="str">
        <f t="shared" si="39"/>
        <v/>
      </c>
      <c r="AF126" s="123" t="str">
        <f t="shared" si="40"/>
        <v/>
      </c>
      <c r="AG126" s="126" t="str">
        <f t="shared" si="41"/>
        <v/>
      </c>
      <c r="AH126" s="129" t="str">
        <f t="shared" si="33"/>
        <v/>
      </c>
      <c r="AI126" s="129" t="str">
        <f t="shared" si="29"/>
        <v/>
      </c>
      <c r="AJ126" s="100" t="str">
        <f t="shared" si="23"/>
        <v/>
      </c>
      <c r="AK126" s="130" t="str">
        <f t="shared" si="24"/>
        <v/>
      </c>
      <c r="AL126" s="130" t="str">
        <f t="shared" si="25"/>
        <v/>
      </c>
      <c r="AM126" s="131" t="str">
        <f t="shared" si="26"/>
        <v/>
      </c>
    </row>
    <row r="127" spans="4:39" ht="15" hidden="1" x14ac:dyDescent="0.25">
      <c r="L127" s="28" t="s">
        <v>209</v>
      </c>
      <c r="M127" s="28" t="e">
        <f t="shared" si="49"/>
        <v>#VALUE!</v>
      </c>
      <c r="N127" s="28">
        <f t="shared" si="47"/>
        <v>16</v>
      </c>
      <c r="O127" s="116" t="e">
        <f t="shared" si="50"/>
        <v>#VALUE!</v>
      </c>
      <c r="P127" s="28" t="e">
        <f t="shared" si="44"/>
        <v>#VALUE!</v>
      </c>
      <c r="Q127" s="133" t="e">
        <f t="shared" si="45"/>
        <v>#VALUE!</v>
      </c>
      <c r="R127" s="112" t="e">
        <f t="shared" si="42"/>
        <v>#VALUE!</v>
      </c>
      <c r="S127" s="116" t="e">
        <f t="shared" si="48"/>
        <v>#VALUE!</v>
      </c>
      <c r="T127" s="102" t="e">
        <f t="shared" si="46"/>
        <v>#VALUE!</v>
      </c>
      <c r="Z127" s="102"/>
      <c r="AA127" s="102"/>
      <c r="AB127" s="124">
        <f t="shared" si="43"/>
        <v>19</v>
      </c>
      <c r="AC127" s="125" t="str">
        <f t="shared" si="37"/>
        <v/>
      </c>
      <c r="AD127" s="123" t="str">
        <f t="shared" si="38"/>
        <v/>
      </c>
      <c r="AE127" s="126" t="str">
        <f t="shared" si="39"/>
        <v/>
      </c>
      <c r="AF127" s="123" t="str">
        <f t="shared" si="40"/>
        <v/>
      </c>
      <c r="AG127" s="126" t="str">
        <f t="shared" si="41"/>
        <v/>
      </c>
      <c r="AH127" s="129" t="str">
        <f t="shared" si="33"/>
        <v/>
      </c>
      <c r="AI127" s="129" t="str">
        <f t="shared" si="29"/>
        <v/>
      </c>
      <c r="AJ127" s="100" t="str">
        <f t="shared" si="23"/>
        <v/>
      </c>
      <c r="AK127" s="130" t="str">
        <f t="shared" si="24"/>
        <v/>
      </c>
      <c r="AL127" s="130" t="str">
        <f t="shared" si="25"/>
        <v/>
      </c>
      <c r="AM127" s="131" t="str">
        <f t="shared" si="26"/>
        <v/>
      </c>
    </row>
    <row r="128" spans="4:39" ht="15" hidden="1" x14ac:dyDescent="0.25">
      <c r="L128" s="28" t="s">
        <v>208</v>
      </c>
      <c r="M128" s="28" t="e">
        <f t="shared" si="49"/>
        <v>#VALUE!</v>
      </c>
      <c r="N128" s="28">
        <f t="shared" si="47"/>
        <v>17</v>
      </c>
      <c r="O128" s="116" t="e">
        <f t="shared" si="50"/>
        <v>#VALUE!</v>
      </c>
      <c r="P128" s="28" t="e">
        <f t="shared" si="44"/>
        <v>#VALUE!</v>
      </c>
      <c r="Q128" s="133" t="e">
        <f t="shared" si="45"/>
        <v>#VALUE!</v>
      </c>
      <c r="R128" s="112" t="e">
        <f t="shared" si="42"/>
        <v>#VALUE!</v>
      </c>
      <c r="S128" s="116" t="e">
        <f t="shared" si="48"/>
        <v>#VALUE!</v>
      </c>
      <c r="T128" s="102" t="e">
        <f t="shared" si="46"/>
        <v>#VALUE!</v>
      </c>
      <c r="Z128" s="102"/>
      <c r="AA128" s="102"/>
      <c r="AB128" s="124">
        <f t="shared" si="43"/>
        <v>20</v>
      </c>
      <c r="AC128" s="125" t="str">
        <f t="shared" si="37"/>
        <v/>
      </c>
      <c r="AD128" s="123" t="str">
        <f t="shared" si="38"/>
        <v/>
      </c>
      <c r="AE128" s="126" t="str">
        <f t="shared" si="39"/>
        <v/>
      </c>
      <c r="AF128" s="123" t="str">
        <f t="shared" si="40"/>
        <v/>
      </c>
      <c r="AG128" s="126" t="str">
        <f t="shared" si="41"/>
        <v/>
      </c>
      <c r="AH128" s="129" t="str">
        <f t="shared" si="33"/>
        <v/>
      </c>
      <c r="AI128" s="129" t="str">
        <f t="shared" si="29"/>
        <v/>
      </c>
      <c r="AJ128" s="100" t="str">
        <f t="shared" si="23"/>
        <v/>
      </c>
      <c r="AK128" s="130" t="str">
        <f t="shared" si="24"/>
        <v/>
      </c>
      <c r="AL128" s="130" t="str">
        <f t="shared" si="25"/>
        <v/>
      </c>
      <c r="AM128" s="131" t="str">
        <f t="shared" si="26"/>
        <v/>
      </c>
    </row>
    <row r="129" spans="12:39" ht="15" hidden="1" x14ac:dyDescent="0.25">
      <c r="L129" s="28" t="s">
        <v>210</v>
      </c>
      <c r="M129" s="28" t="e">
        <f t="shared" si="49"/>
        <v>#VALUE!</v>
      </c>
      <c r="N129" s="28">
        <f t="shared" si="47"/>
        <v>18</v>
      </c>
      <c r="O129" s="116" t="e">
        <f t="shared" si="50"/>
        <v>#VALUE!</v>
      </c>
      <c r="P129" s="28" t="e">
        <f t="shared" si="44"/>
        <v>#VALUE!</v>
      </c>
      <c r="Q129" s="133" t="e">
        <f t="shared" si="45"/>
        <v>#VALUE!</v>
      </c>
      <c r="R129" s="112" t="e">
        <f t="shared" si="42"/>
        <v>#VALUE!</v>
      </c>
      <c r="S129" s="116" t="e">
        <f t="shared" si="48"/>
        <v>#VALUE!</v>
      </c>
      <c r="T129" s="102" t="e">
        <f t="shared" si="46"/>
        <v>#VALUE!</v>
      </c>
      <c r="Z129" s="102"/>
      <c r="AA129" s="102"/>
      <c r="AB129" s="124">
        <f t="shared" si="43"/>
        <v>21</v>
      </c>
      <c r="AC129" s="125" t="str">
        <f t="shared" si="37"/>
        <v/>
      </c>
      <c r="AD129" s="123" t="str">
        <f t="shared" si="38"/>
        <v/>
      </c>
      <c r="AE129" s="126" t="str">
        <f t="shared" si="39"/>
        <v/>
      </c>
      <c r="AF129" s="123" t="str">
        <f t="shared" si="40"/>
        <v/>
      </c>
      <c r="AG129" s="126" t="str">
        <f t="shared" si="41"/>
        <v/>
      </c>
      <c r="AH129" s="129" t="str">
        <f t="shared" si="33"/>
        <v/>
      </c>
      <c r="AI129" s="129" t="str">
        <f t="shared" si="29"/>
        <v/>
      </c>
      <c r="AJ129" s="100" t="str">
        <f t="shared" si="23"/>
        <v/>
      </c>
      <c r="AK129" s="130" t="str">
        <f t="shared" si="24"/>
        <v/>
      </c>
      <c r="AL129" s="130" t="str">
        <f t="shared" si="25"/>
        <v/>
      </c>
      <c r="AM129" s="131" t="str">
        <f t="shared" si="26"/>
        <v/>
      </c>
    </row>
    <row r="130" spans="12:39" ht="15" hidden="1" x14ac:dyDescent="0.25">
      <c r="L130" s="28" t="s">
        <v>267</v>
      </c>
      <c r="M130" s="28" t="e">
        <f t="shared" si="49"/>
        <v>#VALUE!</v>
      </c>
      <c r="N130" s="28">
        <f t="shared" si="47"/>
        <v>19</v>
      </c>
      <c r="O130" s="116" t="e">
        <f t="shared" si="50"/>
        <v>#VALUE!</v>
      </c>
      <c r="P130" s="28" t="e">
        <f t="shared" si="44"/>
        <v>#VALUE!</v>
      </c>
      <c r="Q130" s="133" t="e">
        <f t="shared" si="45"/>
        <v>#VALUE!</v>
      </c>
      <c r="R130" s="112" t="e">
        <f t="shared" si="42"/>
        <v>#VALUE!</v>
      </c>
      <c r="S130" s="116" t="e">
        <f t="shared" si="48"/>
        <v>#VALUE!</v>
      </c>
      <c r="T130" s="102" t="e">
        <f t="shared" si="46"/>
        <v>#VALUE!</v>
      </c>
      <c r="Z130" s="102"/>
      <c r="AA130" s="102"/>
      <c r="AB130" s="124">
        <f t="shared" si="43"/>
        <v>22</v>
      </c>
      <c r="AC130" s="125" t="str">
        <f t="shared" si="37"/>
        <v/>
      </c>
      <c r="AD130" s="123" t="str">
        <f t="shared" si="38"/>
        <v/>
      </c>
      <c r="AE130" s="126" t="str">
        <f t="shared" si="39"/>
        <v/>
      </c>
      <c r="AF130" s="123" t="str">
        <f t="shared" si="40"/>
        <v/>
      </c>
      <c r="AG130" s="126" t="str">
        <f t="shared" si="41"/>
        <v/>
      </c>
      <c r="AH130" s="129" t="str">
        <f t="shared" si="33"/>
        <v/>
      </c>
      <c r="AI130" s="129" t="str">
        <f t="shared" si="29"/>
        <v/>
      </c>
      <c r="AJ130" s="100" t="str">
        <f t="shared" si="23"/>
        <v/>
      </c>
      <c r="AK130" s="130" t="str">
        <f t="shared" si="24"/>
        <v/>
      </c>
      <c r="AL130" s="130" t="str">
        <f t="shared" si="25"/>
        <v/>
      </c>
      <c r="AM130" s="131" t="str">
        <f t="shared" si="26"/>
        <v/>
      </c>
    </row>
    <row r="131" spans="12:39" ht="15" hidden="1" x14ac:dyDescent="0.25">
      <c r="M131" s="28" t="e">
        <f t="shared" si="49"/>
        <v>#VALUE!</v>
      </c>
      <c r="N131" s="28">
        <f t="shared" si="47"/>
        <v>20</v>
      </c>
      <c r="O131" s="116" t="e">
        <f t="shared" si="50"/>
        <v>#VALUE!</v>
      </c>
      <c r="P131" s="28" t="e">
        <f t="shared" si="44"/>
        <v>#VALUE!</v>
      </c>
      <c r="Q131" s="133" t="e">
        <f t="shared" si="45"/>
        <v>#VALUE!</v>
      </c>
      <c r="R131" s="112" t="e">
        <f t="shared" si="42"/>
        <v>#VALUE!</v>
      </c>
      <c r="S131" s="116" t="e">
        <f t="shared" si="48"/>
        <v>#VALUE!</v>
      </c>
      <c r="T131" s="102" t="e">
        <f t="shared" si="46"/>
        <v>#VALUE!</v>
      </c>
      <c r="Z131" s="102"/>
      <c r="AA131" s="102"/>
      <c r="AB131" s="124">
        <f t="shared" si="43"/>
        <v>23</v>
      </c>
      <c r="AC131" s="125" t="str">
        <f t="shared" si="37"/>
        <v/>
      </c>
      <c r="AD131" s="123" t="str">
        <f t="shared" si="38"/>
        <v/>
      </c>
      <c r="AE131" s="126" t="str">
        <f t="shared" si="39"/>
        <v/>
      </c>
      <c r="AF131" s="123" t="str">
        <f t="shared" si="40"/>
        <v/>
      </c>
      <c r="AG131" s="126" t="str">
        <f t="shared" si="41"/>
        <v/>
      </c>
      <c r="AH131" s="129" t="str">
        <f t="shared" si="33"/>
        <v/>
      </c>
      <c r="AI131" s="129" t="str">
        <f t="shared" si="29"/>
        <v/>
      </c>
      <c r="AJ131" s="100" t="str">
        <f t="shared" si="23"/>
        <v/>
      </c>
      <c r="AK131" s="130" t="str">
        <f t="shared" si="24"/>
        <v/>
      </c>
      <c r="AL131" s="130" t="str">
        <f t="shared" si="25"/>
        <v/>
      </c>
      <c r="AM131" s="131" t="str">
        <f t="shared" si="26"/>
        <v/>
      </c>
    </row>
    <row r="132" spans="12:39" ht="15" hidden="1" x14ac:dyDescent="0.25">
      <c r="M132" s="28" t="e">
        <f t="shared" si="49"/>
        <v>#VALUE!</v>
      </c>
      <c r="N132" s="28">
        <f t="shared" si="47"/>
        <v>21</v>
      </c>
      <c r="O132" s="116" t="e">
        <f t="shared" si="50"/>
        <v>#VALUE!</v>
      </c>
      <c r="P132" s="28" t="e">
        <f t="shared" si="44"/>
        <v>#VALUE!</v>
      </c>
      <c r="Q132" s="133" t="e">
        <f t="shared" si="45"/>
        <v>#VALUE!</v>
      </c>
      <c r="R132" s="112" t="e">
        <f t="shared" si="42"/>
        <v>#VALUE!</v>
      </c>
      <c r="S132" s="116" t="e">
        <f t="shared" si="48"/>
        <v>#VALUE!</v>
      </c>
      <c r="T132" s="102" t="e">
        <f t="shared" si="46"/>
        <v>#VALUE!</v>
      </c>
      <c r="Z132" s="102"/>
      <c r="AA132" s="102"/>
      <c r="AB132" s="124">
        <f t="shared" si="43"/>
        <v>24</v>
      </c>
      <c r="AC132" s="125" t="str">
        <f t="shared" si="37"/>
        <v/>
      </c>
      <c r="AD132" s="123" t="str">
        <f t="shared" si="38"/>
        <v/>
      </c>
      <c r="AE132" s="126" t="str">
        <f t="shared" si="39"/>
        <v/>
      </c>
      <c r="AF132" s="123" t="str">
        <f t="shared" si="40"/>
        <v/>
      </c>
      <c r="AG132" s="126" t="str">
        <f t="shared" si="41"/>
        <v/>
      </c>
      <c r="AH132" s="129" t="str">
        <f t="shared" si="33"/>
        <v/>
      </c>
      <c r="AI132" s="129" t="str">
        <f t="shared" si="29"/>
        <v/>
      </c>
      <c r="AJ132" s="100" t="str">
        <f t="shared" si="23"/>
        <v/>
      </c>
      <c r="AK132" s="130" t="str">
        <f t="shared" si="24"/>
        <v/>
      </c>
      <c r="AL132" s="130" t="str">
        <f t="shared" si="25"/>
        <v/>
      </c>
      <c r="AM132" s="131" t="str">
        <f t="shared" si="26"/>
        <v/>
      </c>
    </row>
    <row r="133" spans="12:39" ht="15" hidden="1" x14ac:dyDescent="0.25">
      <c r="M133" s="28" t="e">
        <f t="shared" si="49"/>
        <v>#VALUE!</v>
      </c>
      <c r="N133" s="28">
        <f t="shared" si="47"/>
        <v>22</v>
      </c>
      <c r="O133" s="116" t="e">
        <f t="shared" si="50"/>
        <v>#VALUE!</v>
      </c>
      <c r="P133" s="28" t="e">
        <f t="shared" si="44"/>
        <v>#VALUE!</v>
      </c>
      <c r="Q133" s="133" t="e">
        <f t="shared" si="45"/>
        <v>#VALUE!</v>
      </c>
      <c r="R133" s="112" t="e">
        <f t="shared" si="42"/>
        <v>#VALUE!</v>
      </c>
      <c r="S133" s="116" t="e">
        <f t="shared" si="48"/>
        <v>#VALUE!</v>
      </c>
      <c r="T133" s="102" t="e">
        <f t="shared" si="46"/>
        <v>#VALUE!</v>
      </c>
      <c r="Z133" s="102"/>
      <c r="AA133" s="102"/>
      <c r="AB133" s="124">
        <f t="shared" si="43"/>
        <v>25</v>
      </c>
      <c r="AC133" s="125" t="str">
        <f t="shared" si="37"/>
        <v/>
      </c>
      <c r="AD133" s="123" t="str">
        <f t="shared" si="38"/>
        <v/>
      </c>
      <c r="AE133" s="126" t="str">
        <f t="shared" si="39"/>
        <v/>
      </c>
      <c r="AF133" s="123" t="str">
        <f t="shared" si="40"/>
        <v/>
      </c>
      <c r="AG133" s="126" t="str">
        <f t="shared" si="41"/>
        <v/>
      </c>
      <c r="AH133" s="129" t="str">
        <f t="shared" si="33"/>
        <v/>
      </c>
      <c r="AI133" s="129" t="str">
        <f t="shared" si="29"/>
        <v/>
      </c>
      <c r="AJ133" s="100" t="str">
        <f t="shared" si="23"/>
        <v/>
      </c>
      <c r="AK133" s="130" t="str">
        <f t="shared" si="24"/>
        <v/>
      </c>
      <c r="AL133" s="130" t="str">
        <f t="shared" si="25"/>
        <v/>
      </c>
      <c r="AM133" s="131" t="str">
        <f t="shared" si="26"/>
        <v/>
      </c>
    </row>
    <row r="134" spans="12:39" ht="15" hidden="1" x14ac:dyDescent="0.25">
      <c r="M134" s="28" t="e">
        <f t="shared" si="49"/>
        <v>#VALUE!</v>
      </c>
      <c r="N134" s="28">
        <f t="shared" si="47"/>
        <v>23</v>
      </c>
      <c r="O134" s="116" t="e">
        <f t="shared" si="50"/>
        <v>#VALUE!</v>
      </c>
      <c r="P134" s="28" t="e">
        <f t="shared" si="44"/>
        <v>#VALUE!</v>
      </c>
      <c r="Q134" s="133" t="e">
        <f t="shared" si="45"/>
        <v>#VALUE!</v>
      </c>
      <c r="R134" s="112" t="e">
        <f t="shared" si="42"/>
        <v>#VALUE!</v>
      </c>
      <c r="S134" s="116" t="e">
        <f t="shared" si="48"/>
        <v>#VALUE!</v>
      </c>
      <c r="T134" s="102" t="e">
        <f t="shared" si="46"/>
        <v>#VALUE!</v>
      </c>
      <c r="Z134" s="102"/>
      <c r="AA134" s="102"/>
      <c r="AB134" s="124">
        <f t="shared" si="43"/>
        <v>26</v>
      </c>
      <c r="AC134" s="125" t="str">
        <f t="shared" si="37"/>
        <v/>
      </c>
      <c r="AD134" s="123" t="str">
        <f t="shared" si="38"/>
        <v/>
      </c>
      <c r="AE134" s="126" t="str">
        <f t="shared" si="39"/>
        <v/>
      </c>
      <c r="AF134" s="123" t="str">
        <f t="shared" si="40"/>
        <v/>
      </c>
      <c r="AG134" s="126" t="str">
        <f t="shared" si="41"/>
        <v/>
      </c>
      <c r="AH134" s="129" t="str">
        <f t="shared" si="33"/>
        <v/>
      </c>
      <c r="AI134" s="129" t="str">
        <f t="shared" si="29"/>
        <v/>
      </c>
      <c r="AJ134" s="100" t="str">
        <f t="shared" si="23"/>
        <v/>
      </c>
      <c r="AK134" s="130" t="str">
        <f t="shared" si="24"/>
        <v/>
      </c>
      <c r="AL134" s="130" t="str">
        <f t="shared" si="25"/>
        <v/>
      </c>
      <c r="AM134" s="131" t="str">
        <f t="shared" si="26"/>
        <v/>
      </c>
    </row>
    <row r="135" spans="12:39" ht="15" hidden="1" x14ac:dyDescent="0.25">
      <c r="M135" s="28" t="e">
        <f t="shared" si="49"/>
        <v>#VALUE!</v>
      </c>
      <c r="N135" s="28">
        <f t="shared" si="47"/>
        <v>24</v>
      </c>
      <c r="O135" s="116" t="e">
        <f t="shared" si="50"/>
        <v>#VALUE!</v>
      </c>
      <c r="P135" s="28" t="e">
        <f t="shared" si="44"/>
        <v>#VALUE!</v>
      </c>
      <c r="Q135" s="133" t="e">
        <f t="shared" si="45"/>
        <v>#VALUE!</v>
      </c>
      <c r="R135" s="112" t="e">
        <f t="shared" si="42"/>
        <v>#VALUE!</v>
      </c>
      <c r="S135" s="116" t="e">
        <f t="shared" si="48"/>
        <v>#VALUE!</v>
      </c>
      <c r="T135" s="102" t="e">
        <f t="shared" si="46"/>
        <v>#VALUE!</v>
      </c>
      <c r="Z135" s="102"/>
      <c r="AA135" s="102"/>
      <c r="AB135" s="124">
        <f t="shared" si="43"/>
        <v>27</v>
      </c>
      <c r="AC135" s="125" t="str">
        <f t="shared" si="37"/>
        <v/>
      </c>
      <c r="AD135" s="123" t="str">
        <f t="shared" si="38"/>
        <v/>
      </c>
      <c r="AE135" s="126" t="str">
        <f t="shared" si="39"/>
        <v/>
      </c>
      <c r="AF135" s="123" t="str">
        <f t="shared" si="40"/>
        <v/>
      </c>
      <c r="AG135" s="126" t="str">
        <f t="shared" si="41"/>
        <v/>
      </c>
      <c r="AH135" s="129" t="str">
        <f t="shared" si="33"/>
        <v/>
      </c>
      <c r="AI135" s="129" t="str">
        <f t="shared" si="29"/>
        <v/>
      </c>
      <c r="AJ135" s="100" t="str">
        <f t="shared" si="23"/>
        <v/>
      </c>
      <c r="AK135" s="130" t="str">
        <f t="shared" si="24"/>
        <v/>
      </c>
      <c r="AL135" s="130" t="str">
        <f t="shared" si="25"/>
        <v/>
      </c>
      <c r="AM135" s="131" t="str">
        <f t="shared" si="26"/>
        <v/>
      </c>
    </row>
    <row r="136" spans="12:39" ht="15" hidden="1" x14ac:dyDescent="0.25">
      <c r="M136" s="28" t="e">
        <f t="shared" si="49"/>
        <v>#VALUE!</v>
      </c>
      <c r="N136" s="28">
        <f t="shared" si="47"/>
        <v>25</v>
      </c>
      <c r="O136" s="116" t="e">
        <f t="shared" si="50"/>
        <v>#VALUE!</v>
      </c>
      <c r="P136" s="28" t="e">
        <f t="shared" si="44"/>
        <v>#VALUE!</v>
      </c>
      <c r="Q136" s="133" t="e">
        <f t="shared" si="45"/>
        <v>#VALUE!</v>
      </c>
      <c r="R136" s="112" t="e">
        <f t="shared" si="42"/>
        <v>#VALUE!</v>
      </c>
      <c r="S136" s="116" t="e">
        <f t="shared" si="48"/>
        <v>#VALUE!</v>
      </c>
      <c r="T136" s="102" t="e">
        <f t="shared" si="46"/>
        <v>#VALUE!</v>
      </c>
      <c r="Z136" s="102"/>
      <c r="AA136" s="102"/>
      <c r="AB136" s="124">
        <f t="shared" si="43"/>
        <v>28</v>
      </c>
      <c r="AC136" s="125" t="str">
        <f t="shared" si="37"/>
        <v/>
      </c>
      <c r="AD136" s="123" t="str">
        <f t="shared" si="38"/>
        <v/>
      </c>
      <c r="AE136" s="126" t="str">
        <f t="shared" si="39"/>
        <v/>
      </c>
      <c r="AF136" s="123" t="str">
        <f t="shared" si="40"/>
        <v/>
      </c>
      <c r="AG136" s="126" t="str">
        <f t="shared" si="41"/>
        <v/>
      </c>
      <c r="AH136" s="129" t="str">
        <f t="shared" si="33"/>
        <v/>
      </c>
      <c r="AI136" s="129" t="str">
        <f t="shared" si="29"/>
        <v/>
      </c>
      <c r="AJ136" s="100" t="str">
        <f t="shared" ref="AJ136:AJ199" si="51">AC136</f>
        <v/>
      </c>
      <c r="AK136" s="130" t="str">
        <f t="shared" ref="AK136:AK199" si="52">IF(AI136="","",AJ136-D$57)</f>
        <v/>
      </c>
      <c r="AL136" s="130" t="str">
        <f t="shared" ref="AL136:AL199" si="53">IF(AK136="","",IF(AK136&gt;G$80,AK136-G$80/2,AK136/2))</f>
        <v/>
      </c>
      <c r="AM136" s="131" t="str">
        <f t="shared" ref="AM136:AM199" si="54">IF(AL136="","",0.6*G$81*(2*32.2*AL136)^0.5)</f>
        <v/>
      </c>
    </row>
    <row r="137" spans="12:39" ht="15" hidden="1" x14ac:dyDescent="0.25">
      <c r="M137" s="28" t="e">
        <f t="shared" si="49"/>
        <v>#VALUE!</v>
      </c>
      <c r="N137" s="28">
        <f t="shared" si="47"/>
        <v>26</v>
      </c>
      <c r="O137" s="116" t="e">
        <f t="shared" si="50"/>
        <v>#VALUE!</v>
      </c>
      <c r="P137" s="28" t="e">
        <f t="shared" si="44"/>
        <v>#VALUE!</v>
      </c>
      <c r="Q137" s="133" t="e">
        <f t="shared" si="45"/>
        <v>#VALUE!</v>
      </c>
      <c r="R137" s="112" t="e">
        <f t="shared" si="42"/>
        <v>#VALUE!</v>
      </c>
      <c r="S137" s="116" t="e">
        <f t="shared" si="48"/>
        <v>#VALUE!</v>
      </c>
      <c r="T137" s="102" t="e">
        <f t="shared" si="46"/>
        <v>#VALUE!</v>
      </c>
      <c r="Z137" s="102"/>
      <c r="AA137" s="102"/>
      <c r="AB137" s="124">
        <f t="shared" si="43"/>
        <v>29</v>
      </c>
      <c r="AC137" s="125" t="str">
        <f t="shared" si="37"/>
        <v/>
      </c>
      <c r="AD137" s="123" t="str">
        <f t="shared" si="38"/>
        <v/>
      </c>
      <c r="AE137" s="126" t="str">
        <f t="shared" si="39"/>
        <v/>
      </c>
      <c r="AF137" s="123" t="str">
        <f t="shared" si="40"/>
        <v/>
      </c>
      <c r="AG137" s="126" t="str">
        <f t="shared" si="41"/>
        <v/>
      </c>
      <c r="AH137" s="129" t="str">
        <f t="shared" si="33"/>
        <v/>
      </c>
      <c r="AI137" s="129" t="str">
        <f t="shared" ref="AI137:AI200" si="55">IF(AC137="","",IF(AC137=D$57,0,IF(AC137&gt;D$57,AI136+AF137,"")))</f>
        <v/>
      </c>
      <c r="AJ137" s="100" t="str">
        <f t="shared" si="51"/>
        <v/>
      </c>
      <c r="AK137" s="130" t="str">
        <f t="shared" si="52"/>
        <v/>
      </c>
      <c r="AL137" s="130" t="str">
        <f t="shared" si="53"/>
        <v/>
      </c>
      <c r="AM137" s="131" t="str">
        <f t="shared" si="54"/>
        <v/>
      </c>
    </row>
    <row r="138" spans="12:39" ht="15" hidden="1" x14ac:dyDescent="0.25">
      <c r="M138" s="28" t="e">
        <f t="shared" si="49"/>
        <v>#VALUE!</v>
      </c>
      <c r="N138" s="28">
        <f t="shared" si="47"/>
        <v>27</v>
      </c>
      <c r="O138" s="116" t="e">
        <f t="shared" si="50"/>
        <v>#VALUE!</v>
      </c>
      <c r="P138" s="28" t="e">
        <f t="shared" si="44"/>
        <v>#VALUE!</v>
      </c>
      <c r="Q138" s="133" t="e">
        <f t="shared" si="45"/>
        <v>#VALUE!</v>
      </c>
      <c r="R138" s="112" t="e">
        <f t="shared" si="42"/>
        <v>#VALUE!</v>
      </c>
      <c r="S138" s="116" t="e">
        <f t="shared" si="48"/>
        <v>#VALUE!</v>
      </c>
      <c r="T138" s="102" t="e">
        <f t="shared" si="46"/>
        <v>#VALUE!</v>
      </c>
      <c r="Z138" s="102"/>
      <c r="AA138" s="102"/>
      <c r="AB138" s="124">
        <f t="shared" si="43"/>
        <v>30</v>
      </c>
      <c r="AC138" s="125" t="str">
        <f t="shared" si="37"/>
        <v/>
      </c>
      <c r="AD138" s="123" t="str">
        <f t="shared" si="38"/>
        <v/>
      </c>
      <c r="AE138" s="126" t="str">
        <f t="shared" si="39"/>
        <v/>
      </c>
      <c r="AF138" s="123" t="str">
        <f t="shared" si="40"/>
        <v/>
      </c>
      <c r="AG138" s="126" t="str">
        <f t="shared" si="41"/>
        <v/>
      </c>
      <c r="AH138" s="129" t="str">
        <f t="shared" ref="AH138:AH201" si="56">IF(AC138="","",AH137+AF138)</f>
        <v/>
      </c>
      <c r="AI138" s="129" t="str">
        <f t="shared" si="55"/>
        <v/>
      </c>
      <c r="AJ138" s="100" t="str">
        <f t="shared" si="51"/>
        <v/>
      </c>
      <c r="AK138" s="130" t="str">
        <f t="shared" si="52"/>
        <v/>
      </c>
      <c r="AL138" s="130" t="str">
        <f t="shared" si="53"/>
        <v/>
      </c>
      <c r="AM138" s="131" t="str">
        <f t="shared" si="54"/>
        <v/>
      </c>
    </row>
    <row r="139" spans="12:39" ht="15" hidden="1" x14ac:dyDescent="0.25">
      <c r="M139" s="28" t="e">
        <f t="shared" si="49"/>
        <v>#VALUE!</v>
      </c>
      <c r="N139" s="28">
        <f t="shared" si="47"/>
        <v>28</v>
      </c>
      <c r="O139" s="116" t="e">
        <f t="shared" si="50"/>
        <v>#VALUE!</v>
      </c>
      <c r="P139" s="28" t="e">
        <f t="shared" si="44"/>
        <v>#VALUE!</v>
      </c>
      <c r="Q139" s="133" t="e">
        <f t="shared" si="45"/>
        <v>#VALUE!</v>
      </c>
      <c r="R139" s="112" t="e">
        <f t="shared" si="42"/>
        <v>#VALUE!</v>
      </c>
      <c r="S139" s="116" t="e">
        <f t="shared" si="48"/>
        <v>#VALUE!</v>
      </c>
      <c r="T139" s="102" t="e">
        <f t="shared" si="46"/>
        <v>#VALUE!</v>
      </c>
      <c r="Z139" s="102"/>
      <c r="AA139" s="102"/>
      <c r="AB139" s="124">
        <f t="shared" si="43"/>
        <v>31</v>
      </c>
      <c r="AC139" s="125" t="str">
        <f t="shared" si="37"/>
        <v/>
      </c>
      <c r="AD139" s="123" t="str">
        <f t="shared" si="38"/>
        <v/>
      </c>
      <c r="AE139" s="126" t="str">
        <f t="shared" si="39"/>
        <v/>
      </c>
      <c r="AF139" s="123" t="str">
        <f t="shared" si="40"/>
        <v/>
      </c>
      <c r="AG139" s="126" t="str">
        <f t="shared" si="41"/>
        <v/>
      </c>
      <c r="AH139" s="129" t="str">
        <f t="shared" si="56"/>
        <v/>
      </c>
      <c r="AI139" s="129" t="str">
        <f t="shared" si="55"/>
        <v/>
      </c>
      <c r="AJ139" s="100" t="str">
        <f t="shared" si="51"/>
        <v/>
      </c>
      <c r="AK139" s="130" t="str">
        <f t="shared" si="52"/>
        <v/>
      </c>
      <c r="AL139" s="130" t="str">
        <f t="shared" si="53"/>
        <v/>
      </c>
      <c r="AM139" s="131" t="str">
        <f t="shared" si="54"/>
        <v/>
      </c>
    </row>
    <row r="140" spans="12:39" ht="15" hidden="1" x14ac:dyDescent="0.25">
      <c r="M140" s="28" t="e">
        <f t="shared" si="49"/>
        <v>#VALUE!</v>
      </c>
      <c r="N140" s="28">
        <f t="shared" si="47"/>
        <v>29</v>
      </c>
      <c r="O140" s="116" t="e">
        <f t="shared" si="50"/>
        <v>#VALUE!</v>
      </c>
      <c r="P140" s="28" t="e">
        <f t="shared" si="44"/>
        <v>#VALUE!</v>
      </c>
      <c r="Q140" s="133" t="e">
        <f t="shared" si="45"/>
        <v>#VALUE!</v>
      </c>
      <c r="R140" s="112" t="e">
        <f t="shared" si="42"/>
        <v>#VALUE!</v>
      </c>
      <c r="S140" s="116" t="e">
        <f t="shared" si="48"/>
        <v>#VALUE!</v>
      </c>
      <c r="T140" s="102" t="e">
        <f t="shared" si="46"/>
        <v>#VALUE!</v>
      </c>
      <c r="Z140" s="102"/>
      <c r="AA140" s="102"/>
      <c r="AB140" s="124">
        <f t="shared" si="43"/>
        <v>32</v>
      </c>
      <c r="AC140" s="125" t="str">
        <f t="shared" si="37"/>
        <v/>
      </c>
      <c r="AD140" s="123" t="str">
        <f t="shared" si="38"/>
        <v/>
      </c>
      <c r="AE140" s="126" t="str">
        <f t="shared" si="39"/>
        <v/>
      </c>
      <c r="AF140" s="123" t="str">
        <f t="shared" si="40"/>
        <v/>
      </c>
      <c r="AG140" s="126" t="str">
        <f t="shared" si="41"/>
        <v/>
      </c>
      <c r="AH140" s="129" t="str">
        <f t="shared" si="56"/>
        <v/>
      </c>
      <c r="AI140" s="129" t="str">
        <f t="shared" si="55"/>
        <v/>
      </c>
      <c r="AJ140" s="100" t="str">
        <f t="shared" si="51"/>
        <v/>
      </c>
      <c r="AK140" s="130" t="str">
        <f t="shared" si="52"/>
        <v/>
      </c>
      <c r="AL140" s="130" t="str">
        <f t="shared" si="53"/>
        <v/>
      </c>
      <c r="AM140" s="131" t="str">
        <f t="shared" si="54"/>
        <v/>
      </c>
    </row>
    <row r="141" spans="12:39" ht="15" hidden="1" x14ac:dyDescent="0.25">
      <c r="M141" s="28" t="e">
        <f t="shared" si="49"/>
        <v>#VALUE!</v>
      </c>
      <c r="N141" s="28">
        <f t="shared" si="47"/>
        <v>30</v>
      </c>
      <c r="O141" s="116" t="e">
        <f t="shared" si="50"/>
        <v>#VALUE!</v>
      </c>
      <c r="P141" s="28" t="e">
        <f t="shared" si="44"/>
        <v>#VALUE!</v>
      </c>
      <c r="Q141" s="133" t="e">
        <f t="shared" si="45"/>
        <v>#VALUE!</v>
      </c>
      <c r="R141" s="112" t="e">
        <f t="shared" si="42"/>
        <v>#VALUE!</v>
      </c>
      <c r="S141" s="116" t="e">
        <f t="shared" si="48"/>
        <v>#VALUE!</v>
      </c>
      <c r="T141" s="102" t="e">
        <f t="shared" si="46"/>
        <v>#VALUE!</v>
      </c>
      <c r="Z141" s="102"/>
      <c r="AA141" s="102"/>
      <c r="AB141" s="124">
        <f t="shared" si="43"/>
        <v>33</v>
      </c>
      <c r="AC141" s="125" t="str">
        <f t="shared" ref="AC141:AC172" si="57">IF(AA$111="","",AC$108+AB141*(X$111-X$110)/100)</f>
        <v/>
      </c>
      <c r="AD141" s="123" t="str">
        <f t="shared" ref="AD141:AD172" si="58">IF(AC141="","",AD$108+(2*(AC141-AC$108)*AA$111))</f>
        <v/>
      </c>
      <c r="AE141" s="126" t="str">
        <f t="shared" si="39"/>
        <v/>
      </c>
      <c r="AF141" s="123" t="str">
        <f t="shared" si="40"/>
        <v/>
      </c>
      <c r="AG141" s="126" t="str">
        <f t="shared" si="41"/>
        <v/>
      </c>
      <c r="AH141" s="129" t="str">
        <f t="shared" si="56"/>
        <v/>
      </c>
      <c r="AI141" s="129" t="str">
        <f t="shared" si="55"/>
        <v/>
      </c>
      <c r="AJ141" s="100" t="str">
        <f t="shared" si="51"/>
        <v/>
      </c>
      <c r="AK141" s="130" t="str">
        <f t="shared" si="52"/>
        <v/>
      </c>
      <c r="AL141" s="130" t="str">
        <f t="shared" si="53"/>
        <v/>
      </c>
      <c r="AM141" s="131" t="str">
        <f t="shared" si="54"/>
        <v/>
      </c>
    </row>
    <row r="142" spans="12:39" ht="15" hidden="1" x14ac:dyDescent="0.25">
      <c r="M142" s="28" t="e">
        <f t="shared" si="49"/>
        <v>#VALUE!</v>
      </c>
      <c r="N142" s="28">
        <f t="shared" si="47"/>
        <v>31</v>
      </c>
      <c r="O142" s="116" t="e">
        <f t="shared" si="50"/>
        <v>#VALUE!</v>
      </c>
      <c r="P142" s="28" t="e">
        <f t="shared" si="44"/>
        <v>#VALUE!</v>
      </c>
      <c r="Q142" s="133" t="e">
        <f t="shared" si="45"/>
        <v>#VALUE!</v>
      </c>
      <c r="R142" s="112" t="e">
        <f t="shared" si="42"/>
        <v>#VALUE!</v>
      </c>
      <c r="S142" s="116" t="e">
        <f t="shared" si="48"/>
        <v>#VALUE!</v>
      </c>
      <c r="T142" s="102" t="e">
        <f t="shared" si="46"/>
        <v>#VALUE!</v>
      </c>
      <c r="Z142" s="102"/>
      <c r="AA142" s="102"/>
      <c r="AB142" s="124">
        <f t="shared" si="43"/>
        <v>34</v>
      </c>
      <c r="AC142" s="125" t="str">
        <f t="shared" si="57"/>
        <v/>
      </c>
      <c r="AD142" s="123" t="str">
        <f t="shared" si="58"/>
        <v/>
      </c>
      <c r="AE142" s="126" t="str">
        <f t="shared" si="39"/>
        <v/>
      </c>
      <c r="AF142" s="123" t="str">
        <f t="shared" si="40"/>
        <v/>
      </c>
      <c r="AG142" s="126" t="str">
        <f t="shared" si="41"/>
        <v/>
      </c>
      <c r="AH142" s="129" t="str">
        <f t="shared" si="56"/>
        <v/>
      </c>
      <c r="AI142" s="129" t="str">
        <f t="shared" si="55"/>
        <v/>
      </c>
      <c r="AJ142" s="100" t="str">
        <f t="shared" si="51"/>
        <v/>
      </c>
      <c r="AK142" s="130" t="str">
        <f t="shared" si="52"/>
        <v/>
      </c>
      <c r="AL142" s="130" t="str">
        <f t="shared" si="53"/>
        <v/>
      </c>
      <c r="AM142" s="131" t="str">
        <f t="shared" si="54"/>
        <v/>
      </c>
    </row>
    <row r="143" spans="12:39" ht="15" hidden="1" x14ac:dyDescent="0.25">
      <c r="M143" s="28" t="e">
        <f t="shared" si="49"/>
        <v>#VALUE!</v>
      </c>
      <c r="N143" s="28">
        <f t="shared" si="47"/>
        <v>32</v>
      </c>
      <c r="O143" s="116" t="e">
        <f t="shared" si="50"/>
        <v>#VALUE!</v>
      </c>
      <c r="P143" s="28" t="e">
        <f t="shared" si="44"/>
        <v>#VALUE!</v>
      </c>
      <c r="Q143" s="133" t="e">
        <f t="shared" si="45"/>
        <v>#VALUE!</v>
      </c>
      <c r="R143" s="112" t="e">
        <f t="shared" si="42"/>
        <v>#VALUE!</v>
      </c>
      <c r="S143" s="116" t="e">
        <f t="shared" si="48"/>
        <v>#VALUE!</v>
      </c>
      <c r="T143" s="102" t="e">
        <f t="shared" si="46"/>
        <v>#VALUE!</v>
      </c>
      <c r="Z143" s="102"/>
      <c r="AA143" s="102"/>
      <c r="AB143" s="124">
        <f t="shared" si="43"/>
        <v>35</v>
      </c>
      <c r="AC143" s="125" t="str">
        <f t="shared" si="57"/>
        <v/>
      </c>
      <c r="AD143" s="123" t="str">
        <f t="shared" si="58"/>
        <v/>
      </c>
      <c r="AE143" s="126" t="str">
        <f t="shared" si="39"/>
        <v/>
      </c>
      <c r="AF143" s="123" t="str">
        <f t="shared" si="40"/>
        <v/>
      </c>
      <c r="AG143" s="126" t="str">
        <f t="shared" si="41"/>
        <v/>
      </c>
      <c r="AH143" s="129" t="str">
        <f t="shared" si="56"/>
        <v/>
      </c>
      <c r="AI143" s="129" t="str">
        <f t="shared" si="55"/>
        <v/>
      </c>
      <c r="AJ143" s="100" t="str">
        <f t="shared" si="51"/>
        <v/>
      </c>
      <c r="AK143" s="130" t="str">
        <f t="shared" si="52"/>
        <v/>
      </c>
      <c r="AL143" s="130" t="str">
        <f t="shared" si="53"/>
        <v/>
      </c>
      <c r="AM143" s="131" t="str">
        <f t="shared" si="54"/>
        <v/>
      </c>
    </row>
    <row r="144" spans="12:39" ht="15" hidden="1" x14ac:dyDescent="0.25">
      <c r="M144" s="28" t="e">
        <f t="shared" si="49"/>
        <v>#VALUE!</v>
      </c>
      <c r="N144" s="28">
        <f t="shared" si="47"/>
        <v>33</v>
      </c>
      <c r="O144" s="116" t="e">
        <f t="shared" si="50"/>
        <v>#VALUE!</v>
      </c>
      <c r="P144" s="28" t="e">
        <f t="shared" si="44"/>
        <v>#VALUE!</v>
      </c>
      <c r="Q144" s="133" t="e">
        <f t="shared" si="45"/>
        <v>#VALUE!</v>
      </c>
      <c r="R144" s="112" t="e">
        <f t="shared" si="42"/>
        <v>#VALUE!</v>
      </c>
      <c r="S144" s="116" t="e">
        <f t="shared" si="48"/>
        <v>#VALUE!</v>
      </c>
      <c r="T144" s="102" t="e">
        <f t="shared" ref="T144:T175" si="59">(O$111-O144)/O$111*100</f>
        <v>#VALUE!</v>
      </c>
      <c r="Z144" s="102"/>
      <c r="AA144" s="102"/>
      <c r="AB144" s="124">
        <f t="shared" si="43"/>
        <v>36</v>
      </c>
      <c r="AC144" s="125" t="str">
        <f t="shared" si="57"/>
        <v/>
      </c>
      <c r="AD144" s="123" t="str">
        <f t="shared" si="58"/>
        <v/>
      </c>
      <c r="AE144" s="126" t="str">
        <f t="shared" si="39"/>
        <v/>
      </c>
      <c r="AF144" s="123" t="str">
        <f t="shared" si="40"/>
        <v/>
      </c>
      <c r="AG144" s="126" t="str">
        <f t="shared" si="41"/>
        <v/>
      </c>
      <c r="AH144" s="129" t="str">
        <f t="shared" si="56"/>
        <v/>
      </c>
      <c r="AI144" s="129" t="str">
        <f t="shared" si="55"/>
        <v/>
      </c>
      <c r="AJ144" s="100" t="str">
        <f t="shared" si="51"/>
        <v/>
      </c>
      <c r="AK144" s="130" t="str">
        <f t="shared" si="52"/>
        <v/>
      </c>
      <c r="AL144" s="130" t="str">
        <f t="shared" si="53"/>
        <v/>
      </c>
      <c r="AM144" s="131" t="str">
        <f t="shared" si="54"/>
        <v/>
      </c>
    </row>
    <row r="145" spans="13:39" ht="15" hidden="1" x14ac:dyDescent="0.25">
      <c r="M145" s="28" t="e">
        <f t="shared" si="49"/>
        <v>#VALUE!</v>
      </c>
      <c r="N145" s="28">
        <f t="shared" si="47"/>
        <v>34</v>
      </c>
      <c r="O145" s="116" t="e">
        <f t="shared" si="50"/>
        <v>#VALUE!</v>
      </c>
      <c r="P145" s="28" t="e">
        <f t="shared" si="44"/>
        <v>#VALUE!</v>
      </c>
      <c r="Q145" s="133" t="e">
        <f t="shared" si="45"/>
        <v>#VALUE!</v>
      </c>
      <c r="R145" s="112" t="e">
        <f t="shared" si="42"/>
        <v>#VALUE!</v>
      </c>
      <c r="S145" s="116" t="e">
        <f t="shared" si="48"/>
        <v>#VALUE!</v>
      </c>
      <c r="T145" s="102" t="e">
        <f t="shared" si="59"/>
        <v>#VALUE!</v>
      </c>
      <c r="Z145" s="102"/>
      <c r="AA145" s="102"/>
      <c r="AB145" s="124">
        <f t="shared" si="43"/>
        <v>37</v>
      </c>
      <c r="AC145" s="125" t="str">
        <f t="shared" si="57"/>
        <v/>
      </c>
      <c r="AD145" s="123" t="str">
        <f t="shared" si="58"/>
        <v/>
      </c>
      <c r="AE145" s="126" t="str">
        <f t="shared" si="39"/>
        <v/>
      </c>
      <c r="AF145" s="123" t="str">
        <f t="shared" si="40"/>
        <v/>
      </c>
      <c r="AG145" s="126" t="str">
        <f t="shared" si="41"/>
        <v/>
      </c>
      <c r="AH145" s="129" t="str">
        <f t="shared" si="56"/>
        <v/>
      </c>
      <c r="AI145" s="129" t="str">
        <f t="shared" si="55"/>
        <v/>
      </c>
      <c r="AJ145" s="100" t="str">
        <f t="shared" si="51"/>
        <v/>
      </c>
      <c r="AK145" s="130" t="str">
        <f t="shared" si="52"/>
        <v/>
      </c>
      <c r="AL145" s="130" t="str">
        <f t="shared" si="53"/>
        <v/>
      </c>
      <c r="AM145" s="131" t="str">
        <f t="shared" si="54"/>
        <v/>
      </c>
    </row>
    <row r="146" spans="13:39" ht="15" hidden="1" x14ac:dyDescent="0.25">
      <c r="M146" s="28" t="e">
        <f t="shared" si="49"/>
        <v>#VALUE!</v>
      </c>
      <c r="N146" s="28">
        <f t="shared" si="47"/>
        <v>35</v>
      </c>
      <c r="O146" s="116" t="e">
        <f t="shared" si="50"/>
        <v>#VALUE!</v>
      </c>
      <c r="P146" s="28" t="e">
        <f t="shared" si="44"/>
        <v>#VALUE!</v>
      </c>
      <c r="Q146" s="133" t="e">
        <f t="shared" si="45"/>
        <v>#VALUE!</v>
      </c>
      <c r="R146" s="112" t="e">
        <f t="shared" si="42"/>
        <v>#VALUE!</v>
      </c>
      <c r="S146" s="116" t="e">
        <f t="shared" si="48"/>
        <v>#VALUE!</v>
      </c>
      <c r="T146" s="102" t="e">
        <f t="shared" si="59"/>
        <v>#VALUE!</v>
      </c>
      <c r="Z146" s="102"/>
      <c r="AA146" s="102"/>
      <c r="AB146" s="124">
        <f t="shared" si="43"/>
        <v>38</v>
      </c>
      <c r="AC146" s="125" t="str">
        <f t="shared" si="57"/>
        <v/>
      </c>
      <c r="AD146" s="123" t="str">
        <f t="shared" si="58"/>
        <v/>
      </c>
      <c r="AE146" s="126" t="str">
        <f t="shared" si="39"/>
        <v/>
      </c>
      <c r="AF146" s="123" t="str">
        <f t="shared" si="40"/>
        <v/>
      </c>
      <c r="AG146" s="126" t="str">
        <f t="shared" si="41"/>
        <v/>
      </c>
      <c r="AH146" s="129" t="str">
        <f t="shared" si="56"/>
        <v/>
      </c>
      <c r="AI146" s="129" t="str">
        <f t="shared" si="55"/>
        <v/>
      </c>
      <c r="AJ146" s="100" t="str">
        <f t="shared" si="51"/>
        <v/>
      </c>
      <c r="AK146" s="130" t="str">
        <f t="shared" si="52"/>
        <v/>
      </c>
      <c r="AL146" s="130" t="str">
        <f t="shared" si="53"/>
        <v/>
      </c>
      <c r="AM146" s="131" t="str">
        <f t="shared" si="54"/>
        <v/>
      </c>
    </row>
    <row r="147" spans="13:39" ht="15" hidden="1" x14ac:dyDescent="0.25">
      <c r="M147" s="28" t="e">
        <f t="shared" si="49"/>
        <v>#VALUE!</v>
      </c>
      <c r="N147" s="28">
        <f t="shared" si="47"/>
        <v>36</v>
      </c>
      <c r="O147" s="116" t="e">
        <f t="shared" si="50"/>
        <v>#VALUE!</v>
      </c>
      <c r="P147" s="28" t="e">
        <f t="shared" si="44"/>
        <v>#VALUE!</v>
      </c>
      <c r="Q147" s="133" t="e">
        <f t="shared" si="45"/>
        <v>#VALUE!</v>
      </c>
      <c r="R147" s="112" t="e">
        <f t="shared" si="42"/>
        <v>#VALUE!</v>
      </c>
      <c r="S147" s="116" t="e">
        <f t="shared" si="48"/>
        <v>#VALUE!</v>
      </c>
      <c r="T147" s="102" t="e">
        <f t="shared" si="59"/>
        <v>#VALUE!</v>
      </c>
      <c r="Z147" s="102"/>
      <c r="AA147" s="102"/>
      <c r="AB147" s="124">
        <f t="shared" si="43"/>
        <v>39</v>
      </c>
      <c r="AC147" s="125" t="str">
        <f t="shared" si="57"/>
        <v/>
      </c>
      <c r="AD147" s="123" t="str">
        <f t="shared" si="58"/>
        <v/>
      </c>
      <c r="AE147" s="126" t="str">
        <f t="shared" si="39"/>
        <v/>
      </c>
      <c r="AF147" s="123" t="str">
        <f t="shared" si="40"/>
        <v/>
      </c>
      <c r="AG147" s="126" t="str">
        <f t="shared" si="41"/>
        <v/>
      </c>
      <c r="AH147" s="129" t="str">
        <f t="shared" si="56"/>
        <v/>
      </c>
      <c r="AI147" s="129" t="str">
        <f t="shared" si="55"/>
        <v/>
      </c>
      <c r="AJ147" s="100" t="str">
        <f t="shared" si="51"/>
        <v/>
      </c>
      <c r="AK147" s="130" t="str">
        <f t="shared" si="52"/>
        <v/>
      </c>
      <c r="AL147" s="130" t="str">
        <f t="shared" si="53"/>
        <v/>
      </c>
      <c r="AM147" s="131" t="str">
        <f t="shared" si="54"/>
        <v/>
      </c>
    </row>
    <row r="148" spans="13:39" ht="15" hidden="1" x14ac:dyDescent="0.25">
      <c r="M148" s="28" t="e">
        <f t="shared" si="49"/>
        <v>#VALUE!</v>
      </c>
      <c r="N148" s="28">
        <f t="shared" si="47"/>
        <v>37</v>
      </c>
      <c r="O148" s="116" t="e">
        <f t="shared" si="50"/>
        <v>#VALUE!</v>
      </c>
      <c r="P148" s="28" t="e">
        <f t="shared" si="44"/>
        <v>#VALUE!</v>
      </c>
      <c r="Q148" s="133" t="e">
        <f t="shared" si="45"/>
        <v>#VALUE!</v>
      </c>
      <c r="R148" s="112" t="e">
        <f t="shared" si="42"/>
        <v>#VALUE!</v>
      </c>
      <c r="S148" s="116" t="e">
        <f t="shared" si="48"/>
        <v>#VALUE!</v>
      </c>
      <c r="T148" s="102" t="e">
        <f t="shared" si="59"/>
        <v>#VALUE!</v>
      </c>
      <c r="Z148" s="102"/>
      <c r="AA148" s="102"/>
      <c r="AB148" s="124">
        <f t="shared" si="43"/>
        <v>40</v>
      </c>
      <c r="AC148" s="125" t="str">
        <f t="shared" si="57"/>
        <v/>
      </c>
      <c r="AD148" s="123" t="str">
        <f t="shared" si="58"/>
        <v/>
      </c>
      <c r="AE148" s="126" t="str">
        <f t="shared" si="39"/>
        <v/>
      </c>
      <c r="AF148" s="123" t="str">
        <f t="shared" si="40"/>
        <v/>
      </c>
      <c r="AG148" s="126" t="str">
        <f t="shared" si="41"/>
        <v/>
      </c>
      <c r="AH148" s="129" t="str">
        <f t="shared" si="56"/>
        <v/>
      </c>
      <c r="AI148" s="129" t="str">
        <f t="shared" si="55"/>
        <v/>
      </c>
      <c r="AJ148" s="100" t="str">
        <f t="shared" si="51"/>
        <v/>
      </c>
      <c r="AK148" s="130" t="str">
        <f t="shared" si="52"/>
        <v/>
      </c>
      <c r="AL148" s="130" t="str">
        <f t="shared" si="53"/>
        <v/>
      </c>
      <c r="AM148" s="131" t="str">
        <f t="shared" si="54"/>
        <v/>
      </c>
    </row>
    <row r="149" spans="13:39" ht="15" hidden="1" x14ac:dyDescent="0.25">
      <c r="M149" s="28" t="e">
        <f t="shared" si="49"/>
        <v>#VALUE!</v>
      </c>
      <c r="N149" s="28">
        <f t="shared" si="47"/>
        <v>38</v>
      </c>
      <c r="O149" s="116" t="e">
        <f t="shared" si="50"/>
        <v>#VALUE!</v>
      </c>
      <c r="P149" s="28" t="e">
        <f t="shared" si="44"/>
        <v>#VALUE!</v>
      </c>
      <c r="Q149" s="133" t="e">
        <f t="shared" si="45"/>
        <v>#VALUE!</v>
      </c>
      <c r="R149" s="112" t="e">
        <f t="shared" si="42"/>
        <v>#VALUE!</v>
      </c>
      <c r="S149" s="116" t="e">
        <f t="shared" si="48"/>
        <v>#VALUE!</v>
      </c>
      <c r="T149" s="102" t="e">
        <f t="shared" si="59"/>
        <v>#VALUE!</v>
      </c>
      <c r="Z149" s="102"/>
      <c r="AA149" s="102"/>
      <c r="AB149" s="124">
        <f t="shared" si="43"/>
        <v>41</v>
      </c>
      <c r="AC149" s="125" t="str">
        <f t="shared" si="57"/>
        <v/>
      </c>
      <c r="AD149" s="123" t="str">
        <f t="shared" si="58"/>
        <v/>
      </c>
      <c r="AE149" s="126" t="str">
        <f t="shared" si="39"/>
        <v/>
      </c>
      <c r="AF149" s="123" t="str">
        <f t="shared" si="40"/>
        <v/>
      </c>
      <c r="AG149" s="126" t="str">
        <f t="shared" si="41"/>
        <v/>
      </c>
      <c r="AH149" s="129" t="str">
        <f t="shared" si="56"/>
        <v/>
      </c>
      <c r="AI149" s="129" t="str">
        <f t="shared" si="55"/>
        <v/>
      </c>
      <c r="AJ149" s="100" t="str">
        <f t="shared" si="51"/>
        <v/>
      </c>
      <c r="AK149" s="130" t="str">
        <f t="shared" si="52"/>
        <v/>
      </c>
      <c r="AL149" s="130" t="str">
        <f t="shared" si="53"/>
        <v/>
      </c>
      <c r="AM149" s="131" t="str">
        <f t="shared" si="54"/>
        <v/>
      </c>
    </row>
    <row r="150" spans="13:39" ht="15" hidden="1" x14ac:dyDescent="0.25">
      <c r="M150" s="28" t="e">
        <f t="shared" si="49"/>
        <v>#VALUE!</v>
      </c>
      <c r="N150" s="28">
        <f t="shared" si="47"/>
        <v>39</v>
      </c>
      <c r="O150" s="116" t="e">
        <f t="shared" si="50"/>
        <v>#VALUE!</v>
      </c>
      <c r="P150" s="28" t="e">
        <f t="shared" si="44"/>
        <v>#VALUE!</v>
      </c>
      <c r="Q150" s="133" t="e">
        <f t="shared" si="45"/>
        <v>#VALUE!</v>
      </c>
      <c r="R150" s="112" t="e">
        <f t="shared" si="42"/>
        <v>#VALUE!</v>
      </c>
      <c r="S150" s="116" t="e">
        <f t="shared" si="48"/>
        <v>#VALUE!</v>
      </c>
      <c r="T150" s="102" t="e">
        <f t="shared" si="59"/>
        <v>#VALUE!</v>
      </c>
      <c r="Z150" s="102"/>
      <c r="AA150" s="102"/>
      <c r="AB150" s="124">
        <f t="shared" si="43"/>
        <v>42</v>
      </c>
      <c r="AC150" s="125" t="str">
        <f t="shared" si="57"/>
        <v/>
      </c>
      <c r="AD150" s="123" t="str">
        <f t="shared" si="58"/>
        <v/>
      </c>
      <c r="AE150" s="126" t="str">
        <f t="shared" si="39"/>
        <v/>
      </c>
      <c r="AF150" s="123" t="str">
        <f t="shared" si="40"/>
        <v/>
      </c>
      <c r="AG150" s="126" t="str">
        <f t="shared" si="41"/>
        <v/>
      </c>
      <c r="AH150" s="129" t="str">
        <f t="shared" si="56"/>
        <v/>
      </c>
      <c r="AI150" s="129" t="str">
        <f t="shared" si="55"/>
        <v/>
      </c>
      <c r="AJ150" s="100" t="str">
        <f t="shared" si="51"/>
        <v/>
      </c>
      <c r="AK150" s="130" t="str">
        <f t="shared" si="52"/>
        <v/>
      </c>
      <c r="AL150" s="130" t="str">
        <f t="shared" si="53"/>
        <v/>
      </c>
      <c r="AM150" s="131" t="str">
        <f t="shared" si="54"/>
        <v/>
      </c>
    </row>
    <row r="151" spans="13:39" ht="15" hidden="1" x14ac:dyDescent="0.25">
      <c r="M151" s="28" t="e">
        <f t="shared" si="49"/>
        <v>#VALUE!</v>
      </c>
      <c r="N151" s="28">
        <f t="shared" si="47"/>
        <v>40</v>
      </c>
      <c r="O151" s="116" t="e">
        <f t="shared" si="50"/>
        <v>#VALUE!</v>
      </c>
      <c r="P151" s="28" t="e">
        <f t="shared" si="44"/>
        <v>#VALUE!</v>
      </c>
      <c r="Q151" s="133" t="e">
        <f t="shared" si="45"/>
        <v>#VALUE!</v>
      </c>
      <c r="R151" s="112" t="e">
        <f t="shared" si="42"/>
        <v>#VALUE!</v>
      </c>
      <c r="S151" s="116" t="e">
        <f t="shared" si="48"/>
        <v>#VALUE!</v>
      </c>
      <c r="T151" s="102" t="e">
        <f t="shared" si="59"/>
        <v>#VALUE!</v>
      </c>
      <c r="Z151" s="102"/>
      <c r="AA151" s="102"/>
      <c r="AB151" s="124">
        <f t="shared" si="43"/>
        <v>43</v>
      </c>
      <c r="AC151" s="125" t="str">
        <f t="shared" si="57"/>
        <v/>
      </c>
      <c r="AD151" s="123" t="str">
        <f t="shared" si="58"/>
        <v/>
      </c>
      <c r="AE151" s="126" t="str">
        <f t="shared" si="39"/>
        <v/>
      </c>
      <c r="AF151" s="123" t="str">
        <f t="shared" si="40"/>
        <v/>
      </c>
      <c r="AG151" s="126" t="str">
        <f t="shared" si="41"/>
        <v/>
      </c>
      <c r="AH151" s="129" t="str">
        <f t="shared" si="56"/>
        <v/>
      </c>
      <c r="AI151" s="129" t="str">
        <f t="shared" si="55"/>
        <v/>
      </c>
      <c r="AJ151" s="100" t="str">
        <f t="shared" si="51"/>
        <v/>
      </c>
      <c r="AK151" s="130" t="str">
        <f t="shared" si="52"/>
        <v/>
      </c>
      <c r="AL151" s="130" t="str">
        <f t="shared" si="53"/>
        <v/>
      </c>
      <c r="AM151" s="131" t="str">
        <f t="shared" si="54"/>
        <v/>
      </c>
    </row>
    <row r="152" spans="13:39" ht="15" hidden="1" x14ac:dyDescent="0.25">
      <c r="M152" s="28" t="e">
        <f t="shared" si="49"/>
        <v>#VALUE!</v>
      </c>
      <c r="N152" s="28">
        <f t="shared" si="47"/>
        <v>41</v>
      </c>
      <c r="O152" s="116" t="e">
        <f t="shared" si="50"/>
        <v>#VALUE!</v>
      </c>
      <c r="P152" s="28" t="e">
        <f t="shared" si="44"/>
        <v>#VALUE!</v>
      </c>
      <c r="Q152" s="133" t="e">
        <f t="shared" si="45"/>
        <v>#VALUE!</v>
      </c>
      <c r="R152" s="112" t="e">
        <f t="shared" si="42"/>
        <v>#VALUE!</v>
      </c>
      <c r="S152" s="116" t="e">
        <f t="shared" si="48"/>
        <v>#VALUE!</v>
      </c>
      <c r="T152" s="102" t="e">
        <f t="shared" si="59"/>
        <v>#VALUE!</v>
      </c>
      <c r="Z152" s="102"/>
      <c r="AA152" s="102"/>
      <c r="AB152" s="124">
        <f t="shared" si="43"/>
        <v>44</v>
      </c>
      <c r="AC152" s="125" t="str">
        <f t="shared" si="57"/>
        <v/>
      </c>
      <c r="AD152" s="123" t="str">
        <f t="shared" si="58"/>
        <v/>
      </c>
      <c r="AE152" s="126" t="str">
        <f t="shared" si="39"/>
        <v/>
      </c>
      <c r="AF152" s="123" t="str">
        <f t="shared" si="40"/>
        <v/>
      </c>
      <c r="AG152" s="126" t="str">
        <f t="shared" si="41"/>
        <v/>
      </c>
      <c r="AH152" s="129" t="str">
        <f t="shared" si="56"/>
        <v/>
      </c>
      <c r="AI152" s="129" t="str">
        <f t="shared" si="55"/>
        <v/>
      </c>
      <c r="AJ152" s="100" t="str">
        <f t="shared" si="51"/>
        <v/>
      </c>
      <c r="AK152" s="130" t="str">
        <f t="shared" si="52"/>
        <v/>
      </c>
      <c r="AL152" s="130" t="str">
        <f t="shared" si="53"/>
        <v/>
      </c>
      <c r="AM152" s="131" t="str">
        <f t="shared" si="54"/>
        <v/>
      </c>
    </row>
    <row r="153" spans="13:39" ht="15" hidden="1" x14ac:dyDescent="0.25">
      <c r="M153" s="28" t="e">
        <f t="shared" si="49"/>
        <v>#VALUE!</v>
      </c>
      <c r="N153" s="28">
        <f t="shared" si="47"/>
        <v>42</v>
      </c>
      <c r="O153" s="116" t="e">
        <f t="shared" si="50"/>
        <v>#VALUE!</v>
      </c>
      <c r="P153" s="28" t="e">
        <f t="shared" si="44"/>
        <v>#VALUE!</v>
      </c>
      <c r="Q153" s="133" t="e">
        <f t="shared" si="45"/>
        <v>#VALUE!</v>
      </c>
      <c r="R153" s="112" t="e">
        <f t="shared" si="42"/>
        <v>#VALUE!</v>
      </c>
      <c r="S153" s="116" t="e">
        <f t="shared" si="48"/>
        <v>#VALUE!</v>
      </c>
      <c r="T153" s="102" t="e">
        <f t="shared" si="59"/>
        <v>#VALUE!</v>
      </c>
      <c r="Z153" s="102"/>
      <c r="AA153" s="102"/>
      <c r="AB153" s="124">
        <f t="shared" si="43"/>
        <v>45</v>
      </c>
      <c r="AC153" s="125" t="str">
        <f t="shared" si="57"/>
        <v/>
      </c>
      <c r="AD153" s="123" t="str">
        <f t="shared" si="58"/>
        <v/>
      </c>
      <c r="AE153" s="126" t="str">
        <f t="shared" si="39"/>
        <v/>
      </c>
      <c r="AF153" s="123" t="str">
        <f t="shared" si="40"/>
        <v/>
      </c>
      <c r="AG153" s="126" t="str">
        <f t="shared" si="41"/>
        <v/>
      </c>
      <c r="AH153" s="129" t="str">
        <f t="shared" si="56"/>
        <v/>
      </c>
      <c r="AI153" s="129" t="str">
        <f t="shared" si="55"/>
        <v/>
      </c>
      <c r="AJ153" s="100" t="str">
        <f t="shared" si="51"/>
        <v/>
      </c>
      <c r="AK153" s="130" t="str">
        <f t="shared" si="52"/>
        <v/>
      </c>
      <c r="AL153" s="130" t="str">
        <f t="shared" si="53"/>
        <v/>
      </c>
      <c r="AM153" s="131" t="str">
        <f t="shared" si="54"/>
        <v/>
      </c>
    </row>
    <row r="154" spans="13:39" ht="15" hidden="1" x14ac:dyDescent="0.25">
      <c r="M154" s="28" t="e">
        <f t="shared" si="49"/>
        <v>#VALUE!</v>
      </c>
      <c r="N154" s="28">
        <f t="shared" si="47"/>
        <v>43</v>
      </c>
      <c r="O154" s="116" t="e">
        <f t="shared" si="50"/>
        <v>#VALUE!</v>
      </c>
      <c r="P154" s="28" t="e">
        <f t="shared" si="44"/>
        <v>#VALUE!</v>
      </c>
      <c r="Q154" s="133" t="e">
        <f t="shared" si="45"/>
        <v>#VALUE!</v>
      </c>
      <c r="R154" s="112" t="e">
        <f t="shared" si="42"/>
        <v>#VALUE!</v>
      </c>
      <c r="S154" s="116" t="e">
        <f t="shared" si="48"/>
        <v>#VALUE!</v>
      </c>
      <c r="T154" s="102" t="e">
        <f t="shared" si="59"/>
        <v>#VALUE!</v>
      </c>
      <c r="Z154" s="102"/>
      <c r="AA154" s="102"/>
      <c r="AB154" s="124">
        <f t="shared" si="43"/>
        <v>46</v>
      </c>
      <c r="AC154" s="125" t="str">
        <f t="shared" si="57"/>
        <v/>
      </c>
      <c r="AD154" s="123" t="str">
        <f t="shared" si="58"/>
        <v/>
      </c>
      <c r="AE154" s="126" t="str">
        <f t="shared" si="39"/>
        <v/>
      </c>
      <c r="AF154" s="123" t="str">
        <f t="shared" si="40"/>
        <v/>
      </c>
      <c r="AG154" s="126" t="str">
        <f t="shared" si="41"/>
        <v/>
      </c>
      <c r="AH154" s="129" t="str">
        <f t="shared" si="56"/>
        <v/>
      </c>
      <c r="AI154" s="129" t="str">
        <f t="shared" si="55"/>
        <v/>
      </c>
      <c r="AJ154" s="100" t="str">
        <f t="shared" si="51"/>
        <v/>
      </c>
      <c r="AK154" s="130" t="str">
        <f t="shared" si="52"/>
        <v/>
      </c>
      <c r="AL154" s="130" t="str">
        <f t="shared" si="53"/>
        <v/>
      </c>
      <c r="AM154" s="131" t="str">
        <f t="shared" si="54"/>
        <v/>
      </c>
    </row>
    <row r="155" spans="13:39" ht="15" hidden="1" x14ac:dyDescent="0.25">
      <c r="M155" s="28" t="e">
        <f t="shared" si="49"/>
        <v>#VALUE!</v>
      </c>
      <c r="N155" s="28">
        <f t="shared" si="47"/>
        <v>44</v>
      </c>
      <c r="O155" s="116" t="e">
        <f t="shared" si="50"/>
        <v>#VALUE!</v>
      </c>
      <c r="P155" s="28" t="e">
        <f t="shared" si="44"/>
        <v>#VALUE!</v>
      </c>
      <c r="Q155" s="133" t="e">
        <f t="shared" si="45"/>
        <v>#VALUE!</v>
      </c>
      <c r="R155" s="112" t="e">
        <f t="shared" si="42"/>
        <v>#VALUE!</v>
      </c>
      <c r="S155" s="116" t="e">
        <f t="shared" si="48"/>
        <v>#VALUE!</v>
      </c>
      <c r="T155" s="102" t="e">
        <f t="shared" si="59"/>
        <v>#VALUE!</v>
      </c>
      <c r="Z155" s="102"/>
      <c r="AA155" s="102"/>
      <c r="AB155" s="124">
        <f t="shared" si="43"/>
        <v>47</v>
      </c>
      <c r="AC155" s="125" t="str">
        <f t="shared" si="57"/>
        <v/>
      </c>
      <c r="AD155" s="123" t="str">
        <f t="shared" si="58"/>
        <v/>
      </c>
      <c r="AE155" s="126" t="str">
        <f t="shared" si="39"/>
        <v/>
      </c>
      <c r="AF155" s="123" t="str">
        <f t="shared" si="40"/>
        <v/>
      </c>
      <c r="AG155" s="126" t="str">
        <f t="shared" si="41"/>
        <v/>
      </c>
      <c r="AH155" s="129" t="str">
        <f t="shared" si="56"/>
        <v/>
      </c>
      <c r="AI155" s="129" t="str">
        <f t="shared" si="55"/>
        <v/>
      </c>
      <c r="AJ155" s="100" t="str">
        <f t="shared" si="51"/>
        <v/>
      </c>
      <c r="AK155" s="130" t="str">
        <f t="shared" si="52"/>
        <v/>
      </c>
      <c r="AL155" s="130" t="str">
        <f t="shared" si="53"/>
        <v/>
      </c>
      <c r="AM155" s="131" t="str">
        <f t="shared" si="54"/>
        <v/>
      </c>
    </row>
    <row r="156" spans="13:39" ht="15" hidden="1" x14ac:dyDescent="0.25">
      <c r="M156" s="28" t="e">
        <f t="shared" si="49"/>
        <v>#VALUE!</v>
      </c>
      <c r="N156" s="28">
        <f t="shared" si="47"/>
        <v>45</v>
      </c>
      <c r="O156" s="116" t="e">
        <f t="shared" si="50"/>
        <v>#VALUE!</v>
      </c>
      <c r="P156" s="28" t="e">
        <f t="shared" si="44"/>
        <v>#VALUE!</v>
      </c>
      <c r="Q156" s="133" t="e">
        <f t="shared" si="45"/>
        <v>#VALUE!</v>
      </c>
      <c r="R156" s="112" t="e">
        <f t="shared" si="42"/>
        <v>#VALUE!</v>
      </c>
      <c r="S156" s="116" t="e">
        <f t="shared" si="48"/>
        <v>#VALUE!</v>
      </c>
      <c r="T156" s="102" t="e">
        <f t="shared" si="59"/>
        <v>#VALUE!</v>
      </c>
      <c r="Z156" s="102"/>
      <c r="AA156" s="102"/>
      <c r="AB156" s="124">
        <f t="shared" si="43"/>
        <v>48</v>
      </c>
      <c r="AC156" s="125" t="str">
        <f t="shared" si="57"/>
        <v/>
      </c>
      <c r="AD156" s="123" t="str">
        <f t="shared" si="58"/>
        <v/>
      </c>
      <c r="AE156" s="126" t="str">
        <f t="shared" si="39"/>
        <v/>
      </c>
      <c r="AF156" s="123" t="str">
        <f t="shared" si="40"/>
        <v/>
      </c>
      <c r="AG156" s="126" t="str">
        <f t="shared" si="41"/>
        <v/>
      </c>
      <c r="AH156" s="129" t="str">
        <f t="shared" si="56"/>
        <v/>
      </c>
      <c r="AI156" s="129" t="str">
        <f t="shared" si="55"/>
        <v/>
      </c>
      <c r="AJ156" s="100" t="str">
        <f t="shared" si="51"/>
        <v/>
      </c>
      <c r="AK156" s="130" t="str">
        <f t="shared" si="52"/>
        <v/>
      </c>
      <c r="AL156" s="130" t="str">
        <f t="shared" si="53"/>
        <v/>
      </c>
      <c r="AM156" s="131" t="str">
        <f t="shared" si="54"/>
        <v/>
      </c>
    </row>
    <row r="157" spans="13:39" ht="15" hidden="1" x14ac:dyDescent="0.25">
      <c r="M157" s="28" t="e">
        <f t="shared" si="49"/>
        <v>#VALUE!</v>
      </c>
      <c r="N157" s="28">
        <f t="shared" si="47"/>
        <v>46</v>
      </c>
      <c r="O157" s="116" t="e">
        <f t="shared" si="50"/>
        <v>#VALUE!</v>
      </c>
      <c r="P157" s="28" t="e">
        <f t="shared" si="44"/>
        <v>#VALUE!</v>
      </c>
      <c r="Q157" s="133" t="e">
        <f t="shared" si="45"/>
        <v>#VALUE!</v>
      </c>
      <c r="R157" s="112" t="e">
        <f t="shared" si="42"/>
        <v>#VALUE!</v>
      </c>
      <c r="S157" s="116" t="e">
        <f t="shared" si="48"/>
        <v>#VALUE!</v>
      </c>
      <c r="T157" s="102" t="e">
        <f t="shared" si="59"/>
        <v>#VALUE!</v>
      </c>
      <c r="Z157" s="102"/>
      <c r="AA157" s="102"/>
      <c r="AB157" s="124">
        <f t="shared" si="43"/>
        <v>49</v>
      </c>
      <c r="AC157" s="125" t="str">
        <f t="shared" si="57"/>
        <v/>
      </c>
      <c r="AD157" s="123" t="str">
        <f t="shared" si="58"/>
        <v/>
      </c>
      <c r="AE157" s="126" t="str">
        <f t="shared" si="39"/>
        <v/>
      </c>
      <c r="AF157" s="123" t="str">
        <f t="shared" si="40"/>
        <v/>
      </c>
      <c r="AG157" s="126" t="str">
        <f t="shared" si="41"/>
        <v/>
      </c>
      <c r="AH157" s="129" t="str">
        <f t="shared" si="56"/>
        <v/>
      </c>
      <c r="AI157" s="129" t="str">
        <f t="shared" si="55"/>
        <v/>
      </c>
      <c r="AJ157" s="100" t="str">
        <f t="shared" si="51"/>
        <v/>
      </c>
      <c r="AK157" s="130" t="str">
        <f t="shared" si="52"/>
        <v/>
      </c>
      <c r="AL157" s="130" t="str">
        <f t="shared" si="53"/>
        <v/>
      </c>
      <c r="AM157" s="131" t="str">
        <f t="shared" si="54"/>
        <v/>
      </c>
    </row>
    <row r="158" spans="13:39" ht="15" hidden="1" x14ac:dyDescent="0.25">
      <c r="M158" s="28" t="e">
        <f t="shared" si="49"/>
        <v>#VALUE!</v>
      </c>
      <c r="N158" s="28">
        <f t="shared" si="47"/>
        <v>47</v>
      </c>
      <c r="O158" s="116" t="e">
        <f t="shared" si="50"/>
        <v>#VALUE!</v>
      </c>
      <c r="P158" s="28" t="e">
        <f t="shared" si="44"/>
        <v>#VALUE!</v>
      </c>
      <c r="Q158" s="133" t="e">
        <f t="shared" si="45"/>
        <v>#VALUE!</v>
      </c>
      <c r="R158" s="112" t="e">
        <f t="shared" si="42"/>
        <v>#VALUE!</v>
      </c>
      <c r="S158" s="116" t="e">
        <f t="shared" si="48"/>
        <v>#VALUE!</v>
      </c>
      <c r="T158" s="102" t="e">
        <f t="shared" si="59"/>
        <v>#VALUE!</v>
      </c>
      <c r="Z158" s="102"/>
      <c r="AA158" s="102"/>
      <c r="AB158" s="124">
        <f t="shared" si="43"/>
        <v>50</v>
      </c>
      <c r="AC158" s="125" t="str">
        <f t="shared" si="57"/>
        <v/>
      </c>
      <c r="AD158" s="123" t="str">
        <f t="shared" si="58"/>
        <v/>
      </c>
      <c r="AE158" s="126" t="str">
        <f t="shared" si="39"/>
        <v/>
      </c>
      <c r="AF158" s="123" t="str">
        <f t="shared" si="40"/>
        <v/>
      </c>
      <c r="AG158" s="126" t="str">
        <f t="shared" si="41"/>
        <v/>
      </c>
      <c r="AH158" s="129" t="str">
        <f t="shared" si="56"/>
        <v/>
      </c>
      <c r="AI158" s="129" t="str">
        <f t="shared" si="55"/>
        <v/>
      </c>
      <c r="AJ158" s="100" t="str">
        <f t="shared" si="51"/>
        <v/>
      </c>
      <c r="AK158" s="130" t="str">
        <f t="shared" si="52"/>
        <v/>
      </c>
      <c r="AL158" s="130" t="str">
        <f t="shared" si="53"/>
        <v/>
      </c>
      <c r="AM158" s="131" t="str">
        <f t="shared" si="54"/>
        <v/>
      </c>
    </row>
    <row r="159" spans="13:39" ht="15" hidden="1" x14ac:dyDescent="0.25">
      <c r="M159" s="28" t="e">
        <f t="shared" si="49"/>
        <v>#VALUE!</v>
      </c>
      <c r="N159" s="28">
        <f t="shared" si="47"/>
        <v>48</v>
      </c>
      <c r="O159" s="116" t="e">
        <f t="shared" si="50"/>
        <v>#VALUE!</v>
      </c>
      <c r="P159" s="28" t="e">
        <f t="shared" si="44"/>
        <v>#VALUE!</v>
      </c>
      <c r="Q159" s="133" t="e">
        <f t="shared" si="45"/>
        <v>#VALUE!</v>
      </c>
      <c r="R159" s="112" t="e">
        <f t="shared" si="42"/>
        <v>#VALUE!</v>
      </c>
      <c r="S159" s="116" t="e">
        <f t="shared" si="48"/>
        <v>#VALUE!</v>
      </c>
      <c r="T159" s="102" t="e">
        <f t="shared" si="59"/>
        <v>#VALUE!</v>
      </c>
      <c r="Z159" s="102"/>
      <c r="AA159" s="102"/>
      <c r="AB159" s="124">
        <f t="shared" si="43"/>
        <v>51</v>
      </c>
      <c r="AC159" s="125" t="str">
        <f t="shared" si="57"/>
        <v/>
      </c>
      <c r="AD159" s="123" t="str">
        <f t="shared" si="58"/>
        <v/>
      </c>
      <c r="AE159" s="126" t="str">
        <f t="shared" si="39"/>
        <v/>
      </c>
      <c r="AF159" s="123" t="str">
        <f t="shared" si="40"/>
        <v/>
      </c>
      <c r="AG159" s="126" t="str">
        <f t="shared" si="41"/>
        <v/>
      </c>
      <c r="AH159" s="129" t="str">
        <f t="shared" si="56"/>
        <v/>
      </c>
      <c r="AI159" s="129" t="str">
        <f t="shared" si="55"/>
        <v/>
      </c>
      <c r="AJ159" s="100" t="str">
        <f t="shared" si="51"/>
        <v/>
      </c>
      <c r="AK159" s="130" t="str">
        <f t="shared" si="52"/>
        <v/>
      </c>
      <c r="AL159" s="130" t="str">
        <f t="shared" si="53"/>
        <v/>
      </c>
      <c r="AM159" s="131" t="str">
        <f t="shared" si="54"/>
        <v/>
      </c>
    </row>
    <row r="160" spans="13:39" ht="15" hidden="1" x14ac:dyDescent="0.25">
      <c r="M160" s="28" t="e">
        <f t="shared" si="49"/>
        <v>#VALUE!</v>
      </c>
      <c r="N160" s="28">
        <f t="shared" si="47"/>
        <v>49</v>
      </c>
      <c r="O160" s="116" t="e">
        <f t="shared" si="50"/>
        <v>#VALUE!</v>
      </c>
      <c r="P160" s="28" t="e">
        <f t="shared" si="44"/>
        <v>#VALUE!</v>
      </c>
      <c r="Q160" s="133" t="e">
        <f t="shared" si="45"/>
        <v>#VALUE!</v>
      </c>
      <c r="R160" s="112" t="e">
        <f t="shared" si="42"/>
        <v>#VALUE!</v>
      </c>
      <c r="S160" s="116" t="e">
        <f t="shared" si="48"/>
        <v>#VALUE!</v>
      </c>
      <c r="T160" s="102" t="e">
        <f t="shared" si="59"/>
        <v>#VALUE!</v>
      </c>
      <c r="Z160" s="102"/>
      <c r="AA160" s="102"/>
      <c r="AB160" s="124">
        <f t="shared" si="43"/>
        <v>52</v>
      </c>
      <c r="AC160" s="125" t="str">
        <f t="shared" si="57"/>
        <v/>
      </c>
      <c r="AD160" s="123" t="str">
        <f t="shared" si="58"/>
        <v/>
      </c>
      <c r="AE160" s="126" t="str">
        <f t="shared" si="39"/>
        <v/>
      </c>
      <c r="AF160" s="123" t="str">
        <f t="shared" si="40"/>
        <v/>
      </c>
      <c r="AG160" s="126" t="str">
        <f t="shared" si="41"/>
        <v/>
      </c>
      <c r="AH160" s="129" t="str">
        <f t="shared" si="56"/>
        <v/>
      </c>
      <c r="AI160" s="129" t="str">
        <f t="shared" si="55"/>
        <v/>
      </c>
      <c r="AJ160" s="100" t="str">
        <f t="shared" si="51"/>
        <v/>
      </c>
      <c r="AK160" s="130" t="str">
        <f t="shared" si="52"/>
        <v/>
      </c>
      <c r="AL160" s="130" t="str">
        <f t="shared" si="53"/>
        <v/>
      </c>
      <c r="AM160" s="131" t="str">
        <f t="shared" si="54"/>
        <v/>
      </c>
    </row>
    <row r="161" spans="10:39" ht="15" hidden="1" x14ac:dyDescent="0.25">
      <c r="M161" s="28" t="e">
        <f t="shared" si="49"/>
        <v>#VALUE!</v>
      </c>
      <c r="N161" s="28">
        <f t="shared" si="47"/>
        <v>50</v>
      </c>
      <c r="O161" s="116" t="e">
        <f t="shared" si="50"/>
        <v>#VALUE!</v>
      </c>
      <c r="P161" s="28" t="e">
        <f t="shared" si="44"/>
        <v>#VALUE!</v>
      </c>
      <c r="Q161" s="133" t="e">
        <f t="shared" si="45"/>
        <v>#VALUE!</v>
      </c>
      <c r="R161" s="112" t="e">
        <f t="shared" si="42"/>
        <v>#VALUE!</v>
      </c>
      <c r="S161" s="116" t="e">
        <f t="shared" si="48"/>
        <v>#VALUE!</v>
      </c>
      <c r="T161" s="102" t="e">
        <f t="shared" si="59"/>
        <v>#VALUE!</v>
      </c>
      <c r="Z161" s="102"/>
      <c r="AA161" s="102"/>
      <c r="AB161" s="124">
        <f t="shared" si="43"/>
        <v>53</v>
      </c>
      <c r="AC161" s="125" t="str">
        <f t="shared" si="57"/>
        <v/>
      </c>
      <c r="AD161" s="123" t="str">
        <f t="shared" si="58"/>
        <v/>
      </c>
      <c r="AE161" s="126" t="str">
        <f t="shared" si="39"/>
        <v/>
      </c>
      <c r="AF161" s="123" t="str">
        <f t="shared" si="40"/>
        <v/>
      </c>
      <c r="AG161" s="126" t="str">
        <f t="shared" si="41"/>
        <v/>
      </c>
      <c r="AH161" s="129" t="str">
        <f t="shared" si="56"/>
        <v/>
      </c>
      <c r="AI161" s="129" t="str">
        <f t="shared" si="55"/>
        <v/>
      </c>
      <c r="AJ161" s="100" t="str">
        <f t="shared" si="51"/>
        <v/>
      </c>
      <c r="AK161" s="130" t="str">
        <f t="shared" si="52"/>
        <v/>
      </c>
      <c r="AL161" s="130" t="str">
        <f t="shared" si="53"/>
        <v/>
      </c>
      <c r="AM161" s="131" t="str">
        <f t="shared" si="54"/>
        <v/>
      </c>
    </row>
    <row r="162" spans="10:39" ht="15" hidden="1" x14ac:dyDescent="0.25">
      <c r="M162" s="28" t="e">
        <f t="shared" si="49"/>
        <v>#VALUE!</v>
      </c>
      <c r="N162" s="28">
        <f t="shared" si="47"/>
        <v>51</v>
      </c>
      <c r="O162" s="116" t="e">
        <f t="shared" si="50"/>
        <v>#VALUE!</v>
      </c>
      <c r="P162" s="28" t="e">
        <f t="shared" si="44"/>
        <v>#VALUE!</v>
      </c>
      <c r="Q162" s="133" t="e">
        <f t="shared" si="45"/>
        <v>#VALUE!</v>
      </c>
      <c r="R162" s="112" t="e">
        <f t="shared" si="42"/>
        <v>#VALUE!</v>
      </c>
      <c r="S162" s="116" t="e">
        <f t="shared" si="48"/>
        <v>#VALUE!</v>
      </c>
      <c r="T162" s="102" t="e">
        <f t="shared" si="59"/>
        <v>#VALUE!</v>
      </c>
      <c r="Z162" s="102"/>
      <c r="AA162" s="102"/>
      <c r="AB162" s="124">
        <f t="shared" si="43"/>
        <v>54</v>
      </c>
      <c r="AC162" s="125" t="str">
        <f t="shared" si="57"/>
        <v/>
      </c>
      <c r="AD162" s="123" t="str">
        <f t="shared" si="58"/>
        <v/>
      </c>
      <c r="AE162" s="126" t="str">
        <f t="shared" si="39"/>
        <v/>
      </c>
      <c r="AF162" s="123" t="str">
        <f t="shared" si="40"/>
        <v/>
      </c>
      <c r="AG162" s="126" t="str">
        <f t="shared" si="41"/>
        <v/>
      </c>
      <c r="AH162" s="129" t="str">
        <f t="shared" si="56"/>
        <v/>
      </c>
      <c r="AI162" s="129" t="str">
        <f t="shared" si="55"/>
        <v/>
      </c>
      <c r="AJ162" s="100" t="str">
        <f t="shared" si="51"/>
        <v/>
      </c>
      <c r="AK162" s="130" t="str">
        <f t="shared" si="52"/>
        <v/>
      </c>
      <c r="AL162" s="130" t="str">
        <f t="shared" si="53"/>
        <v/>
      </c>
      <c r="AM162" s="131" t="str">
        <f t="shared" si="54"/>
        <v/>
      </c>
    </row>
    <row r="163" spans="10:39" ht="15" hidden="1" x14ac:dyDescent="0.25">
      <c r="M163" s="28" t="e">
        <f t="shared" si="49"/>
        <v>#VALUE!</v>
      </c>
      <c r="N163" s="28">
        <f t="shared" si="47"/>
        <v>52</v>
      </c>
      <c r="O163" s="116" t="e">
        <f t="shared" si="50"/>
        <v>#VALUE!</v>
      </c>
      <c r="P163" s="28" t="e">
        <f t="shared" si="44"/>
        <v>#VALUE!</v>
      </c>
      <c r="Q163" s="133" t="e">
        <f t="shared" si="45"/>
        <v>#VALUE!</v>
      </c>
      <c r="R163" s="112" t="e">
        <f t="shared" si="42"/>
        <v>#VALUE!</v>
      </c>
      <c r="S163" s="116" t="e">
        <f t="shared" si="48"/>
        <v>#VALUE!</v>
      </c>
      <c r="T163" s="102" t="e">
        <f t="shared" si="59"/>
        <v>#VALUE!</v>
      </c>
      <c r="Z163" s="102"/>
      <c r="AA163" s="102"/>
      <c r="AB163" s="124">
        <f t="shared" si="43"/>
        <v>55</v>
      </c>
      <c r="AC163" s="125" t="str">
        <f t="shared" si="57"/>
        <v/>
      </c>
      <c r="AD163" s="123" t="str">
        <f t="shared" si="58"/>
        <v/>
      </c>
      <c r="AE163" s="126" t="str">
        <f t="shared" si="39"/>
        <v/>
      </c>
      <c r="AF163" s="123" t="str">
        <f t="shared" si="40"/>
        <v/>
      </c>
      <c r="AG163" s="126" t="str">
        <f t="shared" si="41"/>
        <v/>
      </c>
      <c r="AH163" s="129" t="str">
        <f t="shared" si="56"/>
        <v/>
      </c>
      <c r="AI163" s="129" t="str">
        <f t="shared" si="55"/>
        <v/>
      </c>
      <c r="AJ163" s="100" t="str">
        <f t="shared" si="51"/>
        <v/>
      </c>
      <c r="AK163" s="130" t="str">
        <f t="shared" si="52"/>
        <v/>
      </c>
      <c r="AL163" s="130" t="str">
        <f t="shared" si="53"/>
        <v/>
      </c>
      <c r="AM163" s="131" t="str">
        <f t="shared" si="54"/>
        <v/>
      </c>
    </row>
    <row r="164" spans="10:39" ht="15" hidden="1" x14ac:dyDescent="0.25">
      <c r="M164" s="28" t="e">
        <f t="shared" si="49"/>
        <v>#VALUE!</v>
      </c>
      <c r="N164" s="28">
        <f t="shared" si="47"/>
        <v>53</v>
      </c>
      <c r="O164" s="116" t="e">
        <f t="shared" si="50"/>
        <v>#VALUE!</v>
      </c>
      <c r="P164" s="28" t="e">
        <f t="shared" si="44"/>
        <v>#VALUE!</v>
      </c>
      <c r="Q164" s="133" t="e">
        <f t="shared" si="45"/>
        <v>#VALUE!</v>
      </c>
      <c r="R164" s="112" t="e">
        <f t="shared" si="42"/>
        <v>#VALUE!</v>
      </c>
      <c r="S164" s="116" t="e">
        <f t="shared" si="48"/>
        <v>#VALUE!</v>
      </c>
      <c r="T164" s="102" t="e">
        <f t="shared" si="59"/>
        <v>#VALUE!</v>
      </c>
      <c r="Z164" s="102"/>
      <c r="AA164" s="102"/>
      <c r="AB164" s="124">
        <f t="shared" si="43"/>
        <v>56</v>
      </c>
      <c r="AC164" s="125" t="str">
        <f t="shared" si="57"/>
        <v/>
      </c>
      <c r="AD164" s="123" t="str">
        <f t="shared" si="58"/>
        <v/>
      </c>
      <c r="AE164" s="126" t="str">
        <f t="shared" si="39"/>
        <v/>
      </c>
      <c r="AF164" s="123" t="str">
        <f t="shared" si="40"/>
        <v/>
      </c>
      <c r="AG164" s="126" t="str">
        <f t="shared" si="41"/>
        <v/>
      </c>
      <c r="AH164" s="129" t="str">
        <f t="shared" si="56"/>
        <v/>
      </c>
      <c r="AI164" s="129" t="str">
        <f t="shared" si="55"/>
        <v/>
      </c>
      <c r="AJ164" s="100" t="str">
        <f t="shared" si="51"/>
        <v/>
      </c>
      <c r="AK164" s="130" t="str">
        <f t="shared" si="52"/>
        <v/>
      </c>
      <c r="AL164" s="130" t="str">
        <f t="shared" si="53"/>
        <v/>
      </c>
      <c r="AM164" s="131" t="str">
        <f t="shared" si="54"/>
        <v/>
      </c>
    </row>
    <row r="165" spans="10:39" ht="15" hidden="1" x14ac:dyDescent="0.25">
      <c r="M165" s="28" t="e">
        <f t="shared" si="49"/>
        <v>#VALUE!</v>
      </c>
      <c r="N165" s="28">
        <f t="shared" si="47"/>
        <v>54</v>
      </c>
      <c r="O165" s="116" t="e">
        <f t="shared" si="50"/>
        <v>#VALUE!</v>
      </c>
      <c r="P165" s="28" t="e">
        <f t="shared" si="44"/>
        <v>#VALUE!</v>
      </c>
      <c r="Q165" s="133" t="e">
        <f t="shared" si="45"/>
        <v>#VALUE!</v>
      </c>
      <c r="R165" s="112" t="e">
        <f t="shared" si="42"/>
        <v>#VALUE!</v>
      </c>
      <c r="S165" s="116" t="e">
        <f t="shared" si="48"/>
        <v>#VALUE!</v>
      </c>
      <c r="T165" s="102" t="e">
        <f t="shared" si="59"/>
        <v>#VALUE!</v>
      </c>
      <c r="Z165" s="102"/>
      <c r="AA165" s="102"/>
      <c r="AB165" s="124">
        <f t="shared" si="43"/>
        <v>57</v>
      </c>
      <c r="AC165" s="125" t="str">
        <f t="shared" si="57"/>
        <v/>
      </c>
      <c r="AD165" s="123" t="str">
        <f t="shared" si="58"/>
        <v/>
      </c>
      <c r="AE165" s="126" t="str">
        <f t="shared" si="39"/>
        <v/>
      </c>
      <c r="AF165" s="123" t="str">
        <f t="shared" si="40"/>
        <v/>
      </c>
      <c r="AG165" s="126" t="str">
        <f t="shared" si="41"/>
        <v/>
      </c>
      <c r="AH165" s="129" t="str">
        <f t="shared" si="56"/>
        <v/>
      </c>
      <c r="AI165" s="129" t="str">
        <f t="shared" si="55"/>
        <v/>
      </c>
      <c r="AJ165" s="100" t="str">
        <f t="shared" si="51"/>
        <v/>
      </c>
      <c r="AK165" s="130" t="str">
        <f t="shared" si="52"/>
        <v/>
      </c>
      <c r="AL165" s="130" t="str">
        <f t="shared" si="53"/>
        <v/>
      </c>
      <c r="AM165" s="131" t="str">
        <f t="shared" si="54"/>
        <v/>
      </c>
    </row>
    <row r="166" spans="10:39" ht="15" hidden="1" x14ac:dyDescent="0.25">
      <c r="M166" s="28" t="e">
        <f t="shared" si="49"/>
        <v>#VALUE!</v>
      </c>
      <c r="N166" s="28">
        <f t="shared" si="47"/>
        <v>55</v>
      </c>
      <c r="O166" s="116" t="e">
        <f t="shared" si="50"/>
        <v>#VALUE!</v>
      </c>
      <c r="P166" s="28" t="e">
        <f t="shared" si="44"/>
        <v>#VALUE!</v>
      </c>
      <c r="Q166" s="133" t="e">
        <f t="shared" si="45"/>
        <v>#VALUE!</v>
      </c>
      <c r="R166" s="112" t="e">
        <f t="shared" si="42"/>
        <v>#VALUE!</v>
      </c>
      <c r="S166" s="116" t="e">
        <f t="shared" si="48"/>
        <v>#VALUE!</v>
      </c>
      <c r="T166" s="102" t="e">
        <f t="shared" si="59"/>
        <v>#VALUE!</v>
      </c>
      <c r="Z166" s="102"/>
      <c r="AA166" s="102"/>
      <c r="AB166" s="124">
        <f t="shared" si="43"/>
        <v>58</v>
      </c>
      <c r="AC166" s="125" t="str">
        <f t="shared" si="57"/>
        <v/>
      </c>
      <c r="AD166" s="123" t="str">
        <f t="shared" si="58"/>
        <v/>
      </c>
      <c r="AE166" s="126" t="str">
        <f t="shared" si="39"/>
        <v/>
      </c>
      <c r="AF166" s="123" t="str">
        <f t="shared" si="40"/>
        <v/>
      </c>
      <c r="AG166" s="126" t="str">
        <f t="shared" si="41"/>
        <v/>
      </c>
      <c r="AH166" s="129" t="str">
        <f t="shared" si="56"/>
        <v/>
      </c>
      <c r="AI166" s="129" t="str">
        <f t="shared" si="55"/>
        <v/>
      </c>
      <c r="AJ166" s="100" t="str">
        <f t="shared" si="51"/>
        <v/>
      </c>
      <c r="AK166" s="130" t="str">
        <f t="shared" si="52"/>
        <v/>
      </c>
      <c r="AL166" s="130" t="str">
        <f t="shared" si="53"/>
        <v/>
      </c>
      <c r="AM166" s="131" t="str">
        <f t="shared" si="54"/>
        <v/>
      </c>
    </row>
    <row r="167" spans="10:39" ht="15" hidden="1" x14ac:dyDescent="0.25">
      <c r="M167" s="28" t="e">
        <f t="shared" si="49"/>
        <v>#VALUE!</v>
      </c>
      <c r="N167" s="28">
        <f t="shared" si="47"/>
        <v>56</v>
      </c>
      <c r="O167" s="116" t="e">
        <f t="shared" si="50"/>
        <v>#VALUE!</v>
      </c>
      <c r="P167" s="28" t="e">
        <f t="shared" si="44"/>
        <v>#VALUE!</v>
      </c>
      <c r="Q167" s="133" t="e">
        <f t="shared" si="45"/>
        <v>#VALUE!</v>
      </c>
      <c r="R167" s="112" t="e">
        <f t="shared" si="42"/>
        <v>#VALUE!</v>
      </c>
      <c r="S167" s="116" t="e">
        <f t="shared" si="48"/>
        <v>#VALUE!</v>
      </c>
      <c r="T167" s="102" t="e">
        <f t="shared" si="59"/>
        <v>#VALUE!</v>
      </c>
      <c r="Z167" s="102"/>
      <c r="AA167" s="102"/>
      <c r="AB167" s="124">
        <f t="shared" si="43"/>
        <v>59</v>
      </c>
      <c r="AC167" s="125" t="str">
        <f t="shared" si="57"/>
        <v/>
      </c>
      <c r="AD167" s="123" t="str">
        <f t="shared" si="58"/>
        <v/>
      </c>
      <c r="AE167" s="126" t="str">
        <f t="shared" si="39"/>
        <v/>
      </c>
      <c r="AF167" s="123" t="str">
        <f t="shared" si="40"/>
        <v/>
      </c>
      <c r="AG167" s="126" t="str">
        <f t="shared" si="41"/>
        <v/>
      </c>
      <c r="AH167" s="129" t="str">
        <f t="shared" si="56"/>
        <v/>
      </c>
      <c r="AI167" s="129" t="str">
        <f t="shared" si="55"/>
        <v/>
      </c>
      <c r="AJ167" s="100" t="str">
        <f t="shared" si="51"/>
        <v/>
      </c>
      <c r="AK167" s="130" t="str">
        <f t="shared" si="52"/>
        <v/>
      </c>
      <c r="AL167" s="130" t="str">
        <f t="shared" si="53"/>
        <v/>
      </c>
      <c r="AM167" s="131" t="str">
        <f t="shared" si="54"/>
        <v/>
      </c>
    </row>
    <row r="168" spans="10:39" ht="15" hidden="1" x14ac:dyDescent="0.25">
      <c r="M168" s="28" t="e">
        <f t="shared" si="49"/>
        <v>#VALUE!</v>
      </c>
      <c r="N168" s="28">
        <f t="shared" si="47"/>
        <v>57</v>
      </c>
      <c r="O168" s="116" t="e">
        <f t="shared" si="50"/>
        <v>#VALUE!</v>
      </c>
      <c r="P168" s="28" t="e">
        <f t="shared" si="44"/>
        <v>#VALUE!</v>
      </c>
      <c r="Q168" s="133" t="e">
        <f t="shared" si="45"/>
        <v>#VALUE!</v>
      </c>
      <c r="R168" s="112" t="e">
        <f t="shared" si="42"/>
        <v>#VALUE!</v>
      </c>
      <c r="S168" s="116" t="e">
        <f t="shared" si="48"/>
        <v>#VALUE!</v>
      </c>
      <c r="T168" s="102" t="e">
        <f t="shared" si="59"/>
        <v>#VALUE!</v>
      </c>
      <c r="Z168" s="102"/>
      <c r="AA168" s="102"/>
      <c r="AB168" s="124">
        <f t="shared" si="43"/>
        <v>60</v>
      </c>
      <c r="AC168" s="125" t="str">
        <f t="shared" si="57"/>
        <v/>
      </c>
      <c r="AD168" s="123" t="str">
        <f t="shared" si="58"/>
        <v/>
      </c>
      <c r="AE168" s="126" t="str">
        <f t="shared" si="39"/>
        <v/>
      </c>
      <c r="AF168" s="123" t="str">
        <f t="shared" si="40"/>
        <v/>
      </c>
      <c r="AG168" s="126" t="str">
        <f t="shared" si="41"/>
        <v/>
      </c>
      <c r="AH168" s="129" t="str">
        <f t="shared" si="56"/>
        <v/>
      </c>
      <c r="AI168" s="129" t="str">
        <f t="shared" si="55"/>
        <v/>
      </c>
      <c r="AJ168" s="100" t="str">
        <f t="shared" si="51"/>
        <v/>
      </c>
      <c r="AK168" s="130" t="str">
        <f t="shared" si="52"/>
        <v/>
      </c>
      <c r="AL168" s="130" t="str">
        <f t="shared" si="53"/>
        <v/>
      </c>
      <c r="AM168" s="131" t="str">
        <f t="shared" si="54"/>
        <v/>
      </c>
    </row>
    <row r="169" spans="10:39" ht="15" hidden="1" x14ac:dyDescent="0.25">
      <c r="J169" s="36"/>
      <c r="M169" s="28" t="e">
        <f t="shared" si="49"/>
        <v>#VALUE!</v>
      </c>
      <c r="N169" s="28">
        <f t="shared" si="47"/>
        <v>58</v>
      </c>
      <c r="O169" s="116" t="e">
        <f t="shared" si="50"/>
        <v>#VALUE!</v>
      </c>
      <c r="P169" s="28" t="e">
        <f t="shared" si="44"/>
        <v>#VALUE!</v>
      </c>
      <c r="Q169" s="133" t="e">
        <f t="shared" si="45"/>
        <v>#VALUE!</v>
      </c>
      <c r="R169" s="112" t="e">
        <f t="shared" si="42"/>
        <v>#VALUE!</v>
      </c>
      <c r="S169" s="116" t="e">
        <f t="shared" si="48"/>
        <v>#VALUE!</v>
      </c>
      <c r="T169" s="102" t="e">
        <f t="shared" si="59"/>
        <v>#VALUE!</v>
      </c>
      <c r="Z169" s="102"/>
      <c r="AA169" s="102"/>
      <c r="AB169" s="124">
        <f t="shared" si="43"/>
        <v>61</v>
      </c>
      <c r="AC169" s="125" t="str">
        <f t="shared" si="57"/>
        <v/>
      </c>
      <c r="AD169" s="123" t="str">
        <f t="shared" si="58"/>
        <v/>
      </c>
      <c r="AE169" s="126" t="str">
        <f t="shared" si="39"/>
        <v/>
      </c>
      <c r="AF169" s="123" t="str">
        <f t="shared" si="40"/>
        <v/>
      </c>
      <c r="AG169" s="126" t="str">
        <f t="shared" si="41"/>
        <v/>
      </c>
      <c r="AH169" s="129" t="str">
        <f t="shared" si="56"/>
        <v/>
      </c>
      <c r="AI169" s="129" t="str">
        <f t="shared" si="55"/>
        <v/>
      </c>
      <c r="AJ169" s="100" t="str">
        <f t="shared" si="51"/>
        <v/>
      </c>
      <c r="AK169" s="130" t="str">
        <f t="shared" si="52"/>
        <v/>
      </c>
      <c r="AL169" s="130" t="str">
        <f t="shared" si="53"/>
        <v/>
      </c>
      <c r="AM169" s="131" t="str">
        <f t="shared" si="54"/>
        <v/>
      </c>
    </row>
    <row r="170" spans="10:39" ht="15" hidden="1" x14ac:dyDescent="0.25">
      <c r="J170" s="36"/>
      <c r="M170" s="28" t="e">
        <f t="shared" si="49"/>
        <v>#VALUE!</v>
      </c>
      <c r="N170" s="28">
        <f t="shared" si="47"/>
        <v>59</v>
      </c>
      <c r="O170" s="116" t="e">
        <f t="shared" si="50"/>
        <v>#VALUE!</v>
      </c>
      <c r="P170" s="28" t="e">
        <f t="shared" si="44"/>
        <v>#VALUE!</v>
      </c>
      <c r="Q170" s="133" t="e">
        <f t="shared" si="45"/>
        <v>#VALUE!</v>
      </c>
      <c r="R170" s="112" t="e">
        <f t="shared" si="42"/>
        <v>#VALUE!</v>
      </c>
      <c r="S170" s="116" t="e">
        <f t="shared" si="48"/>
        <v>#VALUE!</v>
      </c>
      <c r="T170" s="102" t="e">
        <f t="shared" si="59"/>
        <v>#VALUE!</v>
      </c>
      <c r="Z170" s="102"/>
      <c r="AA170" s="102"/>
      <c r="AB170" s="124">
        <f t="shared" si="43"/>
        <v>62</v>
      </c>
      <c r="AC170" s="125" t="str">
        <f t="shared" si="57"/>
        <v/>
      </c>
      <c r="AD170" s="123" t="str">
        <f t="shared" si="58"/>
        <v/>
      </c>
      <c r="AE170" s="126" t="str">
        <f t="shared" si="39"/>
        <v/>
      </c>
      <c r="AF170" s="123" t="str">
        <f t="shared" si="40"/>
        <v/>
      </c>
      <c r="AG170" s="126" t="str">
        <f t="shared" si="41"/>
        <v/>
      </c>
      <c r="AH170" s="129" t="str">
        <f t="shared" si="56"/>
        <v/>
      </c>
      <c r="AI170" s="129" t="str">
        <f t="shared" si="55"/>
        <v/>
      </c>
      <c r="AJ170" s="100" t="str">
        <f t="shared" si="51"/>
        <v/>
      </c>
      <c r="AK170" s="130" t="str">
        <f t="shared" si="52"/>
        <v/>
      </c>
      <c r="AL170" s="130" t="str">
        <f t="shared" si="53"/>
        <v/>
      </c>
      <c r="AM170" s="131" t="str">
        <f t="shared" si="54"/>
        <v/>
      </c>
    </row>
    <row r="171" spans="10:39" ht="15" hidden="1" x14ac:dyDescent="0.25">
      <c r="J171" s="36"/>
      <c r="M171" s="28" t="e">
        <f t="shared" si="49"/>
        <v>#VALUE!</v>
      </c>
      <c r="N171" s="28">
        <f t="shared" si="47"/>
        <v>60</v>
      </c>
      <c r="O171" s="116" t="e">
        <f t="shared" si="50"/>
        <v>#VALUE!</v>
      </c>
      <c r="P171" s="28" t="e">
        <f t="shared" si="44"/>
        <v>#VALUE!</v>
      </c>
      <c r="Q171" s="133" t="e">
        <f t="shared" si="45"/>
        <v>#VALUE!</v>
      </c>
      <c r="R171" s="112" t="e">
        <f t="shared" si="42"/>
        <v>#VALUE!</v>
      </c>
      <c r="S171" s="116" t="e">
        <f t="shared" si="48"/>
        <v>#VALUE!</v>
      </c>
      <c r="T171" s="102" t="e">
        <f t="shared" si="59"/>
        <v>#VALUE!</v>
      </c>
      <c r="Z171" s="102"/>
      <c r="AA171" s="102"/>
      <c r="AB171" s="124">
        <f t="shared" si="43"/>
        <v>63</v>
      </c>
      <c r="AC171" s="125" t="str">
        <f t="shared" si="57"/>
        <v/>
      </c>
      <c r="AD171" s="123" t="str">
        <f t="shared" si="58"/>
        <v/>
      </c>
      <c r="AE171" s="126" t="str">
        <f t="shared" si="39"/>
        <v/>
      </c>
      <c r="AF171" s="123" t="str">
        <f t="shared" si="40"/>
        <v/>
      </c>
      <c r="AG171" s="126" t="str">
        <f t="shared" si="41"/>
        <v/>
      </c>
      <c r="AH171" s="129" t="str">
        <f t="shared" si="56"/>
        <v/>
      </c>
      <c r="AI171" s="129" t="str">
        <f t="shared" si="55"/>
        <v/>
      </c>
      <c r="AJ171" s="100" t="str">
        <f t="shared" si="51"/>
        <v/>
      </c>
      <c r="AK171" s="130" t="str">
        <f t="shared" si="52"/>
        <v/>
      </c>
      <c r="AL171" s="130" t="str">
        <f t="shared" si="53"/>
        <v/>
      </c>
      <c r="AM171" s="131" t="str">
        <f t="shared" si="54"/>
        <v/>
      </c>
    </row>
    <row r="172" spans="10:39" ht="15" hidden="1" x14ac:dyDescent="0.25">
      <c r="J172" s="36"/>
      <c r="M172" s="28" t="e">
        <f t="shared" si="49"/>
        <v>#VALUE!</v>
      </c>
      <c r="N172" s="28">
        <f t="shared" si="47"/>
        <v>61</v>
      </c>
      <c r="O172" s="116" t="e">
        <f t="shared" si="50"/>
        <v>#VALUE!</v>
      </c>
      <c r="P172" s="28" t="e">
        <f t="shared" si="44"/>
        <v>#VALUE!</v>
      </c>
      <c r="Q172" s="133" t="e">
        <f t="shared" si="45"/>
        <v>#VALUE!</v>
      </c>
      <c r="R172" s="112" t="e">
        <f t="shared" si="42"/>
        <v>#VALUE!</v>
      </c>
      <c r="S172" s="116" t="e">
        <f t="shared" si="48"/>
        <v>#VALUE!</v>
      </c>
      <c r="T172" s="102" t="e">
        <f t="shared" si="59"/>
        <v>#VALUE!</v>
      </c>
      <c r="Z172" s="102"/>
      <c r="AA172" s="102"/>
      <c r="AB172" s="124">
        <f t="shared" si="43"/>
        <v>64</v>
      </c>
      <c r="AC172" s="125" t="str">
        <f t="shared" si="57"/>
        <v/>
      </c>
      <c r="AD172" s="123" t="str">
        <f t="shared" si="58"/>
        <v/>
      </c>
      <c r="AE172" s="126" t="str">
        <f t="shared" si="39"/>
        <v/>
      </c>
      <c r="AF172" s="123" t="str">
        <f t="shared" si="40"/>
        <v/>
      </c>
      <c r="AG172" s="126" t="str">
        <f t="shared" si="41"/>
        <v/>
      </c>
      <c r="AH172" s="129" t="str">
        <f t="shared" si="56"/>
        <v/>
      </c>
      <c r="AI172" s="129" t="str">
        <f t="shared" si="55"/>
        <v/>
      </c>
      <c r="AJ172" s="100" t="str">
        <f t="shared" si="51"/>
        <v/>
      </c>
      <c r="AK172" s="130" t="str">
        <f t="shared" si="52"/>
        <v/>
      </c>
      <c r="AL172" s="130" t="str">
        <f t="shared" si="53"/>
        <v/>
      </c>
      <c r="AM172" s="131" t="str">
        <f t="shared" si="54"/>
        <v/>
      </c>
    </row>
    <row r="173" spans="10:39" ht="15" hidden="1" x14ac:dyDescent="0.25">
      <c r="M173" s="28" t="e">
        <f t="shared" si="49"/>
        <v>#VALUE!</v>
      </c>
      <c r="N173" s="28">
        <f t="shared" si="47"/>
        <v>62</v>
      </c>
      <c r="O173" s="116" t="e">
        <f t="shared" si="50"/>
        <v>#VALUE!</v>
      </c>
      <c r="P173" s="28" t="e">
        <f t="shared" si="44"/>
        <v>#VALUE!</v>
      </c>
      <c r="Q173" s="133" t="e">
        <f t="shared" si="45"/>
        <v>#VALUE!</v>
      </c>
      <c r="R173" s="112" t="e">
        <f t="shared" si="42"/>
        <v>#VALUE!</v>
      </c>
      <c r="S173" s="116" t="e">
        <f t="shared" si="48"/>
        <v>#VALUE!</v>
      </c>
      <c r="T173" s="102" t="e">
        <f t="shared" si="59"/>
        <v>#VALUE!</v>
      </c>
      <c r="Z173" s="102"/>
      <c r="AA173" s="102"/>
      <c r="AB173" s="124">
        <f t="shared" si="43"/>
        <v>65</v>
      </c>
      <c r="AC173" s="125" t="str">
        <f t="shared" ref="AC173:AC204" si="60">IF(AA$111="","",AC$108+AB173*(X$111-X$110)/100)</f>
        <v/>
      </c>
      <c r="AD173" s="123" t="str">
        <f t="shared" ref="AD173:AD204" si="61">IF(AC173="","",AD$108+(2*(AC173-AC$108)*AA$111))</f>
        <v/>
      </c>
      <c r="AE173" s="126" t="str">
        <f t="shared" si="39"/>
        <v/>
      </c>
      <c r="AF173" s="123" t="str">
        <f t="shared" si="40"/>
        <v/>
      </c>
      <c r="AG173" s="126" t="str">
        <f t="shared" si="41"/>
        <v/>
      </c>
      <c r="AH173" s="129" t="str">
        <f t="shared" si="56"/>
        <v/>
      </c>
      <c r="AI173" s="129" t="str">
        <f t="shared" si="55"/>
        <v/>
      </c>
      <c r="AJ173" s="100" t="str">
        <f t="shared" si="51"/>
        <v/>
      </c>
      <c r="AK173" s="130" t="str">
        <f t="shared" si="52"/>
        <v/>
      </c>
      <c r="AL173" s="130" t="str">
        <f t="shared" si="53"/>
        <v/>
      </c>
      <c r="AM173" s="131" t="str">
        <f t="shared" si="54"/>
        <v/>
      </c>
    </row>
    <row r="174" spans="10:39" ht="15" hidden="1" x14ac:dyDescent="0.25">
      <c r="J174" s="36"/>
      <c r="M174" s="28" t="e">
        <f t="shared" si="49"/>
        <v>#VALUE!</v>
      </c>
      <c r="N174" s="28">
        <f t="shared" si="47"/>
        <v>63</v>
      </c>
      <c r="O174" s="116" t="e">
        <f t="shared" si="50"/>
        <v>#VALUE!</v>
      </c>
      <c r="P174" s="28" t="e">
        <f t="shared" si="44"/>
        <v>#VALUE!</v>
      </c>
      <c r="Q174" s="133" t="e">
        <f t="shared" si="45"/>
        <v>#VALUE!</v>
      </c>
      <c r="R174" s="112" t="e">
        <f t="shared" si="42"/>
        <v>#VALUE!</v>
      </c>
      <c r="S174" s="116" t="e">
        <f t="shared" si="48"/>
        <v>#VALUE!</v>
      </c>
      <c r="T174" s="102" t="e">
        <f t="shared" si="59"/>
        <v>#VALUE!</v>
      </c>
      <c r="Z174" s="102"/>
      <c r="AA174" s="102"/>
      <c r="AB174" s="124">
        <f t="shared" si="43"/>
        <v>66</v>
      </c>
      <c r="AC174" s="125" t="str">
        <f t="shared" si="60"/>
        <v/>
      </c>
      <c r="AD174" s="123" t="str">
        <f t="shared" si="61"/>
        <v/>
      </c>
      <c r="AE174" s="126" t="str">
        <f t="shared" ref="AE174:AE208" si="62">IF(AC174="","",(AD174/2)^2*3.1415)</f>
        <v/>
      </c>
      <c r="AF174" s="123" t="str">
        <f t="shared" ref="AF174:AF208" si="63">IF(AC174="","",(AC174-AC173)/3*(AE173+AE174+(AE174*AE173)^0.5))</f>
        <v/>
      </c>
      <c r="AG174" s="126" t="str">
        <f t="shared" ref="AG174:AG208" si="64">IF(AC174="","",AG173+AF174)</f>
        <v/>
      </c>
      <c r="AH174" s="129" t="str">
        <f t="shared" si="56"/>
        <v/>
      </c>
      <c r="AI174" s="129" t="str">
        <f t="shared" si="55"/>
        <v/>
      </c>
      <c r="AJ174" s="100" t="str">
        <f t="shared" si="51"/>
        <v/>
      </c>
      <c r="AK174" s="130" t="str">
        <f t="shared" si="52"/>
        <v/>
      </c>
      <c r="AL174" s="130" t="str">
        <f t="shared" si="53"/>
        <v/>
      </c>
      <c r="AM174" s="131" t="str">
        <f t="shared" si="54"/>
        <v/>
      </c>
    </row>
    <row r="175" spans="10:39" ht="15" hidden="1" x14ac:dyDescent="0.25">
      <c r="J175" s="36"/>
      <c r="M175" s="28" t="e">
        <f t="shared" si="49"/>
        <v>#VALUE!</v>
      </c>
      <c r="N175" s="28">
        <f t="shared" si="47"/>
        <v>64</v>
      </c>
      <c r="O175" s="116" t="e">
        <f t="shared" si="50"/>
        <v>#VALUE!</v>
      </c>
      <c r="P175" s="28" t="e">
        <f t="shared" si="44"/>
        <v>#VALUE!</v>
      </c>
      <c r="Q175" s="133" t="e">
        <f t="shared" si="45"/>
        <v>#VALUE!</v>
      </c>
      <c r="R175" s="112" t="e">
        <f t="shared" ref="R175:R182" si="65">VLOOKUP(P175,AK$8:AM$1408,3)</f>
        <v>#VALUE!</v>
      </c>
      <c r="S175" s="116" t="e">
        <f t="shared" si="48"/>
        <v>#VALUE!</v>
      </c>
      <c r="T175" s="102" t="e">
        <f t="shared" si="59"/>
        <v>#VALUE!</v>
      </c>
      <c r="Z175" s="102"/>
      <c r="AA175" s="102"/>
      <c r="AB175" s="124">
        <f t="shared" ref="AB175:AB208" si="66">AB174+1</f>
        <v>67</v>
      </c>
      <c r="AC175" s="125" t="str">
        <f t="shared" si="60"/>
        <v/>
      </c>
      <c r="AD175" s="123" t="str">
        <f t="shared" si="61"/>
        <v/>
      </c>
      <c r="AE175" s="126" t="str">
        <f t="shared" si="62"/>
        <v/>
      </c>
      <c r="AF175" s="123" t="str">
        <f t="shared" si="63"/>
        <v/>
      </c>
      <c r="AG175" s="126" t="str">
        <f t="shared" si="64"/>
        <v/>
      </c>
      <c r="AH175" s="129" t="str">
        <f t="shared" si="56"/>
        <v/>
      </c>
      <c r="AI175" s="129" t="str">
        <f t="shared" si="55"/>
        <v/>
      </c>
      <c r="AJ175" s="100" t="str">
        <f t="shared" si="51"/>
        <v/>
      </c>
      <c r="AK175" s="130" t="str">
        <f t="shared" si="52"/>
        <v/>
      </c>
      <c r="AL175" s="130" t="str">
        <f t="shared" si="53"/>
        <v/>
      </c>
      <c r="AM175" s="131" t="str">
        <f t="shared" si="54"/>
        <v/>
      </c>
    </row>
    <row r="176" spans="10:39" ht="15" hidden="1" x14ac:dyDescent="0.25">
      <c r="J176" s="36"/>
      <c r="M176" s="28" t="e">
        <f t="shared" si="49"/>
        <v>#VALUE!</v>
      </c>
      <c r="N176" s="28">
        <f t="shared" si="47"/>
        <v>65</v>
      </c>
      <c r="O176" s="116" t="e">
        <f t="shared" si="50"/>
        <v>#VALUE!</v>
      </c>
      <c r="P176" s="28" t="e">
        <f t="shared" ref="P176:P183" si="67">IF(VLOOKUP(O176,AI$8:AM$1408,3)&gt;=0.01,VLOOKUP(O176,AI$8:AM$1408,3),0.01)</f>
        <v>#VALUE!</v>
      </c>
      <c r="Q176" s="133" t="e">
        <f t="shared" ref="Q176:Q183" si="68">VLOOKUP(P176,AK$8:AM$1408,2)</f>
        <v>#VALUE!</v>
      </c>
      <c r="R176" s="112" t="e">
        <f t="shared" si="65"/>
        <v>#VALUE!</v>
      </c>
      <c r="S176" s="116" t="e">
        <f t="shared" si="48"/>
        <v>#VALUE!</v>
      </c>
      <c r="T176" s="102" t="e">
        <f t="shared" ref="T176:T183" si="69">(O$111-O176)/O$111*100</f>
        <v>#VALUE!</v>
      </c>
      <c r="Z176" s="102"/>
      <c r="AA176" s="102"/>
      <c r="AB176" s="124">
        <f t="shared" si="66"/>
        <v>68</v>
      </c>
      <c r="AC176" s="125" t="str">
        <f t="shared" si="60"/>
        <v/>
      </c>
      <c r="AD176" s="123" t="str">
        <f t="shared" si="61"/>
        <v/>
      </c>
      <c r="AE176" s="126" t="str">
        <f t="shared" si="62"/>
        <v/>
      </c>
      <c r="AF176" s="123" t="str">
        <f t="shared" si="63"/>
        <v/>
      </c>
      <c r="AG176" s="126" t="str">
        <f t="shared" si="64"/>
        <v/>
      </c>
      <c r="AH176" s="129" t="str">
        <f t="shared" si="56"/>
        <v/>
      </c>
      <c r="AI176" s="129" t="str">
        <f t="shared" si="55"/>
        <v/>
      </c>
      <c r="AJ176" s="100" t="str">
        <f t="shared" si="51"/>
        <v/>
      </c>
      <c r="AK176" s="130" t="str">
        <f t="shared" si="52"/>
        <v/>
      </c>
      <c r="AL176" s="130" t="str">
        <f t="shared" si="53"/>
        <v/>
      </c>
      <c r="AM176" s="131" t="str">
        <f t="shared" si="54"/>
        <v/>
      </c>
    </row>
    <row r="177" spans="10:39" ht="15" hidden="1" x14ac:dyDescent="0.25">
      <c r="J177" s="36"/>
      <c r="M177" s="28" t="e">
        <f t="shared" si="49"/>
        <v>#VALUE!</v>
      </c>
      <c r="N177" s="28">
        <f t="shared" ref="N177:N183" si="70">N176+1</f>
        <v>66</v>
      </c>
      <c r="O177" s="116" t="e">
        <f t="shared" si="50"/>
        <v>#VALUE!</v>
      </c>
      <c r="P177" s="28" t="e">
        <f t="shared" si="67"/>
        <v>#VALUE!</v>
      </c>
      <c r="Q177" s="133" t="e">
        <f t="shared" si="68"/>
        <v>#VALUE!</v>
      </c>
      <c r="R177" s="112" t="e">
        <f t="shared" si="65"/>
        <v>#VALUE!</v>
      </c>
      <c r="S177" s="116" t="e">
        <f t="shared" ref="S177:S183" si="71">R177*3600</f>
        <v>#VALUE!</v>
      </c>
      <c r="T177" s="102" t="e">
        <f t="shared" si="69"/>
        <v>#VALUE!</v>
      </c>
      <c r="Z177" s="102"/>
      <c r="AA177" s="102"/>
      <c r="AB177" s="124">
        <f t="shared" si="66"/>
        <v>69</v>
      </c>
      <c r="AC177" s="125" t="str">
        <f t="shared" si="60"/>
        <v/>
      </c>
      <c r="AD177" s="123" t="str">
        <f t="shared" si="61"/>
        <v/>
      </c>
      <c r="AE177" s="126" t="str">
        <f t="shared" si="62"/>
        <v/>
      </c>
      <c r="AF177" s="123" t="str">
        <f t="shared" si="63"/>
        <v/>
      </c>
      <c r="AG177" s="126" t="str">
        <f t="shared" si="64"/>
        <v/>
      </c>
      <c r="AH177" s="129" t="str">
        <f t="shared" si="56"/>
        <v/>
      </c>
      <c r="AI177" s="129" t="str">
        <f t="shared" si="55"/>
        <v/>
      </c>
      <c r="AJ177" s="100" t="str">
        <f t="shared" si="51"/>
        <v/>
      </c>
      <c r="AK177" s="130" t="str">
        <f t="shared" si="52"/>
        <v/>
      </c>
      <c r="AL177" s="130" t="str">
        <f t="shared" si="53"/>
        <v/>
      </c>
      <c r="AM177" s="131" t="str">
        <f t="shared" si="54"/>
        <v/>
      </c>
    </row>
    <row r="178" spans="10:39" ht="15" hidden="1" x14ac:dyDescent="0.25">
      <c r="J178" s="36"/>
      <c r="M178" s="28" t="e">
        <f t="shared" si="49"/>
        <v>#VALUE!</v>
      </c>
      <c r="N178" s="28">
        <f t="shared" si="70"/>
        <v>67</v>
      </c>
      <c r="O178" s="116" t="e">
        <f t="shared" si="50"/>
        <v>#VALUE!</v>
      </c>
      <c r="P178" s="28" t="e">
        <f t="shared" si="67"/>
        <v>#VALUE!</v>
      </c>
      <c r="Q178" s="133" t="e">
        <f t="shared" si="68"/>
        <v>#VALUE!</v>
      </c>
      <c r="R178" s="112" t="e">
        <f t="shared" si="65"/>
        <v>#VALUE!</v>
      </c>
      <c r="S178" s="116" t="e">
        <f t="shared" si="71"/>
        <v>#VALUE!</v>
      </c>
      <c r="T178" s="102" t="e">
        <f t="shared" si="69"/>
        <v>#VALUE!</v>
      </c>
      <c r="Z178" s="102"/>
      <c r="AA178" s="102"/>
      <c r="AB178" s="124">
        <f t="shared" si="66"/>
        <v>70</v>
      </c>
      <c r="AC178" s="125" t="str">
        <f t="shared" si="60"/>
        <v/>
      </c>
      <c r="AD178" s="123" t="str">
        <f t="shared" si="61"/>
        <v/>
      </c>
      <c r="AE178" s="126" t="str">
        <f t="shared" si="62"/>
        <v/>
      </c>
      <c r="AF178" s="123" t="str">
        <f t="shared" si="63"/>
        <v/>
      </c>
      <c r="AG178" s="126" t="str">
        <f t="shared" si="64"/>
        <v/>
      </c>
      <c r="AH178" s="129" t="str">
        <f t="shared" si="56"/>
        <v/>
      </c>
      <c r="AI178" s="129" t="str">
        <f t="shared" si="55"/>
        <v/>
      </c>
      <c r="AJ178" s="100" t="str">
        <f t="shared" si="51"/>
        <v/>
      </c>
      <c r="AK178" s="130" t="str">
        <f t="shared" si="52"/>
        <v/>
      </c>
      <c r="AL178" s="130" t="str">
        <f t="shared" si="53"/>
        <v/>
      </c>
      <c r="AM178" s="131" t="str">
        <f t="shared" si="54"/>
        <v/>
      </c>
    </row>
    <row r="179" spans="10:39" ht="15" hidden="1" x14ac:dyDescent="0.25">
      <c r="J179" s="36"/>
      <c r="M179" s="28" t="e">
        <f t="shared" ref="M179:M183" si="72">IF(O179=0,IF(O178&gt;0,"Td",0),0)</f>
        <v>#VALUE!</v>
      </c>
      <c r="N179" s="28">
        <f t="shared" si="70"/>
        <v>68</v>
      </c>
      <c r="O179" s="116" t="e">
        <f t="shared" ref="O179:O183" si="73">IF(T178&gt;99.5,0,IF(O178-S178&lt;0,0,O178-S178))</f>
        <v>#VALUE!</v>
      </c>
      <c r="P179" s="28" t="e">
        <f t="shared" si="67"/>
        <v>#VALUE!</v>
      </c>
      <c r="Q179" s="133" t="e">
        <f t="shared" si="68"/>
        <v>#VALUE!</v>
      </c>
      <c r="R179" s="112" t="e">
        <f t="shared" si="65"/>
        <v>#VALUE!</v>
      </c>
      <c r="S179" s="116" t="e">
        <f t="shared" si="71"/>
        <v>#VALUE!</v>
      </c>
      <c r="T179" s="102" t="e">
        <f t="shared" si="69"/>
        <v>#VALUE!</v>
      </c>
      <c r="Z179" s="102"/>
      <c r="AA179" s="102"/>
      <c r="AB179" s="124">
        <f t="shared" si="66"/>
        <v>71</v>
      </c>
      <c r="AC179" s="125" t="str">
        <f t="shared" si="60"/>
        <v/>
      </c>
      <c r="AD179" s="123" t="str">
        <f t="shared" si="61"/>
        <v/>
      </c>
      <c r="AE179" s="126" t="str">
        <f t="shared" si="62"/>
        <v/>
      </c>
      <c r="AF179" s="123" t="str">
        <f t="shared" si="63"/>
        <v/>
      </c>
      <c r="AG179" s="126" t="str">
        <f t="shared" si="64"/>
        <v/>
      </c>
      <c r="AH179" s="129" t="str">
        <f t="shared" si="56"/>
        <v/>
      </c>
      <c r="AI179" s="129" t="str">
        <f t="shared" si="55"/>
        <v/>
      </c>
      <c r="AJ179" s="100" t="str">
        <f t="shared" si="51"/>
        <v/>
      </c>
      <c r="AK179" s="130" t="str">
        <f t="shared" si="52"/>
        <v/>
      </c>
      <c r="AL179" s="130" t="str">
        <f t="shared" si="53"/>
        <v/>
      </c>
      <c r="AM179" s="131" t="str">
        <f t="shared" si="54"/>
        <v/>
      </c>
    </row>
    <row r="180" spans="10:39" ht="15" hidden="1" x14ac:dyDescent="0.25">
      <c r="J180" s="36"/>
      <c r="M180" s="28" t="e">
        <f t="shared" si="72"/>
        <v>#VALUE!</v>
      </c>
      <c r="N180" s="28">
        <f t="shared" si="70"/>
        <v>69</v>
      </c>
      <c r="O180" s="116" t="e">
        <f t="shared" si="73"/>
        <v>#VALUE!</v>
      </c>
      <c r="P180" s="28" t="e">
        <f t="shared" si="67"/>
        <v>#VALUE!</v>
      </c>
      <c r="Q180" s="133" t="e">
        <f t="shared" si="68"/>
        <v>#VALUE!</v>
      </c>
      <c r="R180" s="112" t="e">
        <f t="shared" si="65"/>
        <v>#VALUE!</v>
      </c>
      <c r="S180" s="116" t="e">
        <f t="shared" si="71"/>
        <v>#VALUE!</v>
      </c>
      <c r="T180" s="102" t="e">
        <f t="shared" si="69"/>
        <v>#VALUE!</v>
      </c>
      <c r="Z180" s="102"/>
      <c r="AA180" s="102"/>
      <c r="AB180" s="124">
        <f t="shared" si="66"/>
        <v>72</v>
      </c>
      <c r="AC180" s="125" t="str">
        <f t="shared" si="60"/>
        <v/>
      </c>
      <c r="AD180" s="123" t="str">
        <f t="shared" si="61"/>
        <v/>
      </c>
      <c r="AE180" s="126" t="str">
        <f t="shared" si="62"/>
        <v/>
      </c>
      <c r="AF180" s="123" t="str">
        <f t="shared" si="63"/>
        <v/>
      </c>
      <c r="AG180" s="126" t="str">
        <f t="shared" si="64"/>
        <v/>
      </c>
      <c r="AH180" s="129" t="str">
        <f t="shared" si="56"/>
        <v/>
      </c>
      <c r="AI180" s="129" t="str">
        <f t="shared" si="55"/>
        <v/>
      </c>
      <c r="AJ180" s="100" t="str">
        <f t="shared" si="51"/>
        <v/>
      </c>
      <c r="AK180" s="130" t="str">
        <f t="shared" si="52"/>
        <v/>
      </c>
      <c r="AL180" s="130" t="str">
        <f t="shared" si="53"/>
        <v/>
      </c>
      <c r="AM180" s="131" t="str">
        <f t="shared" si="54"/>
        <v/>
      </c>
    </row>
    <row r="181" spans="10:39" ht="15" hidden="1" x14ac:dyDescent="0.25">
      <c r="J181" s="36"/>
      <c r="M181" s="28" t="e">
        <f t="shared" si="72"/>
        <v>#VALUE!</v>
      </c>
      <c r="N181" s="28">
        <f t="shared" si="70"/>
        <v>70</v>
      </c>
      <c r="O181" s="116" t="e">
        <f t="shared" si="73"/>
        <v>#VALUE!</v>
      </c>
      <c r="P181" s="28" t="e">
        <f t="shared" si="67"/>
        <v>#VALUE!</v>
      </c>
      <c r="Q181" s="133" t="e">
        <f t="shared" si="68"/>
        <v>#VALUE!</v>
      </c>
      <c r="R181" s="112" t="e">
        <f t="shared" si="65"/>
        <v>#VALUE!</v>
      </c>
      <c r="S181" s="116" t="e">
        <f t="shared" si="71"/>
        <v>#VALUE!</v>
      </c>
      <c r="T181" s="102" t="e">
        <f t="shared" si="69"/>
        <v>#VALUE!</v>
      </c>
      <c r="Z181" s="102"/>
      <c r="AA181" s="102"/>
      <c r="AB181" s="124">
        <f t="shared" si="66"/>
        <v>73</v>
      </c>
      <c r="AC181" s="125" t="str">
        <f t="shared" si="60"/>
        <v/>
      </c>
      <c r="AD181" s="123" t="str">
        <f t="shared" si="61"/>
        <v/>
      </c>
      <c r="AE181" s="126" t="str">
        <f t="shared" si="62"/>
        <v/>
      </c>
      <c r="AF181" s="123" t="str">
        <f t="shared" si="63"/>
        <v/>
      </c>
      <c r="AG181" s="126" t="str">
        <f t="shared" si="64"/>
        <v/>
      </c>
      <c r="AH181" s="129" t="str">
        <f t="shared" si="56"/>
        <v/>
      </c>
      <c r="AI181" s="129" t="str">
        <f t="shared" si="55"/>
        <v/>
      </c>
      <c r="AJ181" s="100" t="str">
        <f t="shared" si="51"/>
        <v/>
      </c>
      <c r="AK181" s="130" t="str">
        <f t="shared" si="52"/>
        <v/>
      </c>
      <c r="AL181" s="130" t="str">
        <f t="shared" si="53"/>
        <v/>
      </c>
      <c r="AM181" s="131" t="str">
        <f t="shared" si="54"/>
        <v/>
      </c>
    </row>
    <row r="182" spans="10:39" ht="15" hidden="1" x14ac:dyDescent="0.25">
      <c r="J182" s="36"/>
      <c r="M182" s="28" t="e">
        <f t="shared" si="72"/>
        <v>#VALUE!</v>
      </c>
      <c r="N182" s="28">
        <f t="shared" si="70"/>
        <v>71</v>
      </c>
      <c r="O182" s="116" t="e">
        <f t="shared" si="73"/>
        <v>#VALUE!</v>
      </c>
      <c r="P182" s="28" t="e">
        <f t="shared" si="67"/>
        <v>#VALUE!</v>
      </c>
      <c r="Q182" s="133" t="e">
        <f t="shared" si="68"/>
        <v>#VALUE!</v>
      </c>
      <c r="R182" s="112" t="e">
        <f t="shared" si="65"/>
        <v>#VALUE!</v>
      </c>
      <c r="S182" s="116" t="e">
        <f t="shared" si="71"/>
        <v>#VALUE!</v>
      </c>
      <c r="T182" s="102" t="e">
        <f t="shared" si="69"/>
        <v>#VALUE!</v>
      </c>
      <c r="Z182" s="102"/>
      <c r="AA182" s="102"/>
      <c r="AB182" s="124">
        <f t="shared" si="66"/>
        <v>74</v>
      </c>
      <c r="AC182" s="125" t="str">
        <f t="shared" si="60"/>
        <v/>
      </c>
      <c r="AD182" s="123" t="str">
        <f t="shared" si="61"/>
        <v/>
      </c>
      <c r="AE182" s="126" t="str">
        <f t="shared" si="62"/>
        <v/>
      </c>
      <c r="AF182" s="123" t="str">
        <f t="shared" si="63"/>
        <v/>
      </c>
      <c r="AG182" s="126" t="str">
        <f t="shared" si="64"/>
        <v/>
      </c>
      <c r="AH182" s="129" t="str">
        <f t="shared" si="56"/>
        <v/>
      </c>
      <c r="AI182" s="129" t="str">
        <f t="shared" si="55"/>
        <v/>
      </c>
      <c r="AJ182" s="100" t="str">
        <f t="shared" si="51"/>
        <v/>
      </c>
      <c r="AK182" s="130" t="str">
        <f t="shared" si="52"/>
        <v/>
      </c>
      <c r="AL182" s="130" t="str">
        <f t="shared" si="53"/>
        <v/>
      </c>
      <c r="AM182" s="131" t="str">
        <f t="shared" si="54"/>
        <v/>
      </c>
    </row>
    <row r="183" spans="10:39" ht="15" hidden="1" x14ac:dyDescent="0.25">
      <c r="J183" s="36"/>
      <c r="M183" s="28" t="e">
        <f t="shared" si="72"/>
        <v>#VALUE!</v>
      </c>
      <c r="N183" s="28">
        <f t="shared" si="70"/>
        <v>72</v>
      </c>
      <c r="O183" s="116" t="e">
        <f t="shared" si="73"/>
        <v>#VALUE!</v>
      </c>
      <c r="P183" s="28" t="e">
        <f t="shared" si="67"/>
        <v>#VALUE!</v>
      </c>
      <c r="Q183" s="133" t="e">
        <f t="shared" si="68"/>
        <v>#VALUE!</v>
      </c>
      <c r="R183" s="112" t="e">
        <f>VLOOKUP(P183,AK$8:AM$1408,3)</f>
        <v>#VALUE!</v>
      </c>
      <c r="S183" s="116" t="e">
        <f t="shared" si="71"/>
        <v>#VALUE!</v>
      </c>
      <c r="T183" s="102" t="e">
        <f t="shared" si="69"/>
        <v>#VALUE!</v>
      </c>
      <c r="Z183" s="102"/>
      <c r="AA183" s="102"/>
      <c r="AB183" s="124">
        <f t="shared" si="66"/>
        <v>75</v>
      </c>
      <c r="AC183" s="125" t="str">
        <f t="shared" si="60"/>
        <v/>
      </c>
      <c r="AD183" s="123" t="str">
        <f t="shared" si="61"/>
        <v/>
      </c>
      <c r="AE183" s="126" t="str">
        <f t="shared" si="62"/>
        <v/>
      </c>
      <c r="AF183" s="123" t="str">
        <f t="shared" si="63"/>
        <v/>
      </c>
      <c r="AG183" s="126" t="str">
        <f t="shared" si="64"/>
        <v/>
      </c>
      <c r="AH183" s="129" t="str">
        <f t="shared" si="56"/>
        <v/>
      </c>
      <c r="AI183" s="129" t="str">
        <f t="shared" si="55"/>
        <v/>
      </c>
      <c r="AJ183" s="100" t="str">
        <f t="shared" si="51"/>
        <v/>
      </c>
      <c r="AK183" s="130" t="str">
        <f t="shared" si="52"/>
        <v/>
      </c>
      <c r="AL183" s="130" t="str">
        <f t="shared" si="53"/>
        <v/>
      </c>
      <c r="AM183" s="131" t="str">
        <f t="shared" si="54"/>
        <v/>
      </c>
    </row>
    <row r="184" spans="10:39" ht="15" hidden="1" x14ac:dyDescent="0.25">
      <c r="J184" s="36"/>
      <c r="Z184" s="102"/>
      <c r="AA184" s="102"/>
      <c r="AB184" s="124">
        <f t="shared" si="66"/>
        <v>76</v>
      </c>
      <c r="AC184" s="125" t="str">
        <f t="shared" si="60"/>
        <v/>
      </c>
      <c r="AD184" s="123" t="str">
        <f t="shared" si="61"/>
        <v/>
      </c>
      <c r="AE184" s="126" t="str">
        <f t="shared" si="62"/>
        <v/>
      </c>
      <c r="AF184" s="123" t="str">
        <f t="shared" si="63"/>
        <v/>
      </c>
      <c r="AG184" s="126" t="str">
        <f t="shared" si="64"/>
        <v/>
      </c>
      <c r="AH184" s="129" t="str">
        <f t="shared" si="56"/>
        <v/>
      </c>
      <c r="AI184" s="129" t="str">
        <f t="shared" si="55"/>
        <v/>
      </c>
      <c r="AJ184" s="100" t="str">
        <f t="shared" si="51"/>
        <v/>
      </c>
      <c r="AK184" s="130" t="str">
        <f t="shared" si="52"/>
        <v/>
      </c>
      <c r="AL184" s="130" t="str">
        <f t="shared" si="53"/>
        <v/>
      </c>
      <c r="AM184" s="131" t="str">
        <f t="shared" si="54"/>
        <v/>
      </c>
    </row>
    <row r="185" spans="10:39" ht="15" hidden="1" x14ac:dyDescent="0.25">
      <c r="J185" s="36"/>
      <c r="Z185" s="102"/>
      <c r="AA185" s="102"/>
      <c r="AB185" s="124">
        <f t="shared" si="66"/>
        <v>77</v>
      </c>
      <c r="AC185" s="125" t="str">
        <f t="shared" si="60"/>
        <v/>
      </c>
      <c r="AD185" s="123" t="str">
        <f t="shared" si="61"/>
        <v/>
      </c>
      <c r="AE185" s="126" t="str">
        <f t="shared" si="62"/>
        <v/>
      </c>
      <c r="AF185" s="123" t="str">
        <f t="shared" si="63"/>
        <v/>
      </c>
      <c r="AG185" s="126" t="str">
        <f t="shared" si="64"/>
        <v/>
      </c>
      <c r="AH185" s="129" t="str">
        <f t="shared" si="56"/>
        <v/>
      </c>
      <c r="AI185" s="129" t="str">
        <f t="shared" si="55"/>
        <v/>
      </c>
      <c r="AJ185" s="100" t="str">
        <f t="shared" si="51"/>
        <v/>
      </c>
      <c r="AK185" s="130" t="str">
        <f t="shared" si="52"/>
        <v/>
      </c>
      <c r="AL185" s="130" t="str">
        <f t="shared" si="53"/>
        <v/>
      </c>
      <c r="AM185" s="131" t="str">
        <f t="shared" si="54"/>
        <v/>
      </c>
    </row>
    <row r="186" spans="10:39" ht="15" hidden="1" x14ac:dyDescent="0.25">
      <c r="J186" s="36"/>
      <c r="Z186" s="102"/>
      <c r="AA186" s="102"/>
      <c r="AB186" s="124">
        <f t="shared" si="66"/>
        <v>78</v>
      </c>
      <c r="AC186" s="125" t="str">
        <f t="shared" si="60"/>
        <v/>
      </c>
      <c r="AD186" s="123" t="str">
        <f t="shared" si="61"/>
        <v/>
      </c>
      <c r="AE186" s="126" t="str">
        <f t="shared" si="62"/>
        <v/>
      </c>
      <c r="AF186" s="123" t="str">
        <f t="shared" si="63"/>
        <v/>
      </c>
      <c r="AG186" s="126" t="str">
        <f t="shared" si="64"/>
        <v/>
      </c>
      <c r="AH186" s="129" t="str">
        <f t="shared" si="56"/>
        <v/>
      </c>
      <c r="AI186" s="129" t="str">
        <f t="shared" si="55"/>
        <v/>
      </c>
      <c r="AJ186" s="100" t="str">
        <f t="shared" si="51"/>
        <v/>
      </c>
      <c r="AK186" s="130" t="str">
        <f t="shared" si="52"/>
        <v/>
      </c>
      <c r="AL186" s="130" t="str">
        <f t="shared" si="53"/>
        <v/>
      </c>
      <c r="AM186" s="131" t="str">
        <f t="shared" si="54"/>
        <v/>
      </c>
    </row>
    <row r="187" spans="10:39" ht="15" hidden="1" x14ac:dyDescent="0.25">
      <c r="J187" s="36"/>
      <c r="Z187" s="102"/>
      <c r="AA187" s="102"/>
      <c r="AB187" s="124">
        <f t="shared" si="66"/>
        <v>79</v>
      </c>
      <c r="AC187" s="125" t="str">
        <f t="shared" si="60"/>
        <v/>
      </c>
      <c r="AD187" s="123" t="str">
        <f t="shared" si="61"/>
        <v/>
      </c>
      <c r="AE187" s="126" t="str">
        <f t="shared" si="62"/>
        <v/>
      </c>
      <c r="AF187" s="123" t="str">
        <f t="shared" si="63"/>
        <v/>
      </c>
      <c r="AG187" s="126" t="str">
        <f t="shared" si="64"/>
        <v/>
      </c>
      <c r="AH187" s="129" t="str">
        <f t="shared" si="56"/>
        <v/>
      </c>
      <c r="AI187" s="129" t="str">
        <f t="shared" si="55"/>
        <v/>
      </c>
      <c r="AJ187" s="100" t="str">
        <f t="shared" si="51"/>
        <v/>
      </c>
      <c r="AK187" s="130" t="str">
        <f t="shared" si="52"/>
        <v/>
      </c>
      <c r="AL187" s="130" t="str">
        <f t="shared" si="53"/>
        <v/>
      </c>
      <c r="AM187" s="131" t="str">
        <f t="shared" si="54"/>
        <v/>
      </c>
    </row>
    <row r="188" spans="10:39" ht="15" hidden="1" x14ac:dyDescent="0.25">
      <c r="J188" s="36"/>
      <c r="Z188" s="102"/>
      <c r="AA188" s="102"/>
      <c r="AB188" s="124">
        <f t="shared" si="66"/>
        <v>80</v>
      </c>
      <c r="AC188" s="125" t="str">
        <f t="shared" si="60"/>
        <v/>
      </c>
      <c r="AD188" s="123" t="str">
        <f t="shared" si="61"/>
        <v/>
      </c>
      <c r="AE188" s="126" t="str">
        <f t="shared" si="62"/>
        <v/>
      </c>
      <c r="AF188" s="123" t="str">
        <f t="shared" si="63"/>
        <v/>
      </c>
      <c r="AG188" s="126" t="str">
        <f t="shared" si="64"/>
        <v/>
      </c>
      <c r="AH188" s="129" t="str">
        <f t="shared" si="56"/>
        <v/>
      </c>
      <c r="AI188" s="129" t="str">
        <f t="shared" si="55"/>
        <v/>
      </c>
      <c r="AJ188" s="100" t="str">
        <f t="shared" si="51"/>
        <v/>
      </c>
      <c r="AK188" s="130" t="str">
        <f t="shared" si="52"/>
        <v/>
      </c>
      <c r="AL188" s="130" t="str">
        <f t="shared" si="53"/>
        <v/>
      </c>
      <c r="AM188" s="131" t="str">
        <f t="shared" si="54"/>
        <v/>
      </c>
    </row>
    <row r="189" spans="10:39" ht="15" hidden="1" x14ac:dyDescent="0.25">
      <c r="J189" s="36"/>
      <c r="Z189" s="102"/>
      <c r="AA189" s="102"/>
      <c r="AB189" s="124">
        <f t="shared" si="66"/>
        <v>81</v>
      </c>
      <c r="AC189" s="125" t="str">
        <f t="shared" si="60"/>
        <v/>
      </c>
      <c r="AD189" s="123" t="str">
        <f t="shared" si="61"/>
        <v/>
      </c>
      <c r="AE189" s="126" t="str">
        <f t="shared" si="62"/>
        <v/>
      </c>
      <c r="AF189" s="123" t="str">
        <f t="shared" si="63"/>
        <v/>
      </c>
      <c r="AG189" s="126" t="str">
        <f t="shared" si="64"/>
        <v/>
      </c>
      <c r="AH189" s="129" t="str">
        <f t="shared" si="56"/>
        <v/>
      </c>
      <c r="AI189" s="129" t="str">
        <f t="shared" si="55"/>
        <v/>
      </c>
      <c r="AJ189" s="100" t="str">
        <f t="shared" si="51"/>
        <v/>
      </c>
      <c r="AK189" s="130" t="str">
        <f t="shared" si="52"/>
        <v/>
      </c>
      <c r="AL189" s="130" t="str">
        <f t="shared" si="53"/>
        <v/>
      </c>
      <c r="AM189" s="131" t="str">
        <f t="shared" si="54"/>
        <v/>
      </c>
    </row>
    <row r="190" spans="10:39" ht="15" hidden="1" x14ac:dyDescent="0.25">
      <c r="J190" s="36"/>
      <c r="Z190" s="102"/>
      <c r="AA190" s="102"/>
      <c r="AB190" s="124">
        <f t="shared" si="66"/>
        <v>82</v>
      </c>
      <c r="AC190" s="125" t="str">
        <f t="shared" si="60"/>
        <v/>
      </c>
      <c r="AD190" s="123" t="str">
        <f t="shared" si="61"/>
        <v/>
      </c>
      <c r="AE190" s="126" t="str">
        <f t="shared" si="62"/>
        <v/>
      </c>
      <c r="AF190" s="123" t="str">
        <f t="shared" si="63"/>
        <v/>
      </c>
      <c r="AG190" s="126" t="str">
        <f t="shared" si="64"/>
        <v/>
      </c>
      <c r="AH190" s="129" t="str">
        <f t="shared" si="56"/>
        <v/>
      </c>
      <c r="AI190" s="129" t="str">
        <f t="shared" si="55"/>
        <v/>
      </c>
      <c r="AJ190" s="100" t="str">
        <f t="shared" si="51"/>
        <v/>
      </c>
      <c r="AK190" s="130" t="str">
        <f t="shared" si="52"/>
        <v/>
      </c>
      <c r="AL190" s="130" t="str">
        <f t="shared" si="53"/>
        <v/>
      </c>
      <c r="AM190" s="131" t="str">
        <f t="shared" si="54"/>
        <v/>
      </c>
    </row>
    <row r="191" spans="10:39" ht="15" hidden="1" x14ac:dyDescent="0.25">
      <c r="J191" s="36"/>
      <c r="Z191" s="102"/>
      <c r="AA191" s="102"/>
      <c r="AB191" s="124">
        <f t="shared" si="66"/>
        <v>83</v>
      </c>
      <c r="AC191" s="125" t="str">
        <f t="shared" si="60"/>
        <v/>
      </c>
      <c r="AD191" s="123" t="str">
        <f t="shared" si="61"/>
        <v/>
      </c>
      <c r="AE191" s="126" t="str">
        <f t="shared" si="62"/>
        <v/>
      </c>
      <c r="AF191" s="123" t="str">
        <f t="shared" si="63"/>
        <v/>
      </c>
      <c r="AG191" s="126" t="str">
        <f t="shared" si="64"/>
        <v/>
      </c>
      <c r="AH191" s="129" t="str">
        <f t="shared" si="56"/>
        <v/>
      </c>
      <c r="AI191" s="129" t="str">
        <f t="shared" si="55"/>
        <v/>
      </c>
      <c r="AJ191" s="100" t="str">
        <f t="shared" si="51"/>
        <v/>
      </c>
      <c r="AK191" s="130" t="str">
        <f t="shared" si="52"/>
        <v/>
      </c>
      <c r="AL191" s="130" t="str">
        <f t="shared" si="53"/>
        <v/>
      </c>
      <c r="AM191" s="131" t="str">
        <f t="shared" si="54"/>
        <v/>
      </c>
    </row>
    <row r="192" spans="10:39" ht="15" hidden="1" x14ac:dyDescent="0.25">
      <c r="J192" s="36"/>
      <c r="Z192" s="102"/>
      <c r="AA192" s="102"/>
      <c r="AB192" s="124">
        <f t="shared" si="66"/>
        <v>84</v>
      </c>
      <c r="AC192" s="125" t="str">
        <f t="shared" si="60"/>
        <v/>
      </c>
      <c r="AD192" s="123" t="str">
        <f t="shared" si="61"/>
        <v/>
      </c>
      <c r="AE192" s="126" t="str">
        <f t="shared" si="62"/>
        <v/>
      </c>
      <c r="AF192" s="123" t="str">
        <f t="shared" si="63"/>
        <v/>
      </c>
      <c r="AG192" s="126" t="str">
        <f t="shared" si="64"/>
        <v/>
      </c>
      <c r="AH192" s="129" t="str">
        <f t="shared" si="56"/>
        <v/>
      </c>
      <c r="AI192" s="129" t="str">
        <f t="shared" si="55"/>
        <v/>
      </c>
      <c r="AJ192" s="100" t="str">
        <f t="shared" si="51"/>
        <v/>
      </c>
      <c r="AK192" s="130" t="str">
        <f t="shared" si="52"/>
        <v/>
      </c>
      <c r="AL192" s="130" t="str">
        <f t="shared" si="53"/>
        <v/>
      </c>
      <c r="AM192" s="131" t="str">
        <f t="shared" si="54"/>
        <v/>
      </c>
    </row>
    <row r="193" spans="10:39" ht="15" hidden="1" x14ac:dyDescent="0.25">
      <c r="J193" s="36"/>
      <c r="Z193" s="102"/>
      <c r="AA193" s="102"/>
      <c r="AB193" s="124">
        <f t="shared" si="66"/>
        <v>85</v>
      </c>
      <c r="AC193" s="125" t="str">
        <f t="shared" si="60"/>
        <v/>
      </c>
      <c r="AD193" s="123" t="str">
        <f t="shared" si="61"/>
        <v/>
      </c>
      <c r="AE193" s="126" t="str">
        <f t="shared" si="62"/>
        <v/>
      </c>
      <c r="AF193" s="123" t="str">
        <f t="shared" si="63"/>
        <v/>
      </c>
      <c r="AG193" s="126" t="str">
        <f t="shared" si="64"/>
        <v/>
      </c>
      <c r="AH193" s="129" t="str">
        <f t="shared" si="56"/>
        <v/>
      </c>
      <c r="AI193" s="129" t="str">
        <f t="shared" si="55"/>
        <v/>
      </c>
      <c r="AJ193" s="100" t="str">
        <f t="shared" si="51"/>
        <v/>
      </c>
      <c r="AK193" s="130" t="str">
        <f t="shared" si="52"/>
        <v/>
      </c>
      <c r="AL193" s="130" t="str">
        <f t="shared" si="53"/>
        <v/>
      </c>
      <c r="AM193" s="131" t="str">
        <f t="shared" si="54"/>
        <v/>
      </c>
    </row>
    <row r="194" spans="10:39" ht="15" hidden="1" x14ac:dyDescent="0.25">
      <c r="J194" s="36"/>
      <c r="Z194" s="102"/>
      <c r="AA194" s="102"/>
      <c r="AB194" s="124">
        <f t="shared" si="66"/>
        <v>86</v>
      </c>
      <c r="AC194" s="125" t="str">
        <f t="shared" si="60"/>
        <v/>
      </c>
      <c r="AD194" s="123" t="str">
        <f t="shared" si="61"/>
        <v/>
      </c>
      <c r="AE194" s="126" t="str">
        <f t="shared" si="62"/>
        <v/>
      </c>
      <c r="AF194" s="123" t="str">
        <f t="shared" si="63"/>
        <v/>
      </c>
      <c r="AG194" s="126" t="str">
        <f t="shared" si="64"/>
        <v/>
      </c>
      <c r="AH194" s="129" t="str">
        <f t="shared" si="56"/>
        <v/>
      </c>
      <c r="AI194" s="129" t="str">
        <f t="shared" si="55"/>
        <v/>
      </c>
      <c r="AJ194" s="100" t="str">
        <f t="shared" si="51"/>
        <v/>
      </c>
      <c r="AK194" s="130" t="str">
        <f t="shared" si="52"/>
        <v/>
      </c>
      <c r="AL194" s="130" t="str">
        <f t="shared" si="53"/>
        <v/>
      </c>
      <c r="AM194" s="131" t="str">
        <f t="shared" si="54"/>
        <v/>
      </c>
    </row>
    <row r="195" spans="10:39" ht="15" hidden="1" x14ac:dyDescent="0.25">
      <c r="J195" s="36"/>
      <c r="Z195" s="102"/>
      <c r="AA195" s="102"/>
      <c r="AB195" s="124">
        <f t="shared" si="66"/>
        <v>87</v>
      </c>
      <c r="AC195" s="125" t="str">
        <f t="shared" si="60"/>
        <v/>
      </c>
      <c r="AD195" s="123" t="str">
        <f t="shared" si="61"/>
        <v/>
      </c>
      <c r="AE195" s="126" t="str">
        <f t="shared" si="62"/>
        <v/>
      </c>
      <c r="AF195" s="123" t="str">
        <f t="shared" si="63"/>
        <v/>
      </c>
      <c r="AG195" s="126" t="str">
        <f t="shared" si="64"/>
        <v/>
      </c>
      <c r="AH195" s="129" t="str">
        <f t="shared" si="56"/>
        <v/>
      </c>
      <c r="AI195" s="129" t="str">
        <f t="shared" si="55"/>
        <v/>
      </c>
      <c r="AJ195" s="100" t="str">
        <f t="shared" si="51"/>
        <v/>
      </c>
      <c r="AK195" s="130" t="str">
        <f t="shared" si="52"/>
        <v/>
      </c>
      <c r="AL195" s="130" t="str">
        <f t="shared" si="53"/>
        <v/>
      </c>
      <c r="AM195" s="131" t="str">
        <f t="shared" si="54"/>
        <v/>
      </c>
    </row>
    <row r="196" spans="10:39" ht="15" hidden="1" x14ac:dyDescent="0.25">
      <c r="J196" s="36"/>
      <c r="Z196" s="102"/>
      <c r="AA196" s="102"/>
      <c r="AB196" s="124">
        <f t="shared" si="66"/>
        <v>88</v>
      </c>
      <c r="AC196" s="125" t="str">
        <f t="shared" si="60"/>
        <v/>
      </c>
      <c r="AD196" s="123" t="str">
        <f t="shared" si="61"/>
        <v/>
      </c>
      <c r="AE196" s="126" t="str">
        <f t="shared" si="62"/>
        <v/>
      </c>
      <c r="AF196" s="123" t="str">
        <f t="shared" si="63"/>
        <v/>
      </c>
      <c r="AG196" s="126" t="str">
        <f t="shared" si="64"/>
        <v/>
      </c>
      <c r="AH196" s="129" t="str">
        <f t="shared" si="56"/>
        <v/>
      </c>
      <c r="AI196" s="129" t="str">
        <f t="shared" si="55"/>
        <v/>
      </c>
      <c r="AJ196" s="100" t="str">
        <f t="shared" si="51"/>
        <v/>
      </c>
      <c r="AK196" s="130" t="str">
        <f t="shared" si="52"/>
        <v/>
      </c>
      <c r="AL196" s="130" t="str">
        <f t="shared" si="53"/>
        <v/>
      </c>
      <c r="AM196" s="131" t="str">
        <f t="shared" si="54"/>
        <v/>
      </c>
    </row>
    <row r="197" spans="10:39" ht="15" hidden="1" x14ac:dyDescent="0.25">
      <c r="J197" s="36"/>
      <c r="Z197" s="102"/>
      <c r="AA197" s="102"/>
      <c r="AB197" s="124">
        <f t="shared" si="66"/>
        <v>89</v>
      </c>
      <c r="AC197" s="125" t="str">
        <f t="shared" si="60"/>
        <v/>
      </c>
      <c r="AD197" s="123" t="str">
        <f t="shared" si="61"/>
        <v/>
      </c>
      <c r="AE197" s="126" t="str">
        <f t="shared" si="62"/>
        <v/>
      </c>
      <c r="AF197" s="123" t="str">
        <f t="shared" si="63"/>
        <v/>
      </c>
      <c r="AG197" s="126" t="str">
        <f t="shared" si="64"/>
        <v/>
      </c>
      <c r="AH197" s="129" t="str">
        <f t="shared" si="56"/>
        <v/>
      </c>
      <c r="AI197" s="129" t="str">
        <f t="shared" si="55"/>
        <v/>
      </c>
      <c r="AJ197" s="100" t="str">
        <f t="shared" si="51"/>
        <v/>
      </c>
      <c r="AK197" s="130" t="str">
        <f t="shared" si="52"/>
        <v/>
      </c>
      <c r="AL197" s="130" t="str">
        <f t="shared" si="53"/>
        <v/>
      </c>
      <c r="AM197" s="131" t="str">
        <f t="shared" si="54"/>
        <v/>
      </c>
    </row>
    <row r="198" spans="10:39" ht="15" hidden="1" x14ac:dyDescent="0.25">
      <c r="J198" s="36"/>
      <c r="Z198" s="102"/>
      <c r="AA198" s="102"/>
      <c r="AB198" s="124">
        <f t="shared" si="66"/>
        <v>90</v>
      </c>
      <c r="AC198" s="125" t="str">
        <f t="shared" si="60"/>
        <v/>
      </c>
      <c r="AD198" s="123" t="str">
        <f t="shared" si="61"/>
        <v/>
      </c>
      <c r="AE198" s="126" t="str">
        <f t="shared" si="62"/>
        <v/>
      </c>
      <c r="AF198" s="123" t="str">
        <f t="shared" si="63"/>
        <v/>
      </c>
      <c r="AG198" s="126" t="str">
        <f t="shared" si="64"/>
        <v/>
      </c>
      <c r="AH198" s="129" t="str">
        <f t="shared" si="56"/>
        <v/>
      </c>
      <c r="AI198" s="129" t="str">
        <f t="shared" si="55"/>
        <v/>
      </c>
      <c r="AJ198" s="100" t="str">
        <f t="shared" si="51"/>
        <v/>
      </c>
      <c r="AK198" s="130" t="str">
        <f t="shared" si="52"/>
        <v/>
      </c>
      <c r="AL198" s="130" t="str">
        <f t="shared" si="53"/>
        <v/>
      </c>
      <c r="AM198" s="131" t="str">
        <f t="shared" si="54"/>
        <v/>
      </c>
    </row>
    <row r="199" spans="10:39" ht="15" hidden="1" x14ac:dyDescent="0.25">
      <c r="J199" s="36"/>
      <c r="Z199" s="102"/>
      <c r="AA199" s="102"/>
      <c r="AB199" s="124">
        <f t="shared" si="66"/>
        <v>91</v>
      </c>
      <c r="AC199" s="125" t="str">
        <f t="shared" si="60"/>
        <v/>
      </c>
      <c r="AD199" s="123" t="str">
        <f t="shared" si="61"/>
        <v/>
      </c>
      <c r="AE199" s="126" t="str">
        <f t="shared" si="62"/>
        <v/>
      </c>
      <c r="AF199" s="123" t="str">
        <f t="shared" si="63"/>
        <v/>
      </c>
      <c r="AG199" s="126" t="str">
        <f t="shared" si="64"/>
        <v/>
      </c>
      <c r="AH199" s="129" t="str">
        <f t="shared" si="56"/>
        <v/>
      </c>
      <c r="AI199" s="129" t="str">
        <f t="shared" si="55"/>
        <v/>
      </c>
      <c r="AJ199" s="100" t="str">
        <f t="shared" si="51"/>
        <v/>
      </c>
      <c r="AK199" s="130" t="str">
        <f t="shared" si="52"/>
        <v/>
      </c>
      <c r="AL199" s="130" t="str">
        <f t="shared" si="53"/>
        <v/>
      </c>
      <c r="AM199" s="131" t="str">
        <f t="shared" si="54"/>
        <v/>
      </c>
    </row>
    <row r="200" spans="10:39" ht="15" hidden="1" x14ac:dyDescent="0.25">
      <c r="J200" s="36"/>
      <c r="Z200" s="102"/>
      <c r="AA200" s="102"/>
      <c r="AB200" s="124">
        <f t="shared" si="66"/>
        <v>92</v>
      </c>
      <c r="AC200" s="125" t="str">
        <f t="shared" si="60"/>
        <v/>
      </c>
      <c r="AD200" s="123" t="str">
        <f t="shared" si="61"/>
        <v/>
      </c>
      <c r="AE200" s="126" t="str">
        <f t="shared" si="62"/>
        <v/>
      </c>
      <c r="AF200" s="123" t="str">
        <f t="shared" si="63"/>
        <v/>
      </c>
      <c r="AG200" s="126" t="str">
        <f t="shared" si="64"/>
        <v/>
      </c>
      <c r="AH200" s="129" t="str">
        <f t="shared" si="56"/>
        <v/>
      </c>
      <c r="AI200" s="129" t="str">
        <f t="shared" si="55"/>
        <v/>
      </c>
      <c r="AJ200" s="100" t="str">
        <f t="shared" ref="AJ200:AJ263" si="74">AC200</f>
        <v/>
      </c>
      <c r="AK200" s="130" t="str">
        <f t="shared" ref="AK200:AK263" si="75">IF(AI200="","",AJ200-D$57)</f>
        <v/>
      </c>
      <c r="AL200" s="130" t="str">
        <f t="shared" ref="AL200:AL263" si="76">IF(AK200="","",IF(AK200&gt;G$80,AK200-G$80/2,AK200/2))</f>
        <v/>
      </c>
      <c r="AM200" s="131" t="str">
        <f t="shared" ref="AM200:AM263" si="77">IF(AL200="","",0.6*G$81*(2*32.2*AL200)^0.5)</f>
        <v/>
      </c>
    </row>
    <row r="201" spans="10:39" ht="15" hidden="1" x14ac:dyDescent="0.25">
      <c r="J201" s="36"/>
      <c r="Z201" s="102"/>
      <c r="AA201" s="102"/>
      <c r="AB201" s="124">
        <f t="shared" si="66"/>
        <v>93</v>
      </c>
      <c r="AC201" s="125" t="str">
        <f t="shared" si="60"/>
        <v/>
      </c>
      <c r="AD201" s="123" t="str">
        <f t="shared" si="61"/>
        <v/>
      </c>
      <c r="AE201" s="126" t="str">
        <f t="shared" si="62"/>
        <v/>
      </c>
      <c r="AF201" s="123" t="str">
        <f t="shared" si="63"/>
        <v/>
      </c>
      <c r="AG201" s="126" t="str">
        <f t="shared" si="64"/>
        <v/>
      </c>
      <c r="AH201" s="129" t="str">
        <f t="shared" si="56"/>
        <v/>
      </c>
      <c r="AI201" s="129" t="str">
        <f t="shared" ref="AI201:AI264" si="78">IF(AC201="","",IF(AC201=D$57,0,IF(AC201&gt;D$57,AI200+AF201,"")))</f>
        <v/>
      </c>
      <c r="AJ201" s="100" t="str">
        <f t="shared" si="74"/>
        <v/>
      </c>
      <c r="AK201" s="130" t="str">
        <f t="shared" si="75"/>
        <v/>
      </c>
      <c r="AL201" s="130" t="str">
        <f t="shared" si="76"/>
        <v/>
      </c>
      <c r="AM201" s="131" t="str">
        <f t="shared" si="77"/>
        <v/>
      </c>
    </row>
    <row r="202" spans="10:39" ht="15" hidden="1" x14ac:dyDescent="0.25">
      <c r="J202" s="36"/>
      <c r="Z202" s="102"/>
      <c r="AA202" s="102"/>
      <c r="AB202" s="124">
        <f t="shared" si="66"/>
        <v>94</v>
      </c>
      <c r="AC202" s="125" t="str">
        <f t="shared" si="60"/>
        <v/>
      </c>
      <c r="AD202" s="123" t="str">
        <f t="shared" si="61"/>
        <v/>
      </c>
      <c r="AE202" s="126" t="str">
        <f t="shared" si="62"/>
        <v/>
      </c>
      <c r="AF202" s="123" t="str">
        <f t="shared" si="63"/>
        <v/>
      </c>
      <c r="AG202" s="126" t="str">
        <f t="shared" si="64"/>
        <v/>
      </c>
      <c r="AH202" s="129" t="str">
        <f t="shared" ref="AH202:AH265" si="79">IF(AC202="","",AH201+AF202)</f>
        <v/>
      </c>
      <c r="AI202" s="129" t="str">
        <f t="shared" si="78"/>
        <v/>
      </c>
      <c r="AJ202" s="100" t="str">
        <f t="shared" si="74"/>
        <v/>
      </c>
      <c r="AK202" s="130" t="str">
        <f t="shared" si="75"/>
        <v/>
      </c>
      <c r="AL202" s="130" t="str">
        <f t="shared" si="76"/>
        <v/>
      </c>
      <c r="AM202" s="131" t="str">
        <f t="shared" si="77"/>
        <v/>
      </c>
    </row>
    <row r="203" spans="10:39" ht="15" hidden="1" x14ac:dyDescent="0.25">
      <c r="J203" s="36"/>
      <c r="Z203" s="102"/>
      <c r="AA203" s="102"/>
      <c r="AB203" s="124">
        <f t="shared" si="66"/>
        <v>95</v>
      </c>
      <c r="AC203" s="125" t="str">
        <f t="shared" si="60"/>
        <v/>
      </c>
      <c r="AD203" s="123" t="str">
        <f t="shared" si="61"/>
        <v/>
      </c>
      <c r="AE203" s="126" t="str">
        <f t="shared" si="62"/>
        <v/>
      </c>
      <c r="AF203" s="123" t="str">
        <f t="shared" si="63"/>
        <v/>
      </c>
      <c r="AG203" s="126" t="str">
        <f t="shared" si="64"/>
        <v/>
      </c>
      <c r="AH203" s="129" t="str">
        <f t="shared" si="79"/>
        <v/>
      </c>
      <c r="AI203" s="129" t="str">
        <f t="shared" si="78"/>
        <v/>
      </c>
      <c r="AJ203" s="100" t="str">
        <f t="shared" si="74"/>
        <v/>
      </c>
      <c r="AK203" s="130" t="str">
        <f t="shared" si="75"/>
        <v/>
      </c>
      <c r="AL203" s="130" t="str">
        <f t="shared" si="76"/>
        <v/>
      </c>
      <c r="AM203" s="131" t="str">
        <f t="shared" si="77"/>
        <v/>
      </c>
    </row>
    <row r="204" spans="10:39" ht="15" hidden="1" x14ac:dyDescent="0.25">
      <c r="J204" s="36"/>
      <c r="Z204" s="102"/>
      <c r="AA204" s="102"/>
      <c r="AB204" s="124">
        <f t="shared" si="66"/>
        <v>96</v>
      </c>
      <c r="AC204" s="125" t="str">
        <f t="shared" si="60"/>
        <v/>
      </c>
      <c r="AD204" s="123" t="str">
        <f t="shared" si="61"/>
        <v/>
      </c>
      <c r="AE204" s="126" t="str">
        <f t="shared" si="62"/>
        <v/>
      </c>
      <c r="AF204" s="123" t="str">
        <f t="shared" si="63"/>
        <v/>
      </c>
      <c r="AG204" s="126" t="str">
        <f t="shared" si="64"/>
        <v/>
      </c>
      <c r="AH204" s="129" t="str">
        <f t="shared" si="79"/>
        <v/>
      </c>
      <c r="AI204" s="129" t="str">
        <f t="shared" si="78"/>
        <v/>
      </c>
      <c r="AJ204" s="100" t="str">
        <f t="shared" si="74"/>
        <v/>
      </c>
      <c r="AK204" s="130" t="str">
        <f t="shared" si="75"/>
        <v/>
      </c>
      <c r="AL204" s="130" t="str">
        <f t="shared" si="76"/>
        <v/>
      </c>
      <c r="AM204" s="131" t="str">
        <f t="shared" si="77"/>
        <v/>
      </c>
    </row>
    <row r="205" spans="10:39" ht="15" hidden="1" x14ac:dyDescent="0.25">
      <c r="J205" s="36"/>
      <c r="Z205" s="102"/>
      <c r="AA205" s="102"/>
      <c r="AB205" s="124">
        <f t="shared" si="66"/>
        <v>97</v>
      </c>
      <c r="AC205" s="125" t="str">
        <f t="shared" ref="AC205:AC208" si="80">IF(AA$111="","",AC$108+AB205*(X$111-X$110)/100)</f>
        <v/>
      </c>
      <c r="AD205" s="123" t="str">
        <f t="shared" ref="AD205:AD208" si="81">IF(AC205="","",AD$108+(2*(AC205-AC$108)*AA$111))</f>
        <v/>
      </c>
      <c r="AE205" s="126" t="str">
        <f t="shared" si="62"/>
        <v/>
      </c>
      <c r="AF205" s="123" t="str">
        <f t="shared" si="63"/>
        <v/>
      </c>
      <c r="AG205" s="126" t="str">
        <f t="shared" si="64"/>
        <v/>
      </c>
      <c r="AH205" s="129" t="str">
        <f t="shared" si="79"/>
        <v/>
      </c>
      <c r="AI205" s="129" t="str">
        <f t="shared" si="78"/>
        <v/>
      </c>
      <c r="AJ205" s="100" t="str">
        <f t="shared" si="74"/>
        <v/>
      </c>
      <c r="AK205" s="130" t="str">
        <f t="shared" si="75"/>
        <v/>
      </c>
      <c r="AL205" s="130" t="str">
        <f t="shared" si="76"/>
        <v/>
      </c>
      <c r="AM205" s="131" t="str">
        <f t="shared" si="77"/>
        <v/>
      </c>
    </row>
    <row r="206" spans="10:39" ht="15" hidden="1" x14ac:dyDescent="0.25">
      <c r="J206" s="36"/>
      <c r="Z206" s="102"/>
      <c r="AA206" s="102"/>
      <c r="AB206" s="124">
        <f t="shared" si="66"/>
        <v>98</v>
      </c>
      <c r="AC206" s="125" t="str">
        <f t="shared" si="80"/>
        <v/>
      </c>
      <c r="AD206" s="123" t="str">
        <f t="shared" si="81"/>
        <v/>
      </c>
      <c r="AE206" s="126" t="str">
        <f t="shared" si="62"/>
        <v/>
      </c>
      <c r="AF206" s="123" t="str">
        <f t="shared" si="63"/>
        <v/>
      </c>
      <c r="AG206" s="126" t="str">
        <f t="shared" si="64"/>
        <v/>
      </c>
      <c r="AH206" s="129" t="str">
        <f t="shared" si="79"/>
        <v/>
      </c>
      <c r="AI206" s="129" t="str">
        <f t="shared" si="78"/>
        <v/>
      </c>
      <c r="AJ206" s="100" t="str">
        <f t="shared" si="74"/>
        <v/>
      </c>
      <c r="AK206" s="130" t="str">
        <f t="shared" si="75"/>
        <v/>
      </c>
      <c r="AL206" s="130" t="str">
        <f t="shared" si="76"/>
        <v/>
      </c>
      <c r="AM206" s="131" t="str">
        <f t="shared" si="77"/>
        <v/>
      </c>
    </row>
    <row r="207" spans="10:39" ht="15" hidden="1" x14ac:dyDescent="0.25">
      <c r="J207" s="36"/>
      <c r="AB207" s="124">
        <f t="shared" si="66"/>
        <v>99</v>
      </c>
      <c r="AC207" s="125" t="str">
        <f t="shared" si="80"/>
        <v/>
      </c>
      <c r="AD207" s="123" t="str">
        <f t="shared" si="81"/>
        <v/>
      </c>
      <c r="AE207" s="126" t="str">
        <f t="shared" si="62"/>
        <v/>
      </c>
      <c r="AF207" s="123" t="str">
        <f t="shared" si="63"/>
        <v/>
      </c>
      <c r="AG207" s="126" t="str">
        <f t="shared" si="64"/>
        <v/>
      </c>
      <c r="AH207" s="129" t="str">
        <f t="shared" si="79"/>
        <v/>
      </c>
      <c r="AI207" s="129" t="str">
        <f t="shared" si="78"/>
        <v/>
      </c>
      <c r="AJ207" s="100" t="str">
        <f t="shared" si="74"/>
        <v/>
      </c>
      <c r="AK207" s="130" t="str">
        <f t="shared" si="75"/>
        <v/>
      </c>
      <c r="AL207" s="130" t="str">
        <f t="shared" si="76"/>
        <v/>
      </c>
      <c r="AM207" s="131" t="str">
        <f t="shared" si="77"/>
        <v/>
      </c>
    </row>
    <row r="208" spans="10:39" ht="15" hidden="1" x14ac:dyDescent="0.25">
      <c r="J208" s="36"/>
      <c r="AB208" s="124">
        <f t="shared" si="66"/>
        <v>100</v>
      </c>
      <c r="AC208" s="125" t="str">
        <f t="shared" si="80"/>
        <v/>
      </c>
      <c r="AD208" s="123" t="str">
        <f t="shared" si="81"/>
        <v/>
      </c>
      <c r="AE208" s="126" t="str">
        <f t="shared" si="62"/>
        <v/>
      </c>
      <c r="AF208" s="123" t="str">
        <f t="shared" si="63"/>
        <v/>
      </c>
      <c r="AG208" s="126" t="str">
        <f t="shared" si="64"/>
        <v/>
      </c>
      <c r="AH208" s="129" t="str">
        <f t="shared" si="79"/>
        <v/>
      </c>
      <c r="AI208" s="129" t="str">
        <f t="shared" si="78"/>
        <v/>
      </c>
      <c r="AJ208" s="100" t="str">
        <f t="shared" si="74"/>
        <v/>
      </c>
      <c r="AK208" s="130" t="str">
        <f t="shared" si="75"/>
        <v/>
      </c>
      <c r="AL208" s="130" t="str">
        <f t="shared" si="76"/>
        <v/>
      </c>
      <c r="AM208" s="131" t="str">
        <f t="shared" si="77"/>
        <v/>
      </c>
    </row>
    <row r="209" spans="10:39" ht="15" hidden="1" x14ac:dyDescent="0.25">
      <c r="J209" s="36"/>
      <c r="W209" s="15" t="s">
        <v>154</v>
      </c>
      <c r="X209" s="103" t="s">
        <v>105</v>
      </c>
      <c r="Y209" s="103" t="s">
        <v>100</v>
      </c>
      <c r="Z209" s="107" t="s">
        <v>155</v>
      </c>
      <c r="AA209" s="107" t="s">
        <v>156</v>
      </c>
      <c r="AB209" s="124">
        <v>1</v>
      </c>
      <c r="AC209" s="125" t="str">
        <f t="shared" ref="AC209:AC240" si="82">IF(AA$211="","",AC$208+AB209*(X$211-X$210)/100)</f>
        <v/>
      </c>
      <c r="AD209" s="123" t="str">
        <f t="shared" ref="AD209:AD240" si="83">IF(AC209="","",AD$208+(2*(AC209-AC$208)*AA$211))</f>
        <v/>
      </c>
      <c r="AE209" s="126" t="str">
        <f>IF(AC209="","",(AD209/2)^2*3.1415)</f>
        <v/>
      </c>
      <c r="AF209" s="123" t="str">
        <f>IF(AC209="","",(AC209-AC208)/3*(AE208+AE209+(AE209*AE208)^0.5))</f>
        <v/>
      </c>
      <c r="AG209" s="126" t="str">
        <f>IF(AC209="","",AG208+AF209)</f>
        <v/>
      </c>
      <c r="AH209" s="129" t="str">
        <f t="shared" si="79"/>
        <v/>
      </c>
      <c r="AI209" s="129" t="str">
        <f t="shared" si="78"/>
        <v/>
      </c>
      <c r="AJ209" s="100" t="str">
        <f t="shared" si="74"/>
        <v/>
      </c>
      <c r="AK209" s="130" t="str">
        <f t="shared" si="75"/>
        <v/>
      </c>
      <c r="AL209" s="130" t="str">
        <f t="shared" si="76"/>
        <v/>
      </c>
      <c r="AM209" s="131" t="str">
        <f t="shared" si="77"/>
        <v/>
      </c>
    </row>
    <row r="210" spans="10:39" ht="15" hidden="1" x14ac:dyDescent="0.25">
      <c r="J210" s="36"/>
      <c r="W210" s="28">
        <v>3</v>
      </c>
      <c r="X210" s="100" t="str">
        <f>IF(W210&gt;O$53,"",IF(VLOOKUP(W210,O$34:Q$51,3)=0,"",VLOOKUP(W210,O$34:Q$51,3)))</f>
        <v/>
      </c>
      <c r="Y210" s="28" t="str">
        <f>IF(X210="","",VLOOKUP(X210,D$34:H$53,2))</f>
        <v/>
      </c>
      <c r="Z210" s="123" t="str">
        <f>IF(Y210="","",2*(Y210/3.1415)^0.5)</f>
        <v/>
      </c>
      <c r="AA210" s="102"/>
      <c r="AB210" s="124">
        <f>AB209+1</f>
        <v>2</v>
      </c>
      <c r="AC210" s="125" t="str">
        <f t="shared" si="82"/>
        <v/>
      </c>
      <c r="AD210" s="123" t="str">
        <f t="shared" si="83"/>
        <v/>
      </c>
      <c r="AE210" s="126" t="str">
        <f t="shared" ref="AE210:AE273" si="84">IF(AC210="","",(AD210/2)^2*3.1415)</f>
        <v/>
      </c>
      <c r="AF210" s="123" t="str">
        <f t="shared" ref="AF210:AF273" si="85">IF(AC210="","",(AC210-AC209)/3*(AE209+AE210+(AE210*AE209)^0.5))</f>
        <v/>
      </c>
      <c r="AG210" s="126" t="str">
        <f t="shared" ref="AG210:AG273" si="86">IF(AC210="","",AG209+AF210)</f>
        <v/>
      </c>
      <c r="AH210" s="129" t="str">
        <f t="shared" si="79"/>
        <v/>
      </c>
      <c r="AI210" s="129" t="str">
        <f t="shared" si="78"/>
        <v/>
      </c>
      <c r="AJ210" s="100" t="str">
        <f t="shared" si="74"/>
        <v/>
      </c>
      <c r="AK210" s="130" t="str">
        <f t="shared" si="75"/>
        <v/>
      </c>
      <c r="AL210" s="130" t="str">
        <f t="shared" si="76"/>
        <v/>
      </c>
      <c r="AM210" s="131" t="str">
        <f t="shared" si="77"/>
        <v/>
      </c>
    </row>
    <row r="211" spans="10:39" ht="15" hidden="1" x14ac:dyDescent="0.25">
      <c r="J211" s="36"/>
      <c r="W211" s="28">
        <v>4</v>
      </c>
      <c r="X211" s="100" t="str">
        <f>IF(W211&gt;O$53,"",IF(VLOOKUP(W211,O$34:Q$51,3)=0,"",VLOOKUP(W211,O$34:Q$51,3)))</f>
        <v/>
      </c>
      <c r="Y211" s="28" t="str">
        <f>IF(X211="","",VLOOKUP(X211,D$34:H$53,2))</f>
        <v/>
      </c>
      <c r="Z211" s="123" t="str">
        <f>IF(Y211="","",2*(Y211/3.1415)^0.5)</f>
        <v/>
      </c>
      <c r="AA211" s="102" t="str">
        <f>IF(Z211="","",(Z211-Z210)/(2*(X211-X210)))</f>
        <v/>
      </c>
      <c r="AB211" s="124">
        <f t="shared" ref="AB211:AB274" si="87">AB210+1</f>
        <v>3</v>
      </c>
      <c r="AC211" s="125" t="str">
        <f t="shared" si="82"/>
        <v/>
      </c>
      <c r="AD211" s="123" t="str">
        <f t="shared" si="83"/>
        <v/>
      </c>
      <c r="AE211" s="126" t="str">
        <f t="shared" si="84"/>
        <v/>
      </c>
      <c r="AF211" s="123" t="str">
        <f t="shared" si="85"/>
        <v/>
      </c>
      <c r="AG211" s="126" t="str">
        <f t="shared" si="86"/>
        <v/>
      </c>
      <c r="AH211" s="129" t="str">
        <f t="shared" si="79"/>
        <v/>
      </c>
      <c r="AI211" s="129" t="str">
        <f t="shared" si="78"/>
        <v/>
      </c>
      <c r="AJ211" s="100" t="str">
        <f t="shared" si="74"/>
        <v/>
      </c>
      <c r="AK211" s="130" t="str">
        <f t="shared" si="75"/>
        <v/>
      </c>
      <c r="AL211" s="130" t="str">
        <f t="shared" si="76"/>
        <v/>
      </c>
      <c r="AM211" s="131" t="str">
        <f t="shared" si="77"/>
        <v/>
      </c>
    </row>
    <row r="212" spans="10:39" ht="15" hidden="1" x14ac:dyDescent="0.25">
      <c r="J212" s="36"/>
      <c r="Z212" s="102"/>
      <c r="AA212" s="102"/>
      <c r="AB212" s="124">
        <f t="shared" si="87"/>
        <v>4</v>
      </c>
      <c r="AC212" s="125" t="str">
        <f t="shared" si="82"/>
        <v/>
      </c>
      <c r="AD212" s="123" t="str">
        <f t="shared" si="83"/>
        <v/>
      </c>
      <c r="AE212" s="126" t="str">
        <f t="shared" si="84"/>
        <v/>
      </c>
      <c r="AF212" s="123" t="str">
        <f t="shared" si="85"/>
        <v/>
      </c>
      <c r="AG212" s="126" t="str">
        <f t="shared" si="86"/>
        <v/>
      </c>
      <c r="AH212" s="129" t="str">
        <f t="shared" si="79"/>
        <v/>
      </c>
      <c r="AI212" s="129" t="str">
        <f t="shared" si="78"/>
        <v/>
      </c>
      <c r="AJ212" s="100" t="str">
        <f t="shared" si="74"/>
        <v/>
      </c>
      <c r="AK212" s="130" t="str">
        <f t="shared" si="75"/>
        <v/>
      </c>
      <c r="AL212" s="130" t="str">
        <f t="shared" si="76"/>
        <v/>
      </c>
      <c r="AM212" s="131" t="str">
        <f t="shared" si="77"/>
        <v/>
      </c>
    </row>
    <row r="213" spans="10:39" ht="15" hidden="1" x14ac:dyDescent="0.25">
      <c r="J213" s="36"/>
      <c r="Z213" s="102"/>
      <c r="AA213" s="102"/>
      <c r="AB213" s="124">
        <f t="shared" si="87"/>
        <v>5</v>
      </c>
      <c r="AC213" s="125" t="str">
        <f t="shared" si="82"/>
        <v/>
      </c>
      <c r="AD213" s="123" t="str">
        <f t="shared" si="83"/>
        <v/>
      </c>
      <c r="AE213" s="126" t="str">
        <f t="shared" si="84"/>
        <v/>
      </c>
      <c r="AF213" s="123" t="str">
        <f t="shared" si="85"/>
        <v/>
      </c>
      <c r="AG213" s="126" t="str">
        <f t="shared" si="86"/>
        <v/>
      </c>
      <c r="AH213" s="129" t="str">
        <f t="shared" si="79"/>
        <v/>
      </c>
      <c r="AI213" s="129" t="str">
        <f t="shared" si="78"/>
        <v/>
      </c>
      <c r="AJ213" s="100" t="str">
        <f t="shared" si="74"/>
        <v/>
      </c>
      <c r="AK213" s="130" t="str">
        <f t="shared" si="75"/>
        <v/>
      </c>
      <c r="AL213" s="130" t="str">
        <f t="shared" si="76"/>
        <v/>
      </c>
      <c r="AM213" s="131" t="str">
        <f t="shared" si="77"/>
        <v/>
      </c>
    </row>
    <row r="214" spans="10:39" ht="15" hidden="1" x14ac:dyDescent="0.25">
      <c r="J214" s="36"/>
      <c r="Z214" s="102"/>
      <c r="AA214" s="102"/>
      <c r="AB214" s="124">
        <f t="shared" si="87"/>
        <v>6</v>
      </c>
      <c r="AC214" s="125" t="str">
        <f t="shared" si="82"/>
        <v/>
      </c>
      <c r="AD214" s="123" t="str">
        <f t="shared" si="83"/>
        <v/>
      </c>
      <c r="AE214" s="126" t="str">
        <f t="shared" si="84"/>
        <v/>
      </c>
      <c r="AF214" s="123" t="str">
        <f t="shared" si="85"/>
        <v/>
      </c>
      <c r="AG214" s="126" t="str">
        <f t="shared" si="86"/>
        <v/>
      </c>
      <c r="AH214" s="129" t="str">
        <f t="shared" si="79"/>
        <v/>
      </c>
      <c r="AI214" s="129" t="str">
        <f t="shared" si="78"/>
        <v/>
      </c>
      <c r="AJ214" s="100" t="str">
        <f t="shared" si="74"/>
        <v/>
      </c>
      <c r="AK214" s="130" t="str">
        <f t="shared" si="75"/>
        <v/>
      </c>
      <c r="AL214" s="130" t="str">
        <f t="shared" si="76"/>
        <v/>
      </c>
      <c r="AM214" s="131" t="str">
        <f t="shared" si="77"/>
        <v/>
      </c>
    </row>
    <row r="215" spans="10:39" ht="15" hidden="1" x14ac:dyDescent="0.25">
      <c r="J215" s="36"/>
      <c r="Z215" s="102"/>
      <c r="AA215" s="102"/>
      <c r="AB215" s="124">
        <f t="shared" si="87"/>
        <v>7</v>
      </c>
      <c r="AC215" s="125" t="str">
        <f t="shared" si="82"/>
        <v/>
      </c>
      <c r="AD215" s="123" t="str">
        <f t="shared" si="83"/>
        <v/>
      </c>
      <c r="AE215" s="126" t="str">
        <f t="shared" si="84"/>
        <v/>
      </c>
      <c r="AF215" s="123" t="str">
        <f t="shared" si="85"/>
        <v/>
      </c>
      <c r="AG215" s="126" t="str">
        <f t="shared" si="86"/>
        <v/>
      </c>
      <c r="AH215" s="129" t="str">
        <f t="shared" si="79"/>
        <v/>
      </c>
      <c r="AI215" s="129" t="str">
        <f t="shared" si="78"/>
        <v/>
      </c>
      <c r="AJ215" s="100" t="str">
        <f t="shared" si="74"/>
        <v/>
      </c>
      <c r="AK215" s="130" t="str">
        <f t="shared" si="75"/>
        <v/>
      </c>
      <c r="AL215" s="130" t="str">
        <f t="shared" si="76"/>
        <v/>
      </c>
      <c r="AM215" s="131" t="str">
        <f t="shared" si="77"/>
        <v/>
      </c>
    </row>
    <row r="216" spans="10:39" ht="15" hidden="1" x14ac:dyDescent="0.25">
      <c r="J216" s="36"/>
      <c r="Z216" s="102"/>
      <c r="AA216" s="102"/>
      <c r="AB216" s="124">
        <f t="shared" si="87"/>
        <v>8</v>
      </c>
      <c r="AC216" s="125" t="str">
        <f t="shared" si="82"/>
        <v/>
      </c>
      <c r="AD216" s="123" t="str">
        <f t="shared" si="83"/>
        <v/>
      </c>
      <c r="AE216" s="126" t="str">
        <f t="shared" si="84"/>
        <v/>
      </c>
      <c r="AF216" s="123" t="str">
        <f t="shared" si="85"/>
        <v/>
      </c>
      <c r="AG216" s="126" t="str">
        <f t="shared" si="86"/>
        <v/>
      </c>
      <c r="AH216" s="129" t="str">
        <f t="shared" si="79"/>
        <v/>
      </c>
      <c r="AI216" s="129" t="str">
        <f t="shared" si="78"/>
        <v/>
      </c>
      <c r="AJ216" s="100" t="str">
        <f t="shared" si="74"/>
        <v/>
      </c>
      <c r="AK216" s="130" t="str">
        <f t="shared" si="75"/>
        <v/>
      </c>
      <c r="AL216" s="130" t="str">
        <f t="shared" si="76"/>
        <v/>
      </c>
      <c r="AM216" s="131" t="str">
        <f t="shared" si="77"/>
        <v/>
      </c>
    </row>
    <row r="217" spans="10:39" ht="15" hidden="1" x14ac:dyDescent="0.25">
      <c r="J217" s="36"/>
      <c r="Z217" s="102"/>
      <c r="AA217" s="102"/>
      <c r="AB217" s="124">
        <f t="shared" si="87"/>
        <v>9</v>
      </c>
      <c r="AC217" s="125" t="str">
        <f t="shared" si="82"/>
        <v/>
      </c>
      <c r="AD217" s="123" t="str">
        <f t="shared" si="83"/>
        <v/>
      </c>
      <c r="AE217" s="126" t="str">
        <f t="shared" si="84"/>
        <v/>
      </c>
      <c r="AF217" s="123" t="str">
        <f t="shared" si="85"/>
        <v/>
      </c>
      <c r="AG217" s="126" t="str">
        <f t="shared" si="86"/>
        <v/>
      </c>
      <c r="AH217" s="129" t="str">
        <f t="shared" si="79"/>
        <v/>
      </c>
      <c r="AI217" s="129" t="str">
        <f t="shared" si="78"/>
        <v/>
      </c>
      <c r="AJ217" s="100" t="str">
        <f t="shared" si="74"/>
        <v/>
      </c>
      <c r="AK217" s="130" t="str">
        <f t="shared" si="75"/>
        <v/>
      </c>
      <c r="AL217" s="130" t="str">
        <f t="shared" si="76"/>
        <v/>
      </c>
      <c r="AM217" s="131" t="str">
        <f t="shared" si="77"/>
        <v/>
      </c>
    </row>
    <row r="218" spans="10:39" ht="15" hidden="1" x14ac:dyDescent="0.25">
      <c r="J218" s="36"/>
      <c r="Z218" s="102"/>
      <c r="AA218" s="102"/>
      <c r="AB218" s="124">
        <f t="shared" si="87"/>
        <v>10</v>
      </c>
      <c r="AC218" s="125" t="str">
        <f t="shared" si="82"/>
        <v/>
      </c>
      <c r="AD218" s="123" t="str">
        <f t="shared" si="83"/>
        <v/>
      </c>
      <c r="AE218" s="126" t="str">
        <f t="shared" si="84"/>
        <v/>
      </c>
      <c r="AF218" s="123" t="str">
        <f t="shared" si="85"/>
        <v/>
      </c>
      <c r="AG218" s="126" t="str">
        <f t="shared" si="86"/>
        <v/>
      </c>
      <c r="AH218" s="129" t="str">
        <f t="shared" si="79"/>
        <v/>
      </c>
      <c r="AI218" s="129" t="str">
        <f t="shared" si="78"/>
        <v/>
      </c>
      <c r="AJ218" s="100" t="str">
        <f t="shared" si="74"/>
        <v/>
      </c>
      <c r="AK218" s="130" t="str">
        <f t="shared" si="75"/>
        <v/>
      </c>
      <c r="AL218" s="130" t="str">
        <f t="shared" si="76"/>
        <v/>
      </c>
      <c r="AM218" s="131" t="str">
        <f t="shared" si="77"/>
        <v/>
      </c>
    </row>
    <row r="219" spans="10:39" ht="15" hidden="1" x14ac:dyDescent="0.25">
      <c r="J219" s="36"/>
      <c r="Z219" s="102"/>
      <c r="AA219" s="102"/>
      <c r="AB219" s="124">
        <f t="shared" si="87"/>
        <v>11</v>
      </c>
      <c r="AC219" s="125" t="str">
        <f t="shared" si="82"/>
        <v/>
      </c>
      <c r="AD219" s="123" t="str">
        <f t="shared" si="83"/>
        <v/>
      </c>
      <c r="AE219" s="126" t="str">
        <f t="shared" si="84"/>
        <v/>
      </c>
      <c r="AF219" s="123" t="str">
        <f t="shared" si="85"/>
        <v/>
      </c>
      <c r="AG219" s="126" t="str">
        <f t="shared" si="86"/>
        <v/>
      </c>
      <c r="AH219" s="129" t="str">
        <f t="shared" si="79"/>
        <v/>
      </c>
      <c r="AI219" s="129" t="str">
        <f t="shared" si="78"/>
        <v/>
      </c>
      <c r="AJ219" s="100" t="str">
        <f t="shared" si="74"/>
        <v/>
      </c>
      <c r="AK219" s="130" t="str">
        <f t="shared" si="75"/>
        <v/>
      </c>
      <c r="AL219" s="130" t="str">
        <f t="shared" si="76"/>
        <v/>
      </c>
      <c r="AM219" s="131" t="str">
        <f t="shared" si="77"/>
        <v/>
      </c>
    </row>
    <row r="220" spans="10:39" ht="15" hidden="1" x14ac:dyDescent="0.25">
      <c r="J220" s="36"/>
      <c r="Z220" s="102"/>
      <c r="AA220" s="102"/>
      <c r="AB220" s="124">
        <f t="shared" si="87"/>
        <v>12</v>
      </c>
      <c r="AC220" s="125" t="str">
        <f t="shared" si="82"/>
        <v/>
      </c>
      <c r="AD220" s="123" t="str">
        <f t="shared" si="83"/>
        <v/>
      </c>
      <c r="AE220" s="126" t="str">
        <f t="shared" si="84"/>
        <v/>
      </c>
      <c r="AF220" s="123" t="str">
        <f t="shared" si="85"/>
        <v/>
      </c>
      <c r="AG220" s="126" t="str">
        <f t="shared" si="86"/>
        <v/>
      </c>
      <c r="AH220" s="129" t="str">
        <f t="shared" si="79"/>
        <v/>
      </c>
      <c r="AI220" s="129" t="str">
        <f t="shared" si="78"/>
        <v/>
      </c>
      <c r="AJ220" s="100" t="str">
        <f t="shared" si="74"/>
        <v/>
      </c>
      <c r="AK220" s="130" t="str">
        <f t="shared" si="75"/>
        <v/>
      </c>
      <c r="AL220" s="130" t="str">
        <f t="shared" si="76"/>
        <v/>
      </c>
      <c r="AM220" s="131" t="str">
        <f t="shared" si="77"/>
        <v/>
      </c>
    </row>
    <row r="221" spans="10:39" ht="15" hidden="1" x14ac:dyDescent="0.25">
      <c r="J221" s="36"/>
      <c r="Z221" s="102"/>
      <c r="AA221" s="102"/>
      <c r="AB221" s="124">
        <f t="shared" si="87"/>
        <v>13</v>
      </c>
      <c r="AC221" s="125" t="str">
        <f t="shared" si="82"/>
        <v/>
      </c>
      <c r="AD221" s="123" t="str">
        <f t="shared" si="83"/>
        <v/>
      </c>
      <c r="AE221" s="126" t="str">
        <f t="shared" si="84"/>
        <v/>
      </c>
      <c r="AF221" s="123" t="str">
        <f t="shared" si="85"/>
        <v/>
      </c>
      <c r="AG221" s="126" t="str">
        <f t="shared" si="86"/>
        <v/>
      </c>
      <c r="AH221" s="129" t="str">
        <f t="shared" si="79"/>
        <v/>
      </c>
      <c r="AI221" s="129" t="str">
        <f t="shared" si="78"/>
        <v/>
      </c>
      <c r="AJ221" s="100" t="str">
        <f t="shared" si="74"/>
        <v/>
      </c>
      <c r="AK221" s="130" t="str">
        <f t="shared" si="75"/>
        <v/>
      </c>
      <c r="AL221" s="130" t="str">
        <f t="shared" si="76"/>
        <v/>
      </c>
      <c r="AM221" s="131" t="str">
        <f t="shared" si="77"/>
        <v/>
      </c>
    </row>
    <row r="222" spans="10:39" ht="15" hidden="1" x14ac:dyDescent="0.25">
      <c r="J222" s="36"/>
      <c r="Z222" s="102"/>
      <c r="AA222" s="102"/>
      <c r="AB222" s="124">
        <f t="shared" si="87"/>
        <v>14</v>
      </c>
      <c r="AC222" s="125" t="str">
        <f t="shared" si="82"/>
        <v/>
      </c>
      <c r="AD222" s="123" t="str">
        <f t="shared" si="83"/>
        <v/>
      </c>
      <c r="AE222" s="126" t="str">
        <f t="shared" si="84"/>
        <v/>
      </c>
      <c r="AF222" s="123" t="str">
        <f t="shared" si="85"/>
        <v/>
      </c>
      <c r="AG222" s="126" t="str">
        <f t="shared" si="86"/>
        <v/>
      </c>
      <c r="AH222" s="129" t="str">
        <f t="shared" si="79"/>
        <v/>
      </c>
      <c r="AI222" s="129" t="str">
        <f t="shared" si="78"/>
        <v/>
      </c>
      <c r="AJ222" s="100" t="str">
        <f t="shared" si="74"/>
        <v/>
      </c>
      <c r="AK222" s="130" t="str">
        <f t="shared" si="75"/>
        <v/>
      </c>
      <c r="AL222" s="130" t="str">
        <f t="shared" si="76"/>
        <v/>
      </c>
      <c r="AM222" s="131" t="str">
        <f t="shared" si="77"/>
        <v/>
      </c>
    </row>
    <row r="223" spans="10:39" ht="15" hidden="1" x14ac:dyDescent="0.25">
      <c r="J223" s="36"/>
      <c r="Z223" s="102"/>
      <c r="AA223" s="102"/>
      <c r="AB223" s="124">
        <f t="shared" si="87"/>
        <v>15</v>
      </c>
      <c r="AC223" s="125" t="str">
        <f t="shared" si="82"/>
        <v/>
      </c>
      <c r="AD223" s="123" t="str">
        <f t="shared" si="83"/>
        <v/>
      </c>
      <c r="AE223" s="126" t="str">
        <f t="shared" si="84"/>
        <v/>
      </c>
      <c r="AF223" s="123" t="str">
        <f t="shared" si="85"/>
        <v/>
      </c>
      <c r="AG223" s="126" t="str">
        <f t="shared" si="86"/>
        <v/>
      </c>
      <c r="AH223" s="129" t="str">
        <f t="shared" si="79"/>
        <v/>
      </c>
      <c r="AI223" s="129" t="str">
        <f t="shared" si="78"/>
        <v/>
      </c>
      <c r="AJ223" s="100" t="str">
        <f t="shared" si="74"/>
        <v/>
      </c>
      <c r="AK223" s="130" t="str">
        <f t="shared" si="75"/>
        <v/>
      </c>
      <c r="AL223" s="130" t="str">
        <f t="shared" si="76"/>
        <v/>
      </c>
      <c r="AM223" s="131" t="str">
        <f t="shared" si="77"/>
        <v/>
      </c>
    </row>
    <row r="224" spans="10:39" ht="15" hidden="1" x14ac:dyDescent="0.25">
      <c r="J224" s="36"/>
      <c r="Z224" s="102"/>
      <c r="AA224" s="102"/>
      <c r="AB224" s="124">
        <f t="shared" si="87"/>
        <v>16</v>
      </c>
      <c r="AC224" s="125" t="str">
        <f t="shared" si="82"/>
        <v/>
      </c>
      <c r="AD224" s="123" t="str">
        <f t="shared" si="83"/>
        <v/>
      </c>
      <c r="AE224" s="126" t="str">
        <f t="shared" si="84"/>
        <v/>
      </c>
      <c r="AF224" s="123" t="str">
        <f t="shared" si="85"/>
        <v/>
      </c>
      <c r="AG224" s="126" t="str">
        <f t="shared" si="86"/>
        <v/>
      </c>
      <c r="AH224" s="129" t="str">
        <f t="shared" si="79"/>
        <v/>
      </c>
      <c r="AI224" s="129" t="str">
        <f t="shared" si="78"/>
        <v/>
      </c>
      <c r="AJ224" s="100" t="str">
        <f t="shared" si="74"/>
        <v/>
      </c>
      <c r="AK224" s="130" t="str">
        <f t="shared" si="75"/>
        <v/>
      </c>
      <c r="AL224" s="130" t="str">
        <f t="shared" si="76"/>
        <v/>
      </c>
      <c r="AM224" s="131" t="str">
        <f t="shared" si="77"/>
        <v/>
      </c>
    </row>
    <row r="225" spans="10:39" ht="15" hidden="1" x14ac:dyDescent="0.25">
      <c r="J225" s="36"/>
      <c r="Z225" s="102"/>
      <c r="AA225" s="102"/>
      <c r="AB225" s="124">
        <f t="shared" si="87"/>
        <v>17</v>
      </c>
      <c r="AC225" s="125" t="str">
        <f t="shared" si="82"/>
        <v/>
      </c>
      <c r="AD225" s="123" t="str">
        <f t="shared" si="83"/>
        <v/>
      </c>
      <c r="AE225" s="126" t="str">
        <f t="shared" si="84"/>
        <v/>
      </c>
      <c r="AF225" s="123" t="str">
        <f t="shared" si="85"/>
        <v/>
      </c>
      <c r="AG225" s="126" t="str">
        <f t="shared" si="86"/>
        <v/>
      </c>
      <c r="AH225" s="129" t="str">
        <f t="shared" si="79"/>
        <v/>
      </c>
      <c r="AI225" s="129" t="str">
        <f t="shared" si="78"/>
        <v/>
      </c>
      <c r="AJ225" s="100" t="str">
        <f t="shared" si="74"/>
        <v/>
      </c>
      <c r="AK225" s="130" t="str">
        <f t="shared" si="75"/>
        <v/>
      </c>
      <c r="AL225" s="130" t="str">
        <f t="shared" si="76"/>
        <v/>
      </c>
      <c r="AM225" s="131" t="str">
        <f t="shared" si="77"/>
        <v/>
      </c>
    </row>
    <row r="226" spans="10:39" ht="15" hidden="1" x14ac:dyDescent="0.25">
      <c r="J226" s="36"/>
      <c r="Z226" s="102"/>
      <c r="AA226" s="102"/>
      <c r="AB226" s="124">
        <f t="shared" si="87"/>
        <v>18</v>
      </c>
      <c r="AC226" s="125" t="str">
        <f t="shared" si="82"/>
        <v/>
      </c>
      <c r="AD226" s="123" t="str">
        <f t="shared" si="83"/>
        <v/>
      </c>
      <c r="AE226" s="126" t="str">
        <f t="shared" si="84"/>
        <v/>
      </c>
      <c r="AF226" s="123" t="str">
        <f t="shared" si="85"/>
        <v/>
      </c>
      <c r="AG226" s="126" t="str">
        <f t="shared" si="86"/>
        <v/>
      </c>
      <c r="AH226" s="129" t="str">
        <f t="shared" si="79"/>
        <v/>
      </c>
      <c r="AI226" s="129" t="str">
        <f t="shared" si="78"/>
        <v/>
      </c>
      <c r="AJ226" s="100" t="str">
        <f t="shared" si="74"/>
        <v/>
      </c>
      <c r="AK226" s="130" t="str">
        <f t="shared" si="75"/>
        <v/>
      </c>
      <c r="AL226" s="130" t="str">
        <f t="shared" si="76"/>
        <v/>
      </c>
      <c r="AM226" s="131" t="str">
        <f t="shared" si="77"/>
        <v/>
      </c>
    </row>
    <row r="227" spans="10:39" ht="15" hidden="1" x14ac:dyDescent="0.25">
      <c r="J227" s="36"/>
      <c r="X227" s="32"/>
      <c r="Y227" s="32"/>
      <c r="Z227" s="102"/>
      <c r="AA227" s="102"/>
      <c r="AB227" s="124">
        <f t="shared" si="87"/>
        <v>19</v>
      </c>
      <c r="AC227" s="125" t="str">
        <f t="shared" si="82"/>
        <v/>
      </c>
      <c r="AD227" s="123" t="str">
        <f t="shared" si="83"/>
        <v/>
      </c>
      <c r="AE227" s="126" t="str">
        <f t="shared" si="84"/>
        <v/>
      </c>
      <c r="AF227" s="123" t="str">
        <f t="shared" si="85"/>
        <v/>
      </c>
      <c r="AG227" s="126" t="str">
        <f t="shared" si="86"/>
        <v/>
      </c>
      <c r="AH227" s="129" t="str">
        <f t="shared" si="79"/>
        <v/>
      </c>
      <c r="AI227" s="129" t="str">
        <f t="shared" si="78"/>
        <v/>
      </c>
      <c r="AJ227" s="100" t="str">
        <f t="shared" si="74"/>
        <v/>
      </c>
      <c r="AK227" s="130" t="str">
        <f t="shared" si="75"/>
        <v/>
      </c>
      <c r="AL227" s="130" t="str">
        <f t="shared" si="76"/>
        <v/>
      </c>
      <c r="AM227" s="131" t="str">
        <f t="shared" si="77"/>
        <v/>
      </c>
    </row>
    <row r="228" spans="10:39" ht="15" hidden="1" x14ac:dyDescent="0.25">
      <c r="J228" s="36"/>
      <c r="Z228" s="102"/>
      <c r="AA228" s="102"/>
      <c r="AB228" s="124">
        <f t="shared" si="87"/>
        <v>20</v>
      </c>
      <c r="AC228" s="125" t="str">
        <f t="shared" si="82"/>
        <v/>
      </c>
      <c r="AD228" s="123" t="str">
        <f t="shared" si="83"/>
        <v/>
      </c>
      <c r="AE228" s="126" t="str">
        <f t="shared" si="84"/>
        <v/>
      </c>
      <c r="AF228" s="123" t="str">
        <f t="shared" si="85"/>
        <v/>
      </c>
      <c r="AG228" s="126" t="str">
        <f t="shared" si="86"/>
        <v/>
      </c>
      <c r="AH228" s="129" t="str">
        <f t="shared" si="79"/>
        <v/>
      </c>
      <c r="AI228" s="129" t="str">
        <f t="shared" si="78"/>
        <v/>
      </c>
      <c r="AJ228" s="100" t="str">
        <f t="shared" si="74"/>
        <v/>
      </c>
      <c r="AK228" s="130" t="str">
        <f t="shared" si="75"/>
        <v/>
      </c>
      <c r="AL228" s="130" t="str">
        <f t="shared" si="76"/>
        <v/>
      </c>
      <c r="AM228" s="131" t="str">
        <f t="shared" si="77"/>
        <v/>
      </c>
    </row>
    <row r="229" spans="10:39" ht="15" hidden="1" x14ac:dyDescent="0.25">
      <c r="J229" s="36"/>
      <c r="Z229" s="102"/>
      <c r="AA229" s="102"/>
      <c r="AB229" s="124">
        <f t="shared" si="87"/>
        <v>21</v>
      </c>
      <c r="AC229" s="125" t="str">
        <f t="shared" si="82"/>
        <v/>
      </c>
      <c r="AD229" s="123" t="str">
        <f t="shared" si="83"/>
        <v/>
      </c>
      <c r="AE229" s="126" t="str">
        <f t="shared" si="84"/>
        <v/>
      </c>
      <c r="AF229" s="123" t="str">
        <f t="shared" si="85"/>
        <v/>
      </c>
      <c r="AG229" s="126" t="str">
        <f t="shared" si="86"/>
        <v/>
      </c>
      <c r="AH229" s="129" t="str">
        <f t="shared" si="79"/>
        <v/>
      </c>
      <c r="AI229" s="129" t="str">
        <f t="shared" si="78"/>
        <v/>
      </c>
      <c r="AJ229" s="100" t="str">
        <f t="shared" si="74"/>
        <v/>
      </c>
      <c r="AK229" s="130" t="str">
        <f t="shared" si="75"/>
        <v/>
      </c>
      <c r="AL229" s="130" t="str">
        <f t="shared" si="76"/>
        <v/>
      </c>
      <c r="AM229" s="131" t="str">
        <f t="shared" si="77"/>
        <v/>
      </c>
    </row>
    <row r="230" spans="10:39" ht="15" hidden="1" x14ac:dyDescent="0.25">
      <c r="J230" s="36"/>
      <c r="Z230" s="102"/>
      <c r="AA230" s="102"/>
      <c r="AB230" s="124">
        <f t="shared" si="87"/>
        <v>22</v>
      </c>
      <c r="AC230" s="125" t="str">
        <f t="shared" si="82"/>
        <v/>
      </c>
      <c r="AD230" s="123" t="str">
        <f t="shared" si="83"/>
        <v/>
      </c>
      <c r="AE230" s="126" t="str">
        <f t="shared" si="84"/>
        <v/>
      </c>
      <c r="AF230" s="123" t="str">
        <f t="shared" si="85"/>
        <v/>
      </c>
      <c r="AG230" s="126" t="str">
        <f t="shared" si="86"/>
        <v/>
      </c>
      <c r="AH230" s="129" t="str">
        <f t="shared" si="79"/>
        <v/>
      </c>
      <c r="AI230" s="129" t="str">
        <f t="shared" si="78"/>
        <v/>
      </c>
      <c r="AJ230" s="100" t="str">
        <f t="shared" si="74"/>
        <v/>
      </c>
      <c r="AK230" s="130" t="str">
        <f t="shared" si="75"/>
        <v/>
      </c>
      <c r="AL230" s="130" t="str">
        <f t="shared" si="76"/>
        <v/>
      </c>
      <c r="AM230" s="131" t="str">
        <f t="shared" si="77"/>
        <v/>
      </c>
    </row>
    <row r="231" spans="10:39" ht="15" hidden="1" x14ac:dyDescent="0.25">
      <c r="J231" s="36"/>
      <c r="Z231" s="102"/>
      <c r="AA231" s="102"/>
      <c r="AB231" s="124">
        <f t="shared" si="87"/>
        <v>23</v>
      </c>
      <c r="AC231" s="125" t="str">
        <f t="shared" si="82"/>
        <v/>
      </c>
      <c r="AD231" s="123" t="str">
        <f t="shared" si="83"/>
        <v/>
      </c>
      <c r="AE231" s="126" t="str">
        <f t="shared" si="84"/>
        <v/>
      </c>
      <c r="AF231" s="123" t="str">
        <f t="shared" si="85"/>
        <v/>
      </c>
      <c r="AG231" s="126" t="str">
        <f t="shared" si="86"/>
        <v/>
      </c>
      <c r="AH231" s="129" t="str">
        <f t="shared" si="79"/>
        <v/>
      </c>
      <c r="AI231" s="129" t="str">
        <f t="shared" si="78"/>
        <v/>
      </c>
      <c r="AJ231" s="100" t="str">
        <f t="shared" si="74"/>
        <v/>
      </c>
      <c r="AK231" s="130" t="str">
        <f t="shared" si="75"/>
        <v/>
      </c>
      <c r="AL231" s="130" t="str">
        <f t="shared" si="76"/>
        <v/>
      </c>
      <c r="AM231" s="131" t="str">
        <f t="shared" si="77"/>
        <v/>
      </c>
    </row>
    <row r="232" spans="10:39" ht="15" hidden="1" x14ac:dyDescent="0.25">
      <c r="J232" s="36"/>
      <c r="Z232" s="102"/>
      <c r="AA232" s="102"/>
      <c r="AB232" s="124">
        <f t="shared" si="87"/>
        <v>24</v>
      </c>
      <c r="AC232" s="125" t="str">
        <f t="shared" si="82"/>
        <v/>
      </c>
      <c r="AD232" s="123" t="str">
        <f t="shared" si="83"/>
        <v/>
      </c>
      <c r="AE232" s="126" t="str">
        <f t="shared" si="84"/>
        <v/>
      </c>
      <c r="AF232" s="123" t="str">
        <f t="shared" si="85"/>
        <v/>
      </c>
      <c r="AG232" s="126" t="str">
        <f t="shared" si="86"/>
        <v/>
      </c>
      <c r="AH232" s="129" t="str">
        <f t="shared" si="79"/>
        <v/>
      </c>
      <c r="AI232" s="129" t="str">
        <f t="shared" si="78"/>
        <v/>
      </c>
      <c r="AJ232" s="100" t="str">
        <f t="shared" si="74"/>
        <v/>
      </c>
      <c r="AK232" s="130" t="str">
        <f t="shared" si="75"/>
        <v/>
      </c>
      <c r="AL232" s="130" t="str">
        <f t="shared" si="76"/>
        <v/>
      </c>
      <c r="AM232" s="131" t="str">
        <f t="shared" si="77"/>
        <v/>
      </c>
    </row>
    <row r="233" spans="10:39" ht="15" hidden="1" x14ac:dyDescent="0.25">
      <c r="J233" s="36"/>
      <c r="Z233" s="102"/>
      <c r="AA233" s="102"/>
      <c r="AB233" s="124">
        <f t="shared" si="87"/>
        <v>25</v>
      </c>
      <c r="AC233" s="125" t="str">
        <f t="shared" si="82"/>
        <v/>
      </c>
      <c r="AD233" s="123" t="str">
        <f t="shared" si="83"/>
        <v/>
      </c>
      <c r="AE233" s="126" t="str">
        <f t="shared" si="84"/>
        <v/>
      </c>
      <c r="AF233" s="123" t="str">
        <f t="shared" si="85"/>
        <v/>
      </c>
      <c r="AG233" s="126" t="str">
        <f t="shared" si="86"/>
        <v/>
      </c>
      <c r="AH233" s="129" t="str">
        <f t="shared" si="79"/>
        <v/>
      </c>
      <c r="AI233" s="129" t="str">
        <f t="shared" si="78"/>
        <v/>
      </c>
      <c r="AJ233" s="100" t="str">
        <f t="shared" si="74"/>
        <v/>
      </c>
      <c r="AK233" s="130" t="str">
        <f t="shared" si="75"/>
        <v/>
      </c>
      <c r="AL233" s="130" t="str">
        <f t="shared" si="76"/>
        <v/>
      </c>
      <c r="AM233" s="131" t="str">
        <f t="shared" si="77"/>
        <v/>
      </c>
    </row>
    <row r="234" spans="10:39" ht="15" hidden="1" x14ac:dyDescent="0.25">
      <c r="J234" s="36"/>
      <c r="Z234" s="102"/>
      <c r="AA234" s="102"/>
      <c r="AB234" s="124">
        <f t="shared" si="87"/>
        <v>26</v>
      </c>
      <c r="AC234" s="125" t="str">
        <f t="shared" si="82"/>
        <v/>
      </c>
      <c r="AD234" s="123" t="str">
        <f t="shared" si="83"/>
        <v/>
      </c>
      <c r="AE234" s="126" t="str">
        <f t="shared" si="84"/>
        <v/>
      </c>
      <c r="AF234" s="123" t="str">
        <f t="shared" si="85"/>
        <v/>
      </c>
      <c r="AG234" s="126" t="str">
        <f t="shared" si="86"/>
        <v/>
      </c>
      <c r="AH234" s="129" t="str">
        <f t="shared" si="79"/>
        <v/>
      </c>
      <c r="AI234" s="129" t="str">
        <f t="shared" si="78"/>
        <v/>
      </c>
      <c r="AJ234" s="100" t="str">
        <f t="shared" si="74"/>
        <v/>
      </c>
      <c r="AK234" s="130" t="str">
        <f t="shared" si="75"/>
        <v/>
      </c>
      <c r="AL234" s="130" t="str">
        <f t="shared" si="76"/>
        <v/>
      </c>
      <c r="AM234" s="131" t="str">
        <f t="shared" si="77"/>
        <v/>
      </c>
    </row>
    <row r="235" spans="10:39" ht="15" hidden="1" x14ac:dyDescent="0.25">
      <c r="J235" s="36"/>
      <c r="Z235" s="102"/>
      <c r="AA235" s="102"/>
      <c r="AB235" s="124">
        <f t="shared" si="87"/>
        <v>27</v>
      </c>
      <c r="AC235" s="125" t="str">
        <f t="shared" si="82"/>
        <v/>
      </c>
      <c r="AD235" s="123" t="str">
        <f t="shared" si="83"/>
        <v/>
      </c>
      <c r="AE235" s="126" t="str">
        <f t="shared" si="84"/>
        <v/>
      </c>
      <c r="AF235" s="123" t="str">
        <f t="shared" si="85"/>
        <v/>
      </c>
      <c r="AG235" s="126" t="str">
        <f t="shared" si="86"/>
        <v/>
      </c>
      <c r="AH235" s="129" t="str">
        <f t="shared" si="79"/>
        <v/>
      </c>
      <c r="AI235" s="129" t="str">
        <f t="shared" si="78"/>
        <v/>
      </c>
      <c r="AJ235" s="100" t="str">
        <f t="shared" si="74"/>
        <v/>
      </c>
      <c r="AK235" s="130" t="str">
        <f t="shared" si="75"/>
        <v/>
      </c>
      <c r="AL235" s="130" t="str">
        <f t="shared" si="76"/>
        <v/>
      </c>
      <c r="AM235" s="131" t="str">
        <f t="shared" si="77"/>
        <v/>
      </c>
    </row>
    <row r="236" spans="10:39" ht="15" hidden="1" x14ac:dyDescent="0.25">
      <c r="J236" s="36"/>
      <c r="Z236" s="102"/>
      <c r="AA236" s="102"/>
      <c r="AB236" s="124">
        <f t="shared" si="87"/>
        <v>28</v>
      </c>
      <c r="AC236" s="125" t="str">
        <f t="shared" si="82"/>
        <v/>
      </c>
      <c r="AD236" s="123" t="str">
        <f t="shared" si="83"/>
        <v/>
      </c>
      <c r="AE236" s="126" t="str">
        <f t="shared" si="84"/>
        <v/>
      </c>
      <c r="AF236" s="123" t="str">
        <f t="shared" si="85"/>
        <v/>
      </c>
      <c r="AG236" s="126" t="str">
        <f t="shared" si="86"/>
        <v/>
      </c>
      <c r="AH236" s="129" t="str">
        <f t="shared" si="79"/>
        <v/>
      </c>
      <c r="AI236" s="129" t="str">
        <f t="shared" si="78"/>
        <v/>
      </c>
      <c r="AJ236" s="100" t="str">
        <f t="shared" si="74"/>
        <v/>
      </c>
      <c r="AK236" s="130" t="str">
        <f t="shared" si="75"/>
        <v/>
      </c>
      <c r="AL236" s="130" t="str">
        <f t="shared" si="76"/>
        <v/>
      </c>
      <c r="AM236" s="131" t="str">
        <f t="shared" si="77"/>
        <v/>
      </c>
    </row>
    <row r="237" spans="10:39" ht="15" hidden="1" x14ac:dyDescent="0.25">
      <c r="J237" s="36"/>
      <c r="Z237" s="102"/>
      <c r="AA237" s="102"/>
      <c r="AB237" s="124">
        <f t="shared" si="87"/>
        <v>29</v>
      </c>
      <c r="AC237" s="125" t="str">
        <f t="shared" si="82"/>
        <v/>
      </c>
      <c r="AD237" s="123" t="str">
        <f t="shared" si="83"/>
        <v/>
      </c>
      <c r="AE237" s="126" t="str">
        <f t="shared" si="84"/>
        <v/>
      </c>
      <c r="AF237" s="123" t="str">
        <f t="shared" si="85"/>
        <v/>
      </c>
      <c r="AG237" s="126" t="str">
        <f t="shared" si="86"/>
        <v/>
      </c>
      <c r="AH237" s="129" t="str">
        <f t="shared" si="79"/>
        <v/>
      </c>
      <c r="AI237" s="129" t="str">
        <f t="shared" si="78"/>
        <v/>
      </c>
      <c r="AJ237" s="100" t="str">
        <f t="shared" si="74"/>
        <v/>
      </c>
      <c r="AK237" s="130" t="str">
        <f t="shared" si="75"/>
        <v/>
      </c>
      <c r="AL237" s="130" t="str">
        <f t="shared" si="76"/>
        <v/>
      </c>
      <c r="AM237" s="131" t="str">
        <f t="shared" si="77"/>
        <v/>
      </c>
    </row>
    <row r="238" spans="10:39" ht="15" hidden="1" x14ac:dyDescent="0.25">
      <c r="J238" s="36"/>
      <c r="Z238" s="102"/>
      <c r="AA238" s="102"/>
      <c r="AB238" s="124">
        <f t="shared" si="87"/>
        <v>30</v>
      </c>
      <c r="AC238" s="125" t="str">
        <f t="shared" si="82"/>
        <v/>
      </c>
      <c r="AD238" s="123" t="str">
        <f t="shared" si="83"/>
        <v/>
      </c>
      <c r="AE238" s="126" t="str">
        <f t="shared" si="84"/>
        <v/>
      </c>
      <c r="AF238" s="123" t="str">
        <f t="shared" si="85"/>
        <v/>
      </c>
      <c r="AG238" s="126" t="str">
        <f t="shared" si="86"/>
        <v/>
      </c>
      <c r="AH238" s="129" t="str">
        <f t="shared" si="79"/>
        <v/>
      </c>
      <c r="AI238" s="129" t="str">
        <f t="shared" si="78"/>
        <v/>
      </c>
      <c r="AJ238" s="100" t="str">
        <f t="shared" si="74"/>
        <v/>
      </c>
      <c r="AK238" s="130" t="str">
        <f t="shared" si="75"/>
        <v/>
      </c>
      <c r="AL238" s="130" t="str">
        <f t="shared" si="76"/>
        <v/>
      </c>
      <c r="AM238" s="131" t="str">
        <f t="shared" si="77"/>
        <v/>
      </c>
    </row>
    <row r="239" spans="10:39" ht="15" hidden="1" x14ac:dyDescent="0.25">
      <c r="J239" s="36"/>
      <c r="Z239" s="102"/>
      <c r="AA239" s="102"/>
      <c r="AB239" s="124">
        <f t="shared" si="87"/>
        <v>31</v>
      </c>
      <c r="AC239" s="125" t="str">
        <f t="shared" si="82"/>
        <v/>
      </c>
      <c r="AD239" s="123" t="str">
        <f t="shared" si="83"/>
        <v/>
      </c>
      <c r="AE239" s="126" t="str">
        <f t="shared" si="84"/>
        <v/>
      </c>
      <c r="AF239" s="123" t="str">
        <f t="shared" si="85"/>
        <v/>
      </c>
      <c r="AG239" s="126" t="str">
        <f t="shared" si="86"/>
        <v/>
      </c>
      <c r="AH239" s="129" t="str">
        <f t="shared" si="79"/>
        <v/>
      </c>
      <c r="AI239" s="129" t="str">
        <f t="shared" si="78"/>
        <v/>
      </c>
      <c r="AJ239" s="100" t="str">
        <f t="shared" si="74"/>
        <v/>
      </c>
      <c r="AK239" s="130" t="str">
        <f t="shared" si="75"/>
        <v/>
      </c>
      <c r="AL239" s="130" t="str">
        <f t="shared" si="76"/>
        <v/>
      </c>
      <c r="AM239" s="131" t="str">
        <f t="shared" si="77"/>
        <v/>
      </c>
    </row>
    <row r="240" spans="10:39" ht="15" hidden="1" x14ac:dyDescent="0.25">
      <c r="J240" s="36"/>
      <c r="Z240" s="102"/>
      <c r="AA240" s="102"/>
      <c r="AB240" s="124">
        <f t="shared" si="87"/>
        <v>32</v>
      </c>
      <c r="AC240" s="125" t="str">
        <f t="shared" si="82"/>
        <v/>
      </c>
      <c r="AD240" s="123" t="str">
        <f t="shared" si="83"/>
        <v/>
      </c>
      <c r="AE240" s="126" t="str">
        <f t="shared" si="84"/>
        <v/>
      </c>
      <c r="AF240" s="123" t="str">
        <f t="shared" si="85"/>
        <v/>
      </c>
      <c r="AG240" s="126" t="str">
        <f t="shared" si="86"/>
        <v/>
      </c>
      <c r="AH240" s="129" t="str">
        <f t="shared" si="79"/>
        <v/>
      </c>
      <c r="AI240" s="129" t="str">
        <f t="shared" si="78"/>
        <v/>
      </c>
      <c r="AJ240" s="100" t="str">
        <f t="shared" si="74"/>
        <v/>
      </c>
      <c r="AK240" s="130" t="str">
        <f t="shared" si="75"/>
        <v/>
      </c>
      <c r="AL240" s="130" t="str">
        <f t="shared" si="76"/>
        <v/>
      </c>
      <c r="AM240" s="131" t="str">
        <f t="shared" si="77"/>
        <v/>
      </c>
    </row>
    <row r="241" spans="1:39" ht="15" hidden="1" x14ac:dyDescent="0.25">
      <c r="J241" s="36"/>
      <c r="Z241" s="102"/>
      <c r="AA241" s="102"/>
      <c r="AB241" s="124">
        <f t="shared" si="87"/>
        <v>33</v>
      </c>
      <c r="AC241" s="125" t="str">
        <f t="shared" ref="AC241:AC272" si="88">IF(AA$211="","",AC$208+AB241*(X$211-X$210)/100)</f>
        <v/>
      </c>
      <c r="AD241" s="123" t="str">
        <f t="shared" ref="AD241:AD272" si="89">IF(AC241="","",AD$208+(2*(AC241-AC$208)*AA$211))</f>
        <v/>
      </c>
      <c r="AE241" s="126" t="str">
        <f t="shared" si="84"/>
        <v/>
      </c>
      <c r="AF241" s="123" t="str">
        <f t="shared" si="85"/>
        <v/>
      </c>
      <c r="AG241" s="126" t="str">
        <f t="shared" si="86"/>
        <v/>
      </c>
      <c r="AH241" s="129" t="str">
        <f t="shared" si="79"/>
        <v/>
      </c>
      <c r="AI241" s="129" t="str">
        <f t="shared" si="78"/>
        <v/>
      </c>
      <c r="AJ241" s="100" t="str">
        <f t="shared" si="74"/>
        <v/>
      </c>
      <c r="AK241" s="130" t="str">
        <f t="shared" si="75"/>
        <v/>
      </c>
      <c r="AL241" s="130" t="str">
        <f t="shared" si="76"/>
        <v/>
      </c>
      <c r="AM241" s="131" t="str">
        <f t="shared" si="77"/>
        <v/>
      </c>
    </row>
    <row r="242" spans="1:39" ht="15" hidden="1" x14ac:dyDescent="0.25">
      <c r="J242" s="36"/>
      <c r="Z242" s="102"/>
      <c r="AA242" s="102"/>
      <c r="AB242" s="124">
        <f t="shared" si="87"/>
        <v>34</v>
      </c>
      <c r="AC242" s="125" t="str">
        <f t="shared" si="88"/>
        <v/>
      </c>
      <c r="AD242" s="123" t="str">
        <f t="shared" si="89"/>
        <v/>
      </c>
      <c r="AE242" s="126" t="str">
        <f t="shared" si="84"/>
        <v/>
      </c>
      <c r="AF242" s="123" t="str">
        <f t="shared" si="85"/>
        <v/>
      </c>
      <c r="AG242" s="126" t="str">
        <f t="shared" si="86"/>
        <v/>
      </c>
      <c r="AH242" s="129" t="str">
        <f t="shared" si="79"/>
        <v/>
      </c>
      <c r="AI242" s="129" t="str">
        <f t="shared" si="78"/>
        <v/>
      </c>
      <c r="AJ242" s="100" t="str">
        <f t="shared" si="74"/>
        <v/>
      </c>
      <c r="AK242" s="130" t="str">
        <f t="shared" si="75"/>
        <v/>
      </c>
      <c r="AL242" s="130" t="str">
        <f t="shared" si="76"/>
        <v/>
      </c>
      <c r="AM242" s="131" t="str">
        <f t="shared" si="77"/>
        <v/>
      </c>
    </row>
    <row r="243" spans="1:39" ht="15" hidden="1" x14ac:dyDescent="0.25">
      <c r="J243" s="36"/>
      <c r="Z243" s="102"/>
      <c r="AA243" s="102"/>
      <c r="AB243" s="124">
        <f t="shared" si="87"/>
        <v>35</v>
      </c>
      <c r="AC243" s="125" t="str">
        <f t="shared" si="88"/>
        <v/>
      </c>
      <c r="AD243" s="123" t="str">
        <f t="shared" si="89"/>
        <v/>
      </c>
      <c r="AE243" s="126" t="str">
        <f t="shared" si="84"/>
        <v/>
      </c>
      <c r="AF243" s="123" t="str">
        <f t="shared" si="85"/>
        <v/>
      </c>
      <c r="AG243" s="126" t="str">
        <f t="shared" si="86"/>
        <v/>
      </c>
      <c r="AH243" s="129" t="str">
        <f t="shared" si="79"/>
        <v/>
      </c>
      <c r="AI243" s="129" t="str">
        <f t="shared" si="78"/>
        <v/>
      </c>
      <c r="AJ243" s="100" t="str">
        <f t="shared" si="74"/>
        <v/>
      </c>
      <c r="AK243" s="130" t="str">
        <f t="shared" si="75"/>
        <v/>
      </c>
      <c r="AL243" s="130" t="str">
        <f t="shared" si="76"/>
        <v/>
      </c>
      <c r="AM243" s="131" t="str">
        <f t="shared" si="77"/>
        <v/>
      </c>
    </row>
    <row r="244" spans="1:39" ht="15" hidden="1" x14ac:dyDescent="0.25">
      <c r="J244" s="36"/>
      <c r="Z244" s="102"/>
      <c r="AA244" s="102"/>
      <c r="AB244" s="124">
        <f t="shared" si="87"/>
        <v>36</v>
      </c>
      <c r="AC244" s="125" t="str">
        <f t="shared" si="88"/>
        <v/>
      </c>
      <c r="AD244" s="123" t="str">
        <f t="shared" si="89"/>
        <v/>
      </c>
      <c r="AE244" s="126" t="str">
        <f t="shared" si="84"/>
        <v/>
      </c>
      <c r="AF244" s="123" t="str">
        <f t="shared" si="85"/>
        <v/>
      </c>
      <c r="AG244" s="126" t="str">
        <f t="shared" si="86"/>
        <v/>
      </c>
      <c r="AH244" s="129" t="str">
        <f t="shared" si="79"/>
        <v/>
      </c>
      <c r="AI244" s="129" t="str">
        <f t="shared" si="78"/>
        <v/>
      </c>
      <c r="AJ244" s="100" t="str">
        <f t="shared" si="74"/>
        <v/>
      </c>
      <c r="AK244" s="130" t="str">
        <f t="shared" si="75"/>
        <v/>
      </c>
      <c r="AL244" s="130" t="str">
        <f t="shared" si="76"/>
        <v/>
      </c>
      <c r="AM244" s="131" t="str">
        <f t="shared" si="77"/>
        <v/>
      </c>
    </row>
    <row r="245" spans="1:39" ht="15" hidden="1" x14ac:dyDescent="0.25">
      <c r="J245" s="36"/>
      <c r="Z245" s="102"/>
      <c r="AA245" s="102"/>
      <c r="AB245" s="124">
        <f t="shared" si="87"/>
        <v>37</v>
      </c>
      <c r="AC245" s="125" t="str">
        <f t="shared" si="88"/>
        <v/>
      </c>
      <c r="AD245" s="123" t="str">
        <f t="shared" si="89"/>
        <v/>
      </c>
      <c r="AE245" s="126" t="str">
        <f t="shared" si="84"/>
        <v/>
      </c>
      <c r="AF245" s="123" t="str">
        <f t="shared" si="85"/>
        <v/>
      </c>
      <c r="AG245" s="126" t="str">
        <f t="shared" si="86"/>
        <v/>
      </c>
      <c r="AH245" s="129" t="str">
        <f t="shared" si="79"/>
        <v/>
      </c>
      <c r="AI245" s="129" t="str">
        <f t="shared" si="78"/>
        <v/>
      </c>
      <c r="AJ245" s="100" t="str">
        <f t="shared" si="74"/>
        <v/>
      </c>
      <c r="AK245" s="130" t="str">
        <f t="shared" si="75"/>
        <v/>
      </c>
      <c r="AL245" s="130" t="str">
        <f t="shared" si="76"/>
        <v/>
      </c>
      <c r="AM245" s="131" t="str">
        <f t="shared" si="77"/>
        <v/>
      </c>
    </row>
    <row r="246" spans="1:39" ht="15" hidden="1" x14ac:dyDescent="0.25">
      <c r="Z246" s="102"/>
      <c r="AA246" s="102"/>
      <c r="AB246" s="124">
        <f t="shared" si="87"/>
        <v>38</v>
      </c>
      <c r="AC246" s="125" t="str">
        <f t="shared" si="88"/>
        <v/>
      </c>
      <c r="AD246" s="123" t="str">
        <f t="shared" si="89"/>
        <v/>
      </c>
      <c r="AE246" s="126" t="str">
        <f t="shared" si="84"/>
        <v/>
      </c>
      <c r="AF246" s="123" t="str">
        <f t="shared" si="85"/>
        <v/>
      </c>
      <c r="AG246" s="126" t="str">
        <f t="shared" si="86"/>
        <v/>
      </c>
      <c r="AH246" s="129" t="str">
        <f t="shared" si="79"/>
        <v/>
      </c>
      <c r="AI246" s="129" t="str">
        <f t="shared" si="78"/>
        <v/>
      </c>
      <c r="AJ246" s="100" t="str">
        <f t="shared" si="74"/>
        <v/>
      </c>
      <c r="AK246" s="130" t="str">
        <f t="shared" si="75"/>
        <v/>
      </c>
      <c r="AL246" s="130" t="str">
        <f t="shared" si="76"/>
        <v/>
      </c>
      <c r="AM246" s="131" t="str">
        <f t="shared" si="77"/>
        <v/>
      </c>
    </row>
    <row r="247" spans="1:39" ht="15" hidden="1" x14ac:dyDescent="0.25">
      <c r="Z247" s="102"/>
      <c r="AA247" s="102"/>
      <c r="AB247" s="124">
        <f t="shared" si="87"/>
        <v>39</v>
      </c>
      <c r="AC247" s="125" t="str">
        <f t="shared" si="88"/>
        <v/>
      </c>
      <c r="AD247" s="123" t="str">
        <f t="shared" si="89"/>
        <v/>
      </c>
      <c r="AE247" s="126" t="str">
        <f t="shared" si="84"/>
        <v/>
      </c>
      <c r="AF247" s="123" t="str">
        <f t="shared" si="85"/>
        <v/>
      </c>
      <c r="AG247" s="126" t="str">
        <f t="shared" si="86"/>
        <v/>
      </c>
      <c r="AH247" s="129" t="str">
        <f t="shared" si="79"/>
        <v/>
      </c>
      <c r="AI247" s="129" t="str">
        <f t="shared" si="78"/>
        <v/>
      </c>
      <c r="AJ247" s="100" t="str">
        <f t="shared" si="74"/>
        <v/>
      </c>
      <c r="AK247" s="130" t="str">
        <f t="shared" si="75"/>
        <v/>
      </c>
      <c r="AL247" s="130" t="str">
        <f t="shared" si="76"/>
        <v/>
      </c>
      <c r="AM247" s="131" t="str">
        <f t="shared" si="77"/>
        <v/>
      </c>
    </row>
    <row r="248" spans="1:39" ht="15" hidden="1" x14ac:dyDescent="0.25">
      <c r="Z248" s="102"/>
      <c r="AA248" s="102"/>
      <c r="AB248" s="124">
        <f t="shared" si="87"/>
        <v>40</v>
      </c>
      <c r="AC248" s="125" t="str">
        <f t="shared" si="88"/>
        <v/>
      </c>
      <c r="AD248" s="123" t="str">
        <f t="shared" si="89"/>
        <v/>
      </c>
      <c r="AE248" s="126" t="str">
        <f t="shared" si="84"/>
        <v/>
      </c>
      <c r="AF248" s="123" t="str">
        <f t="shared" si="85"/>
        <v/>
      </c>
      <c r="AG248" s="126" t="str">
        <f t="shared" si="86"/>
        <v/>
      </c>
      <c r="AH248" s="129" t="str">
        <f t="shared" si="79"/>
        <v/>
      </c>
      <c r="AI248" s="129" t="str">
        <f t="shared" si="78"/>
        <v/>
      </c>
      <c r="AJ248" s="100" t="str">
        <f t="shared" si="74"/>
        <v/>
      </c>
      <c r="AK248" s="130" t="str">
        <f t="shared" si="75"/>
        <v/>
      </c>
      <c r="AL248" s="130" t="str">
        <f t="shared" si="76"/>
        <v/>
      </c>
      <c r="AM248" s="131" t="str">
        <f t="shared" si="77"/>
        <v/>
      </c>
    </row>
    <row r="249" spans="1:39" ht="15" hidden="1" x14ac:dyDescent="0.25">
      <c r="Z249" s="102"/>
      <c r="AA249" s="102"/>
      <c r="AB249" s="124">
        <f t="shared" si="87"/>
        <v>41</v>
      </c>
      <c r="AC249" s="125" t="str">
        <f t="shared" si="88"/>
        <v/>
      </c>
      <c r="AD249" s="123" t="str">
        <f t="shared" si="89"/>
        <v/>
      </c>
      <c r="AE249" s="126" t="str">
        <f t="shared" si="84"/>
        <v/>
      </c>
      <c r="AF249" s="123" t="str">
        <f t="shared" si="85"/>
        <v/>
      </c>
      <c r="AG249" s="126" t="str">
        <f t="shared" si="86"/>
        <v/>
      </c>
      <c r="AH249" s="129" t="str">
        <f t="shared" si="79"/>
        <v/>
      </c>
      <c r="AI249" s="129" t="str">
        <f t="shared" si="78"/>
        <v/>
      </c>
      <c r="AJ249" s="100" t="str">
        <f t="shared" si="74"/>
        <v/>
      </c>
      <c r="AK249" s="130" t="str">
        <f t="shared" si="75"/>
        <v/>
      </c>
      <c r="AL249" s="130" t="str">
        <f t="shared" si="76"/>
        <v/>
      </c>
      <c r="AM249" s="131" t="str">
        <f t="shared" si="77"/>
        <v/>
      </c>
    </row>
    <row r="250" spans="1:39" ht="15" hidden="1" x14ac:dyDescent="0.25">
      <c r="Z250" s="102"/>
      <c r="AA250" s="102"/>
      <c r="AB250" s="124">
        <f t="shared" si="87"/>
        <v>42</v>
      </c>
      <c r="AC250" s="125" t="str">
        <f t="shared" si="88"/>
        <v/>
      </c>
      <c r="AD250" s="123" t="str">
        <f t="shared" si="89"/>
        <v/>
      </c>
      <c r="AE250" s="126" t="str">
        <f t="shared" si="84"/>
        <v/>
      </c>
      <c r="AF250" s="123" t="str">
        <f t="shared" si="85"/>
        <v/>
      </c>
      <c r="AG250" s="126" t="str">
        <f t="shared" si="86"/>
        <v/>
      </c>
      <c r="AH250" s="129" t="str">
        <f t="shared" si="79"/>
        <v/>
      </c>
      <c r="AI250" s="129" t="str">
        <f t="shared" si="78"/>
        <v/>
      </c>
      <c r="AJ250" s="100" t="str">
        <f t="shared" si="74"/>
        <v/>
      </c>
      <c r="AK250" s="130" t="str">
        <f t="shared" si="75"/>
        <v/>
      </c>
      <c r="AL250" s="130" t="str">
        <f t="shared" si="76"/>
        <v/>
      </c>
      <c r="AM250" s="131" t="str">
        <f t="shared" si="77"/>
        <v/>
      </c>
    </row>
    <row r="251" spans="1:39" s="112" customFormat="1" ht="15" hidden="1" x14ac:dyDescent="0.25">
      <c r="A251" s="28"/>
      <c r="B251" s="28"/>
      <c r="C251" s="36"/>
      <c r="D251" s="28"/>
      <c r="E251" s="28"/>
      <c r="F251" s="28"/>
      <c r="G251" s="28"/>
      <c r="H251" s="28"/>
      <c r="I251" s="28"/>
      <c r="J251" s="28"/>
      <c r="K251" s="28"/>
      <c r="L251" s="28"/>
      <c r="M251" s="28"/>
      <c r="N251" s="28"/>
      <c r="O251" s="28"/>
      <c r="P251" s="28"/>
      <c r="Q251" s="28"/>
      <c r="R251" s="28"/>
      <c r="S251" s="28"/>
      <c r="T251" s="28"/>
      <c r="U251" s="28"/>
      <c r="V251" s="28"/>
      <c r="W251" s="28"/>
      <c r="X251" s="28"/>
      <c r="Y251" s="28"/>
      <c r="Z251" s="102"/>
      <c r="AA251" s="102"/>
      <c r="AB251" s="124">
        <f t="shared" si="87"/>
        <v>43</v>
      </c>
      <c r="AC251" s="125" t="str">
        <f t="shared" si="88"/>
        <v/>
      </c>
      <c r="AD251" s="123" t="str">
        <f t="shared" si="89"/>
        <v/>
      </c>
      <c r="AE251" s="126" t="str">
        <f t="shared" si="84"/>
        <v/>
      </c>
      <c r="AF251" s="123" t="str">
        <f t="shared" si="85"/>
        <v/>
      </c>
      <c r="AG251" s="126" t="str">
        <f t="shared" si="86"/>
        <v/>
      </c>
      <c r="AH251" s="129" t="str">
        <f t="shared" si="79"/>
        <v/>
      </c>
      <c r="AI251" s="129" t="str">
        <f t="shared" si="78"/>
        <v/>
      </c>
      <c r="AJ251" s="100" t="str">
        <f t="shared" si="74"/>
        <v/>
      </c>
      <c r="AK251" s="130" t="str">
        <f t="shared" si="75"/>
        <v/>
      </c>
      <c r="AL251" s="130" t="str">
        <f t="shared" si="76"/>
        <v/>
      </c>
      <c r="AM251" s="131" t="str">
        <f t="shared" si="77"/>
        <v/>
      </c>
    </row>
    <row r="252" spans="1:39" s="112" customFormat="1" ht="15" hidden="1" x14ac:dyDescent="0.25">
      <c r="A252" s="28"/>
      <c r="B252" s="28"/>
      <c r="C252" s="36"/>
      <c r="D252" s="28"/>
      <c r="E252" s="28"/>
      <c r="F252" s="28"/>
      <c r="G252" s="28"/>
      <c r="H252" s="28"/>
      <c r="I252" s="28"/>
      <c r="J252" s="28"/>
      <c r="K252" s="28"/>
      <c r="L252" s="28"/>
      <c r="M252" s="28"/>
      <c r="N252" s="28"/>
      <c r="O252" s="28"/>
      <c r="P252" s="28"/>
      <c r="Q252" s="28"/>
      <c r="R252" s="28"/>
      <c r="S252" s="28"/>
      <c r="T252" s="28"/>
      <c r="U252" s="28"/>
      <c r="V252" s="28"/>
      <c r="W252" s="28"/>
      <c r="X252" s="28"/>
      <c r="Y252" s="28"/>
      <c r="Z252" s="102"/>
      <c r="AA252" s="102"/>
      <c r="AB252" s="124">
        <f t="shared" si="87"/>
        <v>44</v>
      </c>
      <c r="AC252" s="125" t="str">
        <f t="shared" si="88"/>
        <v/>
      </c>
      <c r="AD252" s="123" t="str">
        <f t="shared" si="89"/>
        <v/>
      </c>
      <c r="AE252" s="126" t="str">
        <f t="shared" si="84"/>
        <v/>
      </c>
      <c r="AF252" s="123" t="str">
        <f t="shared" si="85"/>
        <v/>
      </c>
      <c r="AG252" s="126" t="str">
        <f t="shared" si="86"/>
        <v/>
      </c>
      <c r="AH252" s="129" t="str">
        <f t="shared" si="79"/>
        <v/>
      </c>
      <c r="AI252" s="129" t="str">
        <f t="shared" si="78"/>
        <v/>
      </c>
      <c r="AJ252" s="100" t="str">
        <f t="shared" si="74"/>
        <v/>
      </c>
      <c r="AK252" s="130" t="str">
        <f t="shared" si="75"/>
        <v/>
      </c>
      <c r="AL252" s="130" t="str">
        <f t="shared" si="76"/>
        <v/>
      </c>
      <c r="AM252" s="131" t="str">
        <f t="shared" si="77"/>
        <v/>
      </c>
    </row>
    <row r="253" spans="1:39" s="112" customFormat="1" ht="15" hidden="1" x14ac:dyDescent="0.25">
      <c r="A253" s="28"/>
      <c r="B253" s="28"/>
      <c r="C253" s="36"/>
      <c r="D253" s="28"/>
      <c r="E253" s="28"/>
      <c r="F253" s="28"/>
      <c r="G253" s="28"/>
      <c r="H253" s="28"/>
      <c r="I253" s="28"/>
      <c r="J253" s="28"/>
      <c r="K253" s="28"/>
      <c r="L253" s="28"/>
      <c r="M253" s="28"/>
      <c r="N253" s="28"/>
      <c r="O253" s="28"/>
      <c r="P253" s="28"/>
      <c r="Q253" s="28"/>
      <c r="R253" s="28"/>
      <c r="S253" s="28"/>
      <c r="T253" s="28"/>
      <c r="U253" s="28"/>
      <c r="V253" s="28"/>
      <c r="W253" s="28"/>
      <c r="X253" s="28"/>
      <c r="Y253" s="28"/>
      <c r="Z253" s="102"/>
      <c r="AA253" s="102"/>
      <c r="AB253" s="124">
        <f t="shared" si="87"/>
        <v>45</v>
      </c>
      <c r="AC253" s="125" t="str">
        <f t="shared" si="88"/>
        <v/>
      </c>
      <c r="AD253" s="123" t="str">
        <f t="shared" si="89"/>
        <v/>
      </c>
      <c r="AE253" s="126" t="str">
        <f t="shared" si="84"/>
        <v/>
      </c>
      <c r="AF253" s="123" t="str">
        <f t="shared" si="85"/>
        <v/>
      </c>
      <c r="AG253" s="126" t="str">
        <f t="shared" si="86"/>
        <v/>
      </c>
      <c r="AH253" s="129" t="str">
        <f t="shared" si="79"/>
        <v/>
      </c>
      <c r="AI253" s="129" t="str">
        <f t="shared" si="78"/>
        <v/>
      </c>
      <c r="AJ253" s="100" t="str">
        <f t="shared" si="74"/>
        <v/>
      </c>
      <c r="AK253" s="130" t="str">
        <f t="shared" si="75"/>
        <v/>
      </c>
      <c r="AL253" s="130" t="str">
        <f t="shared" si="76"/>
        <v/>
      </c>
      <c r="AM253" s="131" t="str">
        <f t="shared" si="77"/>
        <v/>
      </c>
    </row>
    <row r="254" spans="1:39" s="112" customFormat="1" ht="15" hidden="1" x14ac:dyDescent="0.25">
      <c r="A254" s="28"/>
      <c r="B254" s="28"/>
      <c r="C254" s="36"/>
      <c r="D254" s="28"/>
      <c r="E254" s="28"/>
      <c r="F254" s="28"/>
      <c r="G254" s="28"/>
      <c r="H254" s="28"/>
      <c r="I254" s="28"/>
      <c r="J254" s="28"/>
      <c r="K254" s="28"/>
      <c r="L254" s="28"/>
      <c r="M254" s="28"/>
      <c r="N254" s="28"/>
      <c r="O254" s="28"/>
      <c r="P254" s="28"/>
      <c r="Q254" s="28"/>
      <c r="R254" s="28"/>
      <c r="S254" s="28"/>
      <c r="T254" s="28"/>
      <c r="U254" s="28"/>
      <c r="V254" s="28"/>
      <c r="W254" s="28"/>
      <c r="X254" s="28"/>
      <c r="Y254" s="28"/>
      <c r="Z254" s="102"/>
      <c r="AA254" s="102"/>
      <c r="AB254" s="124">
        <f t="shared" si="87"/>
        <v>46</v>
      </c>
      <c r="AC254" s="125" t="str">
        <f t="shared" si="88"/>
        <v/>
      </c>
      <c r="AD254" s="123" t="str">
        <f t="shared" si="89"/>
        <v/>
      </c>
      <c r="AE254" s="126" t="str">
        <f t="shared" si="84"/>
        <v/>
      </c>
      <c r="AF254" s="123" t="str">
        <f t="shared" si="85"/>
        <v/>
      </c>
      <c r="AG254" s="126" t="str">
        <f t="shared" si="86"/>
        <v/>
      </c>
      <c r="AH254" s="129" t="str">
        <f t="shared" si="79"/>
        <v/>
      </c>
      <c r="AI254" s="129" t="str">
        <f t="shared" si="78"/>
        <v/>
      </c>
      <c r="AJ254" s="100" t="str">
        <f t="shared" si="74"/>
        <v/>
      </c>
      <c r="AK254" s="130" t="str">
        <f t="shared" si="75"/>
        <v/>
      </c>
      <c r="AL254" s="130" t="str">
        <f t="shared" si="76"/>
        <v/>
      </c>
      <c r="AM254" s="131" t="str">
        <f t="shared" si="77"/>
        <v/>
      </c>
    </row>
    <row r="255" spans="1:39" s="112" customFormat="1" ht="15" hidden="1" x14ac:dyDescent="0.25">
      <c r="A255" s="28"/>
      <c r="B255" s="28"/>
      <c r="C255" s="36"/>
      <c r="D255" s="28"/>
      <c r="E255" s="28"/>
      <c r="F255" s="28"/>
      <c r="G255" s="28"/>
      <c r="H255" s="28"/>
      <c r="I255" s="28"/>
      <c r="J255" s="28"/>
      <c r="K255" s="28"/>
      <c r="L255" s="28"/>
      <c r="M255" s="28"/>
      <c r="N255" s="28"/>
      <c r="O255" s="28"/>
      <c r="P255" s="28"/>
      <c r="Q255" s="28"/>
      <c r="R255" s="28"/>
      <c r="S255" s="28"/>
      <c r="T255" s="28"/>
      <c r="U255" s="28"/>
      <c r="V255" s="28"/>
      <c r="W255" s="28"/>
      <c r="X255" s="28"/>
      <c r="Y255" s="28"/>
      <c r="Z255" s="102"/>
      <c r="AA255" s="102"/>
      <c r="AB255" s="124">
        <f t="shared" si="87"/>
        <v>47</v>
      </c>
      <c r="AC255" s="125" t="str">
        <f t="shared" si="88"/>
        <v/>
      </c>
      <c r="AD255" s="123" t="str">
        <f t="shared" si="89"/>
        <v/>
      </c>
      <c r="AE255" s="126" t="str">
        <f t="shared" si="84"/>
        <v/>
      </c>
      <c r="AF255" s="123" t="str">
        <f t="shared" si="85"/>
        <v/>
      </c>
      <c r="AG255" s="126" t="str">
        <f t="shared" si="86"/>
        <v/>
      </c>
      <c r="AH255" s="129" t="str">
        <f t="shared" si="79"/>
        <v/>
      </c>
      <c r="AI255" s="129" t="str">
        <f t="shared" si="78"/>
        <v/>
      </c>
      <c r="AJ255" s="100" t="str">
        <f t="shared" si="74"/>
        <v/>
      </c>
      <c r="AK255" s="130" t="str">
        <f t="shared" si="75"/>
        <v/>
      </c>
      <c r="AL255" s="130" t="str">
        <f t="shared" si="76"/>
        <v/>
      </c>
      <c r="AM255" s="131" t="str">
        <f t="shared" si="77"/>
        <v/>
      </c>
    </row>
    <row r="256" spans="1:39" s="112" customFormat="1" ht="15" hidden="1" x14ac:dyDescent="0.25">
      <c r="A256" s="28"/>
      <c r="B256" s="28"/>
      <c r="C256" s="36"/>
      <c r="D256" s="28"/>
      <c r="E256" s="28"/>
      <c r="F256" s="28"/>
      <c r="G256" s="28"/>
      <c r="H256" s="28"/>
      <c r="I256" s="28"/>
      <c r="J256" s="28"/>
      <c r="K256" s="28"/>
      <c r="L256" s="28"/>
      <c r="M256" s="28"/>
      <c r="N256" s="28"/>
      <c r="O256" s="28"/>
      <c r="P256" s="28"/>
      <c r="Q256" s="28"/>
      <c r="R256" s="28"/>
      <c r="S256" s="28"/>
      <c r="T256" s="28"/>
      <c r="U256" s="28"/>
      <c r="V256" s="28"/>
      <c r="W256" s="28"/>
      <c r="X256" s="28"/>
      <c r="Y256" s="28"/>
      <c r="Z256" s="102"/>
      <c r="AA256" s="102"/>
      <c r="AB256" s="124">
        <f t="shared" si="87"/>
        <v>48</v>
      </c>
      <c r="AC256" s="125" t="str">
        <f t="shared" si="88"/>
        <v/>
      </c>
      <c r="AD256" s="123" t="str">
        <f t="shared" si="89"/>
        <v/>
      </c>
      <c r="AE256" s="126" t="str">
        <f t="shared" si="84"/>
        <v/>
      </c>
      <c r="AF256" s="123" t="str">
        <f t="shared" si="85"/>
        <v/>
      </c>
      <c r="AG256" s="126" t="str">
        <f t="shared" si="86"/>
        <v/>
      </c>
      <c r="AH256" s="129" t="str">
        <f t="shared" si="79"/>
        <v/>
      </c>
      <c r="AI256" s="129" t="str">
        <f t="shared" si="78"/>
        <v/>
      </c>
      <c r="AJ256" s="100" t="str">
        <f t="shared" si="74"/>
        <v/>
      </c>
      <c r="AK256" s="130" t="str">
        <f t="shared" si="75"/>
        <v/>
      </c>
      <c r="AL256" s="130" t="str">
        <f t="shared" si="76"/>
        <v/>
      </c>
      <c r="AM256" s="131" t="str">
        <f t="shared" si="77"/>
        <v/>
      </c>
    </row>
    <row r="257" spans="1:41" s="112" customFormat="1" ht="15" hidden="1" x14ac:dyDescent="0.25">
      <c r="A257" s="28"/>
      <c r="B257" s="28"/>
      <c r="C257" s="36"/>
      <c r="D257" s="28"/>
      <c r="E257" s="28"/>
      <c r="F257" s="28"/>
      <c r="G257" s="28"/>
      <c r="H257" s="28"/>
      <c r="I257" s="28"/>
      <c r="J257" s="28"/>
      <c r="K257" s="28"/>
      <c r="L257" s="28"/>
      <c r="M257" s="28"/>
      <c r="N257" s="28"/>
      <c r="O257" s="28"/>
      <c r="P257" s="28"/>
      <c r="Q257" s="28"/>
      <c r="R257" s="28"/>
      <c r="S257" s="28"/>
      <c r="T257" s="28"/>
      <c r="U257" s="28"/>
      <c r="V257" s="28"/>
      <c r="W257" s="28"/>
      <c r="X257" s="28"/>
      <c r="Y257" s="28"/>
      <c r="Z257" s="102"/>
      <c r="AA257" s="102"/>
      <c r="AB257" s="124">
        <f t="shared" si="87"/>
        <v>49</v>
      </c>
      <c r="AC257" s="125" t="str">
        <f t="shared" si="88"/>
        <v/>
      </c>
      <c r="AD257" s="123" t="str">
        <f t="shared" si="89"/>
        <v/>
      </c>
      <c r="AE257" s="126" t="str">
        <f t="shared" si="84"/>
        <v/>
      </c>
      <c r="AF257" s="123" t="str">
        <f t="shared" si="85"/>
        <v/>
      </c>
      <c r="AG257" s="126" t="str">
        <f t="shared" si="86"/>
        <v/>
      </c>
      <c r="AH257" s="129" t="str">
        <f t="shared" si="79"/>
        <v/>
      </c>
      <c r="AI257" s="129" t="str">
        <f t="shared" si="78"/>
        <v/>
      </c>
      <c r="AJ257" s="100" t="str">
        <f t="shared" si="74"/>
        <v/>
      </c>
      <c r="AK257" s="130" t="str">
        <f t="shared" si="75"/>
        <v/>
      </c>
      <c r="AL257" s="130" t="str">
        <f t="shared" si="76"/>
        <v/>
      </c>
      <c r="AM257" s="131" t="str">
        <f t="shared" si="77"/>
        <v/>
      </c>
    </row>
    <row r="258" spans="1:41" s="112" customFormat="1" ht="15" hidden="1" x14ac:dyDescent="0.25">
      <c r="A258" s="28"/>
      <c r="B258" s="28"/>
      <c r="C258" s="36"/>
      <c r="D258" s="28"/>
      <c r="E258" s="28"/>
      <c r="F258" s="28"/>
      <c r="G258" s="28"/>
      <c r="H258" s="28"/>
      <c r="I258" s="28"/>
      <c r="J258" s="28"/>
      <c r="K258" s="28"/>
      <c r="L258" s="28"/>
      <c r="M258" s="28"/>
      <c r="N258" s="28"/>
      <c r="O258" s="28"/>
      <c r="P258" s="28"/>
      <c r="Q258" s="28"/>
      <c r="R258" s="28"/>
      <c r="S258" s="28"/>
      <c r="T258" s="28"/>
      <c r="U258" s="28"/>
      <c r="V258" s="28"/>
      <c r="W258" s="28"/>
      <c r="X258" s="28"/>
      <c r="Y258" s="28"/>
      <c r="Z258" s="102"/>
      <c r="AA258" s="102"/>
      <c r="AB258" s="124">
        <f t="shared" si="87"/>
        <v>50</v>
      </c>
      <c r="AC258" s="125" t="str">
        <f t="shared" si="88"/>
        <v/>
      </c>
      <c r="AD258" s="123" t="str">
        <f t="shared" si="89"/>
        <v/>
      </c>
      <c r="AE258" s="126" t="str">
        <f t="shared" si="84"/>
        <v/>
      </c>
      <c r="AF258" s="123" t="str">
        <f t="shared" si="85"/>
        <v/>
      </c>
      <c r="AG258" s="126" t="str">
        <f t="shared" si="86"/>
        <v/>
      </c>
      <c r="AH258" s="129" t="str">
        <f t="shared" si="79"/>
        <v/>
      </c>
      <c r="AI258" s="129" t="str">
        <f t="shared" si="78"/>
        <v/>
      </c>
      <c r="AJ258" s="100" t="str">
        <f t="shared" si="74"/>
        <v/>
      </c>
      <c r="AK258" s="130" t="str">
        <f t="shared" si="75"/>
        <v/>
      </c>
      <c r="AL258" s="130" t="str">
        <f t="shared" si="76"/>
        <v/>
      </c>
      <c r="AM258" s="131" t="str">
        <f t="shared" si="77"/>
        <v/>
      </c>
    </row>
    <row r="259" spans="1:41" s="112" customFormat="1" ht="15" hidden="1" x14ac:dyDescent="0.25">
      <c r="A259" s="28"/>
      <c r="B259" s="28"/>
      <c r="C259" s="36"/>
      <c r="D259" s="28"/>
      <c r="E259" s="28"/>
      <c r="F259" s="28"/>
      <c r="G259" s="28"/>
      <c r="H259" s="28"/>
      <c r="I259" s="28"/>
      <c r="J259" s="28"/>
      <c r="K259" s="28"/>
      <c r="L259" s="28"/>
      <c r="M259" s="28"/>
      <c r="N259" s="28"/>
      <c r="O259" s="28"/>
      <c r="P259" s="28"/>
      <c r="Q259" s="28"/>
      <c r="R259" s="28"/>
      <c r="S259" s="28"/>
      <c r="T259" s="28"/>
      <c r="U259" s="28"/>
      <c r="V259" s="28"/>
      <c r="W259" s="28"/>
      <c r="X259" s="28"/>
      <c r="Y259" s="28"/>
      <c r="Z259" s="102"/>
      <c r="AA259" s="102"/>
      <c r="AB259" s="124">
        <f t="shared" si="87"/>
        <v>51</v>
      </c>
      <c r="AC259" s="125" t="str">
        <f t="shared" si="88"/>
        <v/>
      </c>
      <c r="AD259" s="123" t="str">
        <f t="shared" si="89"/>
        <v/>
      </c>
      <c r="AE259" s="126" t="str">
        <f t="shared" si="84"/>
        <v/>
      </c>
      <c r="AF259" s="123" t="str">
        <f t="shared" si="85"/>
        <v/>
      </c>
      <c r="AG259" s="126" t="str">
        <f t="shared" si="86"/>
        <v/>
      </c>
      <c r="AH259" s="129" t="str">
        <f t="shared" si="79"/>
        <v/>
      </c>
      <c r="AI259" s="129" t="str">
        <f t="shared" si="78"/>
        <v/>
      </c>
      <c r="AJ259" s="100" t="str">
        <f t="shared" si="74"/>
        <v/>
      </c>
      <c r="AK259" s="130" t="str">
        <f t="shared" si="75"/>
        <v/>
      </c>
      <c r="AL259" s="130" t="str">
        <f t="shared" si="76"/>
        <v/>
      </c>
      <c r="AM259" s="131" t="str">
        <f t="shared" si="77"/>
        <v/>
      </c>
    </row>
    <row r="260" spans="1:41" s="112" customFormat="1" ht="15" hidden="1" x14ac:dyDescent="0.25">
      <c r="A260" s="28"/>
      <c r="B260" s="28"/>
      <c r="C260" s="36"/>
      <c r="D260" s="28"/>
      <c r="E260" s="28"/>
      <c r="F260" s="28"/>
      <c r="G260" s="28"/>
      <c r="H260" s="28"/>
      <c r="I260" s="28"/>
      <c r="J260" s="28"/>
      <c r="K260" s="28"/>
      <c r="L260" s="28"/>
      <c r="M260" s="28"/>
      <c r="N260" s="28"/>
      <c r="O260" s="28"/>
      <c r="P260" s="28"/>
      <c r="Q260" s="28"/>
      <c r="R260" s="28"/>
      <c r="S260" s="28"/>
      <c r="T260" s="28"/>
      <c r="U260" s="28"/>
      <c r="V260" s="28"/>
      <c r="W260" s="28"/>
      <c r="X260" s="28"/>
      <c r="Y260" s="28"/>
      <c r="Z260" s="102"/>
      <c r="AA260" s="102"/>
      <c r="AB260" s="124">
        <f t="shared" si="87"/>
        <v>52</v>
      </c>
      <c r="AC260" s="125" t="str">
        <f t="shared" si="88"/>
        <v/>
      </c>
      <c r="AD260" s="123" t="str">
        <f t="shared" si="89"/>
        <v/>
      </c>
      <c r="AE260" s="126" t="str">
        <f t="shared" si="84"/>
        <v/>
      </c>
      <c r="AF260" s="123" t="str">
        <f t="shared" si="85"/>
        <v/>
      </c>
      <c r="AG260" s="126" t="str">
        <f t="shared" si="86"/>
        <v/>
      </c>
      <c r="AH260" s="129" t="str">
        <f t="shared" si="79"/>
        <v/>
      </c>
      <c r="AI260" s="129" t="str">
        <f t="shared" si="78"/>
        <v/>
      </c>
      <c r="AJ260" s="100" t="str">
        <f t="shared" si="74"/>
        <v/>
      </c>
      <c r="AK260" s="130" t="str">
        <f t="shared" si="75"/>
        <v/>
      </c>
      <c r="AL260" s="130" t="str">
        <f t="shared" si="76"/>
        <v/>
      </c>
      <c r="AM260" s="131" t="str">
        <f t="shared" si="77"/>
        <v/>
      </c>
    </row>
    <row r="261" spans="1:41" s="112" customFormat="1" ht="15" hidden="1" x14ac:dyDescent="0.25">
      <c r="A261" s="28"/>
      <c r="B261" s="28"/>
      <c r="C261" s="36"/>
      <c r="D261" s="28"/>
      <c r="E261" s="28"/>
      <c r="F261" s="28"/>
      <c r="G261" s="28"/>
      <c r="H261" s="28"/>
      <c r="I261" s="28"/>
      <c r="J261" s="28"/>
      <c r="K261" s="28"/>
      <c r="L261" s="28"/>
      <c r="M261" s="28"/>
      <c r="N261" s="28"/>
      <c r="O261" s="28"/>
      <c r="P261" s="28"/>
      <c r="Q261" s="28"/>
      <c r="R261" s="28"/>
      <c r="S261" s="28"/>
      <c r="T261" s="28"/>
      <c r="U261" s="28"/>
      <c r="V261" s="28"/>
      <c r="W261" s="28"/>
      <c r="X261" s="28"/>
      <c r="Y261" s="28"/>
      <c r="Z261" s="102"/>
      <c r="AA261" s="102"/>
      <c r="AB261" s="124">
        <f t="shared" si="87"/>
        <v>53</v>
      </c>
      <c r="AC261" s="125" t="str">
        <f t="shared" si="88"/>
        <v/>
      </c>
      <c r="AD261" s="123" t="str">
        <f t="shared" si="89"/>
        <v/>
      </c>
      <c r="AE261" s="126" t="str">
        <f t="shared" si="84"/>
        <v/>
      </c>
      <c r="AF261" s="123" t="str">
        <f t="shared" si="85"/>
        <v/>
      </c>
      <c r="AG261" s="126" t="str">
        <f t="shared" si="86"/>
        <v/>
      </c>
      <c r="AH261" s="129" t="str">
        <f t="shared" si="79"/>
        <v/>
      </c>
      <c r="AI261" s="129" t="str">
        <f t="shared" si="78"/>
        <v/>
      </c>
      <c r="AJ261" s="100" t="str">
        <f t="shared" si="74"/>
        <v/>
      </c>
      <c r="AK261" s="130" t="str">
        <f t="shared" si="75"/>
        <v/>
      </c>
      <c r="AL261" s="130" t="str">
        <f t="shared" si="76"/>
        <v/>
      </c>
      <c r="AM261" s="131" t="str">
        <f t="shared" si="77"/>
        <v/>
      </c>
    </row>
    <row r="262" spans="1:41" s="112" customFormat="1" ht="15" hidden="1" x14ac:dyDescent="0.25">
      <c r="A262" s="28"/>
      <c r="B262" s="28"/>
      <c r="C262" s="36"/>
      <c r="D262" s="28"/>
      <c r="E262" s="28"/>
      <c r="F262" s="28"/>
      <c r="G262" s="28"/>
      <c r="H262" s="28"/>
      <c r="I262" s="28"/>
      <c r="J262" s="28"/>
      <c r="K262" s="28"/>
      <c r="L262" s="28"/>
      <c r="M262" s="28"/>
      <c r="N262" s="28"/>
      <c r="O262" s="28"/>
      <c r="P262" s="28"/>
      <c r="Q262" s="28"/>
      <c r="R262" s="28"/>
      <c r="S262" s="28"/>
      <c r="T262" s="28"/>
      <c r="U262" s="28"/>
      <c r="V262" s="28"/>
      <c r="W262" s="28"/>
      <c r="X262" s="28"/>
      <c r="Y262" s="28"/>
      <c r="Z262" s="102"/>
      <c r="AA262" s="102"/>
      <c r="AB262" s="124">
        <f t="shared" si="87"/>
        <v>54</v>
      </c>
      <c r="AC262" s="125" t="str">
        <f t="shared" si="88"/>
        <v/>
      </c>
      <c r="AD262" s="123" t="str">
        <f t="shared" si="89"/>
        <v/>
      </c>
      <c r="AE262" s="126" t="str">
        <f t="shared" si="84"/>
        <v/>
      </c>
      <c r="AF262" s="123" t="str">
        <f t="shared" si="85"/>
        <v/>
      </c>
      <c r="AG262" s="126" t="str">
        <f t="shared" si="86"/>
        <v/>
      </c>
      <c r="AH262" s="129" t="str">
        <f t="shared" si="79"/>
        <v/>
      </c>
      <c r="AI262" s="129" t="str">
        <f t="shared" si="78"/>
        <v/>
      </c>
      <c r="AJ262" s="100" t="str">
        <f t="shared" si="74"/>
        <v/>
      </c>
      <c r="AK262" s="130" t="str">
        <f t="shared" si="75"/>
        <v/>
      </c>
      <c r="AL262" s="130" t="str">
        <f t="shared" si="76"/>
        <v/>
      </c>
      <c r="AM262" s="131" t="str">
        <f t="shared" si="77"/>
        <v/>
      </c>
    </row>
    <row r="263" spans="1:41" s="112" customFormat="1" ht="15" hidden="1" x14ac:dyDescent="0.25">
      <c r="A263" s="28"/>
      <c r="B263" s="28"/>
      <c r="C263" s="36"/>
      <c r="D263" s="28"/>
      <c r="E263" s="28"/>
      <c r="F263" s="28"/>
      <c r="G263" s="28"/>
      <c r="H263" s="28"/>
      <c r="I263" s="28"/>
      <c r="J263" s="28"/>
      <c r="K263" s="28"/>
      <c r="L263" s="28"/>
      <c r="M263" s="28"/>
      <c r="N263" s="28"/>
      <c r="O263" s="28"/>
      <c r="P263" s="28"/>
      <c r="Q263" s="28"/>
      <c r="R263" s="28"/>
      <c r="S263" s="28"/>
      <c r="T263" s="28"/>
      <c r="U263" s="28"/>
      <c r="V263" s="28"/>
      <c r="W263" s="28"/>
      <c r="X263" s="28"/>
      <c r="Y263" s="28"/>
      <c r="Z263" s="102"/>
      <c r="AA263" s="102"/>
      <c r="AB263" s="124">
        <f t="shared" si="87"/>
        <v>55</v>
      </c>
      <c r="AC263" s="125" t="str">
        <f t="shared" si="88"/>
        <v/>
      </c>
      <c r="AD263" s="123" t="str">
        <f t="shared" si="89"/>
        <v/>
      </c>
      <c r="AE263" s="126" t="str">
        <f t="shared" si="84"/>
        <v/>
      </c>
      <c r="AF263" s="123" t="str">
        <f t="shared" si="85"/>
        <v/>
      </c>
      <c r="AG263" s="126" t="str">
        <f t="shared" si="86"/>
        <v/>
      </c>
      <c r="AH263" s="129" t="str">
        <f t="shared" si="79"/>
        <v/>
      </c>
      <c r="AI263" s="129" t="str">
        <f t="shared" si="78"/>
        <v/>
      </c>
      <c r="AJ263" s="100" t="str">
        <f t="shared" si="74"/>
        <v/>
      </c>
      <c r="AK263" s="130" t="str">
        <f t="shared" si="75"/>
        <v/>
      </c>
      <c r="AL263" s="130" t="str">
        <f t="shared" si="76"/>
        <v/>
      </c>
      <c r="AM263" s="131" t="str">
        <f t="shared" si="77"/>
        <v/>
      </c>
    </row>
    <row r="264" spans="1:41" s="112" customFormat="1" ht="15" hidden="1" x14ac:dyDescent="0.25">
      <c r="A264" s="28"/>
      <c r="B264" s="28"/>
      <c r="C264" s="36"/>
      <c r="D264" s="28"/>
      <c r="E264" s="28"/>
      <c r="F264" s="28"/>
      <c r="G264" s="28"/>
      <c r="H264" s="28"/>
      <c r="I264" s="28"/>
      <c r="J264" s="28"/>
      <c r="K264" s="28"/>
      <c r="L264" s="28"/>
      <c r="M264" s="28"/>
      <c r="N264" s="28"/>
      <c r="O264" s="28"/>
      <c r="P264" s="28"/>
      <c r="Q264" s="28"/>
      <c r="R264" s="28"/>
      <c r="S264" s="28"/>
      <c r="T264" s="28"/>
      <c r="U264" s="28"/>
      <c r="V264" s="28"/>
      <c r="W264" s="28"/>
      <c r="X264" s="28"/>
      <c r="Y264" s="28"/>
      <c r="Z264" s="102"/>
      <c r="AA264" s="102"/>
      <c r="AB264" s="124">
        <f t="shared" si="87"/>
        <v>56</v>
      </c>
      <c r="AC264" s="125" t="str">
        <f t="shared" si="88"/>
        <v/>
      </c>
      <c r="AD264" s="123" t="str">
        <f t="shared" si="89"/>
        <v/>
      </c>
      <c r="AE264" s="126" t="str">
        <f t="shared" si="84"/>
        <v/>
      </c>
      <c r="AF264" s="123" t="str">
        <f t="shared" si="85"/>
        <v/>
      </c>
      <c r="AG264" s="126" t="str">
        <f t="shared" si="86"/>
        <v/>
      </c>
      <c r="AH264" s="129" t="str">
        <f t="shared" si="79"/>
        <v/>
      </c>
      <c r="AI264" s="129" t="str">
        <f t="shared" si="78"/>
        <v/>
      </c>
      <c r="AJ264" s="100" t="str">
        <f t="shared" ref="AJ264:AJ327" si="90">AC264</f>
        <v/>
      </c>
      <c r="AK264" s="130" t="str">
        <f t="shared" ref="AK264:AK327" si="91">IF(AI264="","",AJ264-D$57)</f>
        <v/>
      </c>
      <c r="AL264" s="130" t="str">
        <f t="shared" ref="AL264:AL327" si="92">IF(AK264="","",IF(AK264&gt;G$80,AK264-G$80/2,AK264/2))</f>
        <v/>
      </c>
      <c r="AM264" s="131" t="str">
        <f t="shared" ref="AM264:AM327" si="93">IF(AL264="","",0.6*G$81*(2*32.2*AL264)^0.5)</f>
        <v/>
      </c>
    </row>
    <row r="265" spans="1:41" s="112" customFormat="1" ht="15" hidden="1" x14ac:dyDescent="0.25">
      <c r="A265" s="28"/>
      <c r="B265" s="28"/>
      <c r="C265" s="36"/>
      <c r="D265" s="28"/>
      <c r="E265" s="28"/>
      <c r="F265" s="28"/>
      <c r="G265" s="28"/>
      <c r="H265" s="28"/>
      <c r="I265" s="28"/>
      <c r="J265" s="28"/>
      <c r="K265" s="28"/>
      <c r="L265" s="28"/>
      <c r="M265" s="28"/>
      <c r="N265" s="28"/>
      <c r="O265" s="28"/>
      <c r="P265" s="28"/>
      <c r="Q265" s="28"/>
      <c r="R265" s="28"/>
      <c r="S265" s="28"/>
      <c r="T265" s="28"/>
      <c r="U265" s="28"/>
      <c r="V265" s="28"/>
      <c r="W265" s="28"/>
      <c r="X265" s="28"/>
      <c r="Y265" s="28"/>
      <c r="Z265" s="102"/>
      <c r="AA265" s="102"/>
      <c r="AB265" s="124">
        <f t="shared" si="87"/>
        <v>57</v>
      </c>
      <c r="AC265" s="125" t="str">
        <f t="shared" si="88"/>
        <v/>
      </c>
      <c r="AD265" s="123" t="str">
        <f t="shared" si="89"/>
        <v/>
      </c>
      <c r="AE265" s="126" t="str">
        <f t="shared" si="84"/>
        <v/>
      </c>
      <c r="AF265" s="123" t="str">
        <f t="shared" si="85"/>
        <v/>
      </c>
      <c r="AG265" s="126" t="str">
        <f t="shared" si="86"/>
        <v/>
      </c>
      <c r="AH265" s="129" t="str">
        <f t="shared" si="79"/>
        <v/>
      </c>
      <c r="AI265" s="129" t="str">
        <f t="shared" ref="AI265:AI328" si="94">IF(AC265="","",IF(AC265=D$57,0,IF(AC265&gt;D$57,AI264+AF265,"")))</f>
        <v/>
      </c>
      <c r="AJ265" s="100" t="str">
        <f t="shared" si="90"/>
        <v/>
      </c>
      <c r="AK265" s="130" t="str">
        <f t="shared" si="91"/>
        <v/>
      </c>
      <c r="AL265" s="130" t="str">
        <f t="shared" si="92"/>
        <v/>
      </c>
      <c r="AM265" s="131" t="str">
        <f t="shared" si="93"/>
        <v/>
      </c>
    </row>
    <row r="266" spans="1:41" s="112" customFormat="1" ht="15" hidden="1" x14ac:dyDescent="0.25">
      <c r="A266" s="28"/>
      <c r="B266" s="28"/>
      <c r="C266" s="36"/>
      <c r="D266" s="28"/>
      <c r="E266" s="28"/>
      <c r="F266" s="28"/>
      <c r="G266" s="28"/>
      <c r="H266" s="28"/>
      <c r="I266" s="28"/>
      <c r="J266" s="28"/>
      <c r="K266" s="28"/>
      <c r="L266" s="28"/>
      <c r="M266" s="28"/>
      <c r="N266" s="28"/>
      <c r="O266" s="28"/>
      <c r="P266" s="28"/>
      <c r="Q266" s="28"/>
      <c r="R266" s="28"/>
      <c r="S266" s="28"/>
      <c r="T266" s="28"/>
      <c r="U266" s="28"/>
      <c r="V266" s="28"/>
      <c r="W266" s="28"/>
      <c r="X266" s="28"/>
      <c r="Y266" s="28"/>
      <c r="Z266" s="102"/>
      <c r="AA266" s="102"/>
      <c r="AB266" s="124">
        <f t="shared" si="87"/>
        <v>58</v>
      </c>
      <c r="AC266" s="125" t="str">
        <f t="shared" si="88"/>
        <v/>
      </c>
      <c r="AD266" s="123" t="str">
        <f t="shared" si="89"/>
        <v/>
      </c>
      <c r="AE266" s="126" t="str">
        <f t="shared" si="84"/>
        <v/>
      </c>
      <c r="AF266" s="123" t="str">
        <f t="shared" si="85"/>
        <v/>
      </c>
      <c r="AG266" s="126" t="str">
        <f t="shared" si="86"/>
        <v/>
      </c>
      <c r="AH266" s="129" t="str">
        <f t="shared" ref="AH266:AH329" si="95">IF(AC266="","",AH265+AF266)</f>
        <v/>
      </c>
      <c r="AI266" s="129" t="str">
        <f t="shared" si="94"/>
        <v/>
      </c>
      <c r="AJ266" s="100" t="str">
        <f t="shared" si="90"/>
        <v/>
      </c>
      <c r="AK266" s="130" t="str">
        <f t="shared" si="91"/>
        <v/>
      </c>
      <c r="AL266" s="130" t="str">
        <f t="shared" si="92"/>
        <v/>
      </c>
      <c r="AM266" s="131" t="str">
        <f t="shared" si="93"/>
        <v/>
      </c>
    </row>
    <row r="267" spans="1:41" s="112" customFormat="1" ht="15" hidden="1" x14ac:dyDescent="0.25">
      <c r="A267" s="28"/>
      <c r="B267" s="28"/>
      <c r="C267" s="36"/>
      <c r="D267" s="28"/>
      <c r="E267" s="28"/>
      <c r="F267" s="28"/>
      <c r="G267" s="28"/>
      <c r="H267" s="28"/>
      <c r="I267" s="28"/>
      <c r="J267" s="28"/>
      <c r="K267" s="28"/>
      <c r="L267" s="28"/>
      <c r="M267" s="28"/>
      <c r="N267" s="28"/>
      <c r="O267" s="28"/>
      <c r="P267" s="28"/>
      <c r="Q267" s="28"/>
      <c r="R267" s="28"/>
      <c r="S267" s="28"/>
      <c r="T267" s="28"/>
      <c r="U267" s="28"/>
      <c r="V267" s="28"/>
      <c r="W267" s="28"/>
      <c r="X267" s="28"/>
      <c r="Y267" s="28"/>
      <c r="Z267" s="102"/>
      <c r="AA267" s="102"/>
      <c r="AB267" s="124">
        <f t="shared" si="87"/>
        <v>59</v>
      </c>
      <c r="AC267" s="125" t="str">
        <f t="shared" si="88"/>
        <v/>
      </c>
      <c r="AD267" s="123" t="str">
        <f t="shared" si="89"/>
        <v/>
      </c>
      <c r="AE267" s="126" t="str">
        <f t="shared" si="84"/>
        <v/>
      </c>
      <c r="AF267" s="123" t="str">
        <f t="shared" si="85"/>
        <v/>
      </c>
      <c r="AG267" s="126" t="str">
        <f t="shared" si="86"/>
        <v/>
      </c>
      <c r="AH267" s="129" t="str">
        <f t="shared" si="95"/>
        <v/>
      </c>
      <c r="AI267" s="129" t="str">
        <f t="shared" si="94"/>
        <v/>
      </c>
      <c r="AJ267" s="100" t="str">
        <f t="shared" si="90"/>
        <v/>
      </c>
      <c r="AK267" s="130" t="str">
        <f t="shared" si="91"/>
        <v/>
      </c>
      <c r="AL267" s="130" t="str">
        <f t="shared" si="92"/>
        <v/>
      </c>
      <c r="AM267" s="131" t="str">
        <f t="shared" si="93"/>
        <v/>
      </c>
      <c r="AN267" s="28"/>
      <c r="AO267" s="28"/>
    </row>
    <row r="268" spans="1:41" s="112" customFormat="1" ht="15" hidden="1" x14ac:dyDescent="0.25">
      <c r="A268" s="28"/>
      <c r="B268" s="28"/>
      <c r="C268" s="36"/>
      <c r="D268" s="28"/>
      <c r="E268" s="28"/>
      <c r="F268" s="28"/>
      <c r="G268" s="28"/>
      <c r="H268" s="28"/>
      <c r="I268" s="28"/>
      <c r="J268" s="28"/>
      <c r="K268" s="28"/>
      <c r="L268" s="28"/>
      <c r="M268" s="28"/>
      <c r="N268" s="28"/>
      <c r="O268" s="28"/>
      <c r="P268" s="28"/>
      <c r="Q268" s="28"/>
      <c r="R268" s="28"/>
      <c r="S268" s="28"/>
      <c r="T268" s="28"/>
      <c r="U268" s="28"/>
      <c r="V268" s="28"/>
      <c r="W268" s="28"/>
      <c r="X268" s="28"/>
      <c r="Y268" s="28"/>
      <c r="Z268" s="102"/>
      <c r="AA268" s="102"/>
      <c r="AB268" s="124">
        <f t="shared" si="87"/>
        <v>60</v>
      </c>
      <c r="AC268" s="125" t="str">
        <f t="shared" si="88"/>
        <v/>
      </c>
      <c r="AD268" s="123" t="str">
        <f t="shared" si="89"/>
        <v/>
      </c>
      <c r="AE268" s="126" t="str">
        <f t="shared" si="84"/>
        <v/>
      </c>
      <c r="AF268" s="123" t="str">
        <f t="shared" si="85"/>
        <v/>
      </c>
      <c r="AG268" s="126" t="str">
        <f t="shared" si="86"/>
        <v/>
      </c>
      <c r="AH268" s="129" t="str">
        <f t="shared" si="95"/>
        <v/>
      </c>
      <c r="AI268" s="129" t="str">
        <f t="shared" si="94"/>
        <v/>
      </c>
      <c r="AJ268" s="100" t="str">
        <f t="shared" si="90"/>
        <v/>
      </c>
      <c r="AK268" s="130" t="str">
        <f t="shared" si="91"/>
        <v/>
      </c>
      <c r="AL268" s="130" t="str">
        <f t="shared" si="92"/>
        <v/>
      </c>
      <c r="AM268" s="131" t="str">
        <f t="shared" si="93"/>
        <v/>
      </c>
      <c r="AN268" s="28"/>
      <c r="AO268" s="28"/>
    </row>
    <row r="269" spans="1:41" s="112" customFormat="1" ht="15" hidden="1" x14ac:dyDescent="0.25">
      <c r="A269" s="28"/>
      <c r="B269" s="28"/>
      <c r="C269" s="36"/>
      <c r="D269" s="28"/>
      <c r="E269" s="28"/>
      <c r="F269" s="28"/>
      <c r="G269" s="28"/>
      <c r="H269" s="28"/>
      <c r="I269" s="28"/>
      <c r="J269" s="28"/>
      <c r="K269" s="28"/>
      <c r="L269" s="28"/>
      <c r="M269" s="28"/>
      <c r="N269" s="28"/>
      <c r="O269" s="28"/>
      <c r="P269" s="28"/>
      <c r="Q269" s="28"/>
      <c r="R269" s="28"/>
      <c r="S269" s="28"/>
      <c r="T269" s="28"/>
      <c r="U269" s="28"/>
      <c r="V269" s="28"/>
      <c r="W269" s="28"/>
      <c r="X269" s="28"/>
      <c r="Y269" s="28"/>
      <c r="Z269" s="102"/>
      <c r="AA269" s="102"/>
      <c r="AB269" s="124">
        <f t="shared" si="87"/>
        <v>61</v>
      </c>
      <c r="AC269" s="125" t="str">
        <f t="shared" si="88"/>
        <v/>
      </c>
      <c r="AD269" s="123" t="str">
        <f t="shared" si="89"/>
        <v/>
      </c>
      <c r="AE269" s="126" t="str">
        <f t="shared" si="84"/>
        <v/>
      </c>
      <c r="AF269" s="123" t="str">
        <f t="shared" si="85"/>
        <v/>
      </c>
      <c r="AG269" s="126" t="str">
        <f t="shared" si="86"/>
        <v/>
      </c>
      <c r="AH269" s="129" t="str">
        <f t="shared" si="95"/>
        <v/>
      </c>
      <c r="AI269" s="129" t="str">
        <f t="shared" si="94"/>
        <v/>
      </c>
      <c r="AJ269" s="100" t="str">
        <f t="shared" si="90"/>
        <v/>
      </c>
      <c r="AK269" s="130" t="str">
        <f t="shared" si="91"/>
        <v/>
      </c>
      <c r="AL269" s="130" t="str">
        <f t="shared" si="92"/>
        <v/>
      </c>
      <c r="AM269" s="131" t="str">
        <f t="shared" si="93"/>
        <v/>
      </c>
      <c r="AN269" s="28"/>
      <c r="AO269" s="28"/>
    </row>
    <row r="270" spans="1:41" s="112" customFormat="1" ht="15" hidden="1" x14ac:dyDescent="0.25">
      <c r="A270" s="28"/>
      <c r="B270" s="28"/>
      <c r="C270" s="36"/>
      <c r="D270" s="28"/>
      <c r="E270" s="28"/>
      <c r="F270" s="28"/>
      <c r="G270" s="28"/>
      <c r="H270" s="28"/>
      <c r="I270" s="28"/>
      <c r="J270" s="28"/>
      <c r="K270" s="28"/>
      <c r="L270" s="28"/>
      <c r="M270" s="28"/>
      <c r="N270" s="28"/>
      <c r="O270" s="28"/>
      <c r="P270" s="28"/>
      <c r="Q270" s="28"/>
      <c r="R270" s="28"/>
      <c r="S270" s="28"/>
      <c r="T270" s="28"/>
      <c r="U270" s="28"/>
      <c r="V270" s="28"/>
      <c r="W270" s="28"/>
      <c r="X270" s="28"/>
      <c r="Y270" s="28"/>
      <c r="Z270" s="102"/>
      <c r="AA270" s="102"/>
      <c r="AB270" s="124">
        <f t="shared" si="87"/>
        <v>62</v>
      </c>
      <c r="AC270" s="125" t="str">
        <f t="shared" si="88"/>
        <v/>
      </c>
      <c r="AD270" s="123" t="str">
        <f t="shared" si="89"/>
        <v/>
      </c>
      <c r="AE270" s="126" t="str">
        <f t="shared" si="84"/>
        <v/>
      </c>
      <c r="AF270" s="123" t="str">
        <f t="shared" si="85"/>
        <v/>
      </c>
      <c r="AG270" s="126" t="str">
        <f t="shared" si="86"/>
        <v/>
      </c>
      <c r="AH270" s="129" t="str">
        <f t="shared" si="95"/>
        <v/>
      </c>
      <c r="AI270" s="129" t="str">
        <f t="shared" si="94"/>
        <v/>
      </c>
      <c r="AJ270" s="100" t="str">
        <f t="shared" si="90"/>
        <v/>
      </c>
      <c r="AK270" s="130" t="str">
        <f t="shared" si="91"/>
        <v/>
      </c>
      <c r="AL270" s="130" t="str">
        <f t="shared" si="92"/>
        <v/>
      </c>
      <c r="AM270" s="131" t="str">
        <f t="shared" si="93"/>
        <v/>
      </c>
      <c r="AN270" s="28"/>
      <c r="AO270" s="28"/>
    </row>
    <row r="271" spans="1:41" s="112" customFormat="1" ht="15" hidden="1" x14ac:dyDescent="0.25">
      <c r="A271" s="28"/>
      <c r="B271" s="28"/>
      <c r="C271" s="36"/>
      <c r="D271" s="28"/>
      <c r="E271" s="28"/>
      <c r="F271" s="28"/>
      <c r="G271" s="28"/>
      <c r="H271" s="28"/>
      <c r="I271" s="28"/>
      <c r="J271" s="28"/>
      <c r="K271" s="28"/>
      <c r="L271" s="28"/>
      <c r="M271" s="28"/>
      <c r="N271" s="28"/>
      <c r="O271" s="28"/>
      <c r="P271" s="28"/>
      <c r="Q271" s="28"/>
      <c r="R271" s="28"/>
      <c r="S271" s="28"/>
      <c r="T271" s="28"/>
      <c r="U271" s="28"/>
      <c r="V271" s="28"/>
      <c r="W271" s="28"/>
      <c r="X271" s="28"/>
      <c r="Y271" s="28"/>
      <c r="Z271" s="102"/>
      <c r="AA271" s="102"/>
      <c r="AB271" s="124">
        <f t="shared" si="87"/>
        <v>63</v>
      </c>
      <c r="AC271" s="125" t="str">
        <f t="shared" si="88"/>
        <v/>
      </c>
      <c r="AD271" s="123" t="str">
        <f t="shared" si="89"/>
        <v/>
      </c>
      <c r="AE271" s="126" t="str">
        <f t="shared" si="84"/>
        <v/>
      </c>
      <c r="AF271" s="123" t="str">
        <f t="shared" si="85"/>
        <v/>
      </c>
      <c r="AG271" s="126" t="str">
        <f t="shared" si="86"/>
        <v/>
      </c>
      <c r="AH271" s="129" t="str">
        <f t="shared" si="95"/>
        <v/>
      </c>
      <c r="AI271" s="129" t="str">
        <f t="shared" si="94"/>
        <v/>
      </c>
      <c r="AJ271" s="100" t="str">
        <f t="shared" si="90"/>
        <v/>
      </c>
      <c r="AK271" s="130" t="str">
        <f t="shared" si="91"/>
        <v/>
      </c>
      <c r="AL271" s="130" t="str">
        <f t="shared" si="92"/>
        <v/>
      </c>
      <c r="AM271" s="131" t="str">
        <f t="shared" si="93"/>
        <v/>
      </c>
      <c r="AN271" s="28"/>
      <c r="AO271" s="28"/>
    </row>
    <row r="272" spans="1:41" s="112" customFormat="1" ht="15" hidden="1" x14ac:dyDescent="0.25">
      <c r="A272" s="28"/>
      <c r="B272" s="28"/>
      <c r="C272" s="36"/>
      <c r="D272" s="28"/>
      <c r="E272" s="28"/>
      <c r="F272" s="28"/>
      <c r="G272" s="28"/>
      <c r="H272" s="28"/>
      <c r="I272" s="28"/>
      <c r="J272" s="28"/>
      <c r="K272" s="28"/>
      <c r="L272" s="28"/>
      <c r="M272" s="28"/>
      <c r="N272" s="28"/>
      <c r="O272" s="28"/>
      <c r="P272" s="28"/>
      <c r="Q272" s="28"/>
      <c r="R272" s="28"/>
      <c r="S272" s="28"/>
      <c r="T272" s="28"/>
      <c r="U272" s="28"/>
      <c r="V272" s="28"/>
      <c r="W272" s="28"/>
      <c r="X272" s="28"/>
      <c r="Y272" s="28"/>
      <c r="Z272" s="102"/>
      <c r="AA272" s="102"/>
      <c r="AB272" s="124">
        <f t="shared" si="87"/>
        <v>64</v>
      </c>
      <c r="AC272" s="125" t="str">
        <f t="shared" si="88"/>
        <v/>
      </c>
      <c r="AD272" s="123" t="str">
        <f t="shared" si="89"/>
        <v/>
      </c>
      <c r="AE272" s="126" t="str">
        <f t="shared" si="84"/>
        <v/>
      </c>
      <c r="AF272" s="123" t="str">
        <f t="shared" si="85"/>
        <v/>
      </c>
      <c r="AG272" s="126" t="str">
        <f t="shared" si="86"/>
        <v/>
      </c>
      <c r="AH272" s="129" t="str">
        <f t="shared" si="95"/>
        <v/>
      </c>
      <c r="AI272" s="129" t="str">
        <f t="shared" si="94"/>
        <v/>
      </c>
      <c r="AJ272" s="100" t="str">
        <f t="shared" si="90"/>
        <v/>
      </c>
      <c r="AK272" s="130" t="str">
        <f t="shared" si="91"/>
        <v/>
      </c>
      <c r="AL272" s="130" t="str">
        <f t="shared" si="92"/>
        <v/>
      </c>
      <c r="AM272" s="131" t="str">
        <f t="shared" si="93"/>
        <v/>
      </c>
      <c r="AN272" s="28"/>
      <c r="AO272" s="28"/>
    </row>
    <row r="273" spans="1:41" s="112" customFormat="1" ht="15" hidden="1" x14ac:dyDescent="0.25">
      <c r="A273" s="28"/>
      <c r="B273" s="28"/>
      <c r="C273" s="36"/>
      <c r="D273" s="28"/>
      <c r="E273" s="28"/>
      <c r="F273" s="28"/>
      <c r="G273" s="28"/>
      <c r="H273" s="28"/>
      <c r="I273" s="28"/>
      <c r="J273" s="28"/>
      <c r="K273" s="28"/>
      <c r="L273" s="28"/>
      <c r="M273" s="28"/>
      <c r="N273" s="28"/>
      <c r="O273" s="28"/>
      <c r="P273" s="28"/>
      <c r="Q273" s="28"/>
      <c r="R273" s="28"/>
      <c r="S273" s="28"/>
      <c r="T273" s="28"/>
      <c r="U273" s="28"/>
      <c r="V273" s="28"/>
      <c r="W273" s="28"/>
      <c r="X273" s="28"/>
      <c r="Y273" s="28"/>
      <c r="Z273" s="102"/>
      <c r="AA273" s="102"/>
      <c r="AB273" s="124">
        <f t="shared" si="87"/>
        <v>65</v>
      </c>
      <c r="AC273" s="125" t="str">
        <f t="shared" ref="AC273:AC304" si="96">IF(AA$211="","",AC$208+AB273*(X$211-X$210)/100)</f>
        <v/>
      </c>
      <c r="AD273" s="123" t="str">
        <f t="shared" ref="AD273:AD304" si="97">IF(AC273="","",AD$208+(2*(AC273-AC$208)*AA$211))</f>
        <v/>
      </c>
      <c r="AE273" s="126" t="str">
        <f t="shared" si="84"/>
        <v/>
      </c>
      <c r="AF273" s="123" t="str">
        <f t="shared" si="85"/>
        <v/>
      </c>
      <c r="AG273" s="126" t="str">
        <f t="shared" si="86"/>
        <v/>
      </c>
      <c r="AH273" s="129" t="str">
        <f t="shared" si="95"/>
        <v/>
      </c>
      <c r="AI273" s="129" t="str">
        <f t="shared" si="94"/>
        <v/>
      </c>
      <c r="AJ273" s="100" t="str">
        <f t="shared" si="90"/>
        <v/>
      </c>
      <c r="AK273" s="130" t="str">
        <f t="shared" si="91"/>
        <v/>
      </c>
      <c r="AL273" s="130" t="str">
        <f t="shared" si="92"/>
        <v/>
      </c>
      <c r="AM273" s="131" t="str">
        <f t="shared" si="93"/>
        <v/>
      </c>
      <c r="AN273" s="28"/>
      <c r="AO273" s="28"/>
    </row>
    <row r="274" spans="1:41" s="112" customFormat="1" ht="15" hidden="1" x14ac:dyDescent="0.25">
      <c r="A274" s="28"/>
      <c r="B274" s="28"/>
      <c r="C274" s="36"/>
      <c r="D274" s="28"/>
      <c r="E274" s="28"/>
      <c r="F274" s="28"/>
      <c r="G274" s="28"/>
      <c r="H274" s="28"/>
      <c r="I274" s="28"/>
      <c r="J274" s="28"/>
      <c r="K274" s="28"/>
      <c r="L274" s="28"/>
      <c r="M274" s="28"/>
      <c r="N274" s="28"/>
      <c r="O274" s="28"/>
      <c r="P274" s="28"/>
      <c r="Q274" s="28"/>
      <c r="R274" s="28"/>
      <c r="S274" s="28"/>
      <c r="T274" s="28"/>
      <c r="U274" s="28"/>
      <c r="V274" s="28"/>
      <c r="W274" s="28"/>
      <c r="X274" s="28"/>
      <c r="Y274" s="28"/>
      <c r="Z274" s="102"/>
      <c r="AA274" s="102"/>
      <c r="AB274" s="124">
        <f t="shared" si="87"/>
        <v>66</v>
      </c>
      <c r="AC274" s="125" t="str">
        <f t="shared" si="96"/>
        <v/>
      </c>
      <c r="AD274" s="123" t="str">
        <f t="shared" si="97"/>
        <v/>
      </c>
      <c r="AE274" s="126" t="str">
        <f t="shared" ref="AE274:AE308" si="98">IF(AC274="","",(AD274/2)^2*3.1415)</f>
        <v/>
      </c>
      <c r="AF274" s="123" t="str">
        <f t="shared" ref="AF274:AF308" si="99">IF(AC274="","",(AC274-AC273)/3*(AE273+AE274+(AE274*AE273)^0.5))</f>
        <v/>
      </c>
      <c r="AG274" s="126" t="str">
        <f t="shared" ref="AG274:AG308" si="100">IF(AC274="","",AG273+AF274)</f>
        <v/>
      </c>
      <c r="AH274" s="129" t="str">
        <f t="shared" si="95"/>
        <v/>
      </c>
      <c r="AI274" s="129" t="str">
        <f t="shared" si="94"/>
        <v/>
      </c>
      <c r="AJ274" s="100" t="str">
        <f t="shared" si="90"/>
        <v/>
      </c>
      <c r="AK274" s="130" t="str">
        <f t="shared" si="91"/>
        <v/>
      </c>
      <c r="AL274" s="130" t="str">
        <f t="shared" si="92"/>
        <v/>
      </c>
      <c r="AM274" s="131" t="str">
        <f t="shared" si="93"/>
        <v/>
      </c>
      <c r="AN274" s="28"/>
      <c r="AO274" s="28"/>
    </row>
    <row r="275" spans="1:41" s="112" customFormat="1" ht="15" hidden="1" x14ac:dyDescent="0.25">
      <c r="A275" s="28"/>
      <c r="B275" s="28"/>
      <c r="C275" s="36"/>
      <c r="D275" s="28"/>
      <c r="E275" s="28"/>
      <c r="F275" s="28"/>
      <c r="G275" s="28"/>
      <c r="H275" s="28"/>
      <c r="I275" s="28"/>
      <c r="J275" s="28"/>
      <c r="K275" s="28"/>
      <c r="L275" s="28"/>
      <c r="M275" s="28"/>
      <c r="N275" s="28"/>
      <c r="O275" s="28"/>
      <c r="P275" s="28"/>
      <c r="Q275" s="28"/>
      <c r="R275" s="28"/>
      <c r="S275" s="28"/>
      <c r="T275" s="28"/>
      <c r="U275" s="28"/>
      <c r="V275" s="28"/>
      <c r="W275" s="28"/>
      <c r="X275" s="28"/>
      <c r="Y275" s="28"/>
      <c r="Z275" s="102"/>
      <c r="AA275" s="102"/>
      <c r="AB275" s="124">
        <f t="shared" ref="AB275:AB308" si="101">AB274+1</f>
        <v>67</v>
      </c>
      <c r="AC275" s="125" t="str">
        <f t="shared" si="96"/>
        <v/>
      </c>
      <c r="AD275" s="123" t="str">
        <f t="shared" si="97"/>
        <v/>
      </c>
      <c r="AE275" s="126" t="str">
        <f t="shared" si="98"/>
        <v/>
      </c>
      <c r="AF275" s="123" t="str">
        <f t="shared" si="99"/>
        <v/>
      </c>
      <c r="AG275" s="126" t="str">
        <f t="shared" si="100"/>
        <v/>
      </c>
      <c r="AH275" s="129" t="str">
        <f t="shared" si="95"/>
        <v/>
      </c>
      <c r="AI275" s="129" t="str">
        <f t="shared" si="94"/>
        <v/>
      </c>
      <c r="AJ275" s="100" t="str">
        <f t="shared" si="90"/>
        <v/>
      </c>
      <c r="AK275" s="130" t="str">
        <f t="shared" si="91"/>
        <v/>
      </c>
      <c r="AL275" s="130" t="str">
        <f t="shared" si="92"/>
        <v/>
      </c>
      <c r="AM275" s="131" t="str">
        <f t="shared" si="93"/>
        <v/>
      </c>
      <c r="AN275" s="28"/>
      <c r="AO275" s="28"/>
    </row>
    <row r="276" spans="1:41" s="102" customFormat="1" ht="15" hidden="1" x14ac:dyDescent="0.25">
      <c r="A276" s="28"/>
      <c r="B276" s="28"/>
      <c r="C276" s="36"/>
      <c r="D276" s="28"/>
      <c r="E276" s="28"/>
      <c r="F276" s="28"/>
      <c r="G276" s="28"/>
      <c r="H276" s="28"/>
      <c r="I276" s="28"/>
      <c r="J276" s="28"/>
      <c r="K276" s="28"/>
      <c r="L276" s="28"/>
      <c r="M276" s="28"/>
      <c r="N276" s="28"/>
      <c r="O276" s="28"/>
      <c r="P276" s="28"/>
      <c r="Q276" s="28"/>
      <c r="R276" s="28"/>
      <c r="S276" s="28"/>
      <c r="T276" s="28"/>
      <c r="U276" s="28"/>
      <c r="V276" s="28"/>
      <c r="W276" s="28"/>
      <c r="X276" s="28"/>
      <c r="Y276" s="28"/>
      <c r="AB276" s="124">
        <f t="shared" si="101"/>
        <v>68</v>
      </c>
      <c r="AC276" s="125" t="str">
        <f t="shared" si="96"/>
        <v/>
      </c>
      <c r="AD276" s="123" t="str">
        <f t="shared" si="97"/>
        <v/>
      </c>
      <c r="AE276" s="126" t="str">
        <f t="shared" si="98"/>
        <v/>
      </c>
      <c r="AF276" s="123" t="str">
        <f t="shared" si="99"/>
        <v/>
      </c>
      <c r="AG276" s="126" t="str">
        <f t="shared" si="100"/>
        <v/>
      </c>
      <c r="AH276" s="129" t="str">
        <f t="shared" si="95"/>
        <v/>
      </c>
      <c r="AI276" s="129" t="str">
        <f t="shared" si="94"/>
        <v/>
      </c>
      <c r="AJ276" s="100" t="str">
        <f t="shared" si="90"/>
        <v/>
      </c>
      <c r="AK276" s="130" t="str">
        <f t="shared" si="91"/>
        <v/>
      </c>
      <c r="AL276" s="130" t="str">
        <f t="shared" si="92"/>
        <v/>
      </c>
      <c r="AM276" s="131" t="str">
        <f t="shared" si="93"/>
        <v/>
      </c>
      <c r="AN276" s="28"/>
      <c r="AO276" s="28"/>
    </row>
    <row r="277" spans="1:41" s="102" customFormat="1" ht="15" hidden="1" x14ac:dyDescent="0.25">
      <c r="A277" s="28"/>
      <c r="B277" s="28"/>
      <c r="C277" s="36"/>
      <c r="D277" s="28"/>
      <c r="E277" s="28"/>
      <c r="F277" s="28"/>
      <c r="G277" s="28"/>
      <c r="H277" s="28"/>
      <c r="I277" s="28"/>
      <c r="J277" s="28"/>
      <c r="K277" s="28"/>
      <c r="L277" s="28"/>
      <c r="M277" s="28"/>
      <c r="N277" s="28"/>
      <c r="O277" s="28"/>
      <c r="P277" s="28"/>
      <c r="Q277" s="28"/>
      <c r="R277" s="28"/>
      <c r="S277" s="28"/>
      <c r="T277" s="28"/>
      <c r="U277" s="28"/>
      <c r="V277" s="28"/>
      <c r="W277" s="28"/>
      <c r="X277" s="28"/>
      <c r="Y277" s="28"/>
      <c r="AB277" s="124">
        <f t="shared" si="101"/>
        <v>69</v>
      </c>
      <c r="AC277" s="125" t="str">
        <f t="shared" si="96"/>
        <v/>
      </c>
      <c r="AD277" s="123" t="str">
        <f t="shared" si="97"/>
        <v/>
      </c>
      <c r="AE277" s="126" t="str">
        <f t="shared" si="98"/>
        <v/>
      </c>
      <c r="AF277" s="123" t="str">
        <f t="shared" si="99"/>
        <v/>
      </c>
      <c r="AG277" s="126" t="str">
        <f t="shared" si="100"/>
        <v/>
      </c>
      <c r="AH277" s="129" t="str">
        <f t="shared" si="95"/>
        <v/>
      </c>
      <c r="AI277" s="129" t="str">
        <f t="shared" si="94"/>
        <v/>
      </c>
      <c r="AJ277" s="100" t="str">
        <f t="shared" si="90"/>
        <v/>
      </c>
      <c r="AK277" s="130" t="str">
        <f t="shared" si="91"/>
        <v/>
      </c>
      <c r="AL277" s="130" t="str">
        <f t="shared" si="92"/>
        <v/>
      </c>
      <c r="AM277" s="131" t="str">
        <f t="shared" si="93"/>
        <v/>
      </c>
      <c r="AN277" s="28"/>
      <c r="AO277" s="28"/>
    </row>
    <row r="278" spans="1:41" s="102" customFormat="1" ht="15" hidden="1" x14ac:dyDescent="0.25">
      <c r="A278" s="28"/>
      <c r="B278" s="28"/>
      <c r="C278" s="36"/>
      <c r="D278" s="28"/>
      <c r="E278" s="28"/>
      <c r="F278" s="28"/>
      <c r="G278" s="28"/>
      <c r="H278" s="28"/>
      <c r="I278" s="28"/>
      <c r="J278" s="28"/>
      <c r="K278" s="28"/>
      <c r="L278" s="28"/>
      <c r="M278" s="28"/>
      <c r="N278" s="28"/>
      <c r="O278" s="28"/>
      <c r="P278" s="28"/>
      <c r="Q278" s="28"/>
      <c r="R278" s="28"/>
      <c r="S278" s="28"/>
      <c r="T278" s="28"/>
      <c r="U278" s="28"/>
      <c r="V278" s="28"/>
      <c r="W278" s="28"/>
      <c r="X278" s="28"/>
      <c r="Y278" s="28"/>
      <c r="AB278" s="124">
        <f t="shared" si="101"/>
        <v>70</v>
      </c>
      <c r="AC278" s="125" t="str">
        <f t="shared" si="96"/>
        <v/>
      </c>
      <c r="AD278" s="123" t="str">
        <f t="shared" si="97"/>
        <v/>
      </c>
      <c r="AE278" s="126" t="str">
        <f t="shared" si="98"/>
        <v/>
      </c>
      <c r="AF278" s="123" t="str">
        <f t="shared" si="99"/>
        <v/>
      </c>
      <c r="AG278" s="126" t="str">
        <f t="shared" si="100"/>
        <v/>
      </c>
      <c r="AH278" s="129" t="str">
        <f t="shared" si="95"/>
        <v/>
      </c>
      <c r="AI278" s="129" t="str">
        <f t="shared" si="94"/>
        <v/>
      </c>
      <c r="AJ278" s="100" t="str">
        <f t="shared" si="90"/>
        <v/>
      </c>
      <c r="AK278" s="130" t="str">
        <f t="shared" si="91"/>
        <v/>
      </c>
      <c r="AL278" s="130" t="str">
        <f t="shared" si="92"/>
        <v/>
      </c>
      <c r="AM278" s="131" t="str">
        <f t="shared" si="93"/>
        <v/>
      </c>
      <c r="AN278" s="28"/>
      <c r="AO278" s="28"/>
    </row>
    <row r="279" spans="1:41" s="102" customFormat="1" ht="15" hidden="1" x14ac:dyDescent="0.25">
      <c r="A279" s="28"/>
      <c r="B279" s="28"/>
      <c r="C279" s="36"/>
      <c r="D279" s="28"/>
      <c r="E279" s="28"/>
      <c r="F279" s="28"/>
      <c r="G279" s="28"/>
      <c r="H279" s="28"/>
      <c r="I279" s="28"/>
      <c r="J279" s="28"/>
      <c r="K279" s="28"/>
      <c r="L279" s="28"/>
      <c r="M279" s="28"/>
      <c r="N279" s="28"/>
      <c r="O279" s="28"/>
      <c r="P279" s="28"/>
      <c r="Q279" s="28"/>
      <c r="R279" s="28"/>
      <c r="S279" s="28"/>
      <c r="T279" s="28"/>
      <c r="U279" s="28"/>
      <c r="V279" s="28"/>
      <c r="W279" s="28"/>
      <c r="X279" s="28"/>
      <c r="Y279" s="28"/>
      <c r="AB279" s="124">
        <f t="shared" si="101"/>
        <v>71</v>
      </c>
      <c r="AC279" s="125" t="str">
        <f t="shared" si="96"/>
        <v/>
      </c>
      <c r="AD279" s="123" t="str">
        <f t="shared" si="97"/>
        <v/>
      </c>
      <c r="AE279" s="126" t="str">
        <f t="shared" si="98"/>
        <v/>
      </c>
      <c r="AF279" s="123" t="str">
        <f t="shared" si="99"/>
        <v/>
      </c>
      <c r="AG279" s="126" t="str">
        <f t="shared" si="100"/>
        <v/>
      </c>
      <c r="AH279" s="129" t="str">
        <f t="shared" si="95"/>
        <v/>
      </c>
      <c r="AI279" s="129" t="str">
        <f t="shared" si="94"/>
        <v/>
      </c>
      <c r="AJ279" s="100" t="str">
        <f t="shared" si="90"/>
        <v/>
      </c>
      <c r="AK279" s="130" t="str">
        <f t="shared" si="91"/>
        <v/>
      </c>
      <c r="AL279" s="130" t="str">
        <f t="shared" si="92"/>
        <v/>
      </c>
      <c r="AM279" s="131" t="str">
        <f t="shared" si="93"/>
        <v/>
      </c>
      <c r="AN279" s="28"/>
      <c r="AO279" s="28"/>
    </row>
    <row r="280" spans="1:41" s="102" customFormat="1" ht="15" hidden="1" x14ac:dyDescent="0.25">
      <c r="A280" s="28"/>
      <c r="B280" s="28"/>
      <c r="C280" s="36"/>
      <c r="D280" s="28"/>
      <c r="E280" s="28"/>
      <c r="F280" s="28"/>
      <c r="G280" s="28"/>
      <c r="H280" s="28"/>
      <c r="I280" s="28"/>
      <c r="J280" s="28"/>
      <c r="K280" s="28"/>
      <c r="L280" s="28"/>
      <c r="M280" s="28"/>
      <c r="N280" s="28"/>
      <c r="O280" s="28"/>
      <c r="P280" s="28"/>
      <c r="Q280" s="28"/>
      <c r="R280" s="28"/>
      <c r="S280" s="28"/>
      <c r="T280" s="28"/>
      <c r="U280" s="28"/>
      <c r="V280" s="28"/>
      <c r="W280" s="28"/>
      <c r="X280" s="28"/>
      <c r="Y280" s="28"/>
      <c r="AB280" s="124">
        <f t="shared" si="101"/>
        <v>72</v>
      </c>
      <c r="AC280" s="125" t="str">
        <f t="shared" si="96"/>
        <v/>
      </c>
      <c r="AD280" s="123" t="str">
        <f t="shared" si="97"/>
        <v/>
      </c>
      <c r="AE280" s="126" t="str">
        <f t="shared" si="98"/>
        <v/>
      </c>
      <c r="AF280" s="123" t="str">
        <f t="shared" si="99"/>
        <v/>
      </c>
      <c r="AG280" s="126" t="str">
        <f t="shared" si="100"/>
        <v/>
      </c>
      <c r="AH280" s="129" t="str">
        <f t="shared" si="95"/>
        <v/>
      </c>
      <c r="AI280" s="129" t="str">
        <f t="shared" si="94"/>
        <v/>
      </c>
      <c r="AJ280" s="100" t="str">
        <f t="shared" si="90"/>
        <v/>
      </c>
      <c r="AK280" s="130" t="str">
        <f t="shared" si="91"/>
        <v/>
      </c>
      <c r="AL280" s="130" t="str">
        <f t="shared" si="92"/>
        <v/>
      </c>
      <c r="AM280" s="131" t="str">
        <f t="shared" si="93"/>
        <v/>
      </c>
      <c r="AN280" s="28"/>
      <c r="AO280" s="28"/>
    </row>
    <row r="281" spans="1:41" ht="15" hidden="1" x14ac:dyDescent="0.25">
      <c r="Z281" s="102"/>
      <c r="AA281" s="102"/>
      <c r="AB281" s="124">
        <f t="shared" si="101"/>
        <v>73</v>
      </c>
      <c r="AC281" s="125" t="str">
        <f t="shared" si="96"/>
        <v/>
      </c>
      <c r="AD281" s="123" t="str">
        <f t="shared" si="97"/>
        <v/>
      </c>
      <c r="AE281" s="126" t="str">
        <f t="shared" si="98"/>
        <v/>
      </c>
      <c r="AF281" s="123" t="str">
        <f t="shared" si="99"/>
        <v/>
      </c>
      <c r="AG281" s="126" t="str">
        <f t="shared" si="100"/>
        <v/>
      </c>
      <c r="AH281" s="129" t="str">
        <f t="shared" si="95"/>
        <v/>
      </c>
      <c r="AI281" s="129" t="str">
        <f t="shared" si="94"/>
        <v/>
      </c>
      <c r="AJ281" s="100" t="str">
        <f t="shared" si="90"/>
        <v/>
      </c>
      <c r="AK281" s="130" t="str">
        <f t="shared" si="91"/>
        <v/>
      </c>
      <c r="AL281" s="130" t="str">
        <f t="shared" si="92"/>
        <v/>
      </c>
      <c r="AM281" s="131" t="str">
        <f t="shared" si="93"/>
        <v/>
      </c>
    </row>
    <row r="282" spans="1:41" ht="15" hidden="1" x14ac:dyDescent="0.25">
      <c r="Z282" s="102"/>
      <c r="AA282" s="102"/>
      <c r="AB282" s="124">
        <f t="shared" si="101"/>
        <v>74</v>
      </c>
      <c r="AC282" s="125" t="str">
        <f t="shared" si="96"/>
        <v/>
      </c>
      <c r="AD282" s="123" t="str">
        <f t="shared" si="97"/>
        <v/>
      </c>
      <c r="AE282" s="126" t="str">
        <f t="shared" si="98"/>
        <v/>
      </c>
      <c r="AF282" s="123" t="str">
        <f t="shared" si="99"/>
        <v/>
      </c>
      <c r="AG282" s="126" t="str">
        <f t="shared" si="100"/>
        <v/>
      </c>
      <c r="AH282" s="129" t="str">
        <f t="shared" si="95"/>
        <v/>
      </c>
      <c r="AI282" s="129" t="str">
        <f t="shared" si="94"/>
        <v/>
      </c>
      <c r="AJ282" s="100" t="str">
        <f t="shared" si="90"/>
        <v/>
      </c>
      <c r="AK282" s="130" t="str">
        <f t="shared" si="91"/>
        <v/>
      </c>
      <c r="AL282" s="130" t="str">
        <f t="shared" si="92"/>
        <v/>
      </c>
      <c r="AM282" s="131" t="str">
        <f t="shared" si="93"/>
        <v/>
      </c>
    </row>
    <row r="283" spans="1:41" s="102" customFormat="1" ht="15" hidden="1" x14ac:dyDescent="0.25">
      <c r="A283" s="28"/>
      <c r="B283" s="28"/>
      <c r="C283" s="36"/>
      <c r="D283" s="28"/>
      <c r="E283" s="28"/>
      <c r="F283" s="28"/>
      <c r="G283" s="28"/>
      <c r="H283" s="28"/>
      <c r="I283" s="28"/>
      <c r="J283" s="28"/>
      <c r="K283" s="28"/>
      <c r="L283" s="28"/>
      <c r="M283" s="28"/>
      <c r="N283" s="28"/>
      <c r="O283" s="28"/>
      <c r="P283" s="28"/>
      <c r="Q283" s="28"/>
      <c r="R283" s="28"/>
      <c r="S283" s="28"/>
      <c r="T283" s="28"/>
      <c r="U283" s="28"/>
      <c r="V283" s="28"/>
      <c r="W283" s="28"/>
      <c r="X283" s="28"/>
      <c r="Y283" s="28"/>
      <c r="AB283" s="124">
        <f t="shared" si="101"/>
        <v>75</v>
      </c>
      <c r="AC283" s="125" t="str">
        <f t="shared" si="96"/>
        <v/>
      </c>
      <c r="AD283" s="123" t="str">
        <f t="shared" si="97"/>
        <v/>
      </c>
      <c r="AE283" s="126" t="str">
        <f t="shared" si="98"/>
        <v/>
      </c>
      <c r="AF283" s="123" t="str">
        <f t="shared" si="99"/>
        <v/>
      </c>
      <c r="AG283" s="126" t="str">
        <f t="shared" si="100"/>
        <v/>
      </c>
      <c r="AH283" s="129" t="str">
        <f t="shared" si="95"/>
        <v/>
      </c>
      <c r="AI283" s="129" t="str">
        <f t="shared" si="94"/>
        <v/>
      </c>
      <c r="AJ283" s="100" t="str">
        <f t="shared" si="90"/>
        <v/>
      </c>
      <c r="AK283" s="130" t="str">
        <f t="shared" si="91"/>
        <v/>
      </c>
      <c r="AL283" s="130" t="str">
        <f t="shared" si="92"/>
        <v/>
      </c>
      <c r="AM283" s="131" t="str">
        <f t="shared" si="93"/>
        <v/>
      </c>
      <c r="AN283" s="28"/>
      <c r="AO283" s="28"/>
    </row>
    <row r="284" spans="1:41" s="102" customFormat="1" ht="15" hidden="1" x14ac:dyDescent="0.25">
      <c r="A284" s="28"/>
      <c r="B284" s="28"/>
      <c r="C284" s="36"/>
      <c r="D284" s="28"/>
      <c r="E284" s="28"/>
      <c r="F284" s="28"/>
      <c r="G284" s="28"/>
      <c r="H284" s="28"/>
      <c r="I284" s="28"/>
      <c r="J284" s="28"/>
      <c r="K284" s="28"/>
      <c r="L284" s="28"/>
      <c r="M284" s="28"/>
      <c r="N284" s="28"/>
      <c r="O284" s="28"/>
      <c r="P284" s="28"/>
      <c r="Q284" s="28"/>
      <c r="R284" s="28"/>
      <c r="S284" s="28"/>
      <c r="T284" s="28"/>
      <c r="U284" s="28"/>
      <c r="V284" s="28"/>
      <c r="W284" s="28"/>
      <c r="X284" s="28"/>
      <c r="Y284" s="28"/>
      <c r="AB284" s="124">
        <f t="shared" si="101"/>
        <v>76</v>
      </c>
      <c r="AC284" s="125" t="str">
        <f t="shared" si="96"/>
        <v/>
      </c>
      <c r="AD284" s="123" t="str">
        <f t="shared" si="97"/>
        <v/>
      </c>
      <c r="AE284" s="126" t="str">
        <f t="shared" si="98"/>
        <v/>
      </c>
      <c r="AF284" s="123" t="str">
        <f t="shared" si="99"/>
        <v/>
      </c>
      <c r="AG284" s="126" t="str">
        <f t="shared" si="100"/>
        <v/>
      </c>
      <c r="AH284" s="129" t="str">
        <f t="shared" si="95"/>
        <v/>
      </c>
      <c r="AI284" s="129" t="str">
        <f t="shared" si="94"/>
        <v/>
      </c>
      <c r="AJ284" s="100" t="str">
        <f t="shared" si="90"/>
        <v/>
      </c>
      <c r="AK284" s="130" t="str">
        <f t="shared" si="91"/>
        <v/>
      </c>
      <c r="AL284" s="130" t="str">
        <f t="shared" si="92"/>
        <v/>
      </c>
      <c r="AM284" s="131" t="str">
        <f t="shared" si="93"/>
        <v/>
      </c>
      <c r="AN284" s="28"/>
      <c r="AO284" s="28"/>
    </row>
    <row r="285" spans="1:41" s="102" customFormat="1" ht="15" hidden="1" x14ac:dyDescent="0.25">
      <c r="A285" s="28"/>
      <c r="B285" s="28"/>
      <c r="C285" s="36"/>
      <c r="D285" s="28"/>
      <c r="E285" s="28"/>
      <c r="F285" s="28"/>
      <c r="G285" s="28"/>
      <c r="H285" s="28"/>
      <c r="I285" s="28"/>
      <c r="J285" s="28"/>
      <c r="K285" s="28"/>
      <c r="L285" s="28"/>
      <c r="M285" s="28"/>
      <c r="N285" s="28"/>
      <c r="O285" s="28"/>
      <c r="P285" s="28"/>
      <c r="Q285" s="28"/>
      <c r="R285" s="28"/>
      <c r="S285" s="28"/>
      <c r="T285" s="28"/>
      <c r="U285" s="28"/>
      <c r="V285" s="28"/>
      <c r="W285" s="28"/>
      <c r="X285" s="28"/>
      <c r="Y285" s="28"/>
      <c r="AB285" s="124">
        <f t="shared" si="101"/>
        <v>77</v>
      </c>
      <c r="AC285" s="125" t="str">
        <f t="shared" si="96"/>
        <v/>
      </c>
      <c r="AD285" s="123" t="str">
        <f t="shared" si="97"/>
        <v/>
      </c>
      <c r="AE285" s="126" t="str">
        <f t="shared" si="98"/>
        <v/>
      </c>
      <c r="AF285" s="123" t="str">
        <f t="shared" si="99"/>
        <v/>
      </c>
      <c r="AG285" s="126" t="str">
        <f t="shared" si="100"/>
        <v/>
      </c>
      <c r="AH285" s="129" t="str">
        <f t="shared" si="95"/>
        <v/>
      </c>
      <c r="AI285" s="129" t="str">
        <f t="shared" si="94"/>
        <v/>
      </c>
      <c r="AJ285" s="100" t="str">
        <f t="shared" si="90"/>
        <v/>
      </c>
      <c r="AK285" s="130" t="str">
        <f t="shared" si="91"/>
        <v/>
      </c>
      <c r="AL285" s="130" t="str">
        <f t="shared" si="92"/>
        <v/>
      </c>
      <c r="AM285" s="131" t="str">
        <f t="shared" si="93"/>
        <v/>
      </c>
      <c r="AN285" s="28"/>
      <c r="AO285" s="28"/>
    </row>
    <row r="286" spans="1:41" s="102" customFormat="1" ht="15" hidden="1" x14ac:dyDescent="0.25">
      <c r="A286" s="28"/>
      <c r="B286" s="28"/>
      <c r="C286" s="36"/>
      <c r="D286" s="28"/>
      <c r="E286" s="28"/>
      <c r="F286" s="28"/>
      <c r="G286" s="28"/>
      <c r="H286" s="28"/>
      <c r="I286" s="28"/>
      <c r="J286" s="28"/>
      <c r="K286" s="28"/>
      <c r="L286" s="28"/>
      <c r="M286" s="28"/>
      <c r="N286" s="28"/>
      <c r="O286" s="28"/>
      <c r="P286" s="28"/>
      <c r="Q286" s="28"/>
      <c r="R286" s="28"/>
      <c r="S286" s="28"/>
      <c r="T286" s="28"/>
      <c r="U286" s="28"/>
      <c r="V286" s="28"/>
      <c r="W286" s="28"/>
      <c r="X286" s="28"/>
      <c r="Y286" s="28"/>
      <c r="AB286" s="124">
        <f t="shared" si="101"/>
        <v>78</v>
      </c>
      <c r="AC286" s="125" t="str">
        <f t="shared" si="96"/>
        <v/>
      </c>
      <c r="AD286" s="123" t="str">
        <f t="shared" si="97"/>
        <v/>
      </c>
      <c r="AE286" s="126" t="str">
        <f t="shared" si="98"/>
        <v/>
      </c>
      <c r="AF286" s="123" t="str">
        <f t="shared" si="99"/>
        <v/>
      </c>
      <c r="AG286" s="126" t="str">
        <f t="shared" si="100"/>
        <v/>
      </c>
      <c r="AH286" s="129" t="str">
        <f t="shared" si="95"/>
        <v/>
      </c>
      <c r="AI286" s="129" t="str">
        <f t="shared" si="94"/>
        <v/>
      </c>
      <c r="AJ286" s="100" t="str">
        <f t="shared" si="90"/>
        <v/>
      </c>
      <c r="AK286" s="130" t="str">
        <f t="shared" si="91"/>
        <v/>
      </c>
      <c r="AL286" s="130" t="str">
        <f t="shared" si="92"/>
        <v/>
      </c>
      <c r="AM286" s="131" t="str">
        <f t="shared" si="93"/>
        <v/>
      </c>
      <c r="AN286" s="28"/>
      <c r="AO286" s="28"/>
    </row>
    <row r="287" spans="1:41" s="102" customFormat="1" ht="15" hidden="1" x14ac:dyDescent="0.25">
      <c r="A287" s="28"/>
      <c r="B287" s="28"/>
      <c r="C287" s="36"/>
      <c r="D287" s="28"/>
      <c r="E287" s="28"/>
      <c r="F287" s="28"/>
      <c r="G287" s="28"/>
      <c r="H287" s="28"/>
      <c r="I287" s="28"/>
      <c r="J287" s="28"/>
      <c r="K287" s="28"/>
      <c r="L287" s="28"/>
      <c r="M287" s="28"/>
      <c r="N287" s="28"/>
      <c r="O287" s="28"/>
      <c r="P287" s="28"/>
      <c r="Q287" s="28"/>
      <c r="R287" s="28"/>
      <c r="S287" s="28"/>
      <c r="T287" s="28"/>
      <c r="U287" s="28"/>
      <c r="V287" s="28"/>
      <c r="W287" s="28"/>
      <c r="X287" s="28"/>
      <c r="Y287" s="28"/>
      <c r="AB287" s="124">
        <f t="shared" si="101"/>
        <v>79</v>
      </c>
      <c r="AC287" s="125" t="str">
        <f t="shared" si="96"/>
        <v/>
      </c>
      <c r="AD287" s="123" t="str">
        <f t="shared" si="97"/>
        <v/>
      </c>
      <c r="AE287" s="126" t="str">
        <f t="shared" si="98"/>
        <v/>
      </c>
      <c r="AF287" s="123" t="str">
        <f t="shared" si="99"/>
        <v/>
      </c>
      <c r="AG287" s="126" t="str">
        <f t="shared" si="100"/>
        <v/>
      </c>
      <c r="AH287" s="129" t="str">
        <f t="shared" si="95"/>
        <v/>
      </c>
      <c r="AI287" s="129" t="str">
        <f t="shared" si="94"/>
        <v/>
      </c>
      <c r="AJ287" s="100" t="str">
        <f t="shared" si="90"/>
        <v/>
      </c>
      <c r="AK287" s="130" t="str">
        <f t="shared" si="91"/>
        <v/>
      </c>
      <c r="AL287" s="130" t="str">
        <f t="shared" si="92"/>
        <v/>
      </c>
      <c r="AM287" s="131" t="str">
        <f t="shared" si="93"/>
        <v/>
      </c>
      <c r="AN287" s="28"/>
      <c r="AO287" s="28"/>
    </row>
    <row r="288" spans="1:41" s="102" customFormat="1" ht="15" hidden="1" x14ac:dyDescent="0.25">
      <c r="A288" s="28"/>
      <c r="B288" s="28"/>
      <c r="C288" s="36"/>
      <c r="D288" s="28"/>
      <c r="E288" s="28"/>
      <c r="F288" s="28"/>
      <c r="G288" s="28"/>
      <c r="H288" s="28"/>
      <c r="I288" s="28"/>
      <c r="J288" s="28"/>
      <c r="K288" s="28"/>
      <c r="L288" s="28"/>
      <c r="M288" s="28"/>
      <c r="N288" s="28"/>
      <c r="O288" s="28"/>
      <c r="P288" s="28"/>
      <c r="Q288" s="28"/>
      <c r="R288" s="28"/>
      <c r="S288" s="28"/>
      <c r="T288" s="28"/>
      <c r="U288" s="28"/>
      <c r="V288" s="28"/>
      <c r="W288" s="28"/>
      <c r="X288" s="28"/>
      <c r="Y288" s="28"/>
      <c r="AB288" s="124">
        <f t="shared" si="101"/>
        <v>80</v>
      </c>
      <c r="AC288" s="125" t="str">
        <f t="shared" si="96"/>
        <v/>
      </c>
      <c r="AD288" s="123" t="str">
        <f t="shared" si="97"/>
        <v/>
      </c>
      <c r="AE288" s="126" t="str">
        <f t="shared" si="98"/>
        <v/>
      </c>
      <c r="AF288" s="123" t="str">
        <f t="shared" si="99"/>
        <v/>
      </c>
      <c r="AG288" s="126" t="str">
        <f t="shared" si="100"/>
        <v/>
      </c>
      <c r="AH288" s="129" t="str">
        <f t="shared" si="95"/>
        <v/>
      </c>
      <c r="AI288" s="129" t="str">
        <f t="shared" si="94"/>
        <v/>
      </c>
      <c r="AJ288" s="100" t="str">
        <f t="shared" si="90"/>
        <v/>
      </c>
      <c r="AK288" s="130" t="str">
        <f t="shared" si="91"/>
        <v/>
      </c>
      <c r="AL288" s="130" t="str">
        <f t="shared" si="92"/>
        <v/>
      </c>
      <c r="AM288" s="131" t="str">
        <f t="shared" si="93"/>
        <v/>
      </c>
      <c r="AN288" s="28"/>
      <c r="AO288" s="28"/>
    </row>
    <row r="289" spans="1:41" s="102" customFormat="1" ht="15" hidden="1" x14ac:dyDescent="0.25">
      <c r="A289" s="28"/>
      <c r="B289" s="28"/>
      <c r="C289" s="36"/>
      <c r="D289" s="28"/>
      <c r="E289" s="28"/>
      <c r="F289" s="28"/>
      <c r="G289" s="28"/>
      <c r="H289" s="28"/>
      <c r="I289" s="28"/>
      <c r="J289" s="28"/>
      <c r="K289" s="28"/>
      <c r="L289" s="28"/>
      <c r="M289" s="28"/>
      <c r="N289" s="28"/>
      <c r="O289" s="28"/>
      <c r="P289" s="28"/>
      <c r="Q289" s="28"/>
      <c r="R289" s="28"/>
      <c r="S289" s="28"/>
      <c r="T289" s="28"/>
      <c r="U289" s="28"/>
      <c r="V289" s="28"/>
      <c r="W289" s="28"/>
      <c r="X289" s="28"/>
      <c r="Y289" s="28"/>
      <c r="AB289" s="124">
        <f t="shared" si="101"/>
        <v>81</v>
      </c>
      <c r="AC289" s="125" t="str">
        <f t="shared" si="96"/>
        <v/>
      </c>
      <c r="AD289" s="123" t="str">
        <f t="shared" si="97"/>
        <v/>
      </c>
      <c r="AE289" s="126" t="str">
        <f t="shared" si="98"/>
        <v/>
      </c>
      <c r="AF289" s="123" t="str">
        <f t="shared" si="99"/>
        <v/>
      </c>
      <c r="AG289" s="126" t="str">
        <f t="shared" si="100"/>
        <v/>
      </c>
      <c r="AH289" s="129" t="str">
        <f t="shared" si="95"/>
        <v/>
      </c>
      <c r="AI289" s="129" t="str">
        <f t="shared" si="94"/>
        <v/>
      </c>
      <c r="AJ289" s="100" t="str">
        <f t="shared" si="90"/>
        <v/>
      </c>
      <c r="AK289" s="130" t="str">
        <f t="shared" si="91"/>
        <v/>
      </c>
      <c r="AL289" s="130" t="str">
        <f t="shared" si="92"/>
        <v/>
      </c>
      <c r="AM289" s="131" t="str">
        <f t="shared" si="93"/>
        <v/>
      </c>
      <c r="AN289" s="28"/>
      <c r="AO289" s="28"/>
    </row>
    <row r="290" spans="1:41" s="102" customFormat="1" ht="15" hidden="1" x14ac:dyDescent="0.25">
      <c r="A290" s="28"/>
      <c r="B290" s="28"/>
      <c r="C290" s="36"/>
      <c r="D290" s="28"/>
      <c r="E290" s="28"/>
      <c r="F290" s="28"/>
      <c r="G290" s="28"/>
      <c r="H290" s="28"/>
      <c r="I290" s="28"/>
      <c r="J290" s="28"/>
      <c r="K290" s="28"/>
      <c r="L290" s="28"/>
      <c r="M290" s="28"/>
      <c r="N290" s="28"/>
      <c r="O290" s="28"/>
      <c r="P290" s="28"/>
      <c r="Q290" s="28"/>
      <c r="R290" s="28"/>
      <c r="S290" s="28"/>
      <c r="T290" s="28"/>
      <c r="U290" s="28"/>
      <c r="V290" s="28"/>
      <c r="W290" s="28"/>
      <c r="X290" s="28"/>
      <c r="Y290" s="28"/>
      <c r="AB290" s="124">
        <f t="shared" si="101"/>
        <v>82</v>
      </c>
      <c r="AC290" s="125" t="str">
        <f t="shared" si="96"/>
        <v/>
      </c>
      <c r="AD290" s="123" t="str">
        <f t="shared" si="97"/>
        <v/>
      </c>
      <c r="AE290" s="126" t="str">
        <f t="shared" si="98"/>
        <v/>
      </c>
      <c r="AF290" s="123" t="str">
        <f t="shared" si="99"/>
        <v/>
      </c>
      <c r="AG290" s="126" t="str">
        <f t="shared" si="100"/>
        <v/>
      </c>
      <c r="AH290" s="129" t="str">
        <f t="shared" si="95"/>
        <v/>
      </c>
      <c r="AI290" s="129" t="str">
        <f t="shared" si="94"/>
        <v/>
      </c>
      <c r="AJ290" s="100" t="str">
        <f t="shared" si="90"/>
        <v/>
      </c>
      <c r="AK290" s="130" t="str">
        <f t="shared" si="91"/>
        <v/>
      </c>
      <c r="AL290" s="130" t="str">
        <f t="shared" si="92"/>
        <v/>
      </c>
      <c r="AM290" s="131" t="str">
        <f t="shared" si="93"/>
        <v/>
      </c>
      <c r="AN290" s="28"/>
      <c r="AO290" s="28"/>
    </row>
    <row r="291" spans="1:41" s="102" customFormat="1" ht="15" hidden="1" x14ac:dyDescent="0.25">
      <c r="A291" s="28"/>
      <c r="B291" s="28"/>
      <c r="C291" s="36"/>
      <c r="D291" s="28"/>
      <c r="E291" s="28"/>
      <c r="F291" s="28"/>
      <c r="G291" s="28"/>
      <c r="H291" s="28"/>
      <c r="I291" s="28"/>
      <c r="J291" s="28"/>
      <c r="K291" s="28"/>
      <c r="L291" s="28"/>
      <c r="M291" s="28"/>
      <c r="N291" s="28"/>
      <c r="O291" s="28"/>
      <c r="P291" s="28"/>
      <c r="Q291" s="28"/>
      <c r="R291" s="28"/>
      <c r="S291" s="28"/>
      <c r="T291" s="28"/>
      <c r="U291" s="28"/>
      <c r="V291" s="28"/>
      <c r="W291" s="28"/>
      <c r="X291" s="28"/>
      <c r="Y291" s="28"/>
      <c r="AB291" s="124">
        <f t="shared" si="101"/>
        <v>83</v>
      </c>
      <c r="AC291" s="125" t="str">
        <f t="shared" si="96"/>
        <v/>
      </c>
      <c r="AD291" s="123" t="str">
        <f t="shared" si="97"/>
        <v/>
      </c>
      <c r="AE291" s="126" t="str">
        <f t="shared" si="98"/>
        <v/>
      </c>
      <c r="AF291" s="123" t="str">
        <f t="shared" si="99"/>
        <v/>
      </c>
      <c r="AG291" s="126" t="str">
        <f t="shared" si="100"/>
        <v/>
      </c>
      <c r="AH291" s="129" t="str">
        <f t="shared" si="95"/>
        <v/>
      </c>
      <c r="AI291" s="129" t="str">
        <f t="shared" si="94"/>
        <v/>
      </c>
      <c r="AJ291" s="100" t="str">
        <f t="shared" si="90"/>
        <v/>
      </c>
      <c r="AK291" s="130" t="str">
        <f t="shared" si="91"/>
        <v/>
      </c>
      <c r="AL291" s="130" t="str">
        <f t="shared" si="92"/>
        <v/>
      </c>
      <c r="AM291" s="131" t="str">
        <f t="shared" si="93"/>
        <v/>
      </c>
      <c r="AN291" s="28"/>
      <c r="AO291" s="28"/>
    </row>
    <row r="292" spans="1:41" s="102" customFormat="1" ht="15" hidden="1" x14ac:dyDescent="0.25">
      <c r="A292" s="28"/>
      <c r="B292" s="28"/>
      <c r="C292" s="36"/>
      <c r="D292" s="28"/>
      <c r="E292" s="28"/>
      <c r="F292" s="28"/>
      <c r="G292" s="28"/>
      <c r="H292" s="28"/>
      <c r="I292" s="28"/>
      <c r="J292" s="28"/>
      <c r="K292" s="28"/>
      <c r="L292" s="28"/>
      <c r="M292" s="28"/>
      <c r="N292" s="28"/>
      <c r="O292" s="28"/>
      <c r="P292" s="28"/>
      <c r="Q292" s="28"/>
      <c r="R292" s="28"/>
      <c r="S292" s="28"/>
      <c r="T292" s="28"/>
      <c r="U292" s="28"/>
      <c r="V292" s="28"/>
      <c r="W292" s="28"/>
      <c r="X292" s="28"/>
      <c r="Y292" s="28"/>
      <c r="AB292" s="124">
        <f t="shared" si="101"/>
        <v>84</v>
      </c>
      <c r="AC292" s="125" t="str">
        <f t="shared" si="96"/>
        <v/>
      </c>
      <c r="AD292" s="123" t="str">
        <f t="shared" si="97"/>
        <v/>
      </c>
      <c r="AE292" s="126" t="str">
        <f t="shared" si="98"/>
        <v/>
      </c>
      <c r="AF292" s="123" t="str">
        <f t="shared" si="99"/>
        <v/>
      </c>
      <c r="AG292" s="126" t="str">
        <f t="shared" si="100"/>
        <v/>
      </c>
      <c r="AH292" s="129" t="str">
        <f t="shared" si="95"/>
        <v/>
      </c>
      <c r="AI292" s="129" t="str">
        <f t="shared" si="94"/>
        <v/>
      </c>
      <c r="AJ292" s="100" t="str">
        <f t="shared" si="90"/>
        <v/>
      </c>
      <c r="AK292" s="130" t="str">
        <f t="shared" si="91"/>
        <v/>
      </c>
      <c r="AL292" s="130" t="str">
        <f t="shared" si="92"/>
        <v/>
      </c>
      <c r="AM292" s="131" t="str">
        <f t="shared" si="93"/>
        <v/>
      </c>
      <c r="AN292" s="28"/>
      <c r="AO292" s="28"/>
    </row>
    <row r="293" spans="1:41" s="102" customFormat="1" ht="15" hidden="1" x14ac:dyDescent="0.25">
      <c r="A293" s="28"/>
      <c r="B293" s="28"/>
      <c r="C293" s="36"/>
      <c r="D293" s="28"/>
      <c r="E293" s="28"/>
      <c r="F293" s="28"/>
      <c r="G293" s="28"/>
      <c r="H293" s="28"/>
      <c r="I293" s="28"/>
      <c r="J293" s="28"/>
      <c r="K293" s="28"/>
      <c r="L293" s="28"/>
      <c r="M293" s="28"/>
      <c r="N293" s="28"/>
      <c r="O293" s="28"/>
      <c r="P293" s="28"/>
      <c r="Q293" s="28"/>
      <c r="R293" s="28"/>
      <c r="S293" s="28"/>
      <c r="T293" s="28"/>
      <c r="U293" s="28"/>
      <c r="V293" s="28"/>
      <c r="W293" s="28"/>
      <c r="X293" s="28"/>
      <c r="Y293" s="28"/>
      <c r="AB293" s="124">
        <f t="shared" si="101"/>
        <v>85</v>
      </c>
      <c r="AC293" s="125" t="str">
        <f t="shared" si="96"/>
        <v/>
      </c>
      <c r="AD293" s="123" t="str">
        <f t="shared" si="97"/>
        <v/>
      </c>
      <c r="AE293" s="126" t="str">
        <f t="shared" si="98"/>
        <v/>
      </c>
      <c r="AF293" s="123" t="str">
        <f t="shared" si="99"/>
        <v/>
      </c>
      <c r="AG293" s="126" t="str">
        <f t="shared" si="100"/>
        <v/>
      </c>
      <c r="AH293" s="129" t="str">
        <f t="shared" si="95"/>
        <v/>
      </c>
      <c r="AI293" s="129" t="str">
        <f t="shared" si="94"/>
        <v/>
      </c>
      <c r="AJ293" s="100" t="str">
        <f t="shared" si="90"/>
        <v/>
      </c>
      <c r="AK293" s="130" t="str">
        <f t="shared" si="91"/>
        <v/>
      </c>
      <c r="AL293" s="130" t="str">
        <f t="shared" si="92"/>
        <v/>
      </c>
      <c r="AM293" s="131" t="str">
        <f t="shared" si="93"/>
        <v/>
      </c>
      <c r="AN293" s="28"/>
      <c r="AO293" s="28"/>
    </row>
    <row r="294" spans="1:41" s="102" customFormat="1" ht="15" hidden="1" x14ac:dyDescent="0.25">
      <c r="A294" s="28"/>
      <c r="B294" s="28"/>
      <c r="C294" s="36"/>
      <c r="D294" s="28"/>
      <c r="E294" s="28"/>
      <c r="F294" s="28"/>
      <c r="G294" s="28"/>
      <c r="H294" s="28"/>
      <c r="I294" s="28"/>
      <c r="J294" s="28"/>
      <c r="K294" s="28"/>
      <c r="L294" s="28"/>
      <c r="M294" s="28"/>
      <c r="N294" s="28"/>
      <c r="O294" s="28"/>
      <c r="P294" s="28"/>
      <c r="Q294" s="28"/>
      <c r="R294" s="28"/>
      <c r="S294" s="28"/>
      <c r="T294" s="28"/>
      <c r="U294" s="28"/>
      <c r="V294" s="28"/>
      <c r="W294" s="28"/>
      <c r="X294" s="28"/>
      <c r="Y294" s="28"/>
      <c r="AB294" s="124">
        <f t="shared" si="101"/>
        <v>86</v>
      </c>
      <c r="AC294" s="125" t="str">
        <f t="shared" si="96"/>
        <v/>
      </c>
      <c r="AD294" s="123" t="str">
        <f t="shared" si="97"/>
        <v/>
      </c>
      <c r="AE294" s="126" t="str">
        <f t="shared" si="98"/>
        <v/>
      </c>
      <c r="AF294" s="123" t="str">
        <f t="shared" si="99"/>
        <v/>
      </c>
      <c r="AG294" s="126" t="str">
        <f t="shared" si="100"/>
        <v/>
      </c>
      <c r="AH294" s="129" t="str">
        <f t="shared" si="95"/>
        <v/>
      </c>
      <c r="AI294" s="129" t="str">
        <f t="shared" si="94"/>
        <v/>
      </c>
      <c r="AJ294" s="100" t="str">
        <f t="shared" si="90"/>
        <v/>
      </c>
      <c r="AK294" s="130" t="str">
        <f t="shared" si="91"/>
        <v/>
      </c>
      <c r="AL294" s="130" t="str">
        <f t="shared" si="92"/>
        <v/>
      </c>
      <c r="AM294" s="131" t="str">
        <f t="shared" si="93"/>
        <v/>
      </c>
      <c r="AN294" s="28"/>
      <c r="AO294" s="28"/>
    </row>
    <row r="295" spans="1:41" s="102" customFormat="1" ht="15" hidden="1" x14ac:dyDescent="0.25">
      <c r="A295" s="28"/>
      <c r="B295" s="28"/>
      <c r="C295" s="36"/>
      <c r="D295" s="28"/>
      <c r="E295" s="28"/>
      <c r="F295" s="28"/>
      <c r="G295" s="28"/>
      <c r="H295" s="28"/>
      <c r="I295" s="28"/>
      <c r="J295" s="28"/>
      <c r="K295" s="28"/>
      <c r="L295" s="28"/>
      <c r="M295" s="28"/>
      <c r="N295" s="28"/>
      <c r="O295" s="28"/>
      <c r="P295" s="28"/>
      <c r="Q295" s="28"/>
      <c r="R295" s="28"/>
      <c r="S295" s="28"/>
      <c r="T295" s="28"/>
      <c r="U295" s="28"/>
      <c r="V295" s="28"/>
      <c r="W295" s="28"/>
      <c r="X295" s="28"/>
      <c r="Y295" s="28"/>
      <c r="AB295" s="124">
        <f t="shared" si="101"/>
        <v>87</v>
      </c>
      <c r="AC295" s="125" t="str">
        <f t="shared" si="96"/>
        <v/>
      </c>
      <c r="AD295" s="123" t="str">
        <f t="shared" si="97"/>
        <v/>
      </c>
      <c r="AE295" s="126" t="str">
        <f t="shared" si="98"/>
        <v/>
      </c>
      <c r="AF295" s="123" t="str">
        <f t="shared" si="99"/>
        <v/>
      </c>
      <c r="AG295" s="126" t="str">
        <f t="shared" si="100"/>
        <v/>
      </c>
      <c r="AH295" s="129" t="str">
        <f t="shared" si="95"/>
        <v/>
      </c>
      <c r="AI295" s="129" t="str">
        <f t="shared" si="94"/>
        <v/>
      </c>
      <c r="AJ295" s="100" t="str">
        <f t="shared" si="90"/>
        <v/>
      </c>
      <c r="AK295" s="130" t="str">
        <f t="shared" si="91"/>
        <v/>
      </c>
      <c r="AL295" s="130" t="str">
        <f t="shared" si="92"/>
        <v/>
      </c>
      <c r="AM295" s="131" t="str">
        <f t="shared" si="93"/>
        <v/>
      </c>
      <c r="AN295" s="28"/>
      <c r="AO295" s="28"/>
    </row>
    <row r="296" spans="1:41" s="102" customFormat="1" ht="15" hidden="1" x14ac:dyDescent="0.25">
      <c r="A296" s="28"/>
      <c r="B296" s="28"/>
      <c r="C296" s="36"/>
      <c r="D296" s="28"/>
      <c r="E296" s="28"/>
      <c r="F296" s="28"/>
      <c r="G296" s="28"/>
      <c r="H296" s="28"/>
      <c r="I296" s="28"/>
      <c r="J296" s="28"/>
      <c r="K296" s="28"/>
      <c r="L296" s="28"/>
      <c r="M296" s="28"/>
      <c r="N296" s="28"/>
      <c r="O296" s="28"/>
      <c r="P296" s="28"/>
      <c r="Q296" s="28"/>
      <c r="R296" s="28"/>
      <c r="S296" s="28"/>
      <c r="T296" s="28"/>
      <c r="U296" s="28"/>
      <c r="V296" s="28"/>
      <c r="W296" s="28"/>
      <c r="X296" s="28"/>
      <c r="Y296" s="28"/>
      <c r="AB296" s="124">
        <f t="shared" si="101"/>
        <v>88</v>
      </c>
      <c r="AC296" s="125" t="str">
        <f t="shared" si="96"/>
        <v/>
      </c>
      <c r="AD296" s="123" t="str">
        <f t="shared" si="97"/>
        <v/>
      </c>
      <c r="AE296" s="126" t="str">
        <f t="shared" si="98"/>
        <v/>
      </c>
      <c r="AF296" s="123" t="str">
        <f t="shared" si="99"/>
        <v/>
      </c>
      <c r="AG296" s="126" t="str">
        <f t="shared" si="100"/>
        <v/>
      </c>
      <c r="AH296" s="129" t="str">
        <f t="shared" si="95"/>
        <v/>
      </c>
      <c r="AI296" s="129" t="str">
        <f t="shared" si="94"/>
        <v/>
      </c>
      <c r="AJ296" s="100" t="str">
        <f t="shared" si="90"/>
        <v/>
      </c>
      <c r="AK296" s="130" t="str">
        <f t="shared" si="91"/>
        <v/>
      </c>
      <c r="AL296" s="130" t="str">
        <f t="shared" si="92"/>
        <v/>
      </c>
      <c r="AM296" s="131" t="str">
        <f t="shared" si="93"/>
        <v/>
      </c>
      <c r="AN296" s="28"/>
      <c r="AO296" s="28"/>
    </row>
    <row r="297" spans="1:41" s="102" customFormat="1" ht="15" hidden="1" x14ac:dyDescent="0.25">
      <c r="A297" s="28"/>
      <c r="B297" s="28"/>
      <c r="C297" s="36"/>
      <c r="D297" s="28"/>
      <c r="E297" s="28"/>
      <c r="F297" s="28"/>
      <c r="G297" s="28"/>
      <c r="H297" s="28"/>
      <c r="I297" s="28"/>
      <c r="J297" s="28"/>
      <c r="K297" s="28"/>
      <c r="L297" s="28"/>
      <c r="M297" s="28"/>
      <c r="N297" s="28"/>
      <c r="O297" s="28"/>
      <c r="P297" s="28"/>
      <c r="Q297" s="28"/>
      <c r="R297" s="28"/>
      <c r="S297" s="28"/>
      <c r="T297" s="28"/>
      <c r="U297" s="28"/>
      <c r="V297" s="28"/>
      <c r="W297" s="28"/>
      <c r="X297" s="28"/>
      <c r="Y297" s="28"/>
      <c r="AB297" s="124">
        <f t="shared" si="101"/>
        <v>89</v>
      </c>
      <c r="AC297" s="125" t="str">
        <f t="shared" si="96"/>
        <v/>
      </c>
      <c r="AD297" s="123" t="str">
        <f t="shared" si="97"/>
        <v/>
      </c>
      <c r="AE297" s="126" t="str">
        <f t="shared" si="98"/>
        <v/>
      </c>
      <c r="AF297" s="123" t="str">
        <f t="shared" si="99"/>
        <v/>
      </c>
      <c r="AG297" s="126" t="str">
        <f t="shared" si="100"/>
        <v/>
      </c>
      <c r="AH297" s="129" t="str">
        <f t="shared" si="95"/>
        <v/>
      </c>
      <c r="AI297" s="129" t="str">
        <f t="shared" si="94"/>
        <v/>
      </c>
      <c r="AJ297" s="100" t="str">
        <f t="shared" si="90"/>
        <v/>
      </c>
      <c r="AK297" s="130" t="str">
        <f t="shared" si="91"/>
        <v/>
      </c>
      <c r="AL297" s="130" t="str">
        <f t="shared" si="92"/>
        <v/>
      </c>
      <c r="AM297" s="131" t="str">
        <f t="shared" si="93"/>
        <v/>
      </c>
      <c r="AN297" s="28"/>
      <c r="AO297" s="28"/>
    </row>
    <row r="298" spans="1:41" s="102" customFormat="1" ht="15" hidden="1" x14ac:dyDescent="0.25">
      <c r="A298" s="28"/>
      <c r="B298" s="28"/>
      <c r="C298" s="36"/>
      <c r="D298" s="28"/>
      <c r="E298" s="28"/>
      <c r="F298" s="28"/>
      <c r="G298" s="28"/>
      <c r="H298" s="28"/>
      <c r="I298" s="28"/>
      <c r="J298" s="28"/>
      <c r="K298" s="28"/>
      <c r="L298" s="28"/>
      <c r="M298" s="28"/>
      <c r="N298" s="28"/>
      <c r="O298" s="28"/>
      <c r="P298" s="28"/>
      <c r="Q298" s="28"/>
      <c r="R298" s="28"/>
      <c r="S298" s="28"/>
      <c r="T298" s="28"/>
      <c r="U298" s="28"/>
      <c r="V298" s="28"/>
      <c r="W298" s="28"/>
      <c r="X298" s="28"/>
      <c r="Y298" s="28"/>
      <c r="AB298" s="124">
        <f t="shared" si="101"/>
        <v>90</v>
      </c>
      <c r="AC298" s="125" t="str">
        <f t="shared" si="96"/>
        <v/>
      </c>
      <c r="AD298" s="123" t="str">
        <f t="shared" si="97"/>
        <v/>
      </c>
      <c r="AE298" s="126" t="str">
        <f t="shared" si="98"/>
        <v/>
      </c>
      <c r="AF298" s="123" t="str">
        <f t="shared" si="99"/>
        <v/>
      </c>
      <c r="AG298" s="126" t="str">
        <f t="shared" si="100"/>
        <v/>
      </c>
      <c r="AH298" s="129" t="str">
        <f t="shared" si="95"/>
        <v/>
      </c>
      <c r="AI298" s="129" t="str">
        <f t="shared" si="94"/>
        <v/>
      </c>
      <c r="AJ298" s="100" t="str">
        <f t="shared" si="90"/>
        <v/>
      </c>
      <c r="AK298" s="130" t="str">
        <f t="shared" si="91"/>
        <v/>
      </c>
      <c r="AL298" s="130" t="str">
        <f t="shared" si="92"/>
        <v/>
      </c>
      <c r="AM298" s="131" t="str">
        <f t="shared" si="93"/>
        <v/>
      </c>
      <c r="AN298" s="28"/>
      <c r="AO298" s="28"/>
    </row>
    <row r="299" spans="1:41" s="102" customFormat="1" ht="15" hidden="1" x14ac:dyDescent="0.25">
      <c r="A299" s="28"/>
      <c r="B299" s="28"/>
      <c r="C299" s="36"/>
      <c r="D299" s="28"/>
      <c r="E299" s="28"/>
      <c r="F299" s="28"/>
      <c r="G299" s="28"/>
      <c r="H299" s="28"/>
      <c r="I299" s="28"/>
      <c r="J299" s="28"/>
      <c r="K299" s="28"/>
      <c r="L299" s="28"/>
      <c r="M299" s="28"/>
      <c r="N299" s="28"/>
      <c r="O299" s="28"/>
      <c r="P299" s="28"/>
      <c r="Q299" s="28"/>
      <c r="R299" s="28"/>
      <c r="S299" s="28"/>
      <c r="T299" s="28"/>
      <c r="U299" s="28"/>
      <c r="V299" s="28"/>
      <c r="W299" s="28"/>
      <c r="X299" s="28"/>
      <c r="Y299" s="28"/>
      <c r="AB299" s="124">
        <f t="shared" si="101"/>
        <v>91</v>
      </c>
      <c r="AC299" s="125" t="str">
        <f t="shared" si="96"/>
        <v/>
      </c>
      <c r="AD299" s="123" t="str">
        <f t="shared" si="97"/>
        <v/>
      </c>
      <c r="AE299" s="126" t="str">
        <f t="shared" si="98"/>
        <v/>
      </c>
      <c r="AF299" s="123" t="str">
        <f t="shared" si="99"/>
        <v/>
      </c>
      <c r="AG299" s="126" t="str">
        <f t="shared" si="100"/>
        <v/>
      </c>
      <c r="AH299" s="129" t="str">
        <f t="shared" si="95"/>
        <v/>
      </c>
      <c r="AI299" s="129" t="str">
        <f t="shared" si="94"/>
        <v/>
      </c>
      <c r="AJ299" s="100" t="str">
        <f t="shared" si="90"/>
        <v/>
      </c>
      <c r="AK299" s="130" t="str">
        <f t="shared" si="91"/>
        <v/>
      </c>
      <c r="AL299" s="130" t="str">
        <f t="shared" si="92"/>
        <v/>
      </c>
      <c r="AM299" s="131" t="str">
        <f t="shared" si="93"/>
        <v/>
      </c>
      <c r="AN299" s="28"/>
      <c r="AO299" s="28"/>
    </row>
    <row r="300" spans="1:41" s="102" customFormat="1" ht="15" hidden="1" x14ac:dyDescent="0.25">
      <c r="A300" s="28"/>
      <c r="B300" s="28"/>
      <c r="C300" s="36"/>
      <c r="D300" s="28"/>
      <c r="E300" s="28"/>
      <c r="F300" s="28"/>
      <c r="G300" s="28"/>
      <c r="H300" s="28"/>
      <c r="I300" s="28"/>
      <c r="J300" s="28"/>
      <c r="K300" s="28"/>
      <c r="L300" s="28"/>
      <c r="M300" s="28"/>
      <c r="N300" s="28"/>
      <c r="O300" s="28"/>
      <c r="P300" s="28"/>
      <c r="Q300" s="28"/>
      <c r="R300" s="28"/>
      <c r="S300" s="28"/>
      <c r="T300" s="28"/>
      <c r="U300" s="28"/>
      <c r="V300" s="28"/>
      <c r="W300" s="28"/>
      <c r="X300" s="28"/>
      <c r="Y300" s="28"/>
      <c r="AB300" s="124">
        <f t="shared" si="101"/>
        <v>92</v>
      </c>
      <c r="AC300" s="125" t="str">
        <f t="shared" si="96"/>
        <v/>
      </c>
      <c r="AD300" s="123" t="str">
        <f t="shared" si="97"/>
        <v/>
      </c>
      <c r="AE300" s="126" t="str">
        <f t="shared" si="98"/>
        <v/>
      </c>
      <c r="AF300" s="123" t="str">
        <f t="shared" si="99"/>
        <v/>
      </c>
      <c r="AG300" s="126" t="str">
        <f t="shared" si="100"/>
        <v/>
      </c>
      <c r="AH300" s="129" t="str">
        <f t="shared" si="95"/>
        <v/>
      </c>
      <c r="AI300" s="129" t="str">
        <f t="shared" si="94"/>
        <v/>
      </c>
      <c r="AJ300" s="100" t="str">
        <f t="shared" si="90"/>
        <v/>
      </c>
      <c r="AK300" s="130" t="str">
        <f t="shared" si="91"/>
        <v/>
      </c>
      <c r="AL300" s="130" t="str">
        <f t="shared" si="92"/>
        <v/>
      </c>
      <c r="AM300" s="131" t="str">
        <f t="shared" si="93"/>
        <v/>
      </c>
      <c r="AN300" s="28"/>
      <c r="AO300" s="28"/>
    </row>
    <row r="301" spans="1:41" s="102" customFormat="1" ht="15" hidden="1" x14ac:dyDescent="0.25">
      <c r="A301" s="28"/>
      <c r="B301" s="28"/>
      <c r="C301" s="36"/>
      <c r="D301" s="28"/>
      <c r="E301" s="28"/>
      <c r="F301" s="28"/>
      <c r="G301" s="28"/>
      <c r="H301" s="28"/>
      <c r="I301" s="28"/>
      <c r="J301" s="28"/>
      <c r="K301" s="28"/>
      <c r="L301" s="28"/>
      <c r="M301" s="28"/>
      <c r="N301" s="28"/>
      <c r="O301" s="28"/>
      <c r="P301" s="28"/>
      <c r="Q301" s="28"/>
      <c r="R301" s="28"/>
      <c r="S301" s="28"/>
      <c r="T301" s="28"/>
      <c r="U301" s="28"/>
      <c r="V301" s="28"/>
      <c r="W301" s="28"/>
      <c r="X301" s="28"/>
      <c r="Y301" s="28"/>
      <c r="AB301" s="124">
        <f t="shared" si="101"/>
        <v>93</v>
      </c>
      <c r="AC301" s="125" t="str">
        <f t="shared" si="96"/>
        <v/>
      </c>
      <c r="AD301" s="123" t="str">
        <f t="shared" si="97"/>
        <v/>
      </c>
      <c r="AE301" s="126" t="str">
        <f t="shared" si="98"/>
        <v/>
      </c>
      <c r="AF301" s="123" t="str">
        <f t="shared" si="99"/>
        <v/>
      </c>
      <c r="AG301" s="126" t="str">
        <f t="shared" si="100"/>
        <v/>
      </c>
      <c r="AH301" s="129" t="str">
        <f t="shared" si="95"/>
        <v/>
      </c>
      <c r="AI301" s="129" t="str">
        <f t="shared" si="94"/>
        <v/>
      </c>
      <c r="AJ301" s="100" t="str">
        <f t="shared" si="90"/>
        <v/>
      </c>
      <c r="AK301" s="130" t="str">
        <f t="shared" si="91"/>
        <v/>
      </c>
      <c r="AL301" s="130" t="str">
        <f t="shared" si="92"/>
        <v/>
      </c>
      <c r="AM301" s="131" t="str">
        <f t="shared" si="93"/>
        <v/>
      </c>
      <c r="AN301" s="28"/>
      <c r="AO301" s="28"/>
    </row>
    <row r="302" spans="1:41" s="102" customFormat="1" ht="15" hidden="1" x14ac:dyDescent="0.25">
      <c r="A302" s="28"/>
      <c r="B302" s="28"/>
      <c r="C302" s="36"/>
      <c r="D302" s="28"/>
      <c r="E302" s="28"/>
      <c r="F302" s="28"/>
      <c r="G302" s="28"/>
      <c r="H302" s="28"/>
      <c r="I302" s="28"/>
      <c r="J302" s="28"/>
      <c r="K302" s="28"/>
      <c r="L302" s="28"/>
      <c r="M302" s="28"/>
      <c r="N302" s="28"/>
      <c r="O302" s="28"/>
      <c r="P302" s="28"/>
      <c r="Q302" s="28"/>
      <c r="R302" s="28"/>
      <c r="S302" s="28"/>
      <c r="T302" s="28"/>
      <c r="U302" s="28"/>
      <c r="V302" s="28"/>
      <c r="W302" s="28"/>
      <c r="X302" s="28"/>
      <c r="Y302" s="28"/>
      <c r="AB302" s="124">
        <f t="shared" si="101"/>
        <v>94</v>
      </c>
      <c r="AC302" s="125" t="str">
        <f t="shared" si="96"/>
        <v/>
      </c>
      <c r="AD302" s="123" t="str">
        <f t="shared" si="97"/>
        <v/>
      </c>
      <c r="AE302" s="126" t="str">
        <f t="shared" si="98"/>
        <v/>
      </c>
      <c r="AF302" s="123" t="str">
        <f t="shared" si="99"/>
        <v/>
      </c>
      <c r="AG302" s="126" t="str">
        <f t="shared" si="100"/>
        <v/>
      </c>
      <c r="AH302" s="129" t="str">
        <f t="shared" si="95"/>
        <v/>
      </c>
      <c r="AI302" s="129" t="str">
        <f t="shared" si="94"/>
        <v/>
      </c>
      <c r="AJ302" s="100" t="str">
        <f t="shared" si="90"/>
        <v/>
      </c>
      <c r="AK302" s="130" t="str">
        <f t="shared" si="91"/>
        <v/>
      </c>
      <c r="AL302" s="130" t="str">
        <f t="shared" si="92"/>
        <v/>
      </c>
      <c r="AM302" s="131" t="str">
        <f t="shared" si="93"/>
        <v/>
      </c>
      <c r="AN302" s="28"/>
      <c r="AO302" s="28"/>
    </row>
    <row r="303" spans="1:41" s="102" customFormat="1" ht="15" hidden="1" x14ac:dyDescent="0.25">
      <c r="A303" s="28"/>
      <c r="B303" s="28"/>
      <c r="C303" s="36"/>
      <c r="D303" s="28"/>
      <c r="E303" s="28"/>
      <c r="F303" s="28"/>
      <c r="G303" s="28"/>
      <c r="H303" s="28"/>
      <c r="I303" s="28"/>
      <c r="J303" s="28"/>
      <c r="K303" s="28"/>
      <c r="L303" s="28"/>
      <c r="M303" s="28"/>
      <c r="N303" s="28"/>
      <c r="O303" s="28"/>
      <c r="P303" s="28"/>
      <c r="Q303" s="28"/>
      <c r="R303" s="28"/>
      <c r="S303" s="28"/>
      <c r="T303" s="28"/>
      <c r="U303" s="28"/>
      <c r="V303" s="28"/>
      <c r="W303" s="28"/>
      <c r="X303" s="28"/>
      <c r="Y303" s="28"/>
      <c r="AB303" s="124">
        <f t="shared" si="101"/>
        <v>95</v>
      </c>
      <c r="AC303" s="125" t="str">
        <f t="shared" si="96"/>
        <v/>
      </c>
      <c r="AD303" s="123" t="str">
        <f t="shared" si="97"/>
        <v/>
      </c>
      <c r="AE303" s="126" t="str">
        <f t="shared" si="98"/>
        <v/>
      </c>
      <c r="AF303" s="123" t="str">
        <f t="shared" si="99"/>
        <v/>
      </c>
      <c r="AG303" s="126" t="str">
        <f t="shared" si="100"/>
        <v/>
      </c>
      <c r="AH303" s="129" t="str">
        <f t="shared" si="95"/>
        <v/>
      </c>
      <c r="AI303" s="129" t="str">
        <f t="shared" si="94"/>
        <v/>
      </c>
      <c r="AJ303" s="100" t="str">
        <f t="shared" si="90"/>
        <v/>
      </c>
      <c r="AK303" s="130" t="str">
        <f t="shared" si="91"/>
        <v/>
      </c>
      <c r="AL303" s="130" t="str">
        <f t="shared" si="92"/>
        <v/>
      </c>
      <c r="AM303" s="131" t="str">
        <f t="shared" si="93"/>
        <v/>
      </c>
      <c r="AN303" s="28"/>
      <c r="AO303" s="28"/>
    </row>
    <row r="304" spans="1:41" s="102" customFormat="1" ht="15" hidden="1" x14ac:dyDescent="0.25">
      <c r="A304" s="28"/>
      <c r="B304" s="28"/>
      <c r="C304" s="36"/>
      <c r="D304" s="28"/>
      <c r="E304" s="28"/>
      <c r="F304" s="28"/>
      <c r="G304" s="28"/>
      <c r="H304" s="28"/>
      <c r="I304" s="28"/>
      <c r="J304" s="28"/>
      <c r="K304" s="28"/>
      <c r="L304" s="28"/>
      <c r="M304" s="28"/>
      <c r="N304" s="28"/>
      <c r="O304" s="28"/>
      <c r="P304" s="28"/>
      <c r="Q304" s="28"/>
      <c r="R304" s="28"/>
      <c r="S304" s="28"/>
      <c r="T304" s="28"/>
      <c r="U304" s="28"/>
      <c r="V304" s="28"/>
      <c r="W304" s="28"/>
      <c r="X304" s="28"/>
      <c r="Y304" s="28"/>
      <c r="AB304" s="124">
        <f t="shared" si="101"/>
        <v>96</v>
      </c>
      <c r="AC304" s="125" t="str">
        <f t="shared" si="96"/>
        <v/>
      </c>
      <c r="AD304" s="123" t="str">
        <f t="shared" si="97"/>
        <v/>
      </c>
      <c r="AE304" s="126" t="str">
        <f t="shared" si="98"/>
        <v/>
      </c>
      <c r="AF304" s="123" t="str">
        <f t="shared" si="99"/>
        <v/>
      </c>
      <c r="AG304" s="126" t="str">
        <f t="shared" si="100"/>
        <v/>
      </c>
      <c r="AH304" s="129" t="str">
        <f t="shared" si="95"/>
        <v/>
      </c>
      <c r="AI304" s="129" t="str">
        <f t="shared" si="94"/>
        <v/>
      </c>
      <c r="AJ304" s="100" t="str">
        <f t="shared" si="90"/>
        <v/>
      </c>
      <c r="AK304" s="130" t="str">
        <f t="shared" si="91"/>
        <v/>
      </c>
      <c r="AL304" s="130" t="str">
        <f t="shared" si="92"/>
        <v/>
      </c>
      <c r="AM304" s="131" t="str">
        <f t="shared" si="93"/>
        <v/>
      </c>
      <c r="AN304" s="28"/>
      <c r="AO304" s="28"/>
    </row>
    <row r="305" spans="1:41" s="102" customFormat="1" ht="15" hidden="1" x14ac:dyDescent="0.25">
      <c r="A305" s="28"/>
      <c r="B305" s="28"/>
      <c r="C305" s="36"/>
      <c r="D305" s="28"/>
      <c r="E305" s="28"/>
      <c r="F305" s="28"/>
      <c r="G305" s="28"/>
      <c r="H305" s="28"/>
      <c r="I305" s="28"/>
      <c r="J305" s="28"/>
      <c r="K305" s="28"/>
      <c r="L305" s="28"/>
      <c r="M305" s="28"/>
      <c r="N305" s="28"/>
      <c r="O305" s="28"/>
      <c r="P305" s="28"/>
      <c r="Q305" s="28"/>
      <c r="R305" s="28"/>
      <c r="S305" s="28"/>
      <c r="T305" s="28"/>
      <c r="U305" s="28"/>
      <c r="V305" s="28"/>
      <c r="W305" s="28"/>
      <c r="X305" s="28"/>
      <c r="Y305" s="28"/>
      <c r="AB305" s="124">
        <f t="shared" si="101"/>
        <v>97</v>
      </c>
      <c r="AC305" s="125" t="str">
        <f t="shared" ref="AC305:AC308" si="102">IF(AA$211="","",AC$208+AB305*(X$211-X$210)/100)</f>
        <v/>
      </c>
      <c r="AD305" s="123" t="str">
        <f t="shared" ref="AD305:AD308" si="103">IF(AC305="","",AD$208+(2*(AC305-AC$208)*AA$211))</f>
        <v/>
      </c>
      <c r="AE305" s="126" t="str">
        <f t="shared" si="98"/>
        <v/>
      </c>
      <c r="AF305" s="123" t="str">
        <f t="shared" si="99"/>
        <v/>
      </c>
      <c r="AG305" s="126" t="str">
        <f t="shared" si="100"/>
        <v/>
      </c>
      <c r="AH305" s="129" t="str">
        <f t="shared" si="95"/>
        <v/>
      </c>
      <c r="AI305" s="129" t="str">
        <f t="shared" si="94"/>
        <v/>
      </c>
      <c r="AJ305" s="100" t="str">
        <f t="shared" si="90"/>
        <v/>
      </c>
      <c r="AK305" s="130" t="str">
        <f t="shared" si="91"/>
        <v/>
      </c>
      <c r="AL305" s="130" t="str">
        <f t="shared" si="92"/>
        <v/>
      </c>
      <c r="AM305" s="131" t="str">
        <f t="shared" si="93"/>
        <v/>
      </c>
      <c r="AN305" s="28"/>
      <c r="AO305" s="28"/>
    </row>
    <row r="306" spans="1:41" s="102" customFormat="1" ht="15" hidden="1" x14ac:dyDescent="0.25">
      <c r="A306" s="28"/>
      <c r="B306" s="28"/>
      <c r="C306" s="36"/>
      <c r="D306" s="28"/>
      <c r="E306" s="28"/>
      <c r="F306" s="28"/>
      <c r="G306" s="28"/>
      <c r="H306" s="28"/>
      <c r="I306" s="28"/>
      <c r="J306" s="28"/>
      <c r="K306" s="28"/>
      <c r="L306" s="28"/>
      <c r="M306" s="28"/>
      <c r="N306" s="28"/>
      <c r="O306" s="28"/>
      <c r="P306" s="28"/>
      <c r="Q306" s="28"/>
      <c r="R306" s="28"/>
      <c r="S306" s="28"/>
      <c r="T306" s="28"/>
      <c r="U306" s="28"/>
      <c r="V306" s="28"/>
      <c r="W306" s="28"/>
      <c r="X306" s="28"/>
      <c r="Y306" s="28"/>
      <c r="AB306" s="124">
        <f t="shared" si="101"/>
        <v>98</v>
      </c>
      <c r="AC306" s="125" t="str">
        <f t="shared" si="102"/>
        <v/>
      </c>
      <c r="AD306" s="123" t="str">
        <f t="shared" si="103"/>
        <v/>
      </c>
      <c r="AE306" s="126" t="str">
        <f t="shared" si="98"/>
        <v/>
      </c>
      <c r="AF306" s="123" t="str">
        <f t="shared" si="99"/>
        <v/>
      </c>
      <c r="AG306" s="126" t="str">
        <f t="shared" si="100"/>
        <v/>
      </c>
      <c r="AH306" s="129" t="str">
        <f t="shared" si="95"/>
        <v/>
      </c>
      <c r="AI306" s="129" t="str">
        <f t="shared" si="94"/>
        <v/>
      </c>
      <c r="AJ306" s="100" t="str">
        <f t="shared" si="90"/>
        <v/>
      </c>
      <c r="AK306" s="130" t="str">
        <f t="shared" si="91"/>
        <v/>
      </c>
      <c r="AL306" s="130" t="str">
        <f t="shared" si="92"/>
        <v/>
      </c>
      <c r="AM306" s="131" t="str">
        <f t="shared" si="93"/>
        <v/>
      </c>
      <c r="AN306" s="28"/>
      <c r="AO306" s="28"/>
    </row>
    <row r="307" spans="1:41" s="102" customFormat="1" ht="15" hidden="1" x14ac:dyDescent="0.25">
      <c r="A307" s="28"/>
      <c r="B307" s="28"/>
      <c r="C307" s="36"/>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124">
        <f t="shared" si="101"/>
        <v>99</v>
      </c>
      <c r="AC307" s="125" t="str">
        <f t="shared" si="102"/>
        <v/>
      </c>
      <c r="AD307" s="123" t="str">
        <f t="shared" si="103"/>
        <v/>
      </c>
      <c r="AE307" s="126" t="str">
        <f t="shared" si="98"/>
        <v/>
      </c>
      <c r="AF307" s="123" t="str">
        <f t="shared" si="99"/>
        <v/>
      </c>
      <c r="AG307" s="126" t="str">
        <f t="shared" si="100"/>
        <v/>
      </c>
      <c r="AH307" s="129" t="str">
        <f t="shared" si="95"/>
        <v/>
      </c>
      <c r="AI307" s="129" t="str">
        <f t="shared" si="94"/>
        <v/>
      </c>
      <c r="AJ307" s="100" t="str">
        <f t="shared" si="90"/>
        <v/>
      </c>
      <c r="AK307" s="130" t="str">
        <f t="shared" si="91"/>
        <v/>
      </c>
      <c r="AL307" s="130" t="str">
        <f t="shared" si="92"/>
        <v/>
      </c>
      <c r="AM307" s="131" t="str">
        <f t="shared" si="93"/>
        <v/>
      </c>
      <c r="AN307" s="28"/>
      <c r="AO307" s="28"/>
    </row>
    <row r="308" spans="1:41" s="102" customFormat="1" ht="15" hidden="1" x14ac:dyDescent="0.25">
      <c r="A308" s="28"/>
      <c r="B308" s="28"/>
      <c r="C308" s="36"/>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124">
        <f t="shared" si="101"/>
        <v>100</v>
      </c>
      <c r="AC308" s="125" t="str">
        <f t="shared" si="102"/>
        <v/>
      </c>
      <c r="AD308" s="123" t="str">
        <f t="shared" si="103"/>
        <v/>
      </c>
      <c r="AE308" s="126" t="str">
        <f t="shared" si="98"/>
        <v/>
      </c>
      <c r="AF308" s="123" t="str">
        <f t="shared" si="99"/>
        <v/>
      </c>
      <c r="AG308" s="126" t="str">
        <f t="shared" si="100"/>
        <v/>
      </c>
      <c r="AH308" s="129" t="str">
        <f t="shared" si="95"/>
        <v/>
      </c>
      <c r="AI308" s="129" t="str">
        <f t="shared" si="94"/>
        <v/>
      </c>
      <c r="AJ308" s="100" t="str">
        <f t="shared" si="90"/>
        <v/>
      </c>
      <c r="AK308" s="130" t="str">
        <f t="shared" si="91"/>
        <v/>
      </c>
      <c r="AL308" s="130" t="str">
        <f t="shared" si="92"/>
        <v/>
      </c>
      <c r="AM308" s="131" t="str">
        <f t="shared" si="93"/>
        <v/>
      </c>
      <c r="AN308" s="28"/>
      <c r="AO308" s="28"/>
    </row>
    <row r="309" spans="1:41" s="102" customFormat="1" ht="15" hidden="1" x14ac:dyDescent="0.25">
      <c r="A309" s="28"/>
      <c r="B309" s="28"/>
      <c r="C309" s="36"/>
      <c r="D309" s="28"/>
      <c r="E309" s="28"/>
      <c r="F309" s="28"/>
      <c r="G309" s="28"/>
      <c r="H309" s="28"/>
      <c r="I309" s="28"/>
      <c r="J309" s="28"/>
      <c r="K309" s="28"/>
      <c r="L309" s="28"/>
      <c r="M309" s="28"/>
      <c r="N309" s="28"/>
      <c r="O309" s="28"/>
      <c r="P309" s="28"/>
      <c r="Q309" s="28"/>
      <c r="R309" s="28"/>
      <c r="S309" s="28"/>
      <c r="T309" s="28"/>
      <c r="U309" s="28"/>
      <c r="V309" s="28"/>
      <c r="W309" s="15" t="s">
        <v>154</v>
      </c>
      <c r="X309" s="103" t="s">
        <v>105</v>
      </c>
      <c r="Y309" s="103" t="s">
        <v>100</v>
      </c>
      <c r="Z309" s="107" t="s">
        <v>155</v>
      </c>
      <c r="AA309" s="107" t="s">
        <v>156</v>
      </c>
      <c r="AB309" s="124">
        <v>1</v>
      </c>
      <c r="AC309" s="125" t="str">
        <f t="shared" ref="AC309:AC340" si="104">IF(AA$311="","",AC$308+AB309*(X$311-X$310)/100)</f>
        <v/>
      </c>
      <c r="AD309" s="123" t="str">
        <f t="shared" ref="AD309:AD340" si="105">IF(AC309="","",AD$308+(2*(AC309-AC$308)*AA$311))</f>
        <v/>
      </c>
      <c r="AE309" s="126" t="str">
        <f>IF(AC309="","",(AD309/2)^2*3.1415)</f>
        <v/>
      </c>
      <c r="AF309" s="123" t="str">
        <f>IF(AC309="","",(AC309-AC308)/3*(AE308+AE309+(AE309*AE308)^0.5))</f>
        <v/>
      </c>
      <c r="AG309" s="126" t="str">
        <f>IF(AC309="","",AG308+AF309)</f>
        <v/>
      </c>
      <c r="AH309" s="129" t="str">
        <f t="shared" si="95"/>
        <v/>
      </c>
      <c r="AI309" s="129" t="str">
        <f t="shared" si="94"/>
        <v/>
      </c>
      <c r="AJ309" s="100" t="str">
        <f t="shared" si="90"/>
        <v/>
      </c>
      <c r="AK309" s="130" t="str">
        <f t="shared" si="91"/>
        <v/>
      </c>
      <c r="AL309" s="130" t="str">
        <f t="shared" si="92"/>
        <v/>
      </c>
      <c r="AM309" s="131" t="str">
        <f t="shared" si="93"/>
        <v/>
      </c>
      <c r="AN309" s="28"/>
      <c r="AO309" s="28"/>
    </row>
    <row r="310" spans="1:41" s="102" customFormat="1" ht="15" hidden="1" x14ac:dyDescent="0.25">
      <c r="A310" s="28"/>
      <c r="B310" s="28"/>
      <c r="C310" s="36"/>
      <c r="D310" s="28"/>
      <c r="E310" s="28"/>
      <c r="F310" s="28"/>
      <c r="G310" s="28"/>
      <c r="H310" s="28"/>
      <c r="I310" s="28"/>
      <c r="J310" s="28"/>
      <c r="K310" s="28"/>
      <c r="L310" s="28"/>
      <c r="M310" s="28"/>
      <c r="N310" s="28"/>
      <c r="O310" s="28"/>
      <c r="P310" s="28"/>
      <c r="Q310" s="28"/>
      <c r="R310" s="28"/>
      <c r="S310" s="28"/>
      <c r="T310" s="28"/>
      <c r="U310" s="28"/>
      <c r="V310" s="28"/>
      <c r="W310" s="28">
        <v>4</v>
      </c>
      <c r="X310" s="100" t="str">
        <f>IF(W310&gt;O$53,"",IF(VLOOKUP(W310,O$34:Q$51,3)=0,"",VLOOKUP(W310,O$34:Q$51,3)))</f>
        <v/>
      </c>
      <c r="Y310" s="28" t="str">
        <f>IF(X310="","",VLOOKUP(X310,D$34:H$53,2))</f>
        <v/>
      </c>
      <c r="Z310" s="123" t="str">
        <f>IF(Y310="","",2*(Y310/3.1415)^0.5)</f>
        <v/>
      </c>
      <c r="AB310" s="124">
        <f>AB309+1</f>
        <v>2</v>
      </c>
      <c r="AC310" s="125" t="str">
        <f t="shared" si="104"/>
        <v/>
      </c>
      <c r="AD310" s="123" t="str">
        <f t="shared" si="105"/>
        <v/>
      </c>
      <c r="AE310" s="126" t="str">
        <f t="shared" ref="AE310:AE373" si="106">IF(AC310="","",(AD310/2)^2*3.1415)</f>
        <v/>
      </c>
      <c r="AF310" s="123" t="str">
        <f t="shared" ref="AF310:AF373" si="107">IF(AC310="","",(AC310-AC309)/3*(AE309+AE310+(AE310*AE309)^0.5))</f>
        <v/>
      </c>
      <c r="AG310" s="126" t="str">
        <f t="shared" ref="AG310:AG373" si="108">IF(AC310="","",AG309+AF310)</f>
        <v/>
      </c>
      <c r="AH310" s="129" t="str">
        <f t="shared" si="95"/>
        <v/>
      </c>
      <c r="AI310" s="129" t="str">
        <f t="shared" si="94"/>
        <v/>
      </c>
      <c r="AJ310" s="100" t="str">
        <f t="shared" si="90"/>
        <v/>
      </c>
      <c r="AK310" s="130" t="str">
        <f t="shared" si="91"/>
        <v/>
      </c>
      <c r="AL310" s="130" t="str">
        <f t="shared" si="92"/>
        <v/>
      </c>
      <c r="AM310" s="131" t="str">
        <f t="shared" si="93"/>
        <v/>
      </c>
      <c r="AN310" s="28"/>
      <c r="AO310" s="28"/>
    </row>
    <row r="311" spans="1:41" s="102" customFormat="1" ht="15" hidden="1" x14ac:dyDescent="0.25">
      <c r="A311" s="28"/>
      <c r="B311" s="28"/>
      <c r="C311" s="36"/>
      <c r="D311" s="28"/>
      <c r="E311" s="28"/>
      <c r="F311" s="28"/>
      <c r="G311" s="28"/>
      <c r="H311" s="28"/>
      <c r="I311" s="28"/>
      <c r="J311" s="28"/>
      <c r="K311" s="28"/>
      <c r="L311" s="28"/>
      <c r="M311" s="28"/>
      <c r="N311" s="28"/>
      <c r="O311" s="28"/>
      <c r="P311" s="28"/>
      <c r="Q311" s="28"/>
      <c r="R311" s="28"/>
      <c r="S311" s="28"/>
      <c r="T311" s="28"/>
      <c r="U311" s="28"/>
      <c r="V311" s="28"/>
      <c r="W311" s="28">
        <v>5</v>
      </c>
      <c r="X311" s="100" t="str">
        <f>IF(W311&gt;O$53,"",IF(VLOOKUP(W311,O$34:Q$51,3)=0,"",VLOOKUP(W311,O$34:Q$51,3)))</f>
        <v/>
      </c>
      <c r="Y311" s="28" t="str">
        <f>IF(X311="","",VLOOKUP(X311,D$34:H$53,2))</f>
        <v/>
      </c>
      <c r="Z311" s="123" t="str">
        <f>IF(Y311="","",2*(Y311/3.1415)^0.5)</f>
        <v/>
      </c>
      <c r="AA311" s="102" t="str">
        <f>IF(Z311="","",(Z311-Z310)/(2*(X311-X310)))</f>
        <v/>
      </c>
      <c r="AB311" s="124">
        <f t="shared" ref="AB311:AB374" si="109">AB310+1</f>
        <v>3</v>
      </c>
      <c r="AC311" s="125" t="str">
        <f t="shared" si="104"/>
        <v/>
      </c>
      <c r="AD311" s="123" t="str">
        <f t="shared" si="105"/>
        <v/>
      </c>
      <c r="AE311" s="126" t="str">
        <f t="shared" si="106"/>
        <v/>
      </c>
      <c r="AF311" s="123" t="str">
        <f t="shared" si="107"/>
        <v/>
      </c>
      <c r="AG311" s="126" t="str">
        <f t="shared" si="108"/>
        <v/>
      </c>
      <c r="AH311" s="129" t="str">
        <f t="shared" si="95"/>
        <v/>
      </c>
      <c r="AI311" s="129" t="str">
        <f t="shared" si="94"/>
        <v/>
      </c>
      <c r="AJ311" s="100" t="str">
        <f t="shared" si="90"/>
        <v/>
      </c>
      <c r="AK311" s="130" t="str">
        <f t="shared" si="91"/>
        <v/>
      </c>
      <c r="AL311" s="130" t="str">
        <f t="shared" si="92"/>
        <v/>
      </c>
      <c r="AM311" s="131" t="str">
        <f t="shared" si="93"/>
        <v/>
      </c>
      <c r="AN311" s="28"/>
      <c r="AO311" s="28"/>
    </row>
    <row r="312" spans="1:41" s="102" customFormat="1" ht="15" hidden="1" x14ac:dyDescent="0.25">
      <c r="A312" s="28"/>
      <c r="B312" s="28"/>
      <c r="C312" s="36"/>
      <c r="D312" s="28"/>
      <c r="E312" s="28"/>
      <c r="F312" s="28"/>
      <c r="G312" s="28"/>
      <c r="H312" s="28"/>
      <c r="I312" s="28"/>
      <c r="J312" s="28"/>
      <c r="K312" s="28"/>
      <c r="L312" s="28"/>
      <c r="M312" s="28"/>
      <c r="N312" s="28"/>
      <c r="O312" s="28"/>
      <c r="P312" s="28"/>
      <c r="Q312" s="28"/>
      <c r="R312" s="28"/>
      <c r="S312" s="28"/>
      <c r="T312" s="28"/>
      <c r="U312" s="28"/>
      <c r="V312" s="28"/>
      <c r="W312" s="28"/>
      <c r="X312" s="28"/>
      <c r="Y312" s="28"/>
      <c r="AB312" s="124">
        <f t="shared" si="109"/>
        <v>4</v>
      </c>
      <c r="AC312" s="125" t="str">
        <f t="shared" si="104"/>
        <v/>
      </c>
      <c r="AD312" s="123" t="str">
        <f t="shared" si="105"/>
        <v/>
      </c>
      <c r="AE312" s="126" t="str">
        <f t="shared" si="106"/>
        <v/>
      </c>
      <c r="AF312" s="123" t="str">
        <f t="shared" si="107"/>
        <v/>
      </c>
      <c r="AG312" s="126" t="str">
        <f t="shared" si="108"/>
        <v/>
      </c>
      <c r="AH312" s="129" t="str">
        <f t="shared" si="95"/>
        <v/>
      </c>
      <c r="AI312" s="129" t="str">
        <f t="shared" si="94"/>
        <v/>
      </c>
      <c r="AJ312" s="100" t="str">
        <f t="shared" si="90"/>
        <v/>
      </c>
      <c r="AK312" s="130" t="str">
        <f t="shared" si="91"/>
        <v/>
      </c>
      <c r="AL312" s="130" t="str">
        <f t="shared" si="92"/>
        <v/>
      </c>
      <c r="AM312" s="131" t="str">
        <f t="shared" si="93"/>
        <v/>
      </c>
      <c r="AN312" s="28"/>
      <c r="AO312" s="28"/>
    </row>
    <row r="313" spans="1:41" s="102" customFormat="1" ht="15" hidden="1" x14ac:dyDescent="0.25">
      <c r="A313" s="28"/>
      <c r="B313" s="28"/>
      <c r="C313" s="36"/>
      <c r="D313" s="28"/>
      <c r="E313" s="28"/>
      <c r="F313" s="28"/>
      <c r="G313" s="28"/>
      <c r="H313" s="28"/>
      <c r="I313" s="28"/>
      <c r="J313" s="28"/>
      <c r="K313" s="28"/>
      <c r="L313" s="28"/>
      <c r="M313" s="28"/>
      <c r="N313" s="28"/>
      <c r="O313" s="28"/>
      <c r="P313" s="28"/>
      <c r="Q313" s="28"/>
      <c r="R313" s="28"/>
      <c r="S313" s="28"/>
      <c r="T313" s="28"/>
      <c r="U313" s="28"/>
      <c r="V313" s="28"/>
      <c r="W313" s="28"/>
      <c r="X313" s="28"/>
      <c r="Y313" s="28"/>
      <c r="AB313" s="124">
        <f t="shared" si="109"/>
        <v>5</v>
      </c>
      <c r="AC313" s="125" t="str">
        <f t="shared" si="104"/>
        <v/>
      </c>
      <c r="AD313" s="123" t="str">
        <f t="shared" si="105"/>
        <v/>
      </c>
      <c r="AE313" s="126" t="str">
        <f t="shared" si="106"/>
        <v/>
      </c>
      <c r="AF313" s="123" t="str">
        <f t="shared" si="107"/>
        <v/>
      </c>
      <c r="AG313" s="126" t="str">
        <f t="shared" si="108"/>
        <v/>
      </c>
      <c r="AH313" s="129" t="str">
        <f t="shared" si="95"/>
        <v/>
      </c>
      <c r="AI313" s="129" t="str">
        <f t="shared" si="94"/>
        <v/>
      </c>
      <c r="AJ313" s="100" t="str">
        <f t="shared" si="90"/>
        <v/>
      </c>
      <c r="AK313" s="130" t="str">
        <f t="shared" si="91"/>
        <v/>
      </c>
      <c r="AL313" s="130" t="str">
        <f t="shared" si="92"/>
        <v/>
      </c>
      <c r="AM313" s="131" t="str">
        <f t="shared" si="93"/>
        <v/>
      </c>
      <c r="AN313" s="28"/>
      <c r="AO313" s="28"/>
    </row>
    <row r="314" spans="1:41" s="102" customFormat="1" ht="15" hidden="1" x14ac:dyDescent="0.25">
      <c r="A314" s="28"/>
      <c r="B314" s="28"/>
      <c r="C314" s="36"/>
      <c r="D314" s="28"/>
      <c r="E314" s="28"/>
      <c r="F314" s="28"/>
      <c r="G314" s="28"/>
      <c r="H314" s="28"/>
      <c r="I314" s="28"/>
      <c r="J314" s="28"/>
      <c r="K314" s="28"/>
      <c r="L314" s="28"/>
      <c r="M314" s="28"/>
      <c r="N314" s="28"/>
      <c r="O314" s="28"/>
      <c r="P314" s="28"/>
      <c r="Q314" s="28"/>
      <c r="R314" s="28"/>
      <c r="S314" s="28"/>
      <c r="T314" s="28"/>
      <c r="U314" s="28"/>
      <c r="V314" s="28"/>
      <c r="W314" s="28"/>
      <c r="X314" s="28"/>
      <c r="Y314" s="28"/>
      <c r="AB314" s="124">
        <f t="shared" si="109"/>
        <v>6</v>
      </c>
      <c r="AC314" s="125" t="str">
        <f t="shared" si="104"/>
        <v/>
      </c>
      <c r="AD314" s="123" t="str">
        <f t="shared" si="105"/>
        <v/>
      </c>
      <c r="AE314" s="126" t="str">
        <f t="shared" si="106"/>
        <v/>
      </c>
      <c r="AF314" s="123" t="str">
        <f t="shared" si="107"/>
        <v/>
      </c>
      <c r="AG314" s="126" t="str">
        <f t="shared" si="108"/>
        <v/>
      </c>
      <c r="AH314" s="129" t="str">
        <f t="shared" si="95"/>
        <v/>
      </c>
      <c r="AI314" s="129" t="str">
        <f t="shared" si="94"/>
        <v/>
      </c>
      <c r="AJ314" s="100" t="str">
        <f t="shared" si="90"/>
        <v/>
      </c>
      <c r="AK314" s="130" t="str">
        <f t="shared" si="91"/>
        <v/>
      </c>
      <c r="AL314" s="130" t="str">
        <f t="shared" si="92"/>
        <v/>
      </c>
      <c r="AM314" s="131" t="str">
        <f t="shared" si="93"/>
        <v/>
      </c>
      <c r="AN314" s="28"/>
      <c r="AO314" s="28"/>
    </row>
    <row r="315" spans="1:41" s="102" customFormat="1" ht="15" hidden="1" x14ac:dyDescent="0.25">
      <c r="A315" s="28"/>
      <c r="B315" s="28"/>
      <c r="C315" s="36"/>
      <c r="D315" s="28"/>
      <c r="E315" s="28"/>
      <c r="F315" s="28"/>
      <c r="G315" s="28"/>
      <c r="H315" s="28"/>
      <c r="I315" s="28"/>
      <c r="J315" s="28"/>
      <c r="K315" s="28"/>
      <c r="L315" s="28"/>
      <c r="M315" s="28"/>
      <c r="N315" s="28"/>
      <c r="O315" s="28"/>
      <c r="P315" s="28"/>
      <c r="Q315" s="28"/>
      <c r="R315" s="28"/>
      <c r="S315" s="28"/>
      <c r="T315" s="28"/>
      <c r="U315" s="28"/>
      <c r="V315" s="28"/>
      <c r="W315" s="28"/>
      <c r="X315" s="28"/>
      <c r="Y315" s="28"/>
      <c r="AB315" s="124">
        <f t="shared" si="109"/>
        <v>7</v>
      </c>
      <c r="AC315" s="125" t="str">
        <f t="shared" si="104"/>
        <v/>
      </c>
      <c r="AD315" s="123" t="str">
        <f t="shared" si="105"/>
        <v/>
      </c>
      <c r="AE315" s="126" t="str">
        <f t="shared" si="106"/>
        <v/>
      </c>
      <c r="AF315" s="123" t="str">
        <f t="shared" si="107"/>
        <v/>
      </c>
      <c r="AG315" s="126" t="str">
        <f t="shared" si="108"/>
        <v/>
      </c>
      <c r="AH315" s="129" t="str">
        <f t="shared" si="95"/>
        <v/>
      </c>
      <c r="AI315" s="129" t="str">
        <f t="shared" si="94"/>
        <v/>
      </c>
      <c r="AJ315" s="100" t="str">
        <f t="shared" si="90"/>
        <v/>
      </c>
      <c r="AK315" s="130" t="str">
        <f t="shared" si="91"/>
        <v/>
      </c>
      <c r="AL315" s="130" t="str">
        <f t="shared" si="92"/>
        <v/>
      </c>
      <c r="AM315" s="131" t="str">
        <f t="shared" si="93"/>
        <v/>
      </c>
      <c r="AN315" s="28"/>
      <c r="AO315" s="28"/>
    </row>
    <row r="316" spans="1:41" s="102" customFormat="1" ht="15" hidden="1" x14ac:dyDescent="0.25">
      <c r="A316" s="28"/>
      <c r="B316" s="28"/>
      <c r="C316" s="36"/>
      <c r="D316" s="28"/>
      <c r="E316" s="28"/>
      <c r="F316" s="28"/>
      <c r="G316" s="28"/>
      <c r="H316" s="28"/>
      <c r="I316" s="28"/>
      <c r="J316" s="28"/>
      <c r="K316" s="28"/>
      <c r="L316" s="28"/>
      <c r="M316" s="28"/>
      <c r="N316" s="28"/>
      <c r="O316" s="28"/>
      <c r="P316" s="28"/>
      <c r="Q316" s="28"/>
      <c r="R316" s="28"/>
      <c r="S316" s="28"/>
      <c r="T316" s="28"/>
      <c r="U316" s="28"/>
      <c r="V316" s="28"/>
      <c r="W316" s="28"/>
      <c r="X316" s="28"/>
      <c r="Y316" s="28"/>
      <c r="AB316" s="124">
        <f t="shared" si="109"/>
        <v>8</v>
      </c>
      <c r="AC316" s="125" t="str">
        <f t="shared" si="104"/>
        <v/>
      </c>
      <c r="AD316" s="123" t="str">
        <f t="shared" si="105"/>
        <v/>
      </c>
      <c r="AE316" s="126" t="str">
        <f t="shared" si="106"/>
        <v/>
      </c>
      <c r="AF316" s="123" t="str">
        <f t="shared" si="107"/>
        <v/>
      </c>
      <c r="AG316" s="126" t="str">
        <f t="shared" si="108"/>
        <v/>
      </c>
      <c r="AH316" s="129" t="str">
        <f t="shared" si="95"/>
        <v/>
      </c>
      <c r="AI316" s="129" t="str">
        <f t="shared" si="94"/>
        <v/>
      </c>
      <c r="AJ316" s="100" t="str">
        <f t="shared" si="90"/>
        <v/>
      </c>
      <c r="AK316" s="130" t="str">
        <f t="shared" si="91"/>
        <v/>
      </c>
      <c r="AL316" s="130" t="str">
        <f t="shared" si="92"/>
        <v/>
      </c>
      <c r="AM316" s="131" t="str">
        <f t="shared" si="93"/>
        <v/>
      </c>
      <c r="AN316" s="28"/>
      <c r="AO316" s="28"/>
    </row>
    <row r="317" spans="1:41" s="102" customFormat="1" ht="15" hidden="1" x14ac:dyDescent="0.25">
      <c r="A317" s="28"/>
      <c r="B317" s="28"/>
      <c r="C317" s="36"/>
      <c r="D317" s="28"/>
      <c r="E317" s="28"/>
      <c r="F317" s="28"/>
      <c r="G317" s="28"/>
      <c r="H317" s="28"/>
      <c r="I317" s="28"/>
      <c r="J317" s="28"/>
      <c r="K317" s="28"/>
      <c r="L317" s="28"/>
      <c r="M317" s="28"/>
      <c r="N317" s="28"/>
      <c r="O317" s="28"/>
      <c r="P317" s="28"/>
      <c r="Q317" s="28"/>
      <c r="R317" s="28"/>
      <c r="S317" s="28"/>
      <c r="T317" s="28"/>
      <c r="U317" s="28"/>
      <c r="V317" s="28"/>
      <c r="W317" s="28"/>
      <c r="X317" s="28"/>
      <c r="Y317" s="28"/>
      <c r="AB317" s="124">
        <f t="shared" si="109"/>
        <v>9</v>
      </c>
      <c r="AC317" s="125" t="str">
        <f t="shared" si="104"/>
        <v/>
      </c>
      <c r="AD317" s="123" t="str">
        <f t="shared" si="105"/>
        <v/>
      </c>
      <c r="AE317" s="126" t="str">
        <f t="shared" si="106"/>
        <v/>
      </c>
      <c r="AF317" s="123" t="str">
        <f t="shared" si="107"/>
        <v/>
      </c>
      <c r="AG317" s="126" t="str">
        <f t="shared" si="108"/>
        <v/>
      </c>
      <c r="AH317" s="129" t="str">
        <f t="shared" si="95"/>
        <v/>
      </c>
      <c r="AI317" s="129" t="str">
        <f t="shared" si="94"/>
        <v/>
      </c>
      <c r="AJ317" s="100" t="str">
        <f t="shared" si="90"/>
        <v/>
      </c>
      <c r="AK317" s="130" t="str">
        <f t="shared" si="91"/>
        <v/>
      </c>
      <c r="AL317" s="130" t="str">
        <f t="shared" si="92"/>
        <v/>
      </c>
      <c r="AM317" s="131" t="str">
        <f t="shared" si="93"/>
        <v/>
      </c>
      <c r="AN317" s="28"/>
      <c r="AO317" s="28"/>
    </row>
    <row r="318" spans="1:41" s="102" customFormat="1" ht="15" hidden="1" x14ac:dyDescent="0.25">
      <c r="A318" s="28"/>
      <c r="B318" s="28"/>
      <c r="C318" s="36"/>
      <c r="D318" s="28"/>
      <c r="E318" s="28"/>
      <c r="F318" s="28"/>
      <c r="G318" s="28"/>
      <c r="H318" s="28"/>
      <c r="I318" s="28"/>
      <c r="J318" s="28"/>
      <c r="K318" s="28"/>
      <c r="L318" s="28"/>
      <c r="M318" s="28"/>
      <c r="N318" s="28"/>
      <c r="O318" s="28"/>
      <c r="P318" s="28"/>
      <c r="Q318" s="28"/>
      <c r="R318" s="28"/>
      <c r="S318" s="28"/>
      <c r="T318" s="28"/>
      <c r="U318" s="28"/>
      <c r="V318" s="28"/>
      <c r="W318" s="28"/>
      <c r="X318" s="28"/>
      <c r="Y318" s="28"/>
      <c r="AB318" s="124">
        <f t="shared" si="109"/>
        <v>10</v>
      </c>
      <c r="AC318" s="125" t="str">
        <f t="shared" si="104"/>
        <v/>
      </c>
      <c r="AD318" s="123" t="str">
        <f t="shared" si="105"/>
        <v/>
      </c>
      <c r="AE318" s="126" t="str">
        <f t="shared" si="106"/>
        <v/>
      </c>
      <c r="AF318" s="123" t="str">
        <f t="shared" si="107"/>
        <v/>
      </c>
      <c r="AG318" s="126" t="str">
        <f t="shared" si="108"/>
        <v/>
      </c>
      <c r="AH318" s="129" t="str">
        <f t="shared" si="95"/>
        <v/>
      </c>
      <c r="AI318" s="129" t="str">
        <f t="shared" si="94"/>
        <v/>
      </c>
      <c r="AJ318" s="100" t="str">
        <f t="shared" si="90"/>
        <v/>
      </c>
      <c r="AK318" s="130" t="str">
        <f t="shared" si="91"/>
        <v/>
      </c>
      <c r="AL318" s="130" t="str">
        <f t="shared" si="92"/>
        <v/>
      </c>
      <c r="AM318" s="131" t="str">
        <f t="shared" si="93"/>
        <v/>
      </c>
      <c r="AN318" s="28"/>
      <c r="AO318" s="28"/>
    </row>
    <row r="319" spans="1:41" s="102" customFormat="1" ht="15" hidden="1" x14ac:dyDescent="0.25">
      <c r="A319" s="28"/>
      <c r="B319" s="28"/>
      <c r="C319" s="36"/>
      <c r="D319" s="28"/>
      <c r="E319" s="28"/>
      <c r="F319" s="28"/>
      <c r="G319" s="28"/>
      <c r="H319" s="28"/>
      <c r="I319" s="28"/>
      <c r="J319" s="28"/>
      <c r="K319" s="28"/>
      <c r="L319" s="28"/>
      <c r="M319" s="28"/>
      <c r="N319" s="28"/>
      <c r="O319" s="28"/>
      <c r="P319" s="28"/>
      <c r="Q319" s="28"/>
      <c r="R319" s="28"/>
      <c r="S319" s="28"/>
      <c r="T319" s="28"/>
      <c r="U319" s="28"/>
      <c r="V319" s="28"/>
      <c r="W319" s="28"/>
      <c r="X319" s="28"/>
      <c r="Y319" s="28"/>
      <c r="AB319" s="124">
        <f t="shared" si="109"/>
        <v>11</v>
      </c>
      <c r="AC319" s="125" t="str">
        <f t="shared" si="104"/>
        <v/>
      </c>
      <c r="AD319" s="123" t="str">
        <f t="shared" si="105"/>
        <v/>
      </c>
      <c r="AE319" s="126" t="str">
        <f t="shared" si="106"/>
        <v/>
      </c>
      <c r="AF319" s="123" t="str">
        <f t="shared" si="107"/>
        <v/>
      </c>
      <c r="AG319" s="126" t="str">
        <f t="shared" si="108"/>
        <v/>
      </c>
      <c r="AH319" s="129" t="str">
        <f t="shared" si="95"/>
        <v/>
      </c>
      <c r="AI319" s="129" t="str">
        <f t="shared" si="94"/>
        <v/>
      </c>
      <c r="AJ319" s="100" t="str">
        <f t="shared" si="90"/>
        <v/>
      </c>
      <c r="AK319" s="130" t="str">
        <f t="shared" si="91"/>
        <v/>
      </c>
      <c r="AL319" s="130" t="str">
        <f t="shared" si="92"/>
        <v/>
      </c>
      <c r="AM319" s="131" t="str">
        <f t="shared" si="93"/>
        <v/>
      </c>
      <c r="AN319" s="28"/>
      <c r="AO319" s="28"/>
    </row>
    <row r="320" spans="1:41" s="102" customFormat="1" ht="15" hidden="1" x14ac:dyDescent="0.25">
      <c r="A320" s="28"/>
      <c r="B320" s="28"/>
      <c r="C320" s="36"/>
      <c r="D320" s="28"/>
      <c r="E320" s="28"/>
      <c r="F320" s="28"/>
      <c r="G320" s="28"/>
      <c r="H320" s="28"/>
      <c r="I320" s="28"/>
      <c r="J320" s="28"/>
      <c r="K320" s="28"/>
      <c r="L320" s="28"/>
      <c r="M320" s="28"/>
      <c r="N320" s="28"/>
      <c r="O320" s="28"/>
      <c r="P320" s="28"/>
      <c r="Q320" s="28"/>
      <c r="R320" s="28"/>
      <c r="S320" s="28"/>
      <c r="T320" s="28"/>
      <c r="U320" s="28"/>
      <c r="V320" s="28"/>
      <c r="W320" s="28"/>
      <c r="X320" s="28"/>
      <c r="Y320" s="28"/>
      <c r="AB320" s="124">
        <f t="shared" si="109"/>
        <v>12</v>
      </c>
      <c r="AC320" s="125" t="str">
        <f t="shared" si="104"/>
        <v/>
      </c>
      <c r="AD320" s="123" t="str">
        <f t="shared" si="105"/>
        <v/>
      </c>
      <c r="AE320" s="126" t="str">
        <f t="shared" si="106"/>
        <v/>
      </c>
      <c r="AF320" s="123" t="str">
        <f t="shared" si="107"/>
        <v/>
      </c>
      <c r="AG320" s="126" t="str">
        <f t="shared" si="108"/>
        <v/>
      </c>
      <c r="AH320" s="129" t="str">
        <f t="shared" si="95"/>
        <v/>
      </c>
      <c r="AI320" s="129" t="str">
        <f t="shared" si="94"/>
        <v/>
      </c>
      <c r="AJ320" s="100" t="str">
        <f t="shared" si="90"/>
        <v/>
      </c>
      <c r="AK320" s="130" t="str">
        <f t="shared" si="91"/>
        <v/>
      </c>
      <c r="AL320" s="130" t="str">
        <f t="shared" si="92"/>
        <v/>
      </c>
      <c r="AM320" s="131" t="str">
        <f t="shared" si="93"/>
        <v/>
      </c>
      <c r="AN320" s="28"/>
      <c r="AO320" s="28"/>
    </row>
    <row r="321" spans="1:41" s="102" customFormat="1" ht="15" hidden="1" x14ac:dyDescent="0.25">
      <c r="A321" s="28"/>
      <c r="B321" s="28"/>
      <c r="C321" s="36"/>
      <c r="D321" s="28"/>
      <c r="E321" s="28"/>
      <c r="F321" s="28"/>
      <c r="G321" s="28"/>
      <c r="H321" s="28"/>
      <c r="I321" s="28"/>
      <c r="J321" s="28"/>
      <c r="K321" s="28"/>
      <c r="L321" s="28"/>
      <c r="M321" s="28"/>
      <c r="N321" s="28"/>
      <c r="O321" s="28"/>
      <c r="P321" s="28"/>
      <c r="Q321" s="28"/>
      <c r="R321" s="28"/>
      <c r="S321" s="28"/>
      <c r="T321" s="28"/>
      <c r="U321" s="28"/>
      <c r="V321" s="28"/>
      <c r="W321" s="28"/>
      <c r="X321" s="28"/>
      <c r="Y321" s="28"/>
      <c r="AB321" s="124">
        <f t="shared" si="109"/>
        <v>13</v>
      </c>
      <c r="AC321" s="125" t="str">
        <f t="shared" si="104"/>
        <v/>
      </c>
      <c r="AD321" s="123" t="str">
        <f t="shared" si="105"/>
        <v/>
      </c>
      <c r="AE321" s="126" t="str">
        <f t="shared" si="106"/>
        <v/>
      </c>
      <c r="AF321" s="123" t="str">
        <f t="shared" si="107"/>
        <v/>
      </c>
      <c r="AG321" s="126" t="str">
        <f t="shared" si="108"/>
        <v/>
      </c>
      <c r="AH321" s="129" t="str">
        <f t="shared" si="95"/>
        <v/>
      </c>
      <c r="AI321" s="129" t="str">
        <f t="shared" si="94"/>
        <v/>
      </c>
      <c r="AJ321" s="100" t="str">
        <f t="shared" si="90"/>
        <v/>
      </c>
      <c r="AK321" s="130" t="str">
        <f t="shared" si="91"/>
        <v/>
      </c>
      <c r="AL321" s="130" t="str">
        <f t="shared" si="92"/>
        <v/>
      </c>
      <c r="AM321" s="131" t="str">
        <f t="shared" si="93"/>
        <v/>
      </c>
      <c r="AN321" s="28"/>
      <c r="AO321" s="28"/>
    </row>
    <row r="322" spans="1:41" s="102" customFormat="1" ht="15" hidden="1" x14ac:dyDescent="0.25">
      <c r="A322" s="28"/>
      <c r="B322" s="28"/>
      <c r="C322" s="36"/>
      <c r="D322" s="28"/>
      <c r="E322" s="28"/>
      <c r="F322" s="28"/>
      <c r="G322" s="28"/>
      <c r="H322" s="28"/>
      <c r="I322" s="28"/>
      <c r="J322" s="28"/>
      <c r="K322" s="28"/>
      <c r="L322" s="28"/>
      <c r="M322" s="28"/>
      <c r="N322" s="28"/>
      <c r="O322" s="28"/>
      <c r="P322" s="28"/>
      <c r="Q322" s="28"/>
      <c r="R322" s="28"/>
      <c r="S322" s="28"/>
      <c r="T322" s="28"/>
      <c r="U322" s="28"/>
      <c r="V322" s="28"/>
      <c r="W322" s="28"/>
      <c r="X322" s="28"/>
      <c r="Y322" s="28"/>
      <c r="AB322" s="124">
        <f t="shared" si="109"/>
        <v>14</v>
      </c>
      <c r="AC322" s="125" t="str">
        <f t="shared" si="104"/>
        <v/>
      </c>
      <c r="AD322" s="123" t="str">
        <f t="shared" si="105"/>
        <v/>
      </c>
      <c r="AE322" s="126" t="str">
        <f t="shared" si="106"/>
        <v/>
      </c>
      <c r="AF322" s="123" t="str">
        <f t="shared" si="107"/>
        <v/>
      </c>
      <c r="AG322" s="126" t="str">
        <f t="shared" si="108"/>
        <v/>
      </c>
      <c r="AH322" s="129" t="str">
        <f t="shared" si="95"/>
        <v/>
      </c>
      <c r="AI322" s="129" t="str">
        <f t="shared" si="94"/>
        <v/>
      </c>
      <c r="AJ322" s="100" t="str">
        <f t="shared" si="90"/>
        <v/>
      </c>
      <c r="AK322" s="130" t="str">
        <f t="shared" si="91"/>
        <v/>
      </c>
      <c r="AL322" s="130" t="str">
        <f t="shared" si="92"/>
        <v/>
      </c>
      <c r="AM322" s="131" t="str">
        <f t="shared" si="93"/>
        <v/>
      </c>
      <c r="AN322" s="28"/>
      <c r="AO322" s="28"/>
    </row>
    <row r="323" spans="1:41" s="102" customFormat="1" ht="15" hidden="1" x14ac:dyDescent="0.25">
      <c r="A323" s="28"/>
      <c r="B323" s="28"/>
      <c r="C323" s="36"/>
      <c r="D323" s="28"/>
      <c r="E323" s="28"/>
      <c r="F323" s="28"/>
      <c r="G323" s="28"/>
      <c r="H323" s="28"/>
      <c r="I323" s="28"/>
      <c r="J323" s="28"/>
      <c r="K323" s="28"/>
      <c r="L323" s="28"/>
      <c r="M323" s="28"/>
      <c r="N323" s="28"/>
      <c r="O323" s="28"/>
      <c r="P323" s="28"/>
      <c r="Q323" s="28"/>
      <c r="R323" s="28"/>
      <c r="S323" s="28"/>
      <c r="T323" s="28"/>
      <c r="U323" s="28"/>
      <c r="V323" s="28"/>
      <c r="W323" s="28"/>
      <c r="X323" s="28"/>
      <c r="Y323" s="28"/>
      <c r="AB323" s="124">
        <f t="shared" si="109"/>
        <v>15</v>
      </c>
      <c r="AC323" s="125" t="str">
        <f t="shared" si="104"/>
        <v/>
      </c>
      <c r="AD323" s="123" t="str">
        <f t="shared" si="105"/>
        <v/>
      </c>
      <c r="AE323" s="126" t="str">
        <f t="shared" si="106"/>
        <v/>
      </c>
      <c r="AF323" s="123" t="str">
        <f t="shared" si="107"/>
        <v/>
      </c>
      <c r="AG323" s="126" t="str">
        <f t="shared" si="108"/>
        <v/>
      </c>
      <c r="AH323" s="129" t="str">
        <f t="shared" si="95"/>
        <v/>
      </c>
      <c r="AI323" s="129" t="str">
        <f t="shared" si="94"/>
        <v/>
      </c>
      <c r="AJ323" s="100" t="str">
        <f t="shared" si="90"/>
        <v/>
      </c>
      <c r="AK323" s="130" t="str">
        <f t="shared" si="91"/>
        <v/>
      </c>
      <c r="AL323" s="130" t="str">
        <f t="shared" si="92"/>
        <v/>
      </c>
      <c r="AM323" s="131" t="str">
        <f t="shared" si="93"/>
        <v/>
      </c>
      <c r="AN323" s="28"/>
      <c r="AO323" s="28"/>
    </row>
    <row r="324" spans="1:41" s="102" customFormat="1" ht="15" hidden="1" x14ac:dyDescent="0.25">
      <c r="A324" s="28"/>
      <c r="B324" s="28"/>
      <c r="C324" s="36"/>
      <c r="D324" s="28"/>
      <c r="E324" s="28"/>
      <c r="F324" s="28"/>
      <c r="G324" s="28"/>
      <c r="H324" s="28"/>
      <c r="I324" s="28"/>
      <c r="J324" s="28"/>
      <c r="K324" s="28"/>
      <c r="L324" s="28"/>
      <c r="M324" s="28"/>
      <c r="N324" s="28"/>
      <c r="O324" s="28"/>
      <c r="P324" s="28"/>
      <c r="Q324" s="28"/>
      <c r="R324" s="28"/>
      <c r="S324" s="28"/>
      <c r="T324" s="28"/>
      <c r="U324" s="28"/>
      <c r="V324" s="28"/>
      <c r="W324" s="28"/>
      <c r="X324" s="28"/>
      <c r="Y324" s="28"/>
      <c r="AB324" s="124">
        <f t="shared" si="109"/>
        <v>16</v>
      </c>
      <c r="AC324" s="125" t="str">
        <f t="shared" si="104"/>
        <v/>
      </c>
      <c r="AD324" s="123" t="str">
        <f t="shared" si="105"/>
        <v/>
      </c>
      <c r="AE324" s="126" t="str">
        <f t="shared" si="106"/>
        <v/>
      </c>
      <c r="AF324" s="123" t="str">
        <f t="shared" si="107"/>
        <v/>
      </c>
      <c r="AG324" s="126" t="str">
        <f t="shared" si="108"/>
        <v/>
      </c>
      <c r="AH324" s="129" t="str">
        <f t="shared" si="95"/>
        <v/>
      </c>
      <c r="AI324" s="129" t="str">
        <f t="shared" si="94"/>
        <v/>
      </c>
      <c r="AJ324" s="100" t="str">
        <f t="shared" si="90"/>
        <v/>
      </c>
      <c r="AK324" s="130" t="str">
        <f t="shared" si="91"/>
        <v/>
      </c>
      <c r="AL324" s="130" t="str">
        <f t="shared" si="92"/>
        <v/>
      </c>
      <c r="AM324" s="131" t="str">
        <f t="shared" si="93"/>
        <v/>
      </c>
      <c r="AN324" s="28"/>
      <c r="AO324" s="28"/>
    </row>
    <row r="325" spans="1:41" s="102" customFormat="1" ht="15" hidden="1" x14ac:dyDescent="0.25">
      <c r="A325" s="28"/>
      <c r="B325" s="28"/>
      <c r="C325" s="36"/>
      <c r="D325" s="28"/>
      <c r="E325" s="28"/>
      <c r="F325" s="28"/>
      <c r="G325" s="28"/>
      <c r="H325" s="28"/>
      <c r="I325" s="28"/>
      <c r="J325" s="28"/>
      <c r="K325" s="28"/>
      <c r="L325" s="28"/>
      <c r="M325" s="28"/>
      <c r="N325" s="28"/>
      <c r="O325" s="28"/>
      <c r="P325" s="28"/>
      <c r="Q325" s="28"/>
      <c r="R325" s="28"/>
      <c r="S325" s="28"/>
      <c r="T325" s="28"/>
      <c r="U325" s="28"/>
      <c r="V325" s="28"/>
      <c r="W325" s="28"/>
      <c r="X325" s="28"/>
      <c r="Y325" s="28"/>
      <c r="AB325" s="124">
        <f t="shared" si="109"/>
        <v>17</v>
      </c>
      <c r="AC325" s="125" t="str">
        <f t="shared" si="104"/>
        <v/>
      </c>
      <c r="AD325" s="123" t="str">
        <f t="shared" si="105"/>
        <v/>
      </c>
      <c r="AE325" s="126" t="str">
        <f t="shared" si="106"/>
        <v/>
      </c>
      <c r="AF325" s="123" t="str">
        <f t="shared" si="107"/>
        <v/>
      </c>
      <c r="AG325" s="126" t="str">
        <f t="shared" si="108"/>
        <v/>
      </c>
      <c r="AH325" s="129" t="str">
        <f t="shared" si="95"/>
        <v/>
      </c>
      <c r="AI325" s="129" t="str">
        <f t="shared" si="94"/>
        <v/>
      </c>
      <c r="AJ325" s="100" t="str">
        <f t="shared" si="90"/>
        <v/>
      </c>
      <c r="AK325" s="130" t="str">
        <f t="shared" si="91"/>
        <v/>
      </c>
      <c r="AL325" s="130" t="str">
        <f t="shared" si="92"/>
        <v/>
      </c>
      <c r="AM325" s="131" t="str">
        <f t="shared" si="93"/>
        <v/>
      </c>
      <c r="AN325" s="28"/>
      <c r="AO325" s="28"/>
    </row>
    <row r="326" spans="1:41" s="102" customFormat="1" ht="15" hidden="1" x14ac:dyDescent="0.25">
      <c r="A326" s="28"/>
      <c r="B326" s="28"/>
      <c r="C326" s="36"/>
      <c r="D326" s="28"/>
      <c r="E326" s="28"/>
      <c r="F326" s="28"/>
      <c r="G326" s="28"/>
      <c r="H326" s="28"/>
      <c r="I326" s="28"/>
      <c r="J326" s="28"/>
      <c r="K326" s="28"/>
      <c r="L326" s="28"/>
      <c r="M326" s="28"/>
      <c r="N326" s="28"/>
      <c r="O326" s="28"/>
      <c r="P326" s="28"/>
      <c r="Q326" s="28"/>
      <c r="R326" s="28"/>
      <c r="S326" s="28"/>
      <c r="T326" s="28"/>
      <c r="U326" s="28"/>
      <c r="V326" s="28"/>
      <c r="W326" s="28"/>
      <c r="X326" s="28"/>
      <c r="Y326" s="28"/>
      <c r="AB326" s="124">
        <f t="shared" si="109"/>
        <v>18</v>
      </c>
      <c r="AC326" s="125" t="str">
        <f t="shared" si="104"/>
        <v/>
      </c>
      <c r="AD326" s="123" t="str">
        <f t="shared" si="105"/>
        <v/>
      </c>
      <c r="AE326" s="126" t="str">
        <f t="shared" si="106"/>
        <v/>
      </c>
      <c r="AF326" s="123" t="str">
        <f t="shared" si="107"/>
        <v/>
      </c>
      <c r="AG326" s="126" t="str">
        <f t="shared" si="108"/>
        <v/>
      </c>
      <c r="AH326" s="129" t="str">
        <f t="shared" si="95"/>
        <v/>
      </c>
      <c r="AI326" s="129" t="str">
        <f t="shared" si="94"/>
        <v/>
      </c>
      <c r="AJ326" s="100" t="str">
        <f t="shared" si="90"/>
        <v/>
      </c>
      <c r="AK326" s="130" t="str">
        <f t="shared" si="91"/>
        <v/>
      </c>
      <c r="AL326" s="130" t="str">
        <f t="shared" si="92"/>
        <v/>
      </c>
      <c r="AM326" s="131" t="str">
        <f t="shared" si="93"/>
        <v/>
      </c>
      <c r="AN326" s="28"/>
      <c r="AO326" s="28"/>
    </row>
    <row r="327" spans="1:41" s="102" customFormat="1" ht="15" hidden="1" x14ac:dyDescent="0.25">
      <c r="A327" s="28"/>
      <c r="B327" s="28"/>
      <c r="C327" s="36"/>
      <c r="D327" s="28"/>
      <c r="E327" s="28"/>
      <c r="F327" s="28"/>
      <c r="G327" s="28"/>
      <c r="H327" s="28"/>
      <c r="I327" s="28"/>
      <c r="J327" s="28"/>
      <c r="K327" s="28"/>
      <c r="L327" s="28"/>
      <c r="M327" s="28"/>
      <c r="N327" s="28"/>
      <c r="O327" s="28"/>
      <c r="P327" s="28"/>
      <c r="Q327" s="28"/>
      <c r="R327" s="28"/>
      <c r="S327" s="28"/>
      <c r="T327" s="28"/>
      <c r="U327" s="28"/>
      <c r="V327" s="28"/>
      <c r="W327" s="28"/>
      <c r="X327" s="32"/>
      <c r="Y327" s="32"/>
      <c r="AB327" s="124">
        <f t="shared" si="109"/>
        <v>19</v>
      </c>
      <c r="AC327" s="125" t="str">
        <f t="shared" si="104"/>
        <v/>
      </c>
      <c r="AD327" s="123" t="str">
        <f t="shared" si="105"/>
        <v/>
      </c>
      <c r="AE327" s="126" t="str">
        <f t="shared" si="106"/>
        <v/>
      </c>
      <c r="AF327" s="123" t="str">
        <f t="shared" si="107"/>
        <v/>
      </c>
      <c r="AG327" s="126" t="str">
        <f t="shared" si="108"/>
        <v/>
      </c>
      <c r="AH327" s="129" t="str">
        <f t="shared" si="95"/>
        <v/>
      </c>
      <c r="AI327" s="129" t="str">
        <f t="shared" si="94"/>
        <v/>
      </c>
      <c r="AJ327" s="100" t="str">
        <f t="shared" si="90"/>
        <v/>
      </c>
      <c r="AK327" s="130" t="str">
        <f t="shared" si="91"/>
        <v/>
      </c>
      <c r="AL327" s="130" t="str">
        <f t="shared" si="92"/>
        <v/>
      </c>
      <c r="AM327" s="131" t="str">
        <f t="shared" si="93"/>
        <v/>
      </c>
      <c r="AN327" s="28"/>
      <c r="AO327" s="28"/>
    </row>
    <row r="328" spans="1:41" s="102" customFormat="1" ht="15" hidden="1" x14ac:dyDescent="0.25">
      <c r="A328" s="28"/>
      <c r="B328" s="28"/>
      <c r="C328" s="36"/>
      <c r="D328" s="28"/>
      <c r="E328" s="28"/>
      <c r="F328" s="28"/>
      <c r="G328" s="28"/>
      <c r="H328" s="28"/>
      <c r="I328" s="28"/>
      <c r="J328" s="28"/>
      <c r="K328" s="28"/>
      <c r="L328" s="28"/>
      <c r="M328" s="28"/>
      <c r="N328" s="28"/>
      <c r="O328" s="28"/>
      <c r="P328" s="28"/>
      <c r="Q328" s="28"/>
      <c r="R328" s="28"/>
      <c r="S328" s="28"/>
      <c r="T328" s="28"/>
      <c r="U328" s="28"/>
      <c r="V328" s="28"/>
      <c r="W328" s="28"/>
      <c r="X328" s="28"/>
      <c r="Y328" s="28"/>
      <c r="AB328" s="124">
        <f t="shared" si="109"/>
        <v>20</v>
      </c>
      <c r="AC328" s="125" t="str">
        <f t="shared" si="104"/>
        <v/>
      </c>
      <c r="AD328" s="123" t="str">
        <f t="shared" si="105"/>
        <v/>
      </c>
      <c r="AE328" s="126" t="str">
        <f t="shared" si="106"/>
        <v/>
      </c>
      <c r="AF328" s="123" t="str">
        <f t="shared" si="107"/>
        <v/>
      </c>
      <c r="AG328" s="126" t="str">
        <f t="shared" si="108"/>
        <v/>
      </c>
      <c r="AH328" s="129" t="str">
        <f t="shared" si="95"/>
        <v/>
      </c>
      <c r="AI328" s="129" t="str">
        <f t="shared" si="94"/>
        <v/>
      </c>
      <c r="AJ328" s="100" t="str">
        <f t="shared" ref="AJ328:AJ391" si="110">AC328</f>
        <v/>
      </c>
      <c r="AK328" s="130" t="str">
        <f t="shared" ref="AK328:AK391" si="111">IF(AI328="","",AJ328-D$57)</f>
        <v/>
      </c>
      <c r="AL328" s="130" t="str">
        <f t="shared" ref="AL328:AL391" si="112">IF(AK328="","",IF(AK328&gt;G$80,AK328-G$80/2,AK328/2))</f>
        <v/>
      </c>
      <c r="AM328" s="131" t="str">
        <f t="shared" ref="AM328:AM391" si="113">IF(AL328="","",0.6*G$81*(2*32.2*AL328)^0.5)</f>
        <v/>
      </c>
      <c r="AN328" s="28"/>
      <c r="AO328" s="28"/>
    </row>
    <row r="329" spans="1:41" s="102" customFormat="1" ht="15" hidden="1" x14ac:dyDescent="0.25">
      <c r="A329" s="28"/>
      <c r="B329" s="28"/>
      <c r="C329" s="36"/>
      <c r="D329" s="28"/>
      <c r="E329" s="28"/>
      <c r="F329" s="28"/>
      <c r="G329" s="28"/>
      <c r="H329" s="28"/>
      <c r="I329" s="28"/>
      <c r="J329" s="28"/>
      <c r="K329" s="28"/>
      <c r="L329" s="28"/>
      <c r="M329" s="28"/>
      <c r="N329" s="28"/>
      <c r="O329" s="28"/>
      <c r="P329" s="28"/>
      <c r="Q329" s="28"/>
      <c r="R329" s="28"/>
      <c r="S329" s="28"/>
      <c r="T329" s="28"/>
      <c r="U329" s="28"/>
      <c r="V329" s="28"/>
      <c r="W329" s="28"/>
      <c r="X329" s="28"/>
      <c r="Y329" s="28"/>
      <c r="AB329" s="124">
        <f t="shared" si="109"/>
        <v>21</v>
      </c>
      <c r="AC329" s="125" t="str">
        <f t="shared" si="104"/>
        <v/>
      </c>
      <c r="AD329" s="123" t="str">
        <f t="shared" si="105"/>
        <v/>
      </c>
      <c r="AE329" s="126" t="str">
        <f t="shared" si="106"/>
        <v/>
      </c>
      <c r="AF329" s="123" t="str">
        <f t="shared" si="107"/>
        <v/>
      </c>
      <c r="AG329" s="126" t="str">
        <f t="shared" si="108"/>
        <v/>
      </c>
      <c r="AH329" s="129" t="str">
        <f t="shared" si="95"/>
        <v/>
      </c>
      <c r="AI329" s="129" t="str">
        <f t="shared" ref="AI329:AI392" si="114">IF(AC329="","",IF(AC329=D$57,0,IF(AC329&gt;D$57,AI328+AF329,"")))</f>
        <v/>
      </c>
      <c r="AJ329" s="100" t="str">
        <f t="shared" si="110"/>
        <v/>
      </c>
      <c r="AK329" s="130" t="str">
        <f t="shared" si="111"/>
        <v/>
      </c>
      <c r="AL329" s="130" t="str">
        <f t="shared" si="112"/>
        <v/>
      </c>
      <c r="AM329" s="131" t="str">
        <f t="shared" si="113"/>
        <v/>
      </c>
      <c r="AN329" s="28"/>
      <c r="AO329" s="28"/>
    </row>
    <row r="330" spans="1:41" s="102" customFormat="1" ht="15" hidden="1" x14ac:dyDescent="0.25">
      <c r="A330" s="28"/>
      <c r="B330" s="28"/>
      <c r="C330" s="36"/>
      <c r="D330" s="28"/>
      <c r="E330" s="28"/>
      <c r="F330" s="28"/>
      <c r="G330" s="28"/>
      <c r="H330" s="28"/>
      <c r="I330" s="28"/>
      <c r="J330" s="28"/>
      <c r="K330" s="28"/>
      <c r="L330" s="28"/>
      <c r="M330" s="28"/>
      <c r="N330" s="28"/>
      <c r="O330" s="28"/>
      <c r="P330" s="28"/>
      <c r="Q330" s="28"/>
      <c r="R330" s="28"/>
      <c r="S330" s="28"/>
      <c r="T330" s="28"/>
      <c r="U330" s="28"/>
      <c r="V330" s="28"/>
      <c r="W330" s="28"/>
      <c r="X330" s="28"/>
      <c r="Y330" s="28"/>
      <c r="AB330" s="124">
        <f t="shared" si="109"/>
        <v>22</v>
      </c>
      <c r="AC330" s="125" t="str">
        <f t="shared" si="104"/>
        <v/>
      </c>
      <c r="AD330" s="123" t="str">
        <f t="shared" si="105"/>
        <v/>
      </c>
      <c r="AE330" s="126" t="str">
        <f t="shared" si="106"/>
        <v/>
      </c>
      <c r="AF330" s="123" t="str">
        <f t="shared" si="107"/>
        <v/>
      </c>
      <c r="AG330" s="126" t="str">
        <f t="shared" si="108"/>
        <v/>
      </c>
      <c r="AH330" s="129" t="str">
        <f t="shared" ref="AH330:AH393" si="115">IF(AC330="","",AH329+AF330)</f>
        <v/>
      </c>
      <c r="AI330" s="129" t="str">
        <f t="shared" si="114"/>
        <v/>
      </c>
      <c r="AJ330" s="100" t="str">
        <f t="shared" si="110"/>
        <v/>
      </c>
      <c r="AK330" s="130" t="str">
        <f t="shared" si="111"/>
        <v/>
      </c>
      <c r="AL330" s="130" t="str">
        <f t="shared" si="112"/>
        <v/>
      </c>
      <c r="AM330" s="131" t="str">
        <f t="shared" si="113"/>
        <v/>
      </c>
      <c r="AN330" s="28"/>
      <c r="AO330" s="28"/>
    </row>
    <row r="331" spans="1:41" s="102" customFormat="1" ht="15" hidden="1" x14ac:dyDescent="0.25">
      <c r="A331" s="28"/>
      <c r="B331" s="28"/>
      <c r="C331" s="36"/>
      <c r="D331" s="28"/>
      <c r="E331" s="28"/>
      <c r="F331" s="28"/>
      <c r="G331" s="28"/>
      <c r="H331" s="28"/>
      <c r="I331" s="28"/>
      <c r="J331" s="28"/>
      <c r="K331" s="28"/>
      <c r="L331" s="28"/>
      <c r="M331" s="28"/>
      <c r="N331" s="28"/>
      <c r="O331" s="28"/>
      <c r="P331" s="28"/>
      <c r="Q331" s="28"/>
      <c r="R331" s="28"/>
      <c r="S331" s="28"/>
      <c r="T331" s="28"/>
      <c r="U331" s="28"/>
      <c r="V331" s="28"/>
      <c r="W331" s="28"/>
      <c r="X331" s="28"/>
      <c r="Y331" s="28"/>
      <c r="AB331" s="124">
        <f t="shared" si="109"/>
        <v>23</v>
      </c>
      <c r="AC331" s="125" t="str">
        <f t="shared" si="104"/>
        <v/>
      </c>
      <c r="AD331" s="123" t="str">
        <f t="shared" si="105"/>
        <v/>
      </c>
      <c r="AE331" s="126" t="str">
        <f t="shared" si="106"/>
        <v/>
      </c>
      <c r="AF331" s="123" t="str">
        <f t="shared" si="107"/>
        <v/>
      </c>
      <c r="AG331" s="126" t="str">
        <f t="shared" si="108"/>
        <v/>
      </c>
      <c r="AH331" s="129" t="str">
        <f t="shared" si="115"/>
        <v/>
      </c>
      <c r="AI331" s="129" t="str">
        <f t="shared" si="114"/>
        <v/>
      </c>
      <c r="AJ331" s="100" t="str">
        <f t="shared" si="110"/>
        <v/>
      </c>
      <c r="AK331" s="130" t="str">
        <f t="shared" si="111"/>
        <v/>
      </c>
      <c r="AL331" s="130" t="str">
        <f t="shared" si="112"/>
        <v/>
      </c>
      <c r="AM331" s="131" t="str">
        <f t="shared" si="113"/>
        <v/>
      </c>
      <c r="AN331" s="28"/>
      <c r="AO331" s="28"/>
    </row>
    <row r="332" spans="1:41" s="102" customFormat="1" ht="15" hidden="1" x14ac:dyDescent="0.25">
      <c r="A332" s="28"/>
      <c r="B332" s="28"/>
      <c r="C332" s="36"/>
      <c r="D332" s="28"/>
      <c r="E332" s="28"/>
      <c r="F332" s="28"/>
      <c r="G332" s="28"/>
      <c r="H332" s="28"/>
      <c r="I332" s="28"/>
      <c r="J332" s="28"/>
      <c r="K332" s="28"/>
      <c r="L332" s="28"/>
      <c r="M332" s="28"/>
      <c r="N332" s="28"/>
      <c r="O332" s="28"/>
      <c r="P332" s="28"/>
      <c r="Q332" s="28"/>
      <c r="R332" s="28"/>
      <c r="S332" s="28"/>
      <c r="T332" s="28"/>
      <c r="U332" s="28"/>
      <c r="V332" s="28"/>
      <c r="W332" s="28"/>
      <c r="X332" s="28"/>
      <c r="Y332" s="28"/>
      <c r="AB332" s="124">
        <f t="shared" si="109"/>
        <v>24</v>
      </c>
      <c r="AC332" s="125" t="str">
        <f t="shared" si="104"/>
        <v/>
      </c>
      <c r="AD332" s="123" t="str">
        <f t="shared" si="105"/>
        <v/>
      </c>
      <c r="AE332" s="126" t="str">
        <f t="shared" si="106"/>
        <v/>
      </c>
      <c r="AF332" s="123" t="str">
        <f t="shared" si="107"/>
        <v/>
      </c>
      <c r="AG332" s="126" t="str">
        <f t="shared" si="108"/>
        <v/>
      </c>
      <c r="AH332" s="129" t="str">
        <f t="shared" si="115"/>
        <v/>
      </c>
      <c r="AI332" s="129" t="str">
        <f t="shared" si="114"/>
        <v/>
      </c>
      <c r="AJ332" s="100" t="str">
        <f t="shared" si="110"/>
        <v/>
      </c>
      <c r="AK332" s="130" t="str">
        <f t="shared" si="111"/>
        <v/>
      </c>
      <c r="AL332" s="130" t="str">
        <f t="shared" si="112"/>
        <v/>
      </c>
      <c r="AM332" s="131" t="str">
        <f t="shared" si="113"/>
        <v/>
      </c>
      <c r="AN332" s="28"/>
      <c r="AO332" s="28"/>
    </row>
    <row r="333" spans="1:41" s="102" customFormat="1" ht="15" hidden="1" x14ac:dyDescent="0.25">
      <c r="A333" s="28"/>
      <c r="B333" s="28"/>
      <c r="C333" s="36"/>
      <c r="D333" s="28"/>
      <c r="E333" s="28"/>
      <c r="F333" s="28"/>
      <c r="G333" s="28"/>
      <c r="H333" s="28"/>
      <c r="I333" s="28"/>
      <c r="J333" s="28"/>
      <c r="K333" s="28"/>
      <c r="L333" s="28"/>
      <c r="M333" s="28"/>
      <c r="N333" s="28"/>
      <c r="O333" s="28"/>
      <c r="P333" s="28"/>
      <c r="Q333" s="28"/>
      <c r="R333" s="28"/>
      <c r="S333" s="28"/>
      <c r="T333" s="28"/>
      <c r="U333" s="28"/>
      <c r="V333" s="28"/>
      <c r="W333" s="28"/>
      <c r="X333" s="28"/>
      <c r="Y333" s="28"/>
      <c r="AB333" s="124">
        <f t="shared" si="109"/>
        <v>25</v>
      </c>
      <c r="AC333" s="125" t="str">
        <f t="shared" si="104"/>
        <v/>
      </c>
      <c r="AD333" s="123" t="str">
        <f t="shared" si="105"/>
        <v/>
      </c>
      <c r="AE333" s="126" t="str">
        <f t="shared" si="106"/>
        <v/>
      </c>
      <c r="AF333" s="123" t="str">
        <f t="shared" si="107"/>
        <v/>
      </c>
      <c r="AG333" s="126" t="str">
        <f t="shared" si="108"/>
        <v/>
      </c>
      <c r="AH333" s="129" t="str">
        <f t="shared" si="115"/>
        <v/>
      </c>
      <c r="AI333" s="129" t="str">
        <f t="shared" si="114"/>
        <v/>
      </c>
      <c r="AJ333" s="100" t="str">
        <f t="shared" si="110"/>
        <v/>
      </c>
      <c r="AK333" s="130" t="str">
        <f t="shared" si="111"/>
        <v/>
      </c>
      <c r="AL333" s="130" t="str">
        <f t="shared" si="112"/>
        <v/>
      </c>
      <c r="AM333" s="131" t="str">
        <f t="shared" si="113"/>
        <v/>
      </c>
      <c r="AN333" s="28"/>
      <c r="AO333" s="28"/>
    </row>
    <row r="334" spans="1:41" s="102" customFormat="1" ht="15" hidden="1" x14ac:dyDescent="0.25">
      <c r="A334" s="28"/>
      <c r="B334" s="28"/>
      <c r="C334" s="36"/>
      <c r="D334" s="28"/>
      <c r="E334" s="28"/>
      <c r="F334" s="28"/>
      <c r="G334" s="28"/>
      <c r="H334" s="28"/>
      <c r="I334" s="28"/>
      <c r="J334" s="28"/>
      <c r="K334" s="28"/>
      <c r="L334" s="28"/>
      <c r="M334" s="28"/>
      <c r="N334" s="28"/>
      <c r="O334" s="28"/>
      <c r="P334" s="28"/>
      <c r="Q334" s="28"/>
      <c r="R334" s="28"/>
      <c r="S334" s="28"/>
      <c r="T334" s="28"/>
      <c r="U334" s="28"/>
      <c r="V334" s="28"/>
      <c r="W334" s="28"/>
      <c r="X334" s="28"/>
      <c r="Y334" s="28"/>
      <c r="AB334" s="124">
        <f t="shared" si="109"/>
        <v>26</v>
      </c>
      <c r="AC334" s="125" t="str">
        <f t="shared" si="104"/>
        <v/>
      </c>
      <c r="AD334" s="123" t="str">
        <f t="shared" si="105"/>
        <v/>
      </c>
      <c r="AE334" s="126" t="str">
        <f t="shared" si="106"/>
        <v/>
      </c>
      <c r="AF334" s="123" t="str">
        <f t="shared" si="107"/>
        <v/>
      </c>
      <c r="AG334" s="126" t="str">
        <f t="shared" si="108"/>
        <v/>
      </c>
      <c r="AH334" s="129" t="str">
        <f t="shared" si="115"/>
        <v/>
      </c>
      <c r="AI334" s="129" t="str">
        <f t="shared" si="114"/>
        <v/>
      </c>
      <c r="AJ334" s="100" t="str">
        <f t="shared" si="110"/>
        <v/>
      </c>
      <c r="AK334" s="130" t="str">
        <f t="shared" si="111"/>
        <v/>
      </c>
      <c r="AL334" s="130" t="str">
        <f t="shared" si="112"/>
        <v/>
      </c>
      <c r="AM334" s="131" t="str">
        <f t="shared" si="113"/>
        <v/>
      </c>
      <c r="AN334" s="28"/>
      <c r="AO334" s="28"/>
    </row>
    <row r="335" spans="1:41" s="102" customFormat="1" ht="15" hidden="1" x14ac:dyDescent="0.25">
      <c r="A335" s="28"/>
      <c r="B335" s="28"/>
      <c r="C335" s="36"/>
      <c r="D335" s="28"/>
      <c r="E335" s="28"/>
      <c r="F335" s="28"/>
      <c r="G335" s="28"/>
      <c r="H335" s="28"/>
      <c r="I335" s="28"/>
      <c r="J335" s="28"/>
      <c r="K335" s="28"/>
      <c r="L335" s="28"/>
      <c r="M335" s="28"/>
      <c r="N335" s="28"/>
      <c r="O335" s="28"/>
      <c r="P335" s="28"/>
      <c r="Q335" s="28"/>
      <c r="R335" s="28"/>
      <c r="S335" s="28"/>
      <c r="T335" s="28"/>
      <c r="U335" s="28"/>
      <c r="V335" s="28"/>
      <c r="W335" s="28"/>
      <c r="X335" s="28"/>
      <c r="Y335" s="28"/>
      <c r="AB335" s="124">
        <f t="shared" si="109"/>
        <v>27</v>
      </c>
      <c r="AC335" s="125" t="str">
        <f t="shared" si="104"/>
        <v/>
      </c>
      <c r="AD335" s="123" t="str">
        <f t="shared" si="105"/>
        <v/>
      </c>
      <c r="AE335" s="126" t="str">
        <f t="shared" si="106"/>
        <v/>
      </c>
      <c r="AF335" s="123" t="str">
        <f t="shared" si="107"/>
        <v/>
      </c>
      <c r="AG335" s="126" t="str">
        <f t="shared" si="108"/>
        <v/>
      </c>
      <c r="AH335" s="129" t="str">
        <f t="shared" si="115"/>
        <v/>
      </c>
      <c r="AI335" s="129" t="str">
        <f t="shared" si="114"/>
        <v/>
      </c>
      <c r="AJ335" s="100" t="str">
        <f t="shared" si="110"/>
        <v/>
      </c>
      <c r="AK335" s="130" t="str">
        <f t="shared" si="111"/>
        <v/>
      </c>
      <c r="AL335" s="130" t="str">
        <f t="shared" si="112"/>
        <v/>
      </c>
      <c r="AM335" s="131" t="str">
        <f t="shared" si="113"/>
        <v/>
      </c>
      <c r="AN335" s="28"/>
      <c r="AO335" s="28"/>
    </row>
    <row r="336" spans="1:41" s="102" customFormat="1" ht="15" hidden="1" x14ac:dyDescent="0.25">
      <c r="A336" s="28"/>
      <c r="B336" s="28"/>
      <c r="C336" s="36"/>
      <c r="D336" s="28"/>
      <c r="E336" s="28"/>
      <c r="F336" s="28"/>
      <c r="G336" s="28"/>
      <c r="H336" s="28"/>
      <c r="I336" s="28"/>
      <c r="J336" s="28"/>
      <c r="K336" s="28"/>
      <c r="L336" s="28"/>
      <c r="M336" s="28"/>
      <c r="N336" s="28"/>
      <c r="O336" s="28"/>
      <c r="P336" s="28"/>
      <c r="Q336" s="28"/>
      <c r="R336" s="28"/>
      <c r="S336" s="28"/>
      <c r="T336" s="28"/>
      <c r="U336" s="28"/>
      <c r="V336" s="28"/>
      <c r="W336" s="28"/>
      <c r="X336" s="28"/>
      <c r="Y336" s="28"/>
      <c r="AB336" s="124">
        <f t="shared" si="109"/>
        <v>28</v>
      </c>
      <c r="AC336" s="125" t="str">
        <f t="shared" si="104"/>
        <v/>
      </c>
      <c r="AD336" s="123" t="str">
        <f t="shared" si="105"/>
        <v/>
      </c>
      <c r="AE336" s="126" t="str">
        <f t="shared" si="106"/>
        <v/>
      </c>
      <c r="AF336" s="123" t="str">
        <f t="shared" si="107"/>
        <v/>
      </c>
      <c r="AG336" s="126" t="str">
        <f t="shared" si="108"/>
        <v/>
      </c>
      <c r="AH336" s="129" t="str">
        <f t="shared" si="115"/>
        <v/>
      </c>
      <c r="AI336" s="129" t="str">
        <f t="shared" si="114"/>
        <v/>
      </c>
      <c r="AJ336" s="100" t="str">
        <f t="shared" si="110"/>
        <v/>
      </c>
      <c r="AK336" s="130" t="str">
        <f t="shared" si="111"/>
        <v/>
      </c>
      <c r="AL336" s="130" t="str">
        <f t="shared" si="112"/>
        <v/>
      </c>
      <c r="AM336" s="131" t="str">
        <f t="shared" si="113"/>
        <v/>
      </c>
      <c r="AN336" s="28"/>
      <c r="AO336" s="28"/>
    </row>
    <row r="337" spans="1:41" s="102" customFormat="1" ht="15" hidden="1" x14ac:dyDescent="0.25">
      <c r="A337" s="28"/>
      <c r="B337" s="28"/>
      <c r="C337" s="36"/>
      <c r="D337" s="28"/>
      <c r="E337" s="28"/>
      <c r="F337" s="28"/>
      <c r="G337" s="28"/>
      <c r="H337" s="28"/>
      <c r="I337" s="28"/>
      <c r="J337" s="28"/>
      <c r="K337" s="28"/>
      <c r="L337" s="28"/>
      <c r="M337" s="28"/>
      <c r="N337" s="28"/>
      <c r="O337" s="28"/>
      <c r="P337" s="28"/>
      <c r="Q337" s="28"/>
      <c r="R337" s="28"/>
      <c r="S337" s="28"/>
      <c r="T337" s="28"/>
      <c r="U337" s="28"/>
      <c r="V337" s="28"/>
      <c r="W337" s="28"/>
      <c r="X337" s="28"/>
      <c r="Y337" s="28"/>
      <c r="AB337" s="124">
        <f t="shared" si="109"/>
        <v>29</v>
      </c>
      <c r="AC337" s="125" t="str">
        <f t="shared" si="104"/>
        <v/>
      </c>
      <c r="AD337" s="123" t="str">
        <f t="shared" si="105"/>
        <v/>
      </c>
      <c r="AE337" s="126" t="str">
        <f t="shared" si="106"/>
        <v/>
      </c>
      <c r="AF337" s="123" t="str">
        <f t="shared" si="107"/>
        <v/>
      </c>
      <c r="AG337" s="126" t="str">
        <f t="shared" si="108"/>
        <v/>
      </c>
      <c r="AH337" s="129" t="str">
        <f t="shared" si="115"/>
        <v/>
      </c>
      <c r="AI337" s="129" t="str">
        <f t="shared" si="114"/>
        <v/>
      </c>
      <c r="AJ337" s="100" t="str">
        <f t="shared" si="110"/>
        <v/>
      </c>
      <c r="AK337" s="130" t="str">
        <f t="shared" si="111"/>
        <v/>
      </c>
      <c r="AL337" s="130" t="str">
        <f t="shared" si="112"/>
        <v/>
      </c>
      <c r="AM337" s="131" t="str">
        <f t="shared" si="113"/>
        <v/>
      </c>
      <c r="AN337" s="28"/>
      <c r="AO337" s="28"/>
    </row>
    <row r="338" spans="1:41" s="102" customFormat="1" ht="15" hidden="1" x14ac:dyDescent="0.25">
      <c r="A338" s="28"/>
      <c r="B338" s="28"/>
      <c r="C338" s="36"/>
      <c r="D338" s="28"/>
      <c r="E338" s="28"/>
      <c r="F338" s="28"/>
      <c r="G338" s="28"/>
      <c r="H338" s="28"/>
      <c r="I338" s="28"/>
      <c r="J338" s="28"/>
      <c r="K338" s="28"/>
      <c r="L338" s="28"/>
      <c r="M338" s="28"/>
      <c r="N338" s="28"/>
      <c r="O338" s="28"/>
      <c r="P338" s="28"/>
      <c r="Q338" s="28"/>
      <c r="R338" s="28"/>
      <c r="S338" s="28"/>
      <c r="T338" s="28"/>
      <c r="U338" s="28"/>
      <c r="V338" s="28"/>
      <c r="W338" s="28"/>
      <c r="X338" s="28"/>
      <c r="Y338" s="28"/>
      <c r="AB338" s="124">
        <f t="shared" si="109"/>
        <v>30</v>
      </c>
      <c r="AC338" s="125" t="str">
        <f t="shared" si="104"/>
        <v/>
      </c>
      <c r="AD338" s="123" t="str">
        <f t="shared" si="105"/>
        <v/>
      </c>
      <c r="AE338" s="126" t="str">
        <f t="shared" si="106"/>
        <v/>
      </c>
      <c r="AF338" s="123" t="str">
        <f t="shared" si="107"/>
        <v/>
      </c>
      <c r="AG338" s="126" t="str">
        <f t="shared" si="108"/>
        <v/>
      </c>
      <c r="AH338" s="129" t="str">
        <f t="shared" si="115"/>
        <v/>
      </c>
      <c r="AI338" s="129" t="str">
        <f t="shared" si="114"/>
        <v/>
      </c>
      <c r="AJ338" s="100" t="str">
        <f t="shared" si="110"/>
        <v/>
      </c>
      <c r="AK338" s="130" t="str">
        <f t="shared" si="111"/>
        <v/>
      </c>
      <c r="AL338" s="130" t="str">
        <f t="shared" si="112"/>
        <v/>
      </c>
      <c r="AM338" s="131" t="str">
        <f t="shared" si="113"/>
        <v/>
      </c>
      <c r="AN338" s="28"/>
      <c r="AO338" s="28"/>
    </row>
    <row r="339" spans="1:41" s="102" customFormat="1" ht="15" hidden="1" x14ac:dyDescent="0.25">
      <c r="A339" s="28"/>
      <c r="B339" s="28"/>
      <c r="C339" s="36"/>
      <c r="D339" s="28"/>
      <c r="E339" s="28"/>
      <c r="F339" s="28"/>
      <c r="G339" s="28"/>
      <c r="H339" s="28"/>
      <c r="I339" s="28"/>
      <c r="J339" s="28"/>
      <c r="K339" s="28"/>
      <c r="L339" s="28"/>
      <c r="M339" s="28"/>
      <c r="N339" s="28"/>
      <c r="O339" s="28"/>
      <c r="P339" s="28"/>
      <c r="Q339" s="28"/>
      <c r="R339" s="28"/>
      <c r="S339" s="28"/>
      <c r="T339" s="28"/>
      <c r="U339" s="28"/>
      <c r="V339" s="28"/>
      <c r="W339" s="28"/>
      <c r="X339" s="28"/>
      <c r="Y339" s="28"/>
      <c r="AB339" s="124">
        <f t="shared" si="109"/>
        <v>31</v>
      </c>
      <c r="AC339" s="125" t="str">
        <f t="shared" si="104"/>
        <v/>
      </c>
      <c r="AD339" s="123" t="str">
        <f t="shared" si="105"/>
        <v/>
      </c>
      <c r="AE339" s="126" t="str">
        <f t="shared" si="106"/>
        <v/>
      </c>
      <c r="AF339" s="123" t="str">
        <f t="shared" si="107"/>
        <v/>
      </c>
      <c r="AG339" s="126" t="str">
        <f t="shared" si="108"/>
        <v/>
      </c>
      <c r="AH339" s="129" t="str">
        <f t="shared" si="115"/>
        <v/>
      </c>
      <c r="AI339" s="129" t="str">
        <f t="shared" si="114"/>
        <v/>
      </c>
      <c r="AJ339" s="100" t="str">
        <f t="shared" si="110"/>
        <v/>
      </c>
      <c r="AK339" s="130" t="str">
        <f t="shared" si="111"/>
        <v/>
      </c>
      <c r="AL339" s="130" t="str">
        <f t="shared" si="112"/>
        <v/>
      </c>
      <c r="AM339" s="131" t="str">
        <f t="shared" si="113"/>
        <v/>
      </c>
      <c r="AN339" s="28"/>
      <c r="AO339" s="28"/>
    </row>
    <row r="340" spans="1:41" s="102" customFormat="1" ht="15" hidden="1" x14ac:dyDescent="0.25">
      <c r="A340" s="28"/>
      <c r="B340" s="28"/>
      <c r="C340" s="36"/>
      <c r="D340" s="28"/>
      <c r="E340" s="28"/>
      <c r="F340" s="28"/>
      <c r="G340" s="28"/>
      <c r="H340" s="28"/>
      <c r="I340" s="28"/>
      <c r="J340" s="28"/>
      <c r="K340" s="28"/>
      <c r="L340" s="28"/>
      <c r="M340" s="28"/>
      <c r="N340" s="28"/>
      <c r="O340" s="28"/>
      <c r="P340" s="28"/>
      <c r="Q340" s="28"/>
      <c r="R340" s="28"/>
      <c r="S340" s="28"/>
      <c r="T340" s="28"/>
      <c r="U340" s="28"/>
      <c r="V340" s="28"/>
      <c r="W340" s="28"/>
      <c r="X340" s="28"/>
      <c r="Y340" s="28"/>
      <c r="AB340" s="124">
        <f t="shared" si="109"/>
        <v>32</v>
      </c>
      <c r="AC340" s="125" t="str">
        <f t="shared" si="104"/>
        <v/>
      </c>
      <c r="AD340" s="123" t="str">
        <f t="shared" si="105"/>
        <v/>
      </c>
      <c r="AE340" s="126" t="str">
        <f t="shared" si="106"/>
        <v/>
      </c>
      <c r="AF340" s="123" t="str">
        <f t="shared" si="107"/>
        <v/>
      </c>
      <c r="AG340" s="126" t="str">
        <f t="shared" si="108"/>
        <v/>
      </c>
      <c r="AH340" s="129" t="str">
        <f t="shared" si="115"/>
        <v/>
      </c>
      <c r="AI340" s="129" t="str">
        <f t="shared" si="114"/>
        <v/>
      </c>
      <c r="AJ340" s="100" t="str">
        <f t="shared" si="110"/>
        <v/>
      </c>
      <c r="AK340" s="130" t="str">
        <f t="shared" si="111"/>
        <v/>
      </c>
      <c r="AL340" s="130" t="str">
        <f t="shared" si="112"/>
        <v/>
      </c>
      <c r="AM340" s="131" t="str">
        <f t="shared" si="113"/>
        <v/>
      </c>
      <c r="AN340" s="28"/>
      <c r="AO340" s="28"/>
    </row>
    <row r="341" spans="1:41" s="102" customFormat="1" ht="15" hidden="1" x14ac:dyDescent="0.25">
      <c r="A341" s="28"/>
      <c r="B341" s="28"/>
      <c r="C341" s="36"/>
      <c r="D341" s="28"/>
      <c r="E341" s="28"/>
      <c r="F341" s="28"/>
      <c r="G341" s="28"/>
      <c r="H341" s="28"/>
      <c r="I341" s="28"/>
      <c r="J341" s="28"/>
      <c r="K341" s="28"/>
      <c r="L341" s="28"/>
      <c r="M341" s="28"/>
      <c r="N341" s="28"/>
      <c r="O341" s="28"/>
      <c r="P341" s="28"/>
      <c r="Q341" s="28"/>
      <c r="R341" s="28"/>
      <c r="S341" s="28"/>
      <c r="T341" s="28"/>
      <c r="U341" s="28"/>
      <c r="V341" s="28"/>
      <c r="W341" s="28"/>
      <c r="X341" s="28"/>
      <c r="Y341" s="28"/>
      <c r="AB341" s="124">
        <f t="shared" si="109"/>
        <v>33</v>
      </c>
      <c r="AC341" s="125" t="str">
        <f t="shared" ref="AC341:AC372" si="116">IF(AA$311="","",AC$308+AB341*(X$311-X$310)/100)</f>
        <v/>
      </c>
      <c r="AD341" s="123" t="str">
        <f t="shared" ref="AD341:AD372" si="117">IF(AC341="","",AD$308+(2*(AC341-AC$308)*AA$311))</f>
        <v/>
      </c>
      <c r="AE341" s="126" t="str">
        <f t="shared" si="106"/>
        <v/>
      </c>
      <c r="AF341" s="123" t="str">
        <f t="shared" si="107"/>
        <v/>
      </c>
      <c r="AG341" s="126" t="str">
        <f t="shared" si="108"/>
        <v/>
      </c>
      <c r="AH341" s="129" t="str">
        <f t="shared" si="115"/>
        <v/>
      </c>
      <c r="AI341" s="129" t="str">
        <f t="shared" si="114"/>
        <v/>
      </c>
      <c r="AJ341" s="100" t="str">
        <f t="shared" si="110"/>
        <v/>
      </c>
      <c r="AK341" s="130" t="str">
        <f t="shared" si="111"/>
        <v/>
      </c>
      <c r="AL341" s="130" t="str">
        <f t="shared" si="112"/>
        <v/>
      </c>
      <c r="AM341" s="131" t="str">
        <f t="shared" si="113"/>
        <v/>
      </c>
      <c r="AN341" s="28"/>
      <c r="AO341" s="28"/>
    </row>
    <row r="342" spans="1:41" s="102" customFormat="1" ht="15" hidden="1" x14ac:dyDescent="0.25">
      <c r="A342" s="28"/>
      <c r="B342" s="28"/>
      <c r="C342" s="36"/>
      <c r="D342" s="28"/>
      <c r="E342" s="28"/>
      <c r="F342" s="28"/>
      <c r="G342" s="28"/>
      <c r="H342" s="28"/>
      <c r="I342" s="28"/>
      <c r="J342" s="28"/>
      <c r="K342" s="28"/>
      <c r="L342" s="28"/>
      <c r="M342" s="28"/>
      <c r="N342" s="28"/>
      <c r="O342" s="28"/>
      <c r="P342" s="28"/>
      <c r="Q342" s="28"/>
      <c r="R342" s="28"/>
      <c r="S342" s="28"/>
      <c r="T342" s="28"/>
      <c r="U342" s="28"/>
      <c r="V342" s="28"/>
      <c r="W342" s="28"/>
      <c r="X342" s="28"/>
      <c r="Y342" s="28"/>
      <c r="AB342" s="124">
        <f t="shared" si="109"/>
        <v>34</v>
      </c>
      <c r="AC342" s="125" t="str">
        <f t="shared" si="116"/>
        <v/>
      </c>
      <c r="AD342" s="123" t="str">
        <f t="shared" si="117"/>
        <v/>
      </c>
      <c r="AE342" s="126" t="str">
        <f t="shared" si="106"/>
        <v/>
      </c>
      <c r="AF342" s="123" t="str">
        <f t="shared" si="107"/>
        <v/>
      </c>
      <c r="AG342" s="126" t="str">
        <f t="shared" si="108"/>
        <v/>
      </c>
      <c r="AH342" s="129" t="str">
        <f t="shared" si="115"/>
        <v/>
      </c>
      <c r="AI342" s="129" t="str">
        <f t="shared" si="114"/>
        <v/>
      </c>
      <c r="AJ342" s="100" t="str">
        <f t="shared" si="110"/>
        <v/>
      </c>
      <c r="AK342" s="130" t="str">
        <f t="shared" si="111"/>
        <v/>
      </c>
      <c r="AL342" s="130" t="str">
        <f t="shared" si="112"/>
        <v/>
      </c>
      <c r="AM342" s="131" t="str">
        <f t="shared" si="113"/>
        <v/>
      </c>
      <c r="AN342" s="28"/>
      <c r="AO342" s="28"/>
    </row>
    <row r="343" spans="1:41" s="102" customFormat="1" ht="15" hidden="1" x14ac:dyDescent="0.25">
      <c r="A343" s="28"/>
      <c r="B343" s="28"/>
      <c r="C343" s="36"/>
      <c r="D343" s="28"/>
      <c r="E343" s="28"/>
      <c r="F343" s="28"/>
      <c r="G343" s="28"/>
      <c r="H343" s="28"/>
      <c r="I343" s="28"/>
      <c r="J343" s="28"/>
      <c r="K343" s="28"/>
      <c r="L343" s="28"/>
      <c r="M343" s="28"/>
      <c r="N343" s="28"/>
      <c r="O343" s="28"/>
      <c r="P343" s="28"/>
      <c r="Q343" s="28"/>
      <c r="R343" s="28"/>
      <c r="S343" s="28"/>
      <c r="T343" s="28"/>
      <c r="U343" s="28"/>
      <c r="V343" s="28"/>
      <c r="W343" s="28"/>
      <c r="X343" s="28"/>
      <c r="Y343" s="28"/>
      <c r="AB343" s="124">
        <f t="shared" si="109"/>
        <v>35</v>
      </c>
      <c r="AC343" s="125" t="str">
        <f t="shared" si="116"/>
        <v/>
      </c>
      <c r="AD343" s="123" t="str">
        <f t="shared" si="117"/>
        <v/>
      </c>
      <c r="AE343" s="126" t="str">
        <f t="shared" si="106"/>
        <v/>
      </c>
      <c r="AF343" s="123" t="str">
        <f t="shared" si="107"/>
        <v/>
      </c>
      <c r="AG343" s="126" t="str">
        <f t="shared" si="108"/>
        <v/>
      </c>
      <c r="AH343" s="129" t="str">
        <f t="shared" si="115"/>
        <v/>
      </c>
      <c r="AI343" s="129" t="str">
        <f t="shared" si="114"/>
        <v/>
      </c>
      <c r="AJ343" s="100" t="str">
        <f t="shared" si="110"/>
        <v/>
      </c>
      <c r="AK343" s="130" t="str">
        <f t="shared" si="111"/>
        <v/>
      </c>
      <c r="AL343" s="130" t="str">
        <f t="shared" si="112"/>
        <v/>
      </c>
      <c r="AM343" s="131" t="str">
        <f t="shared" si="113"/>
        <v/>
      </c>
      <c r="AN343" s="28"/>
      <c r="AO343" s="28"/>
    </row>
    <row r="344" spans="1:41" s="102" customFormat="1" ht="15" hidden="1" x14ac:dyDescent="0.25">
      <c r="A344" s="28"/>
      <c r="B344" s="28"/>
      <c r="C344" s="36"/>
      <c r="D344" s="28"/>
      <c r="E344" s="28"/>
      <c r="F344" s="28"/>
      <c r="G344" s="28"/>
      <c r="H344" s="28"/>
      <c r="I344" s="28"/>
      <c r="J344" s="28"/>
      <c r="K344" s="28"/>
      <c r="L344" s="28"/>
      <c r="M344" s="28"/>
      <c r="N344" s="28"/>
      <c r="O344" s="28"/>
      <c r="P344" s="28"/>
      <c r="Q344" s="28"/>
      <c r="R344" s="28"/>
      <c r="S344" s="28"/>
      <c r="T344" s="28"/>
      <c r="U344" s="28"/>
      <c r="V344" s="28"/>
      <c r="W344" s="28"/>
      <c r="X344" s="28"/>
      <c r="Y344" s="28"/>
      <c r="AB344" s="124">
        <f t="shared" si="109"/>
        <v>36</v>
      </c>
      <c r="AC344" s="125" t="str">
        <f t="shared" si="116"/>
        <v/>
      </c>
      <c r="AD344" s="123" t="str">
        <f t="shared" si="117"/>
        <v/>
      </c>
      <c r="AE344" s="126" t="str">
        <f t="shared" si="106"/>
        <v/>
      </c>
      <c r="AF344" s="123" t="str">
        <f t="shared" si="107"/>
        <v/>
      </c>
      <c r="AG344" s="126" t="str">
        <f t="shared" si="108"/>
        <v/>
      </c>
      <c r="AH344" s="129" t="str">
        <f t="shared" si="115"/>
        <v/>
      </c>
      <c r="AI344" s="129" t="str">
        <f t="shared" si="114"/>
        <v/>
      </c>
      <c r="AJ344" s="100" t="str">
        <f t="shared" si="110"/>
        <v/>
      </c>
      <c r="AK344" s="130" t="str">
        <f t="shared" si="111"/>
        <v/>
      </c>
      <c r="AL344" s="130" t="str">
        <f t="shared" si="112"/>
        <v/>
      </c>
      <c r="AM344" s="131" t="str">
        <f t="shared" si="113"/>
        <v/>
      </c>
      <c r="AN344" s="28"/>
      <c r="AO344" s="28"/>
    </row>
    <row r="345" spans="1:41" s="102" customFormat="1" ht="15" hidden="1" x14ac:dyDescent="0.25">
      <c r="A345" s="28"/>
      <c r="B345" s="28"/>
      <c r="C345" s="36"/>
      <c r="D345" s="28"/>
      <c r="E345" s="28"/>
      <c r="F345" s="28"/>
      <c r="G345" s="28"/>
      <c r="H345" s="28"/>
      <c r="I345" s="28"/>
      <c r="J345" s="28"/>
      <c r="K345" s="28"/>
      <c r="L345" s="28"/>
      <c r="M345" s="28"/>
      <c r="N345" s="28"/>
      <c r="O345" s="28"/>
      <c r="P345" s="28"/>
      <c r="Q345" s="28"/>
      <c r="R345" s="28"/>
      <c r="S345" s="28"/>
      <c r="T345" s="28"/>
      <c r="U345" s="28"/>
      <c r="V345" s="28"/>
      <c r="W345" s="28"/>
      <c r="X345" s="28"/>
      <c r="Y345" s="28"/>
      <c r="AB345" s="124">
        <f t="shared" si="109"/>
        <v>37</v>
      </c>
      <c r="AC345" s="125" t="str">
        <f t="shared" si="116"/>
        <v/>
      </c>
      <c r="AD345" s="123" t="str">
        <f t="shared" si="117"/>
        <v/>
      </c>
      <c r="AE345" s="126" t="str">
        <f t="shared" si="106"/>
        <v/>
      </c>
      <c r="AF345" s="123" t="str">
        <f t="shared" si="107"/>
        <v/>
      </c>
      <c r="AG345" s="126" t="str">
        <f t="shared" si="108"/>
        <v/>
      </c>
      <c r="AH345" s="129" t="str">
        <f t="shared" si="115"/>
        <v/>
      </c>
      <c r="AI345" s="129" t="str">
        <f t="shared" si="114"/>
        <v/>
      </c>
      <c r="AJ345" s="100" t="str">
        <f t="shared" si="110"/>
        <v/>
      </c>
      <c r="AK345" s="130" t="str">
        <f t="shared" si="111"/>
        <v/>
      </c>
      <c r="AL345" s="130" t="str">
        <f t="shared" si="112"/>
        <v/>
      </c>
      <c r="AM345" s="131" t="str">
        <f t="shared" si="113"/>
        <v/>
      </c>
      <c r="AN345" s="28"/>
      <c r="AO345" s="28"/>
    </row>
    <row r="346" spans="1:41" s="102" customFormat="1" ht="15" hidden="1" x14ac:dyDescent="0.25">
      <c r="A346" s="28"/>
      <c r="B346" s="28"/>
      <c r="C346" s="36"/>
      <c r="D346" s="28"/>
      <c r="E346" s="28"/>
      <c r="F346" s="28"/>
      <c r="G346" s="28"/>
      <c r="H346" s="28"/>
      <c r="I346" s="28"/>
      <c r="J346" s="28"/>
      <c r="K346" s="28"/>
      <c r="L346" s="28"/>
      <c r="M346" s="28"/>
      <c r="N346" s="28"/>
      <c r="O346" s="28"/>
      <c r="P346" s="28"/>
      <c r="Q346" s="28"/>
      <c r="R346" s="28"/>
      <c r="S346" s="28"/>
      <c r="T346" s="28"/>
      <c r="U346" s="28"/>
      <c r="V346" s="28"/>
      <c r="W346" s="28"/>
      <c r="X346" s="28"/>
      <c r="Y346" s="28"/>
      <c r="AB346" s="124">
        <f t="shared" si="109"/>
        <v>38</v>
      </c>
      <c r="AC346" s="125" t="str">
        <f t="shared" si="116"/>
        <v/>
      </c>
      <c r="AD346" s="123" t="str">
        <f t="shared" si="117"/>
        <v/>
      </c>
      <c r="AE346" s="126" t="str">
        <f t="shared" si="106"/>
        <v/>
      </c>
      <c r="AF346" s="123" t="str">
        <f t="shared" si="107"/>
        <v/>
      </c>
      <c r="AG346" s="126" t="str">
        <f t="shared" si="108"/>
        <v/>
      </c>
      <c r="AH346" s="129" t="str">
        <f t="shared" si="115"/>
        <v/>
      </c>
      <c r="AI346" s="129" t="str">
        <f t="shared" si="114"/>
        <v/>
      </c>
      <c r="AJ346" s="100" t="str">
        <f t="shared" si="110"/>
        <v/>
      </c>
      <c r="AK346" s="130" t="str">
        <f t="shared" si="111"/>
        <v/>
      </c>
      <c r="AL346" s="130" t="str">
        <f t="shared" si="112"/>
        <v/>
      </c>
      <c r="AM346" s="131" t="str">
        <f t="shared" si="113"/>
        <v/>
      </c>
      <c r="AN346" s="28"/>
      <c r="AO346" s="28"/>
    </row>
    <row r="347" spans="1:41" s="102" customFormat="1" ht="15" hidden="1" x14ac:dyDescent="0.25">
      <c r="A347" s="28"/>
      <c r="B347" s="28"/>
      <c r="C347" s="36"/>
      <c r="D347" s="28"/>
      <c r="E347" s="28"/>
      <c r="F347" s="28"/>
      <c r="G347" s="28"/>
      <c r="H347" s="28"/>
      <c r="I347" s="28"/>
      <c r="J347" s="28"/>
      <c r="K347" s="28"/>
      <c r="L347" s="28"/>
      <c r="M347" s="28"/>
      <c r="N347" s="28"/>
      <c r="O347" s="28"/>
      <c r="P347" s="28"/>
      <c r="Q347" s="28"/>
      <c r="R347" s="28"/>
      <c r="S347" s="28"/>
      <c r="T347" s="28"/>
      <c r="U347" s="28"/>
      <c r="V347" s="28"/>
      <c r="W347" s="28"/>
      <c r="X347" s="28"/>
      <c r="Y347" s="28"/>
      <c r="AB347" s="124">
        <f t="shared" si="109"/>
        <v>39</v>
      </c>
      <c r="AC347" s="125" t="str">
        <f t="shared" si="116"/>
        <v/>
      </c>
      <c r="AD347" s="123" t="str">
        <f t="shared" si="117"/>
        <v/>
      </c>
      <c r="AE347" s="126" t="str">
        <f t="shared" si="106"/>
        <v/>
      </c>
      <c r="AF347" s="123" t="str">
        <f t="shared" si="107"/>
        <v/>
      </c>
      <c r="AG347" s="126" t="str">
        <f t="shared" si="108"/>
        <v/>
      </c>
      <c r="AH347" s="129" t="str">
        <f t="shared" si="115"/>
        <v/>
      </c>
      <c r="AI347" s="129" t="str">
        <f t="shared" si="114"/>
        <v/>
      </c>
      <c r="AJ347" s="100" t="str">
        <f t="shared" si="110"/>
        <v/>
      </c>
      <c r="AK347" s="130" t="str">
        <f t="shared" si="111"/>
        <v/>
      </c>
      <c r="AL347" s="130" t="str">
        <f t="shared" si="112"/>
        <v/>
      </c>
      <c r="AM347" s="131" t="str">
        <f t="shared" si="113"/>
        <v/>
      </c>
      <c r="AN347" s="28"/>
      <c r="AO347" s="28"/>
    </row>
    <row r="348" spans="1:41" s="102" customFormat="1" ht="15" hidden="1" x14ac:dyDescent="0.25">
      <c r="A348" s="28"/>
      <c r="B348" s="28"/>
      <c r="C348" s="36"/>
      <c r="D348" s="28"/>
      <c r="E348" s="28"/>
      <c r="F348" s="28"/>
      <c r="G348" s="28"/>
      <c r="H348" s="28"/>
      <c r="I348" s="28"/>
      <c r="J348" s="28"/>
      <c r="K348" s="28"/>
      <c r="L348" s="28"/>
      <c r="M348" s="28"/>
      <c r="N348" s="28"/>
      <c r="O348" s="28"/>
      <c r="P348" s="28"/>
      <c r="Q348" s="28"/>
      <c r="R348" s="28"/>
      <c r="S348" s="28"/>
      <c r="T348" s="28"/>
      <c r="U348" s="28"/>
      <c r="V348" s="28"/>
      <c r="W348" s="28"/>
      <c r="X348" s="28"/>
      <c r="Y348" s="28"/>
      <c r="AB348" s="124">
        <f t="shared" si="109"/>
        <v>40</v>
      </c>
      <c r="AC348" s="125" t="str">
        <f t="shared" si="116"/>
        <v/>
      </c>
      <c r="AD348" s="123" t="str">
        <f t="shared" si="117"/>
        <v/>
      </c>
      <c r="AE348" s="126" t="str">
        <f t="shared" si="106"/>
        <v/>
      </c>
      <c r="AF348" s="123" t="str">
        <f t="shared" si="107"/>
        <v/>
      </c>
      <c r="AG348" s="126" t="str">
        <f t="shared" si="108"/>
        <v/>
      </c>
      <c r="AH348" s="129" t="str">
        <f t="shared" si="115"/>
        <v/>
      </c>
      <c r="AI348" s="129" t="str">
        <f t="shared" si="114"/>
        <v/>
      </c>
      <c r="AJ348" s="100" t="str">
        <f t="shared" si="110"/>
        <v/>
      </c>
      <c r="AK348" s="130" t="str">
        <f t="shared" si="111"/>
        <v/>
      </c>
      <c r="AL348" s="130" t="str">
        <f t="shared" si="112"/>
        <v/>
      </c>
      <c r="AM348" s="131" t="str">
        <f t="shared" si="113"/>
        <v/>
      </c>
      <c r="AN348" s="28"/>
      <c r="AO348" s="28"/>
    </row>
    <row r="349" spans="1:41" s="102" customFormat="1" ht="15" hidden="1" x14ac:dyDescent="0.25">
      <c r="A349" s="28"/>
      <c r="B349" s="28"/>
      <c r="C349" s="36"/>
      <c r="D349" s="28"/>
      <c r="E349" s="28"/>
      <c r="F349" s="28"/>
      <c r="G349" s="28"/>
      <c r="H349" s="28"/>
      <c r="I349" s="28"/>
      <c r="J349" s="28"/>
      <c r="K349" s="28"/>
      <c r="L349" s="28"/>
      <c r="M349" s="28"/>
      <c r="N349" s="28"/>
      <c r="O349" s="28"/>
      <c r="P349" s="28"/>
      <c r="Q349" s="28"/>
      <c r="R349" s="28"/>
      <c r="S349" s="28"/>
      <c r="T349" s="28"/>
      <c r="U349" s="28"/>
      <c r="V349" s="28"/>
      <c r="W349" s="28"/>
      <c r="X349" s="28"/>
      <c r="Y349" s="28"/>
      <c r="AB349" s="124">
        <f t="shared" si="109"/>
        <v>41</v>
      </c>
      <c r="AC349" s="125" t="str">
        <f t="shared" si="116"/>
        <v/>
      </c>
      <c r="AD349" s="123" t="str">
        <f t="shared" si="117"/>
        <v/>
      </c>
      <c r="AE349" s="126" t="str">
        <f t="shared" si="106"/>
        <v/>
      </c>
      <c r="AF349" s="123" t="str">
        <f t="shared" si="107"/>
        <v/>
      </c>
      <c r="AG349" s="126" t="str">
        <f t="shared" si="108"/>
        <v/>
      </c>
      <c r="AH349" s="129" t="str">
        <f t="shared" si="115"/>
        <v/>
      </c>
      <c r="AI349" s="129" t="str">
        <f t="shared" si="114"/>
        <v/>
      </c>
      <c r="AJ349" s="100" t="str">
        <f t="shared" si="110"/>
        <v/>
      </c>
      <c r="AK349" s="130" t="str">
        <f t="shared" si="111"/>
        <v/>
      </c>
      <c r="AL349" s="130" t="str">
        <f t="shared" si="112"/>
        <v/>
      </c>
      <c r="AM349" s="131" t="str">
        <f t="shared" si="113"/>
        <v/>
      </c>
      <c r="AN349" s="28"/>
      <c r="AO349" s="28"/>
    </row>
    <row r="350" spans="1:41" s="102" customFormat="1" ht="15" hidden="1" x14ac:dyDescent="0.25">
      <c r="A350" s="28"/>
      <c r="B350" s="28"/>
      <c r="C350" s="36"/>
      <c r="D350" s="28"/>
      <c r="E350" s="28"/>
      <c r="F350" s="28"/>
      <c r="G350" s="28"/>
      <c r="H350" s="28"/>
      <c r="I350" s="28"/>
      <c r="J350" s="28"/>
      <c r="K350" s="28"/>
      <c r="L350" s="28"/>
      <c r="M350" s="28"/>
      <c r="N350" s="28"/>
      <c r="O350" s="28"/>
      <c r="P350" s="28"/>
      <c r="Q350" s="28"/>
      <c r="R350" s="28"/>
      <c r="S350" s="28"/>
      <c r="T350" s="28"/>
      <c r="U350" s="28"/>
      <c r="V350" s="28"/>
      <c r="W350" s="28"/>
      <c r="X350" s="28"/>
      <c r="Y350" s="28"/>
      <c r="AB350" s="124">
        <f t="shared" si="109"/>
        <v>42</v>
      </c>
      <c r="AC350" s="125" t="str">
        <f t="shared" si="116"/>
        <v/>
      </c>
      <c r="AD350" s="123" t="str">
        <f t="shared" si="117"/>
        <v/>
      </c>
      <c r="AE350" s="126" t="str">
        <f t="shared" si="106"/>
        <v/>
      </c>
      <c r="AF350" s="123" t="str">
        <f t="shared" si="107"/>
        <v/>
      </c>
      <c r="AG350" s="126" t="str">
        <f t="shared" si="108"/>
        <v/>
      </c>
      <c r="AH350" s="129" t="str">
        <f t="shared" si="115"/>
        <v/>
      </c>
      <c r="AI350" s="129" t="str">
        <f t="shared" si="114"/>
        <v/>
      </c>
      <c r="AJ350" s="100" t="str">
        <f t="shared" si="110"/>
        <v/>
      </c>
      <c r="AK350" s="130" t="str">
        <f t="shared" si="111"/>
        <v/>
      </c>
      <c r="AL350" s="130" t="str">
        <f t="shared" si="112"/>
        <v/>
      </c>
      <c r="AM350" s="131" t="str">
        <f t="shared" si="113"/>
        <v/>
      </c>
      <c r="AN350" s="28"/>
      <c r="AO350" s="28"/>
    </row>
    <row r="351" spans="1:41" s="102" customFormat="1" ht="15" hidden="1" x14ac:dyDescent="0.25">
      <c r="A351" s="28"/>
      <c r="B351" s="28"/>
      <c r="C351" s="36"/>
      <c r="D351" s="28"/>
      <c r="E351" s="28"/>
      <c r="F351" s="28"/>
      <c r="G351" s="28"/>
      <c r="H351" s="28"/>
      <c r="I351" s="28"/>
      <c r="J351" s="28"/>
      <c r="K351" s="28"/>
      <c r="L351" s="28"/>
      <c r="M351" s="28"/>
      <c r="N351" s="28"/>
      <c r="O351" s="28"/>
      <c r="P351" s="28"/>
      <c r="Q351" s="28"/>
      <c r="R351" s="28"/>
      <c r="S351" s="28"/>
      <c r="T351" s="28"/>
      <c r="U351" s="28"/>
      <c r="V351" s="28"/>
      <c r="W351" s="28"/>
      <c r="X351" s="28"/>
      <c r="Y351" s="28"/>
      <c r="AB351" s="124">
        <f t="shared" si="109"/>
        <v>43</v>
      </c>
      <c r="AC351" s="125" t="str">
        <f t="shared" si="116"/>
        <v/>
      </c>
      <c r="AD351" s="123" t="str">
        <f t="shared" si="117"/>
        <v/>
      </c>
      <c r="AE351" s="126" t="str">
        <f t="shared" si="106"/>
        <v/>
      </c>
      <c r="AF351" s="123" t="str">
        <f t="shared" si="107"/>
        <v/>
      </c>
      <c r="AG351" s="126" t="str">
        <f t="shared" si="108"/>
        <v/>
      </c>
      <c r="AH351" s="129" t="str">
        <f t="shared" si="115"/>
        <v/>
      </c>
      <c r="AI351" s="129" t="str">
        <f t="shared" si="114"/>
        <v/>
      </c>
      <c r="AJ351" s="100" t="str">
        <f t="shared" si="110"/>
        <v/>
      </c>
      <c r="AK351" s="130" t="str">
        <f t="shared" si="111"/>
        <v/>
      </c>
      <c r="AL351" s="130" t="str">
        <f t="shared" si="112"/>
        <v/>
      </c>
      <c r="AM351" s="131" t="str">
        <f t="shared" si="113"/>
        <v/>
      </c>
      <c r="AN351" s="28"/>
      <c r="AO351" s="28"/>
    </row>
    <row r="352" spans="1:41" s="102" customFormat="1" ht="15" hidden="1" x14ac:dyDescent="0.25">
      <c r="A352" s="28"/>
      <c r="B352" s="28"/>
      <c r="C352" s="36"/>
      <c r="D352" s="28"/>
      <c r="E352" s="28"/>
      <c r="F352" s="28"/>
      <c r="G352" s="28"/>
      <c r="H352" s="28"/>
      <c r="I352" s="28"/>
      <c r="J352" s="28"/>
      <c r="K352" s="28"/>
      <c r="L352" s="28"/>
      <c r="M352" s="28"/>
      <c r="N352" s="28"/>
      <c r="O352" s="28"/>
      <c r="P352" s="28"/>
      <c r="Q352" s="28"/>
      <c r="R352" s="28"/>
      <c r="S352" s="28"/>
      <c r="T352" s="28"/>
      <c r="U352" s="28"/>
      <c r="V352" s="28"/>
      <c r="W352" s="28"/>
      <c r="X352" s="28"/>
      <c r="Y352" s="28"/>
      <c r="AB352" s="124">
        <f t="shared" si="109"/>
        <v>44</v>
      </c>
      <c r="AC352" s="125" t="str">
        <f t="shared" si="116"/>
        <v/>
      </c>
      <c r="AD352" s="123" t="str">
        <f t="shared" si="117"/>
        <v/>
      </c>
      <c r="AE352" s="126" t="str">
        <f t="shared" si="106"/>
        <v/>
      </c>
      <c r="AF352" s="123" t="str">
        <f t="shared" si="107"/>
        <v/>
      </c>
      <c r="AG352" s="126" t="str">
        <f t="shared" si="108"/>
        <v/>
      </c>
      <c r="AH352" s="129" t="str">
        <f t="shared" si="115"/>
        <v/>
      </c>
      <c r="AI352" s="129" t="str">
        <f t="shared" si="114"/>
        <v/>
      </c>
      <c r="AJ352" s="100" t="str">
        <f t="shared" si="110"/>
        <v/>
      </c>
      <c r="AK352" s="130" t="str">
        <f t="shared" si="111"/>
        <v/>
      </c>
      <c r="AL352" s="130" t="str">
        <f t="shared" si="112"/>
        <v/>
      </c>
      <c r="AM352" s="131" t="str">
        <f t="shared" si="113"/>
        <v/>
      </c>
      <c r="AN352" s="28"/>
      <c r="AO352" s="28"/>
    </row>
    <row r="353" spans="1:41" s="102" customFormat="1" ht="15" hidden="1" x14ac:dyDescent="0.25">
      <c r="A353" s="28"/>
      <c r="B353" s="28"/>
      <c r="C353" s="36"/>
      <c r="D353" s="28"/>
      <c r="E353" s="28"/>
      <c r="F353" s="28"/>
      <c r="G353" s="28"/>
      <c r="H353" s="28"/>
      <c r="I353" s="28"/>
      <c r="J353" s="28"/>
      <c r="K353" s="28"/>
      <c r="L353" s="28"/>
      <c r="M353" s="28"/>
      <c r="N353" s="28"/>
      <c r="O353" s="28"/>
      <c r="P353" s="28"/>
      <c r="Q353" s="28"/>
      <c r="R353" s="28"/>
      <c r="S353" s="28"/>
      <c r="T353" s="28"/>
      <c r="U353" s="28"/>
      <c r="V353" s="28"/>
      <c r="W353" s="28"/>
      <c r="X353" s="28"/>
      <c r="Y353" s="28"/>
      <c r="AB353" s="124">
        <f t="shared" si="109"/>
        <v>45</v>
      </c>
      <c r="AC353" s="125" t="str">
        <f t="shared" si="116"/>
        <v/>
      </c>
      <c r="AD353" s="123" t="str">
        <f t="shared" si="117"/>
        <v/>
      </c>
      <c r="AE353" s="126" t="str">
        <f t="shared" si="106"/>
        <v/>
      </c>
      <c r="AF353" s="123" t="str">
        <f t="shared" si="107"/>
        <v/>
      </c>
      <c r="AG353" s="126" t="str">
        <f t="shared" si="108"/>
        <v/>
      </c>
      <c r="AH353" s="129" t="str">
        <f t="shared" si="115"/>
        <v/>
      </c>
      <c r="AI353" s="129" t="str">
        <f t="shared" si="114"/>
        <v/>
      </c>
      <c r="AJ353" s="100" t="str">
        <f t="shared" si="110"/>
        <v/>
      </c>
      <c r="AK353" s="130" t="str">
        <f t="shared" si="111"/>
        <v/>
      </c>
      <c r="AL353" s="130" t="str">
        <f t="shared" si="112"/>
        <v/>
      </c>
      <c r="AM353" s="131" t="str">
        <f t="shared" si="113"/>
        <v/>
      </c>
      <c r="AN353" s="28"/>
      <c r="AO353" s="28"/>
    </row>
    <row r="354" spans="1:41" s="102" customFormat="1" ht="15" hidden="1" x14ac:dyDescent="0.25">
      <c r="A354" s="28"/>
      <c r="B354" s="28"/>
      <c r="C354" s="36"/>
      <c r="D354" s="28"/>
      <c r="E354" s="28"/>
      <c r="F354" s="28"/>
      <c r="G354" s="28"/>
      <c r="H354" s="28"/>
      <c r="I354" s="28"/>
      <c r="J354" s="28"/>
      <c r="K354" s="28"/>
      <c r="L354" s="28"/>
      <c r="M354" s="28"/>
      <c r="N354" s="28"/>
      <c r="O354" s="28"/>
      <c r="P354" s="28"/>
      <c r="Q354" s="28"/>
      <c r="R354" s="28"/>
      <c r="S354" s="28"/>
      <c r="T354" s="28"/>
      <c r="U354" s="28"/>
      <c r="V354" s="28"/>
      <c r="W354" s="28"/>
      <c r="X354" s="28"/>
      <c r="Y354" s="28"/>
      <c r="AB354" s="124">
        <f t="shared" si="109"/>
        <v>46</v>
      </c>
      <c r="AC354" s="125" t="str">
        <f t="shared" si="116"/>
        <v/>
      </c>
      <c r="AD354" s="123" t="str">
        <f t="shared" si="117"/>
        <v/>
      </c>
      <c r="AE354" s="126" t="str">
        <f t="shared" si="106"/>
        <v/>
      </c>
      <c r="AF354" s="123" t="str">
        <f t="shared" si="107"/>
        <v/>
      </c>
      <c r="AG354" s="126" t="str">
        <f t="shared" si="108"/>
        <v/>
      </c>
      <c r="AH354" s="129" t="str">
        <f t="shared" si="115"/>
        <v/>
      </c>
      <c r="AI354" s="129" t="str">
        <f t="shared" si="114"/>
        <v/>
      </c>
      <c r="AJ354" s="100" t="str">
        <f t="shared" si="110"/>
        <v/>
      </c>
      <c r="AK354" s="130" t="str">
        <f t="shared" si="111"/>
        <v/>
      </c>
      <c r="AL354" s="130" t="str">
        <f t="shared" si="112"/>
        <v/>
      </c>
      <c r="AM354" s="131" t="str">
        <f t="shared" si="113"/>
        <v/>
      </c>
      <c r="AN354" s="28"/>
      <c r="AO354" s="28"/>
    </row>
    <row r="355" spans="1:41" s="102" customFormat="1" ht="15" hidden="1" x14ac:dyDescent="0.25">
      <c r="A355" s="28"/>
      <c r="B355" s="28"/>
      <c r="C355" s="36"/>
      <c r="D355" s="28"/>
      <c r="E355" s="28"/>
      <c r="F355" s="28"/>
      <c r="G355" s="28"/>
      <c r="H355" s="28"/>
      <c r="I355" s="28"/>
      <c r="J355" s="28"/>
      <c r="K355" s="28"/>
      <c r="L355" s="28"/>
      <c r="M355" s="28"/>
      <c r="N355" s="28"/>
      <c r="O355" s="28"/>
      <c r="P355" s="28"/>
      <c r="Q355" s="28"/>
      <c r="R355" s="28"/>
      <c r="S355" s="28"/>
      <c r="T355" s="28"/>
      <c r="U355" s="28"/>
      <c r="V355" s="28"/>
      <c r="W355" s="28"/>
      <c r="X355" s="28"/>
      <c r="Y355" s="28"/>
      <c r="AB355" s="124">
        <f t="shared" si="109"/>
        <v>47</v>
      </c>
      <c r="AC355" s="125" t="str">
        <f t="shared" si="116"/>
        <v/>
      </c>
      <c r="AD355" s="123" t="str">
        <f t="shared" si="117"/>
        <v/>
      </c>
      <c r="AE355" s="126" t="str">
        <f t="shared" si="106"/>
        <v/>
      </c>
      <c r="AF355" s="123" t="str">
        <f t="shared" si="107"/>
        <v/>
      </c>
      <c r="AG355" s="126" t="str">
        <f t="shared" si="108"/>
        <v/>
      </c>
      <c r="AH355" s="129" t="str">
        <f t="shared" si="115"/>
        <v/>
      </c>
      <c r="AI355" s="129" t="str">
        <f t="shared" si="114"/>
        <v/>
      </c>
      <c r="AJ355" s="100" t="str">
        <f t="shared" si="110"/>
        <v/>
      </c>
      <c r="AK355" s="130" t="str">
        <f t="shared" si="111"/>
        <v/>
      </c>
      <c r="AL355" s="130" t="str">
        <f t="shared" si="112"/>
        <v/>
      </c>
      <c r="AM355" s="131" t="str">
        <f t="shared" si="113"/>
        <v/>
      </c>
      <c r="AN355" s="28"/>
      <c r="AO355" s="28"/>
    </row>
    <row r="356" spans="1:41" s="102" customFormat="1" ht="15" hidden="1" x14ac:dyDescent="0.25">
      <c r="A356" s="28"/>
      <c r="B356" s="28"/>
      <c r="C356" s="36"/>
      <c r="D356" s="28"/>
      <c r="E356" s="28"/>
      <c r="F356" s="28"/>
      <c r="G356" s="28"/>
      <c r="H356" s="28"/>
      <c r="I356" s="28"/>
      <c r="J356" s="28"/>
      <c r="K356" s="28"/>
      <c r="L356" s="28"/>
      <c r="M356" s="28"/>
      <c r="N356" s="28"/>
      <c r="O356" s="28"/>
      <c r="P356" s="28"/>
      <c r="Q356" s="28"/>
      <c r="R356" s="28"/>
      <c r="S356" s="28"/>
      <c r="T356" s="28"/>
      <c r="U356" s="28"/>
      <c r="V356" s="28"/>
      <c r="W356" s="28"/>
      <c r="X356" s="28"/>
      <c r="Y356" s="28"/>
      <c r="AB356" s="124">
        <f t="shared" si="109"/>
        <v>48</v>
      </c>
      <c r="AC356" s="125" t="str">
        <f t="shared" si="116"/>
        <v/>
      </c>
      <c r="AD356" s="123" t="str">
        <f t="shared" si="117"/>
        <v/>
      </c>
      <c r="AE356" s="126" t="str">
        <f t="shared" si="106"/>
        <v/>
      </c>
      <c r="AF356" s="123" t="str">
        <f t="shared" si="107"/>
        <v/>
      </c>
      <c r="AG356" s="126" t="str">
        <f t="shared" si="108"/>
        <v/>
      </c>
      <c r="AH356" s="129" t="str">
        <f t="shared" si="115"/>
        <v/>
      </c>
      <c r="AI356" s="129" t="str">
        <f t="shared" si="114"/>
        <v/>
      </c>
      <c r="AJ356" s="100" t="str">
        <f t="shared" si="110"/>
        <v/>
      </c>
      <c r="AK356" s="130" t="str">
        <f t="shared" si="111"/>
        <v/>
      </c>
      <c r="AL356" s="130" t="str">
        <f t="shared" si="112"/>
        <v/>
      </c>
      <c r="AM356" s="131" t="str">
        <f t="shared" si="113"/>
        <v/>
      </c>
      <c r="AN356" s="28"/>
      <c r="AO356" s="28"/>
    </row>
    <row r="357" spans="1:41" s="102" customFormat="1" ht="15" hidden="1" x14ac:dyDescent="0.25">
      <c r="A357" s="28"/>
      <c r="B357" s="28"/>
      <c r="C357" s="36"/>
      <c r="D357" s="28"/>
      <c r="E357" s="28"/>
      <c r="F357" s="28"/>
      <c r="G357" s="28"/>
      <c r="H357" s="28"/>
      <c r="I357" s="28"/>
      <c r="J357" s="28"/>
      <c r="K357" s="28"/>
      <c r="L357" s="28"/>
      <c r="M357" s="28"/>
      <c r="N357" s="28"/>
      <c r="O357" s="28"/>
      <c r="P357" s="28"/>
      <c r="Q357" s="28"/>
      <c r="R357" s="28"/>
      <c r="S357" s="28"/>
      <c r="T357" s="28"/>
      <c r="U357" s="28"/>
      <c r="V357" s="28"/>
      <c r="W357" s="28"/>
      <c r="X357" s="28"/>
      <c r="Y357" s="28"/>
      <c r="AB357" s="124">
        <f t="shared" si="109"/>
        <v>49</v>
      </c>
      <c r="AC357" s="125" t="str">
        <f t="shared" si="116"/>
        <v/>
      </c>
      <c r="AD357" s="123" t="str">
        <f t="shared" si="117"/>
        <v/>
      </c>
      <c r="AE357" s="126" t="str">
        <f t="shared" si="106"/>
        <v/>
      </c>
      <c r="AF357" s="123" t="str">
        <f t="shared" si="107"/>
        <v/>
      </c>
      <c r="AG357" s="126" t="str">
        <f t="shared" si="108"/>
        <v/>
      </c>
      <c r="AH357" s="129" t="str">
        <f t="shared" si="115"/>
        <v/>
      </c>
      <c r="AI357" s="129" t="str">
        <f t="shared" si="114"/>
        <v/>
      </c>
      <c r="AJ357" s="100" t="str">
        <f t="shared" si="110"/>
        <v/>
      </c>
      <c r="AK357" s="130" t="str">
        <f t="shared" si="111"/>
        <v/>
      </c>
      <c r="AL357" s="130" t="str">
        <f t="shared" si="112"/>
        <v/>
      </c>
      <c r="AM357" s="131" t="str">
        <f t="shared" si="113"/>
        <v/>
      </c>
      <c r="AN357" s="28"/>
      <c r="AO357" s="28"/>
    </row>
    <row r="358" spans="1:41" s="102" customFormat="1" ht="15" hidden="1" x14ac:dyDescent="0.25">
      <c r="A358" s="28"/>
      <c r="B358" s="28"/>
      <c r="C358" s="36"/>
      <c r="D358" s="28"/>
      <c r="E358" s="28"/>
      <c r="F358" s="28"/>
      <c r="G358" s="28"/>
      <c r="H358" s="28"/>
      <c r="I358" s="28"/>
      <c r="J358" s="28"/>
      <c r="K358" s="28"/>
      <c r="L358" s="28"/>
      <c r="M358" s="28"/>
      <c r="N358" s="28"/>
      <c r="O358" s="28"/>
      <c r="P358" s="28"/>
      <c r="Q358" s="28"/>
      <c r="R358" s="28"/>
      <c r="S358" s="28"/>
      <c r="T358" s="28"/>
      <c r="U358" s="28"/>
      <c r="V358" s="28"/>
      <c r="W358" s="28"/>
      <c r="X358" s="28"/>
      <c r="Y358" s="28"/>
      <c r="AB358" s="124">
        <f t="shared" si="109"/>
        <v>50</v>
      </c>
      <c r="AC358" s="125" t="str">
        <f t="shared" si="116"/>
        <v/>
      </c>
      <c r="AD358" s="123" t="str">
        <f t="shared" si="117"/>
        <v/>
      </c>
      <c r="AE358" s="126" t="str">
        <f t="shared" si="106"/>
        <v/>
      </c>
      <c r="AF358" s="123" t="str">
        <f t="shared" si="107"/>
        <v/>
      </c>
      <c r="AG358" s="126" t="str">
        <f t="shared" si="108"/>
        <v/>
      </c>
      <c r="AH358" s="129" t="str">
        <f t="shared" si="115"/>
        <v/>
      </c>
      <c r="AI358" s="129" t="str">
        <f t="shared" si="114"/>
        <v/>
      </c>
      <c r="AJ358" s="100" t="str">
        <f t="shared" si="110"/>
        <v/>
      </c>
      <c r="AK358" s="130" t="str">
        <f t="shared" si="111"/>
        <v/>
      </c>
      <c r="AL358" s="130" t="str">
        <f t="shared" si="112"/>
        <v/>
      </c>
      <c r="AM358" s="131" t="str">
        <f t="shared" si="113"/>
        <v/>
      </c>
      <c r="AN358" s="28"/>
      <c r="AO358" s="28"/>
    </row>
    <row r="359" spans="1:41" s="102" customFormat="1" ht="15" hidden="1" x14ac:dyDescent="0.25">
      <c r="A359" s="28"/>
      <c r="B359" s="28"/>
      <c r="C359" s="36"/>
      <c r="D359" s="28"/>
      <c r="E359" s="28"/>
      <c r="F359" s="28"/>
      <c r="G359" s="28"/>
      <c r="H359" s="28"/>
      <c r="I359" s="28"/>
      <c r="J359" s="28"/>
      <c r="K359" s="28"/>
      <c r="L359" s="28"/>
      <c r="M359" s="28"/>
      <c r="N359" s="28"/>
      <c r="O359" s="28"/>
      <c r="P359" s="28"/>
      <c r="Q359" s="28"/>
      <c r="R359" s="28"/>
      <c r="S359" s="28"/>
      <c r="T359" s="28"/>
      <c r="U359" s="28"/>
      <c r="V359" s="28"/>
      <c r="W359" s="28"/>
      <c r="X359" s="28"/>
      <c r="Y359" s="28"/>
      <c r="AB359" s="124">
        <f t="shared" si="109"/>
        <v>51</v>
      </c>
      <c r="AC359" s="125" t="str">
        <f t="shared" si="116"/>
        <v/>
      </c>
      <c r="AD359" s="123" t="str">
        <f t="shared" si="117"/>
        <v/>
      </c>
      <c r="AE359" s="126" t="str">
        <f t="shared" si="106"/>
        <v/>
      </c>
      <c r="AF359" s="123" t="str">
        <f t="shared" si="107"/>
        <v/>
      </c>
      <c r="AG359" s="126" t="str">
        <f t="shared" si="108"/>
        <v/>
      </c>
      <c r="AH359" s="129" t="str">
        <f t="shared" si="115"/>
        <v/>
      </c>
      <c r="AI359" s="129" t="str">
        <f t="shared" si="114"/>
        <v/>
      </c>
      <c r="AJ359" s="100" t="str">
        <f t="shared" si="110"/>
        <v/>
      </c>
      <c r="AK359" s="130" t="str">
        <f t="shared" si="111"/>
        <v/>
      </c>
      <c r="AL359" s="130" t="str">
        <f t="shared" si="112"/>
        <v/>
      </c>
      <c r="AM359" s="131" t="str">
        <f t="shared" si="113"/>
        <v/>
      </c>
      <c r="AN359" s="28"/>
      <c r="AO359" s="28"/>
    </row>
    <row r="360" spans="1:41" s="102" customFormat="1" ht="15" hidden="1" x14ac:dyDescent="0.25">
      <c r="A360" s="28"/>
      <c r="B360" s="28"/>
      <c r="C360" s="36"/>
      <c r="D360" s="28"/>
      <c r="E360" s="28"/>
      <c r="F360" s="28"/>
      <c r="G360" s="28"/>
      <c r="H360" s="28"/>
      <c r="I360" s="28"/>
      <c r="J360" s="28"/>
      <c r="K360" s="28"/>
      <c r="L360" s="28"/>
      <c r="M360" s="28"/>
      <c r="N360" s="28"/>
      <c r="O360" s="28"/>
      <c r="P360" s="28"/>
      <c r="Q360" s="28"/>
      <c r="R360" s="28"/>
      <c r="S360" s="28"/>
      <c r="T360" s="28"/>
      <c r="U360" s="28"/>
      <c r="V360" s="28"/>
      <c r="W360" s="28"/>
      <c r="X360" s="28"/>
      <c r="Y360" s="28"/>
      <c r="AB360" s="124">
        <f t="shared" si="109"/>
        <v>52</v>
      </c>
      <c r="AC360" s="125" t="str">
        <f t="shared" si="116"/>
        <v/>
      </c>
      <c r="AD360" s="123" t="str">
        <f t="shared" si="117"/>
        <v/>
      </c>
      <c r="AE360" s="126" t="str">
        <f t="shared" si="106"/>
        <v/>
      </c>
      <c r="AF360" s="123" t="str">
        <f t="shared" si="107"/>
        <v/>
      </c>
      <c r="AG360" s="126" t="str">
        <f t="shared" si="108"/>
        <v/>
      </c>
      <c r="AH360" s="129" t="str">
        <f t="shared" si="115"/>
        <v/>
      </c>
      <c r="AI360" s="129" t="str">
        <f t="shared" si="114"/>
        <v/>
      </c>
      <c r="AJ360" s="100" t="str">
        <f t="shared" si="110"/>
        <v/>
      </c>
      <c r="AK360" s="130" t="str">
        <f t="shared" si="111"/>
        <v/>
      </c>
      <c r="AL360" s="130" t="str">
        <f t="shared" si="112"/>
        <v/>
      </c>
      <c r="AM360" s="131" t="str">
        <f t="shared" si="113"/>
        <v/>
      </c>
      <c r="AN360" s="28"/>
      <c r="AO360" s="28"/>
    </row>
    <row r="361" spans="1:41" s="102" customFormat="1" ht="15" hidden="1" x14ac:dyDescent="0.25">
      <c r="A361" s="28"/>
      <c r="B361" s="28"/>
      <c r="C361" s="36"/>
      <c r="D361" s="28"/>
      <c r="E361" s="28"/>
      <c r="F361" s="28"/>
      <c r="G361" s="28"/>
      <c r="H361" s="28"/>
      <c r="I361" s="28"/>
      <c r="J361" s="28"/>
      <c r="K361" s="28"/>
      <c r="L361" s="28"/>
      <c r="M361" s="28"/>
      <c r="N361" s="28"/>
      <c r="O361" s="28"/>
      <c r="P361" s="28"/>
      <c r="Q361" s="28"/>
      <c r="R361" s="28"/>
      <c r="S361" s="28"/>
      <c r="T361" s="28"/>
      <c r="U361" s="28"/>
      <c r="V361" s="28"/>
      <c r="W361" s="28"/>
      <c r="X361" s="28"/>
      <c r="Y361" s="28"/>
      <c r="AB361" s="124">
        <f t="shared" si="109"/>
        <v>53</v>
      </c>
      <c r="AC361" s="125" t="str">
        <f t="shared" si="116"/>
        <v/>
      </c>
      <c r="AD361" s="123" t="str">
        <f t="shared" si="117"/>
        <v/>
      </c>
      <c r="AE361" s="126" t="str">
        <f t="shared" si="106"/>
        <v/>
      </c>
      <c r="AF361" s="123" t="str">
        <f t="shared" si="107"/>
        <v/>
      </c>
      <c r="AG361" s="126" t="str">
        <f t="shared" si="108"/>
        <v/>
      </c>
      <c r="AH361" s="129" t="str">
        <f t="shared" si="115"/>
        <v/>
      </c>
      <c r="AI361" s="129" t="str">
        <f t="shared" si="114"/>
        <v/>
      </c>
      <c r="AJ361" s="100" t="str">
        <f t="shared" si="110"/>
        <v/>
      </c>
      <c r="AK361" s="130" t="str">
        <f t="shared" si="111"/>
        <v/>
      </c>
      <c r="AL361" s="130" t="str">
        <f t="shared" si="112"/>
        <v/>
      </c>
      <c r="AM361" s="131" t="str">
        <f t="shared" si="113"/>
        <v/>
      </c>
      <c r="AN361" s="28"/>
      <c r="AO361" s="28"/>
    </row>
    <row r="362" spans="1:41" s="102" customFormat="1" ht="15" hidden="1" x14ac:dyDescent="0.25">
      <c r="A362" s="28"/>
      <c r="B362" s="28"/>
      <c r="C362" s="36"/>
      <c r="D362" s="28"/>
      <c r="E362" s="28"/>
      <c r="F362" s="28"/>
      <c r="G362" s="28"/>
      <c r="H362" s="28"/>
      <c r="I362" s="28"/>
      <c r="J362" s="28"/>
      <c r="K362" s="28"/>
      <c r="L362" s="28"/>
      <c r="M362" s="28"/>
      <c r="N362" s="28"/>
      <c r="O362" s="28"/>
      <c r="P362" s="28"/>
      <c r="Q362" s="28"/>
      <c r="R362" s="28"/>
      <c r="S362" s="28"/>
      <c r="T362" s="28"/>
      <c r="U362" s="28"/>
      <c r="V362" s="28"/>
      <c r="W362" s="28"/>
      <c r="X362" s="28"/>
      <c r="Y362" s="28"/>
      <c r="AB362" s="124">
        <f t="shared" si="109"/>
        <v>54</v>
      </c>
      <c r="AC362" s="125" t="str">
        <f t="shared" si="116"/>
        <v/>
      </c>
      <c r="AD362" s="123" t="str">
        <f t="shared" si="117"/>
        <v/>
      </c>
      <c r="AE362" s="126" t="str">
        <f t="shared" si="106"/>
        <v/>
      </c>
      <c r="AF362" s="123" t="str">
        <f t="shared" si="107"/>
        <v/>
      </c>
      <c r="AG362" s="126" t="str">
        <f t="shared" si="108"/>
        <v/>
      </c>
      <c r="AH362" s="129" t="str">
        <f t="shared" si="115"/>
        <v/>
      </c>
      <c r="AI362" s="129" t="str">
        <f t="shared" si="114"/>
        <v/>
      </c>
      <c r="AJ362" s="100" t="str">
        <f t="shared" si="110"/>
        <v/>
      </c>
      <c r="AK362" s="130" t="str">
        <f t="shared" si="111"/>
        <v/>
      </c>
      <c r="AL362" s="130" t="str">
        <f t="shared" si="112"/>
        <v/>
      </c>
      <c r="AM362" s="131" t="str">
        <f t="shared" si="113"/>
        <v/>
      </c>
      <c r="AN362" s="28"/>
      <c r="AO362" s="28"/>
    </row>
    <row r="363" spans="1:41" s="102" customFormat="1" ht="15" hidden="1" x14ac:dyDescent="0.25">
      <c r="A363" s="28"/>
      <c r="B363" s="28"/>
      <c r="C363" s="36"/>
      <c r="D363" s="28"/>
      <c r="E363" s="28"/>
      <c r="F363" s="28"/>
      <c r="G363" s="28"/>
      <c r="H363" s="28"/>
      <c r="I363" s="28"/>
      <c r="J363" s="28"/>
      <c r="K363" s="28"/>
      <c r="L363" s="28"/>
      <c r="M363" s="28"/>
      <c r="N363" s="28"/>
      <c r="O363" s="28"/>
      <c r="P363" s="28"/>
      <c r="Q363" s="28"/>
      <c r="R363" s="28"/>
      <c r="S363" s="28"/>
      <c r="T363" s="28"/>
      <c r="U363" s="28"/>
      <c r="V363" s="28"/>
      <c r="W363" s="28"/>
      <c r="X363" s="28"/>
      <c r="Y363" s="28"/>
      <c r="AB363" s="124">
        <f t="shared" si="109"/>
        <v>55</v>
      </c>
      <c r="AC363" s="125" t="str">
        <f t="shared" si="116"/>
        <v/>
      </c>
      <c r="AD363" s="123" t="str">
        <f t="shared" si="117"/>
        <v/>
      </c>
      <c r="AE363" s="126" t="str">
        <f t="shared" si="106"/>
        <v/>
      </c>
      <c r="AF363" s="123" t="str">
        <f t="shared" si="107"/>
        <v/>
      </c>
      <c r="AG363" s="126" t="str">
        <f t="shared" si="108"/>
        <v/>
      </c>
      <c r="AH363" s="129" t="str">
        <f t="shared" si="115"/>
        <v/>
      </c>
      <c r="AI363" s="129" t="str">
        <f t="shared" si="114"/>
        <v/>
      </c>
      <c r="AJ363" s="100" t="str">
        <f t="shared" si="110"/>
        <v/>
      </c>
      <c r="AK363" s="130" t="str">
        <f t="shared" si="111"/>
        <v/>
      </c>
      <c r="AL363" s="130" t="str">
        <f t="shared" si="112"/>
        <v/>
      </c>
      <c r="AM363" s="131" t="str">
        <f t="shared" si="113"/>
        <v/>
      </c>
      <c r="AN363" s="28"/>
      <c r="AO363" s="28"/>
    </row>
    <row r="364" spans="1:41" s="102" customFormat="1" ht="15" hidden="1" x14ac:dyDescent="0.25">
      <c r="A364" s="28"/>
      <c r="B364" s="28"/>
      <c r="C364" s="36"/>
      <c r="D364" s="28"/>
      <c r="E364" s="28"/>
      <c r="F364" s="28"/>
      <c r="G364" s="28"/>
      <c r="H364" s="28"/>
      <c r="I364" s="28"/>
      <c r="J364" s="28"/>
      <c r="K364" s="28"/>
      <c r="L364" s="28"/>
      <c r="M364" s="28"/>
      <c r="N364" s="28"/>
      <c r="O364" s="28"/>
      <c r="P364" s="28"/>
      <c r="Q364" s="28"/>
      <c r="R364" s="28"/>
      <c r="S364" s="28"/>
      <c r="T364" s="28"/>
      <c r="U364" s="28"/>
      <c r="V364" s="28"/>
      <c r="W364" s="28"/>
      <c r="X364" s="28"/>
      <c r="Y364" s="28"/>
      <c r="AB364" s="124">
        <f t="shared" si="109"/>
        <v>56</v>
      </c>
      <c r="AC364" s="125" t="str">
        <f t="shared" si="116"/>
        <v/>
      </c>
      <c r="AD364" s="123" t="str">
        <f t="shared" si="117"/>
        <v/>
      </c>
      <c r="AE364" s="126" t="str">
        <f t="shared" si="106"/>
        <v/>
      </c>
      <c r="AF364" s="123" t="str">
        <f t="shared" si="107"/>
        <v/>
      </c>
      <c r="AG364" s="126" t="str">
        <f t="shared" si="108"/>
        <v/>
      </c>
      <c r="AH364" s="129" t="str">
        <f t="shared" si="115"/>
        <v/>
      </c>
      <c r="AI364" s="129" t="str">
        <f t="shared" si="114"/>
        <v/>
      </c>
      <c r="AJ364" s="100" t="str">
        <f t="shared" si="110"/>
        <v/>
      </c>
      <c r="AK364" s="130" t="str">
        <f t="shared" si="111"/>
        <v/>
      </c>
      <c r="AL364" s="130" t="str">
        <f t="shared" si="112"/>
        <v/>
      </c>
      <c r="AM364" s="131" t="str">
        <f t="shared" si="113"/>
        <v/>
      </c>
      <c r="AN364" s="28"/>
      <c r="AO364" s="28"/>
    </row>
    <row r="365" spans="1:41" s="102" customFormat="1" ht="15" hidden="1" x14ac:dyDescent="0.25">
      <c r="A365" s="28"/>
      <c r="B365" s="28"/>
      <c r="C365" s="36"/>
      <c r="D365" s="28"/>
      <c r="E365" s="28"/>
      <c r="F365" s="28"/>
      <c r="G365" s="28"/>
      <c r="H365" s="28"/>
      <c r="I365" s="28"/>
      <c r="J365" s="28"/>
      <c r="K365" s="28"/>
      <c r="L365" s="28"/>
      <c r="M365" s="28"/>
      <c r="N365" s="28"/>
      <c r="O365" s="28"/>
      <c r="P365" s="28"/>
      <c r="Q365" s="28"/>
      <c r="R365" s="28"/>
      <c r="S365" s="28"/>
      <c r="T365" s="28"/>
      <c r="U365" s="28"/>
      <c r="V365" s="28"/>
      <c r="W365" s="28"/>
      <c r="X365" s="28"/>
      <c r="Y365" s="28"/>
      <c r="AB365" s="124">
        <f t="shared" si="109"/>
        <v>57</v>
      </c>
      <c r="AC365" s="125" t="str">
        <f t="shared" si="116"/>
        <v/>
      </c>
      <c r="AD365" s="123" t="str">
        <f t="shared" si="117"/>
        <v/>
      </c>
      <c r="AE365" s="126" t="str">
        <f t="shared" si="106"/>
        <v/>
      </c>
      <c r="AF365" s="123" t="str">
        <f t="shared" si="107"/>
        <v/>
      </c>
      <c r="AG365" s="126" t="str">
        <f t="shared" si="108"/>
        <v/>
      </c>
      <c r="AH365" s="129" t="str">
        <f t="shared" si="115"/>
        <v/>
      </c>
      <c r="AI365" s="129" t="str">
        <f t="shared" si="114"/>
        <v/>
      </c>
      <c r="AJ365" s="100" t="str">
        <f t="shared" si="110"/>
        <v/>
      </c>
      <c r="AK365" s="130" t="str">
        <f t="shared" si="111"/>
        <v/>
      </c>
      <c r="AL365" s="130" t="str">
        <f t="shared" si="112"/>
        <v/>
      </c>
      <c r="AM365" s="131" t="str">
        <f t="shared" si="113"/>
        <v/>
      </c>
      <c r="AN365" s="28"/>
      <c r="AO365" s="28"/>
    </row>
    <row r="366" spans="1:41" s="102" customFormat="1" ht="15" hidden="1" x14ac:dyDescent="0.25">
      <c r="A366" s="28"/>
      <c r="B366" s="28"/>
      <c r="C366" s="36"/>
      <c r="D366" s="28"/>
      <c r="E366" s="28"/>
      <c r="F366" s="28"/>
      <c r="G366" s="28"/>
      <c r="H366" s="28"/>
      <c r="I366" s="28"/>
      <c r="J366" s="28"/>
      <c r="K366" s="28"/>
      <c r="L366" s="28"/>
      <c r="M366" s="28"/>
      <c r="N366" s="28"/>
      <c r="O366" s="28"/>
      <c r="P366" s="28"/>
      <c r="Q366" s="28"/>
      <c r="R366" s="28"/>
      <c r="S366" s="28"/>
      <c r="T366" s="28"/>
      <c r="U366" s="28"/>
      <c r="V366" s="28"/>
      <c r="W366" s="28"/>
      <c r="X366" s="28"/>
      <c r="Y366" s="28"/>
      <c r="AB366" s="124">
        <f t="shared" si="109"/>
        <v>58</v>
      </c>
      <c r="AC366" s="125" t="str">
        <f t="shared" si="116"/>
        <v/>
      </c>
      <c r="AD366" s="123" t="str">
        <f t="shared" si="117"/>
        <v/>
      </c>
      <c r="AE366" s="126" t="str">
        <f t="shared" si="106"/>
        <v/>
      </c>
      <c r="AF366" s="123" t="str">
        <f t="shared" si="107"/>
        <v/>
      </c>
      <c r="AG366" s="126" t="str">
        <f t="shared" si="108"/>
        <v/>
      </c>
      <c r="AH366" s="129" t="str">
        <f t="shared" si="115"/>
        <v/>
      </c>
      <c r="AI366" s="129" t="str">
        <f t="shared" si="114"/>
        <v/>
      </c>
      <c r="AJ366" s="100" t="str">
        <f t="shared" si="110"/>
        <v/>
      </c>
      <c r="AK366" s="130" t="str">
        <f t="shared" si="111"/>
        <v/>
      </c>
      <c r="AL366" s="130" t="str">
        <f t="shared" si="112"/>
        <v/>
      </c>
      <c r="AM366" s="131" t="str">
        <f t="shared" si="113"/>
        <v/>
      </c>
      <c r="AN366" s="28"/>
      <c r="AO366" s="28"/>
    </row>
    <row r="367" spans="1:41" s="102" customFormat="1" ht="15" hidden="1" x14ac:dyDescent="0.25">
      <c r="A367" s="28"/>
      <c r="B367" s="28"/>
      <c r="C367" s="36"/>
      <c r="D367" s="28"/>
      <c r="E367" s="28"/>
      <c r="F367" s="28"/>
      <c r="G367" s="28"/>
      <c r="H367" s="28"/>
      <c r="I367" s="28"/>
      <c r="J367" s="28"/>
      <c r="K367" s="28"/>
      <c r="L367" s="28"/>
      <c r="M367" s="28"/>
      <c r="N367" s="28"/>
      <c r="O367" s="28"/>
      <c r="P367" s="28"/>
      <c r="Q367" s="28"/>
      <c r="R367" s="28"/>
      <c r="S367" s="28"/>
      <c r="T367" s="28"/>
      <c r="U367" s="28"/>
      <c r="V367" s="28"/>
      <c r="W367" s="28"/>
      <c r="X367" s="28"/>
      <c r="Y367" s="28"/>
      <c r="AB367" s="124">
        <f t="shared" si="109"/>
        <v>59</v>
      </c>
      <c r="AC367" s="125" t="str">
        <f t="shared" si="116"/>
        <v/>
      </c>
      <c r="AD367" s="123" t="str">
        <f t="shared" si="117"/>
        <v/>
      </c>
      <c r="AE367" s="126" t="str">
        <f t="shared" si="106"/>
        <v/>
      </c>
      <c r="AF367" s="123" t="str">
        <f t="shared" si="107"/>
        <v/>
      </c>
      <c r="AG367" s="126" t="str">
        <f t="shared" si="108"/>
        <v/>
      </c>
      <c r="AH367" s="129" t="str">
        <f t="shared" si="115"/>
        <v/>
      </c>
      <c r="AI367" s="129" t="str">
        <f t="shared" si="114"/>
        <v/>
      </c>
      <c r="AJ367" s="100" t="str">
        <f t="shared" si="110"/>
        <v/>
      </c>
      <c r="AK367" s="130" t="str">
        <f t="shared" si="111"/>
        <v/>
      </c>
      <c r="AL367" s="130" t="str">
        <f t="shared" si="112"/>
        <v/>
      </c>
      <c r="AM367" s="131" t="str">
        <f t="shared" si="113"/>
        <v/>
      </c>
      <c r="AN367" s="28"/>
      <c r="AO367" s="28"/>
    </row>
    <row r="368" spans="1:41" s="102" customFormat="1" ht="15" hidden="1" x14ac:dyDescent="0.25">
      <c r="A368" s="28"/>
      <c r="B368" s="28"/>
      <c r="C368" s="36"/>
      <c r="D368" s="28"/>
      <c r="E368" s="28"/>
      <c r="F368" s="28"/>
      <c r="G368" s="28"/>
      <c r="H368" s="28"/>
      <c r="I368" s="28"/>
      <c r="J368" s="28"/>
      <c r="K368" s="28"/>
      <c r="L368" s="28"/>
      <c r="M368" s="28"/>
      <c r="N368" s="28"/>
      <c r="O368" s="28"/>
      <c r="P368" s="28"/>
      <c r="Q368" s="28"/>
      <c r="R368" s="28"/>
      <c r="S368" s="28"/>
      <c r="T368" s="28"/>
      <c r="U368" s="28"/>
      <c r="V368" s="28"/>
      <c r="W368" s="28"/>
      <c r="X368" s="28"/>
      <c r="Y368" s="28"/>
      <c r="AB368" s="124">
        <f t="shared" si="109"/>
        <v>60</v>
      </c>
      <c r="AC368" s="125" t="str">
        <f t="shared" si="116"/>
        <v/>
      </c>
      <c r="AD368" s="123" t="str">
        <f t="shared" si="117"/>
        <v/>
      </c>
      <c r="AE368" s="126" t="str">
        <f t="shared" si="106"/>
        <v/>
      </c>
      <c r="AF368" s="123" t="str">
        <f t="shared" si="107"/>
        <v/>
      </c>
      <c r="AG368" s="126" t="str">
        <f t="shared" si="108"/>
        <v/>
      </c>
      <c r="AH368" s="129" t="str">
        <f t="shared" si="115"/>
        <v/>
      </c>
      <c r="AI368" s="129" t="str">
        <f t="shared" si="114"/>
        <v/>
      </c>
      <c r="AJ368" s="100" t="str">
        <f t="shared" si="110"/>
        <v/>
      </c>
      <c r="AK368" s="130" t="str">
        <f t="shared" si="111"/>
        <v/>
      </c>
      <c r="AL368" s="130" t="str">
        <f t="shared" si="112"/>
        <v/>
      </c>
      <c r="AM368" s="131" t="str">
        <f t="shared" si="113"/>
        <v/>
      </c>
      <c r="AN368" s="28"/>
      <c r="AO368" s="28"/>
    </row>
    <row r="369" spans="1:41" s="102" customFormat="1" ht="15" hidden="1" x14ac:dyDescent="0.25">
      <c r="A369" s="28"/>
      <c r="B369" s="28"/>
      <c r="C369" s="36"/>
      <c r="D369" s="28"/>
      <c r="E369" s="28"/>
      <c r="F369" s="28"/>
      <c r="G369" s="28"/>
      <c r="H369" s="28"/>
      <c r="I369" s="28"/>
      <c r="J369" s="28"/>
      <c r="K369" s="28"/>
      <c r="L369" s="28"/>
      <c r="M369" s="28"/>
      <c r="N369" s="28"/>
      <c r="O369" s="28"/>
      <c r="P369" s="28"/>
      <c r="Q369" s="28"/>
      <c r="R369" s="28"/>
      <c r="S369" s="28"/>
      <c r="T369" s="28"/>
      <c r="U369" s="28"/>
      <c r="V369" s="28"/>
      <c r="W369" s="28"/>
      <c r="X369" s="28"/>
      <c r="Y369" s="28"/>
      <c r="AB369" s="124">
        <f t="shared" si="109"/>
        <v>61</v>
      </c>
      <c r="AC369" s="125" t="str">
        <f t="shared" si="116"/>
        <v/>
      </c>
      <c r="AD369" s="123" t="str">
        <f t="shared" si="117"/>
        <v/>
      </c>
      <c r="AE369" s="126" t="str">
        <f t="shared" si="106"/>
        <v/>
      </c>
      <c r="AF369" s="123" t="str">
        <f t="shared" si="107"/>
        <v/>
      </c>
      <c r="AG369" s="126" t="str">
        <f t="shared" si="108"/>
        <v/>
      </c>
      <c r="AH369" s="129" t="str">
        <f t="shared" si="115"/>
        <v/>
      </c>
      <c r="AI369" s="129" t="str">
        <f t="shared" si="114"/>
        <v/>
      </c>
      <c r="AJ369" s="100" t="str">
        <f t="shared" si="110"/>
        <v/>
      </c>
      <c r="AK369" s="130" t="str">
        <f t="shared" si="111"/>
        <v/>
      </c>
      <c r="AL369" s="130" t="str">
        <f t="shared" si="112"/>
        <v/>
      </c>
      <c r="AM369" s="131" t="str">
        <f t="shared" si="113"/>
        <v/>
      </c>
      <c r="AN369" s="28"/>
      <c r="AO369" s="28"/>
    </row>
    <row r="370" spans="1:41" s="102" customFormat="1" ht="15" hidden="1" x14ac:dyDescent="0.25">
      <c r="A370" s="28"/>
      <c r="B370" s="28"/>
      <c r="C370" s="36"/>
      <c r="D370" s="28"/>
      <c r="E370" s="28"/>
      <c r="F370" s="28"/>
      <c r="G370" s="28"/>
      <c r="H370" s="28"/>
      <c r="I370" s="28"/>
      <c r="J370" s="28"/>
      <c r="K370" s="28"/>
      <c r="L370" s="28"/>
      <c r="M370" s="28"/>
      <c r="N370" s="28"/>
      <c r="O370" s="28"/>
      <c r="P370" s="28"/>
      <c r="Q370" s="28"/>
      <c r="R370" s="28"/>
      <c r="S370" s="28"/>
      <c r="T370" s="28"/>
      <c r="U370" s="28"/>
      <c r="V370" s="28"/>
      <c r="W370" s="28"/>
      <c r="X370" s="28"/>
      <c r="Y370" s="28"/>
      <c r="AB370" s="124">
        <f t="shared" si="109"/>
        <v>62</v>
      </c>
      <c r="AC370" s="125" t="str">
        <f t="shared" si="116"/>
        <v/>
      </c>
      <c r="AD370" s="123" t="str">
        <f t="shared" si="117"/>
        <v/>
      </c>
      <c r="AE370" s="126" t="str">
        <f t="shared" si="106"/>
        <v/>
      </c>
      <c r="AF370" s="123" t="str">
        <f t="shared" si="107"/>
        <v/>
      </c>
      <c r="AG370" s="126" t="str">
        <f t="shared" si="108"/>
        <v/>
      </c>
      <c r="AH370" s="129" t="str">
        <f t="shared" si="115"/>
        <v/>
      </c>
      <c r="AI370" s="129" t="str">
        <f t="shared" si="114"/>
        <v/>
      </c>
      <c r="AJ370" s="100" t="str">
        <f t="shared" si="110"/>
        <v/>
      </c>
      <c r="AK370" s="130" t="str">
        <f t="shared" si="111"/>
        <v/>
      </c>
      <c r="AL370" s="130" t="str">
        <f t="shared" si="112"/>
        <v/>
      </c>
      <c r="AM370" s="131" t="str">
        <f t="shared" si="113"/>
        <v/>
      </c>
      <c r="AN370" s="28"/>
      <c r="AO370" s="28"/>
    </row>
    <row r="371" spans="1:41" s="102" customFormat="1" ht="15" hidden="1" x14ac:dyDescent="0.25">
      <c r="A371" s="28"/>
      <c r="B371" s="28"/>
      <c r="C371" s="36"/>
      <c r="D371" s="28"/>
      <c r="E371" s="28"/>
      <c r="F371" s="28"/>
      <c r="G371" s="28"/>
      <c r="H371" s="28"/>
      <c r="I371" s="28"/>
      <c r="J371" s="28"/>
      <c r="K371" s="28"/>
      <c r="L371" s="28"/>
      <c r="M371" s="28"/>
      <c r="N371" s="28"/>
      <c r="O371" s="28"/>
      <c r="P371" s="28"/>
      <c r="Q371" s="28"/>
      <c r="R371" s="28"/>
      <c r="S371" s="28"/>
      <c r="T371" s="28"/>
      <c r="U371" s="28"/>
      <c r="V371" s="28"/>
      <c r="W371" s="28"/>
      <c r="X371" s="28"/>
      <c r="Y371" s="28"/>
      <c r="AB371" s="124">
        <f t="shared" si="109"/>
        <v>63</v>
      </c>
      <c r="AC371" s="125" t="str">
        <f t="shared" si="116"/>
        <v/>
      </c>
      <c r="AD371" s="123" t="str">
        <f t="shared" si="117"/>
        <v/>
      </c>
      <c r="AE371" s="126" t="str">
        <f t="shared" si="106"/>
        <v/>
      </c>
      <c r="AF371" s="123" t="str">
        <f t="shared" si="107"/>
        <v/>
      </c>
      <c r="AG371" s="126" t="str">
        <f t="shared" si="108"/>
        <v/>
      </c>
      <c r="AH371" s="129" t="str">
        <f t="shared" si="115"/>
        <v/>
      </c>
      <c r="AI371" s="129" t="str">
        <f t="shared" si="114"/>
        <v/>
      </c>
      <c r="AJ371" s="100" t="str">
        <f t="shared" si="110"/>
        <v/>
      </c>
      <c r="AK371" s="130" t="str">
        <f t="shared" si="111"/>
        <v/>
      </c>
      <c r="AL371" s="130" t="str">
        <f t="shared" si="112"/>
        <v/>
      </c>
      <c r="AM371" s="131" t="str">
        <f t="shared" si="113"/>
        <v/>
      </c>
      <c r="AN371" s="28"/>
      <c r="AO371" s="28"/>
    </row>
    <row r="372" spans="1:41" s="102" customFormat="1" ht="15" hidden="1" x14ac:dyDescent="0.25">
      <c r="A372" s="28"/>
      <c r="B372" s="28"/>
      <c r="C372" s="36"/>
      <c r="D372" s="28"/>
      <c r="E372" s="28"/>
      <c r="F372" s="28"/>
      <c r="G372" s="28"/>
      <c r="H372" s="28"/>
      <c r="I372" s="28"/>
      <c r="J372" s="28"/>
      <c r="K372" s="28"/>
      <c r="L372" s="28"/>
      <c r="M372" s="28"/>
      <c r="N372" s="28"/>
      <c r="O372" s="28"/>
      <c r="P372" s="28"/>
      <c r="Q372" s="28"/>
      <c r="R372" s="28"/>
      <c r="S372" s="28"/>
      <c r="T372" s="28"/>
      <c r="U372" s="28"/>
      <c r="V372" s="28"/>
      <c r="W372" s="28"/>
      <c r="X372" s="28"/>
      <c r="Y372" s="28"/>
      <c r="AB372" s="124">
        <f t="shared" si="109"/>
        <v>64</v>
      </c>
      <c r="AC372" s="125" t="str">
        <f t="shared" si="116"/>
        <v/>
      </c>
      <c r="AD372" s="123" t="str">
        <f t="shared" si="117"/>
        <v/>
      </c>
      <c r="AE372" s="126" t="str">
        <f t="shared" si="106"/>
        <v/>
      </c>
      <c r="AF372" s="123" t="str">
        <f t="shared" si="107"/>
        <v/>
      </c>
      <c r="AG372" s="126" t="str">
        <f t="shared" si="108"/>
        <v/>
      </c>
      <c r="AH372" s="129" t="str">
        <f t="shared" si="115"/>
        <v/>
      </c>
      <c r="AI372" s="129" t="str">
        <f t="shared" si="114"/>
        <v/>
      </c>
      <c r="AJ372" s="100" t="str">
        <f t="shared" si="110"/>
        <v/>
      </c>
      <c r="AK372" s="130" t="str">
        <f t="shared" si="111"/>
        <v/>
      </c>
      <c r="AL372" s="130" t="str">
        <f t="shared" si="112"/>
        <v/>
      </c>
      <c r="AM372" s="131" t="str">
        <f t="shared" si="113"/>
        <v/>
      </c>
      <c r="AN372" s="28"/>
      <c r="AO372" s="28"/>
    </row>
    <row r="373" spans="1:41" s="102" customFormat="1" ht="15" hidden="1" x14ac:dyDescent="0.25">
      <c r="A373" s="28"/>
      <c r="B373" s="28"/>
      <c r="C373" s="36"/>
      <c r="D373" s="28"/>
      <c r="E373" s="28"/>
      <c r="F373" s="28"/>
      <c r="G373" s="28"/>
      <c r="H373" s="28"/>
      <c r="I373" s="28"/>
      <c r="J373" s="28"/>
      <c r="K373" s="28"/>
      <c r="L373" s="28"/>
      <c r="M373" s="28"/>
      <c r="N373" s="28"/>
      <c r="O373" s="28"/>
      <c r="P373" s="28"/>
      <c r="Q373" s="28"/>
      <c r="R373" s="28"/>
      <c r="S373" s="28"/>
      <c r="T373" s="28"/>
      <c r="U373" s="28"/>
      <c r="V373" s="28"/>
      <c r="W373" s="28"/>
      <c r="X373" s="28"/>
      <c r="Y373" s="28"/>
      <c r="AB373" s="124">
        <f t="shared" si="109"/>
        <v>65</v>
      </c>
      <c r="AC373" s="125" t="str">
        <f t="shared" ref="AC373:AC404" si="118">IF(AA$311="","",AC$308+AB373*(X$311-X$310)/100)</f>
        <v/>
      </c>
      <c r="AD373" s="123" t="str">
        <f t="shared" ref="AD373:AD404" si="119">IF(AC373="","",AD$308+(2*(AC373-AC$308)*AA$311))</f>
        <v/>
      </c>
      <c r="AE373" s="126" t="str">
        <f t="shared" si="106"/>
        <v/>
      </c>
      <c r="AF373" s="123" t="str">
        <f t="shared" si="107"/>
        <v/>
      </c>
      <c r="AG373" s="126" t="str">
        <f t="shared" si="108"/>
        <v/>
      </c>
      <c r="AH373" s="129" t="str">
        <f t="shared" si="115"/>
        <v/>
      </c>
      <c r="AI373" s="129" t="str">
        <f t="shared" si="114"/>
        <v/>
      </c>
      <c r="AJ373" s="100" t="str">
        <f t="shared" si="110"/>
        <v/>
      </c>
      <c r="AK373" s="130" t="str">
        <f t="shared" si="111"/>
        <v/>
      </c>
      <c r="AL373" s="130" t="str">
        <f t="shared" si="112"/>
        <v/>
      </c>
      <c r="AM373" s="131" t="str">
        <f t="shared" si="113"/>
        <v/>
      </c>
      <c r="AN373" s="28"/>
      <c r="AO373" s="28"/>
    </row>
    <row r="374" spans="1:41" s="102" customFormat="1" ht="15" hidden="1" x14ac:dyDescent="0.25">
      <c r="A374" s="28"/>
      <c r="B374" s="28"/>
      <c r="C374" s="36"/>
      <c r="D374" s="28"/>
      <c r="E374" s="28"/>
      <c r="F374" s="28"/>
      <c r="G374" s="28"/>
      <c r="H374" s="28"/>
      <c r="I374" s="28"/>
      <c r="J374" s="28"/>
      <c r="K374" s="28"/>
      <c r="L374" s="28"/>
      <c r="M374" s="28"/>
      <c r="N374" s="28"/>
      <c r="O374" s="28"/>
      <c r="P374" s="28"/>
      <c r="Q374" s="28"/>
      <c r="R374" s="28"/>
      <c r="S374" s="28"/>
      <c r="T374" s="28"/>
      <c r="U374" s="28"/>
      <c r="V374" s="28"/>
      <c r="W374" s="28"/>
      <c r="X374" s="28"/>
      <c r="Y374" s="28"/>
      <c r="AB374" s="124">
        <f t="shared" si="109"/>
        <v>66</v>
      </c>
      <c r="AC374" s="125" t="str">
        <f t="shared" si="118"/>
        <v/>
      </c>
      <c r="AD374" s="123" t="str">
        <f t="shared" si="119"/>
        <v/>
      </c>
      <c r="AE374" s="126" t="str">
        <f t="shared" ref="AE374:AE408" si="120">IF(AC374="","",(AD374/2)^2*3.1415)</f>
        <v/>
      </c>
      <c r="AF374" s="123" t="str">
        <f t="shared" ref="AF374:AF408" si="121">IF(AC374="","",(AC374-AC373)/3*(AE373+AE374+(AE374*AE373)^0.5))</f>
        <v/>
      </c>
      <c r="AG374" s="126" t="str">
        <f t="shared" ref="AG374:AG408" si="122">IF(AC374="","",AG373+AF374)</f>
        <v/>
      </c>
      <c r="AH374" s="129" t="str">
        <f t="shared" si="115"/>
        <v/>
      </c>
      <c r="AI374" s="129" t="str">
        <f t="shared" si="114"/>
        <v/>
      </c>
      <c r="AJ374" s="100" t="str">
        <f t="shared" si="110"/>
        <v/>
      </c>
      <c r="AK374" s="130" t="str">
        <f t="shared" si="111"/>
        <v/>
      </c>
      <c r="AL374" s="130" t="str">
        <f t="shared" si="112"/>
        <v/>
      </c>
      <c r="AM374" s="131" t="str">
        <f t="shared" si="113"/>
        <v/>
      </c>
      <c r="AN374" s="28"/>
      <c r="AO374" s="28"/>
    </row>
    <row r="375" spans="1:41" s="102" customFormat="1" ht="15" hidden="1" x14ac:dyDescent="0.25">
      <c r="A375" s="28"/>
      <c r="B375" s="28"/>
      <c r="C375" s="36"/>
      <c r="D375" s="28"/>
      <c r="E375" s="28"/>
      <c r="F375" s="28"/>
      <c r="G375" s="28"/>
      <c r="H375" s="28"/>
      <c r="I375" s="28"/>
      <c r="J375" s="28"/>
      <c r="K375" s="28"/>
      <c r="L375" s="28"/>
      <c r="M375" s="28"/>
      <c r="N375" s="28"/>
      <c r="O375" s="28"/>
      <c r="P375" s="28"/>
      <c r="Q375" s="28"/>
      <c r="R375" s="28"/>
      <c r="S375" s="28"/>
      <c r="T375" s="28"/>
      <c r="U375" s="28"/>
      <c r="V375" s="28"/>
      <c r="W375" s="28"/>
      <c r="X375" s="28"/>
      <c r="Y375" s="28"/>
      <c r="AB375" s="124">
        <f t="shared" ref="AB375:AB408" si="123">AB374+1</f>
        <v>67</v>
      </c>
      <c r="AC375" s="125" t="str">
        <f t="shared" si="118"/>
        <v/>
      </c>
      <c r="AD375" s="123" t="str">
        <f t="shared" si="119"/>
        <v/>
      </c>
      <c r="AE375" s="126" t="str">
        <f t="shared" si="120"/>
        <v/>
      </c>
      <c r="AF375" s="123" t="str">
        <f t="shared" si="121"/>
        <v/>
      </c>
      <c r="AG375" s="126" t="str">
        <f t="shared" si="122"/>
        <v/>
      </c>
      <c r="AH375" s="129" t="str">
        <f t="shared" si="115"/>
        <v/>
      </c>
      <c r="AI375" s="129" t="str">
        <f t="shared" si="114"/>
        <v/>
      </c>
      <c r="AJ375" s="100" t="str">
        <f t="shared" si="110"/>
        <v/>
      </c>
      <c r="AK375" s="130" t="str">
        <f t="shared" si="111"/>
        <v/>
      </c>
      <c r="AL375" s="130" t="str">
        <f t="shared" si="112"/>
        <v/>
      </c>
      <c r="AM375" s="131" t="str">
        <f t="shared" si="113"/>
        <v/>
      </c>
      <c r="AN375" s="28"/>
      <c r="AO375" s="28"/>
    </row>
    <row r="376" spans="1:41" s="102" customFormat="1" ht="15" hidden="1" x14ac:dyDescent="0.25">
      <c r="A376" s="28"/>
      <c r="B376" s="28"/>
      <c r="C376" s="36"/>
      <c r="D376" s="28"/>
      <c r="E376" s="28"/>
      <c r="F376" s="28"/>
      <c r="G376" s="28"/>
      <c r="H376" s="28"/>
      <c r="I376" s="28"/>
      <c r="J376" s="28"/>
      <c r="K376" s="28"/>
      <c r="L376" s="28"/>
      <c r="M376" s="28"/>
      <c r="N376" s="28"/>
      <c r="O376" s="28"/>
      <c r="P376" s="28"/>
      <c r="Q376" s="28"/>
      <c r="R376" s="28"/>
      <c r="S376" s="28"/>
      <c r="T376" s="28"/>
      <c r="U376" s="28"/>
      <c r="V376" s="28"/>
      <c r="W376" s="28"/>
      <c r="X376" s="28"/>
      <c r="Y376" s="28"/>
      <c r="AB376" s="124">
        <f t="shared" si="123"/>
        <v>68</v>
      </c>
      <c r="AC376" s="125" t="str">
        <f t="shared" si="118"/>
        <v/>
      </c>
      <c r="AD376" s="123" t="str">
        <f t="shared" si="119"/>
        <v/>
      </c>
      <c r="AE376" s="126" t="str">
        <f t="shared" si="120"/>
        <v/>
      </c>
      <c r="AF376" s="123" t="str">
        <f t="shared" si="121"/>
        <v/>
      </c>
      <c r="AG376" s="126" t="str">
        <f t="shared" si="122"/>
        <v/>
      </c>
      <c r="AH376" s="129" t="str">
        <f t="shared" si="115"/>
        <v/>
      </c>
      <c r="AI376" s="129" t="str">
        <f t="shared" si="114"/>
        <v/>
      </c>
      <c r="AJ376" s="100" t="str">
        <f t="shared" si="110"/>
        <v/>
      </c>
      <c r="AK376" s="130" t="str">
        <f t="shared" si="111"/>
        <v/>
      </c>
      <c r="AL376" s="130" t="str">
        <f t="shared" si="112"/>
        <v/>
      </c>
      <c r="AM376" s="131" t="str">
        <f t="shared" si="113"/>
        <v/>
      </c>
      <c r="AN376" s="28"/>
      <c r="AO376" s="28"/>
    </row>
    <row r="377" spans="1:41" s="102" customFormat="1" ht="15" hidden="1" x14ac:dyDescent="0.25">
      <c r="A377" s="28"/>
      <c r="B377" s="28"/>
      <c r="C377" s="36"/>
      <c r="D377" s="28"/>
      <c r="E377" s="28"/>
      <c r="F377" s="28"/>
      <c r="G377" s="28"/>
      <c r="H377" s="28"/>
      <c r="I377" s="28"/>
      <c r="J377" s="28"/>
      <c r="K377" s="28"/>
      <c r="L377" s="28"/>
      <c r="M377" s="28"/>
      <c r="N377" s="28"/>
      <c r="O377" s="28"/>
      <c r="P377" s="28"/>
      <c r="Q377" s="28"/>
      <c r="R377" s="28"/>
      <c r="S377" s="28"/>
      <c r="T377" s="28"/>
      <c r="U377" s="28"/>
      <c r="V377" s="28"/>
      <c r="W377" s="28"/>
      <c r="X377" s="28"/>
      <c r="Y377" s="28"/>
      <c r="AB377" s="124">
        <f t="shared" si="123"/>
        <v>69</v>
      </c>
      <c r="AC377" s="125" t="str">
        <f t="shared" si="118"/>
        <v/>
      </c>
      <c r="AD377" s="123" t="str">
        <f t="shared" si="119"/>
        <v/>
      </c>
      <c r="AE377" s="126" t="str">
        <f t="shared" si="120"/>
        <v/>
      </c>
      <c r="AF377" s="123" t="str">
        <f t="shared" si="121"/>
        <v/>
      </c>
      <c r="AG377" s="126" t="str">
        <f t="shared" si="122"/>
        <v/>
      </c>
      <c r="AH377" s="129" t="str">
        <f t="shared" si="115"/>
        <v/>
      </c>
      <c r="AI377" s="129" t="str">
        <f t="shared" si="114"/>
        <v/>
      </c>
      <c r="AJ377" s="100" t="str">
        <f t="shared" si="110"/>
        <v/>
      </c>
      <c r="AK377" s="130" t="str">
        <f t="shared" si="111"/>
        <v/>
      </c>
      <c r="AL377" s="130" t="str">
        <f t="shared" si="112"/>
        <v/>
      </c>
      <c r="AM377" s="131" t="str">
        <f t="shared" si="113"/>
        <v/>
      </c>
      <c r="AN377" s="28"/>
      <c r="AO377" s="28"/>
    </row>
    <row r="378" spans="1:41" s="102" customFormat="1" ht="15" hidden="1" x14ac:dyDescent="0.25">
      <c r="A378" s="28"/>
      <c r="B378" s="28"/>
      <c r="C378" s="36"/>
      <c r="D378" s="28"/>
      <c r="E378" s="28"/>
      <c r="F378" s="28"/>
      <c r="G378" s="28"/>
      <c r="H378" s="28"/>
      <c r="I378" s="28"/>
      <c r="J378" s="28"/>
      <c r="K378" s="28"/>
      <c r="L378" s="28"/>
      <c r="M378" s="28"/>
      <c r="N378" s="28"/>
      <c r="O378" s="28"/>
      <c r="P378" s="28"/>
      <c r="Q378" s="28"/>
      <c r="R378" s="28"/>
      <c r="S378" s="28"/>
      <c r="T378" s="28"/>
      <c r="U378" s="28"/>
      <c r="V378" s="28"/>
      <c r="W378" s="28"/>
      <c r="X378" s="28"/>
      <c r="Y378" s="28"/>
      <c r="AB378" s="124">
        <f t="shared" si="123"/>
        <v>70</v>
      </c>
      <c r="AC378" s="125" t="str">
        <f t="shared" si="118"/>
        <v/>
      </c>
      <c r="AD378" s="123" t="str">
        <f t="shared" si="119"/>
        <v/>
      </c>
      <c r="AE378" s="126" t="str">
        <f t="shared" si="120"/>
        <v/>
      </c>
      <c r="AF378" s="123" t="str">
        <f t="shared" si="121"/>
        <v/>
      </c>
      <c r="AG378" s="126" t="str">
        <f t="shared" si="122"/>
        <v/>
      </c>
      <c r="AH378" s="129" t="str">
        <f t="shared" si="115"/>
        <v/>
      </c>
      <c r="AI378" s="129" t="str">
        <f t="shared" si="114"/>
        <v/>
      </c>
      <c r="AJ378" s="100" t="str">
        <f t="shared" si="110"/>
        <v/>
      </c>
      <c r="AK378" s="130" t="str">
        <f t="shared" si="111"/>
        <v/>
      </c>
      <c r="AL378" s="130" t="str">
        <f t="shared" si="112"/>
        <v/>
      </c>
      <c r="AM378" s="131" t="str">
        <f t="shared" si="113"/>
        <v/>
      </c>
      <c r="AN378" s="28"/>
      <c r="AO378" s="28"/>
    </row>
    <row r="379" spans="1:41" s="102" customFormat="1" ht="15" hidden="1" x14ac:dyDescent="0.25">
      <c r="A379" s="28"/>
      <c r="B379" s="28"/>
      <c r="C379" s="36"/>
      <c r="D379" s="28"/>
      <c r="E379" s="28"/>
      <c r="F379" s="28"/>
      <c r="G379" s="28"/>
      <c r="H379" s="28"/>
      <c r="I379" s="28"/>
      <c r="J379" s="28"/>
      <c r="K379" s="28"/>
      <c r="L379" s="28"/>
      <c r="M379" s="28"/>
      <c r="N379" s="28"/>
      <c r="O379" s="28"/>
      <c r="P379" s="28"/>
      <c r="Q379" s="28"/>
      <c r="R379" s="28"/>
      <c r="S379" s="28"/>
      <c r="T379" s="28"/>
      <c r="U379" s="28"/>
      <c r="V379" s="28"/>
      <c r="W379" s="28"/>
      <c r="X379" s="28"/>
      <c r="Y379" s="28"/>
      <c r="AB379" s="124">
        <f t="shared" si="123"/>
        <v>71</v>
      </c>
      <c r="AC379" s="125" t="str">
        <f t="shared" si="118"/>
        <v/>
      </c>
      <c r="AD379" s="123" t="str">
        <f t="shared" si="119"/>
        <v/>
      </c>
      <c r="AE379" s="126" t="str">
        <f t="shared" si="120"/>
        <v/>
      </c>
      <c r="AF379" s="123" t="str">
        <f t="shared" si="121"/>
        <v/>
      </c>
      <c r="AG379" s="126" t="str">
        <f t="shared" si="122"/>
        <v/>
      </c>
      <c r="AH379" s="129" t="str">
        <f t="shared" si="115"/>
        <v/>
      </c>
      <c r="AI379" s="129" t="str">
        <f t="shared" si="114"/>
        <v/>
      </c>
      <c r="AJ379" s="100" t="str">
        <f t="shared" si="110"/>
        <v/>
      </c>
      <c r="AK379" s="130" t="str">
        <f t="shared" si="111"/>
        <v/>
      </c>
      <c r="AL379" s="130" t="str">
        <f t="shared" si="112"/>
        <v/>
      </c>
      <c r="AM379" s="131" t="str">
        <f t="shared" si="113"/>
        <v/>
      </c>
      <c r="AN379" s="28"/>
      <c r="AO379" s="28"/>
    </row>
    <row r="380" spans="1:41" s="102" customFormat="1" ht="15" hidden="1" x14ac:dyDescent="0.25">
      <c r="A380" s="28"/>
      <c r="B380" s="28"/>
      <c r="C380" s="36"/>
      <c r="D380" s="28"/>
      <c r="E380" s="28"/>
      <c r="F380" s="28"/>
      <c r="G380" s="28"/>
      <c r="H380" s="28"/>
      <c r="I380" s="28"/>
      <c r="J380" s="28"/>
      <c r="K380" s="28"/>
      <c r="L380" s="28"/>
      <c r="M380" s="28"/>
      <c r="N380" s="28"/>
      <c r="O380" s="28"/>
      <c r="P380" s="28"/>
      <c r="Q380" s="28"/>
      <c r="R380" s="28"/>
      <c r="S380" s="28"/>
      <c r="T380" s="28"/>
      <c r="U380" s="28"/>
      <c r="V380" s="28"/>
      <c r="W380" s="28"/>
      <c r="X380" s="28"/>
      <c r="Y380" s="28"/>
      <c r="AB380" s="124">
        <f t="shared" si="123"/>
        <v>72</v>
      </c>
      <c r="AC380" s="125" t="str">
        <f t="shared" si="118"/>
        <v/>
      </c>
      <c r="AD380" s="123" t="str">
        <f t="shared" si="119"/>
        <v/>
      </c>
      <c r="AE380" s="126" t="str">
        <f t="shared" si="120"/>
        <v/>
      </c>
      <c r="AF380" s="123" t="str">
        <f t="shared" si="121"/>
        <v/>
      </c>
      <c r="AG380" s="126" t="str">
        <f t="shared" si="122"/>
        <v/>
      </c>
      <c r="AH380" s="129" t="str">
        <f t="shared" si="115"/>
        <v/>
      </c>
      <c r="AI380" s="129" t="str">
        <f t="shared" si="114"/>
        <v/>
      </c>
      <c r="AJ380" s="100" t="str">
        <f t="shared" si="110"/>
        <v/>
      </c>
      <c r="AK380" s="130" t="str">
        <f t="shared" si="111"/>
        <v/>
      </c>
      <c r="AL380" s="130" t="str">
        <f t="shared" si="112"/>
        <v/>
      </c>
      <c r="AM380" s="131" t="str">
        <f t="shared" si="113"/>
        <v/>
      </c>
      <c r="AN380" s="28"/>
      <c r="AO380" s="28"/>
    </row>
    <row r="381" spans="1:41" s="102" customFormat="1" ht="15" hidden="1" x14ac:dyDescent="0.25">
      <c r="A381" s="28"/>
      <c r="B381" s="28"/>
      <c r="C381" s="36"/>
      <c r="D381" s="28"/>
      <c r="E381" s="28"/>
      <c r="F381" s="28"/>
      <c r="G381" s="28"/>
      <c r="H381" s="28"/>
      <c r="I381" s="28"/>
      <c r="J381" s="28"/>
      <c r="K381" s="28"/>
      <c r="L381" s="28"/>
      <c r="M381" s="28"/>
      <c r="N381" s="28"/>
      <c r="O381" s="28"/>
      <c r="P381" s="28"/>
      <c r="Q381" s="28"/>
      <c r="R381" s="28"/>
      <c r="S381" s="28"/>
      <c r="T381" s="28"/>
      <c r="U381" s="28"/>
      <c r="V381" s="28"/>
      <c r="W381" s="28"/>
      <c r="X381" s="28"/>
      <c r="Y381" s="28"/>
      <c r="AB381" s="124">
        <f t="shared" si="123"/>
        <v>73</v>
      </c>
      <c r="AC381" s="125" t="str">
        <f t="shared" si="118"/>
        <v/>
      </c>
      <c r="AD381" s="123" t="str">
        <f t="shared" si="119"/>
        <v/>
      </c>
      <c r="AE381" s="126" t="str">
        <f t="shared" si="120"/>
        <v/>
      </c>
      <c r="AF381" s="123" t="str">
        <f t="shared" si="121"/>
        <v/>
      </c>
      <c r="AG381" s="126" t="str">
        <f t="shared" si="122"/>
        <v/>
      </c>
      <c r="AH381" s="129" t="str">
        <f t="shared" si="115"/>
        <v/>
      </c>
      <c r="AI381" s="129" t="str">
        <f t="shared" si="114"/>
        <v/>
      </c>
      <c r="AJ381" s="100" t="str">
        <f t="shared" si="110"/>
        <v/>
      </c>
      <c r="AK381" s="130" t="str">
        <f t="shared" si="111"/>
        <v/>
      </c>
      <c r="AL381" s="130" t="str">
        <f t="shared" si="112"/>
        <v/>
      </c>
      <c r="AM381" s="131" t="str">
        <f t="shared" si="113"/>
        <v/>
      </c>
      <c r="AN381" s="28"/>
      <c r="AO381" s="28"/>
    </row>
    <row r="382" spans="1:41" s="102" customFormat="1" ht="15" hidden="1" x14ac:dyDescent="0.25">
      <c r="A382" s="28"/>
      <c r="B382" s="28"/>
      <c r="C382" s="36"/>
      <c r="D382" s="28"/>
      <c r="E382" s="28"/>
      <c r="F382" s="28"/>
      <c r="G382" s="28"/>
      <c r="H382" s="28"/>
      <c r="I382" s="28"/>
      <c r="J382" s="28"/>
      <c r="K382" s="28"/>
      <c r="L382" s="28"/>
      <c r="M382" s="28"/>
      <c r="N382" s="28"/>
      <c r="O382" s="28"/>
      <c r="P382" s="28"/>
      <c r="Q382" s="28"/>
      <c r="R382" s="28"/>
      <c r="S382" s="28"/>
      <c r="T382" s="28"/>
      <c r="U382" s="28"/>
      <c r="V382" s="28"/>
      <c r="W382" s="28"/>
      <c r="X382" s="28"/>
      <c r="Y382" s="28"/>
      <c r="AB382" s="124">
        <f t="shared" si="123"/>
        <v>74</v>
      </c>
      <c r="AC382" s="125" t="str">
        <f t="shared" si="118"/>
        <v/>
      </c>
      <c r="AD382" s="123" t="str">
        <f t="shared" si="119"/>
        <v/>
      </c>
      <c r="AE382" s="126" t="str">
        <f t="shared" si="120"/>
        <v/>
      </c>
      <c r="AF382" s="123" t="str">
        <f t="shared" si="121"/>
        <v/>
      </c>
      <c r="AG382" s="126" t="str">
        <f t="shared" si="122"/>
        <v/>
      </c>
      <c r="AH382" s="129" t="str">
        <f t="shared" si="115"/>
        <v/>
      </c>
      <c r="AI382" s="129" t="str">
        <f t="shared" si="114"/>
        <v/>
      </c>
      <c r="AJ382" s="100" t="str">
        <f t="shared" si="110"/>
        <v/>
      </c>
      <c r="AK382" s="130" t="str">
        <f t="shared" si="111"/>
        <v/>
      </c>
      <c r="AL382" s="130" t="str">
        <f t="shared" si="112"/>
        <v/>
      </c>
      <c r="AM382" s="131" t="str">
        <f t="shared" si="113"/>
        <v/>
      </c>
      <c r="AN382" s="28"/>
      <c r="AO382" s="28"/>
    </row>
    <row r="383" spans="1:41" s="102" customFormat="1" ht="15" hidden="1" x14ac:dyDescent="0.25">
      <c r="A383" s="28"/>
      <c r="B383" s="28"/>
      <c r="C383" s="36"/>
      <c r="D383" s="28"/>
      <c r="E383" s="28"/>
      <c r="F383" s="28"/>
      <c r="G383" s="28"/>
      <c r="H383" s="28"/>
      <c r="I383" s="28"/>
      <c r="J383" s="28"/>
      <c r="K383" s="28"/>
      <c r="L383" s="28"/>
      <c r="M383" s="28"/>
      <c r="N383" s="28"/>
      <c r="O383" s="28"/>
      <c r="P383" s="28"/>
      <c r="Q383" s="28"/>
      <c r="R383" s="28"/>
      <c r="S383" s="28"/>
      <c r="T383" s="28"/>
      <c r="U383" s="28"/>
      <c r="V383" s="28"/>
      <c r="W383" s="28"/>
      <c r="X383" s="28"/>
      <c r="Y383" s="28"/>
      <c r="AB383" s="124">
        <f t="shared" si="123"/>
        <v>75</v>
      </c>
      <c r="AC383" s="125" t="str">
        <f t="shared" si="118"/>
        <v/>
      </c>
      <c r="AD383" s="123" t="str">
        <f t="shared" si="119"/>
        <v/>
      </c>
      <c r="AE383" s="126" t="str">
        <f t="shared" si="120"/>
        <v/>
      </c>
      <c r="AF383" s="123" t="str">
        <f t="shared" si="121"/>
        <v/>
      </c>
      <c r="AG383" s="126" t="str">
        <f t="shared" si="122"/>
        <v/>
      </c>
      <c r="AH383" s="129" t="str">
        <f t="shared" si="115"/>
        <v/>
      </c>
      <c r="AI383" s="129" t="str">
        <f t="shared" si="114"/>
        <v/>
      </c>
      <c r="AJ383" s="100" t="str">
        <f t="shared" si="110"/>
        <v/>
      </c>
      <c r="AK383" s="130" t="str">
        <f t="shared" si="111"/>
        <v/>
      </c>
      <c r="AL383" s="130" t="str">
        <f t="shared" si="112"/>
        <v/>
      </c>
      <c r="AM383" s="131" t="str">
        <f t="shared" si="113"/>
        <v/>
      </c>
      <c r="AN383" s="28"/>
      <c r="AO383" s="28"/>
    </row>
    <row r="384" spans="1:41" s="102" customFormat="1" ht="15" hidden="1" x14ac:dyDescent="0.25">
      <c r="A384" s="28"/>
      <c r="B384" s="28"/>
      <c r="C384" s="36"/>
      <c r="D384" s="28"/>
      <c r="E384" s="28"/>
      <c r="F384" s="28"/>
      <c r="G384" s="28"/>
      <c r="H384" s="28"/>
      <c r="I384" s="28"/>
      <c r="J384" s="28"/>
      <c r="K384" s="28"/>
      <c r="L384" s="28"/>
      <c r="M384" s="28"/>
      <c r="N384" s="28"/>
      <c r="O384" s="28"/>
      <c r="P384" s="28"/>
      <c r="Q384" s="28"/>
      <c r="R384" s="28"/>
      <c r="S384" s="28"/>
      <c r="T384" s="28"/>
      <c r="U384" s="28"/>
      <c r="V384" s="28"/>
      <c r="W384" s="28"/>
      <c r="X384" s="28"/>
      <c r="Y384" s="28"/>
      <c r="AB384" s="124">
        <f t="shared" si="123"/>
        <v>76</v>
      </c>
      <c r="AC384" s="125" t="str">
        <f t="shared" si="118"/>
        <v/>
      </c>
      <c r="AD384" s="123" t="str">
        <f t="shared" si="119"/>
        <v/>
      </c>
      <c r="AE384" s="126" t="str">
        <f t="shared" si="120"/>
        <v/>
      </c>
      <c r="AF384" s="123" t="str">
        <f t="shared" si="121"/>
        <v/>
      </c>
      <c r="AG384" s="126" t="str">
        <f t="shared" si="122"/>
        <v/>
      </c>
      <c r="AH384" s="129" t="str">
        <f t="shared" si="115"/>
        <v/>
      </c>
      <c r="AI384" s="129" t="str">
        <f t="shared" si="114"/>
        <v/>
      </c>
      <c r="AJ384" s="100" t="str">
        <f t="shared" si="110"/>
        <v/>
      </c>
      <c r="AK384" s="130" t="str">
        <f t="shared" si="111"/>
        <v/>
      </c>
      <c r="AL384" s="130" t="str">
        <f t="shared" si="112"/>
        <v/>
      </c>
      <c r="AM384" s="131" t="str">
        <f t="shared" si="113"/>
        <v/>
      </c>
      <c r="AN384" s="28"/>
      <c r="AO384" s="28"/>
    </row>
    <row r="385" spans="1:41" s="102" customFormat="1" ht="15" hidden="1" x14ac:dyDescent="0.25">
      <c r="A385" s="28"/>
      <c r="B385" s="28"/>
      <c r="C385" s="36"/>
      <c r="D385" s="28"/>
      <c r="E385" s="28"/>
      <c r="F385" s="28"/>
      <c r="G385" s="28"/>
      <c r="H385" s="28"/>
      <c r="I385" s="28"/>
      <c r="J385" s="28"/>
      <c r="K385" s="28"/>
      <c r="L385" s="28"/>
      <c r="M385" s="28"/>
      <c r="N385" s="28"/>
      <c r="O385" s="28"/>
      <c r="P385" s="28"/>
      <c r="Q385" s="28"/>
      <c r="R385" s="28"/>
      <c r="S385" s="28"/>
      <c r="T385" s="28"/>
      <c r="U385" s="28"/>
      <c r="V385" s="28"/>
      <c r="W385" s="28"/>
      <c r="X385" s="28"/>
      <c r="Y385" s="28"/>
      <c r="AB385" s="124">
        <f t="shared" si="123"/>
        <v>77</v>
      </c>
      <c r="AC385" s="125" t="str">
        <f t="shared" si="118"/>
        <v/>
      </c>
      <c r="AD385" s="123" t="str">
        <f t="shared" si="119"/>
        <v/>
      </c>
      <c r="AE385" s="126" t="str">
        <f t="shared" si="120"/>
        <v/>
      </c>
      <c r="AF385" s="123" t="str">
        <f t="shared" si="121"/>
        <v/>
      </c>
      <c r="AG385" s="126" t="str">
        <f t="shared" si="122"/>
        <v/>
      </c>
      <c r="AH385" s="129" t="str">
        <f t="shared" si="115"/>
        <v/>
      </c>
      <c r="AI385" s="129" t="str">
        <f t="shared" si="114"/>
        <v/>
      </c>
      <c r="AJ385" s="100" t="str">
        <f t="shared" si="110"/>
        <v/>
      </c>
      <c r="AK385" s="130" t="str">
        <f t="shared" si="111"/>
        <v/>
      </c>
      <c r="AL385" s="130" t="str">
        <f t="shared" si="112"/>
        <v/>
      </c>
      <c r="AM385" s="131" t="str">
        <f t="shared" si="113"/>
        <v/>
      </c>
      <c r="AN385" s="28"/>
      <c r="AO385" s="28"/>
    </row>
    <row r="386" spans="1:41" ht="15" hidden="1" x14ac:dyDescent="0.25">
      <c r="Z386" s="102"/>
      <c r="AA386" s="102"/>
      <c r="AB386" s="124">
        <f t="shared" si="123"/>
        <v>78</v>
      </c>
      <c r="AC386" s="125" t="str">
        <f t="shared" si="118"/>
        <v/>
      </c>
      <c r="AD386" s="123" t="str">
        <f t="shared" si="119"/>
        <v/>
      </c>
      <c r="AE386" s="126" t="str">
        <f t="shared" si="120"/>
        <v/>
      </c>
      <c r="AF386" s="123" t="str">
        <f t="shared" si="121"/>
        <v/>
      </c>
      <c r="AG386" s="126" t="str">
        <f t="shared" si="122"/>
        <v/>
      </c>
      <c r="AH386" s="129" t="str">
        <f t="shared" si="115"/>
        <v/>
      </c>
      <c r="AI386" s="129" t="str">
        <f t="shared" si="114"/>
        <v/>
      </c>
      <c r="AJ386" s="100" t="str">
        <f t="shared" si="110"/>
        <v/>
      </c>
      <c r="AK386" s="130" t="str">
        <f t="shared" si="111"/>
        <v/>
      </c>
      <c r="AL386" s="130" t="str">
        <f t="shared" si="112"/>
        <v/>
      </c>
      <c r="AM386" s="131" t="str">
        <f t="shared" si="113"/>
        <v/>
      </c>
    </row>
    <row r="387" spans="1:41" ht="15" hidden="1" x14ac:dyDescent="0.25">
      <c r="Z387" s="102"/>
      <c r="AA387" s="102"/>
      <c r="AB387" s="124">
        <f t="shared" si="123"/>
        <v>79</v>
      </c>
      <c r="AC387" s="125" t="str">
        <f t="shared" si="118"/>
        <v/>
      </c>
      <c r="AD387" s="123" t="str">
        <f t="shared" si="119"/>
        <v/>
      </c>
      <c r="AE387" s="126" t="str">
        <f t="shared" si="120"/>
        <v/>
      </c>
      <c r="AF387" s="123" t="str">
        <f t="shared" si="121"/>
        <v/>
      </c>
      <c r="AG387" s="126" t="str">
        <f t="shared" si="122"/>
        <v/>
      </c>
      <c r="AH387" s="129" t="str">
        <f t="shared" si="115"/>
        <v/>
      </c>
      <c r="AI387" s="129" t="str">
        <f t="shared" si="114"/>
        <v/>
      </c>
      <c r="AJ387" s="100" t="str">
        <f t="shared" si="110"/>
        <v/>
      </c>
      <c r="AK387" s="130" t="str">
        <f t="shared" si="111"/>
        <v/>
      </c>
      <c r="AL387" s="130" t="str">
        <f t="shared" si="112"/>
        <v/>
      </c>
      <c r="AM387" s="131" t="str">
        <f t="shared" si="113"/>
        <v/>
      </c>
    </row>
    <row r="388" spans="1:41" ht="15" hidden="1" x14ac:dyDescent="0.25">
      <c r="Z388" s="102"/>
      <c r="AA388" s="102"/>
      <c r="AB388" s="124">
        <f t="shared" si="123"/>
        <v>80</v>
      </c>
      <c r="AC388" s="125" t="str">
        <f t="shared" si="118"/>
        <v/>
      </c>
      <c r="AD388" s="123" t="str">
        <f t="shared" si="119"/>
        <v/>
      </c>
      <c r="AE388" s="126" t="str">
        <f t="shared" si="120"/>
        <v/>
      </c>
      <c r="AF388" s="123" t="str">
        <f t="shared" si="121"/>
        <v/>
      </c>
      <c r="AG388" s="126" t="str">
        <f t="shared" si="122"/>
        <v/>
      </c>
      <c r="AH388" s="129" t="str">
        <f t="shared" si="115"/>
        <v/>
      </c>
      <c r="AI388" s="129" t="str">
        <f t="shared" si="114"/>
        <v/>
      </c>
      <c r="AJ388" s="100" t="str">
        <f t="shared" si="110"/>
        <v/>
      </c>
      <c r="AK388" s="130" t="str">
        <f t="shared" si="111"/>
        <v/>
      </c>
      <c r="AL388" s="130" t="str">
        <f t="shared" si="112"/>
        <v/>
      </c>
      <c r="AM388" s="131" t="str">
        <f t="shared" si="113"/>
        <v/>
      </c>
    </row>
    <row r="389" spans="1:41" ht="15" hidden="1" x14ac:dyDescent="0.25">
      <c r="Z389" s="102"/>
      <c r="AA389" s="102"/>
      <c r="AB389" s="124">
        <f t="shared" si="123"/>
        <v>81</v>
      </c>
      <c r="AC389" s="125" t="str">
        <f t="shared" si="118"/>
        <v/>
      </c>
      <c r="AD389" s="123" t="str">
        <f t="shared" si="119"/>
        <v/>
      </c>
      <c r="AE389" s="126" t="str">
        <f t="shared" si="120"/>
        <v/>
      </c>
      <c r="AF389" s="123" t="str">
        <f t="shared" si="121"/>
        <v/>
      </c>
      <c r="AG389" s="126" t="str">
        <f t="shared" si="122"/>
        <v/>
      </c>
      <c r="AH389" s="129" t="str">
        <f t="shared" si="115"/>
        <v/>
      </c>
      <c r="AI389" s="129" t="str">
        <f t="shared" si="114"/>
        <v/>
      </c>
      <c r="AJ389" s="100" t="str">
        <f t="shared" si="110"/>
        <v/>
      </c>
      <c r="AK389" s="130" t="str">
        <f t="shared" si="111"/>
        <v/>
      </c>
      <c r="AL389" s="130" t="str">
        <f t="shared" si="112"/>
        <v/>
      </c>
      <c r="AM389" s="131" t="str">
        <f t="shared" si="113"/>
        <v/>
      </c>
    </row>
    <row r="390" spans="1:41" ht="15" hidden="1" x14ac:dyDescent="0.25">
      <c r="Z390" s="102"/>
      <c r="AA390" s="102"/>
      <c r="AB390" s="124">
        <f t="shared" si="123"/>
        <v>82</v>
      </c>
      <c r="AC390" s="125" t="str">
        <f t="shared" si="118"/>
        <v/>
      </c>
      <c r="AD390" s="123" t="str">
        <f t="shared" si="119"/>
        <v/>
      </c>
      <c r="AE390" s="126" t="str">
        <f t="shared" si="120"/>
        <v/>
      </c>
      <c r="AF390" s="123" t="str">
        <f t="shared" si="121"/>
        <v/>
      </c>
      <c r="AG390" s="126" t="str">
        <f t="shared" si="122"/>
        <v/>
      </c>
      <c r="AH390" s="129" t="str">
        <f t="shared" si="115"/>
        <v/>
      </c>
      <c r="AI390" s="129" t="str">
        <f t="shared" si="114"/>
        <v/>
      </c>
      <c r="AJ390" s="100" t="str">
        <f t="shared" si="110"/>
        <v/>
      </c>
      <c r="AK390" s="130" t="str">
        <f t="shared" si="111"/>
        <v/>
      </c>
      <c r="AL390" s="130" t="str">
        <f t="shared" si="112"/>
        <v/>
      </c>
      <c r="AM390" s="131" t="str">
        <f t="shared" si="113"/>
        <v/>
      </c>
    </row>
    <row r="391" spans="1:41" ht="15" hidden="1" x14ac:dyDescent="0.25">
      <c r="Z391" s="102"/>
      <c r="AA391" s="102"/>
      <c r="AB391" s="124">
        <f t="shared" si="123"/>
        <v>83</v>
      </c>
      <c r="AC391" s="125" t="str">
        <f t="shared" si="118"/>
        <v/>
      </c>
      <c r="AD391" s="123" t="str">
        <f t="shared" si="119"/>
        <v/>
      </c>
      <c r="AE391" s="126" t="str">
        <f t="shared" si="120"/>
        <v/>
      </c>
      <c r="AF391" s="123" t="str">
        <f t="shared" si="121"/>
        <v/>
      </c>
      <c r="AG391" s="126" t="str">
        <f t="shared" si="122"/>
        <v/>
      </c>
      <c r="AH391" s="129" t="str">
        <f t="shared" si="115"/>
        <v/>
      </c>
      <c r="AI391" s="129" t="str">
        <f t="shared" si="114"/>
        <v/>
      </c>
      <c r="AJ391" s="100" t="str">
        <f t="shared" si="110"/>
        <v/>
      </c>
      <c r="AK391" s="130" t="str">
        <f t="shared" si="111"/>
        <v/>
      </c>
      <c r="AL391" s="130" t="str">
        <f t="shared" si="112"/>
        <v/>
      </c>
      <c r="AM391" s="131" t="str">
        <f t="shared" si="113"/>
        <v/>
      </c>
    </row>
    <row r="392" spans="1:41" ht="15" hidden="1" x14ac:dyDescent="0.25">
      <c r="Z392" s="102"/>
      <c r="AA392" s="102"/>
      <c r="AB392" s="124">
        <f t="shared" si="123"/>
        <v>84</v>
      </c>
      <c r="AC392" s="125" t="str">
        <f t="shared" si="118"/>
        <v/>
      </c>
      <c r="AD392" s="123" t="str">
        <f t="shared" si="119"/>
        <v/>
      </c>
      <c r="AE392" s="126" t="str">
        <f t="shared" si="120"/>
        <v/>
      </c>
      <c r="AF392" s="123" t="str">
        <f t="shared" si="121"/>
        <v/>
      </c>
      <c r="AG392" s="126" t="str">
        <f t="shared" si="122"/>
        <v/>
      </c>
      <c r="AH392" s="129" t="str">
        <f t="shared" si="115"/>
        <v/>
      </c>
      <c r="AI392" s="129" t="str">
        <f t="shared" si="114"/>
        <v/>
      </c>
      <c r="AJ392" s="100" t="str">
        <f t="shared" ref="AJ392:AJ455" si="124">AC392</f>
        <v/>
      </c>
      <c r="AK392" s="130" t="str">
        <f t="shared" ref="AK392:AK455" si="125">IF(AI392="","",AJ392-D$57)</f>
        <v/>
      </c>
      <c r="AL392" s="130" t="str">
        <f t="shared" ref="AL392:AL455" si="126">IF(AK392="","",IF(AK392&gt;G$80,AK392-G$80/2,AK392/2))</f>
        <v/>
      </c>
      <c r="AM392" s="131" t="str">
        <f t="shared" ref="AM392:AM455" si="127">IF(AL392="","",0.6*G$81*(2*32.2*AL392)^0.5)</f>
        <v/>
      </c>
    </row>
    <row r="393" spans="1:41" ht="15" hidden="1" x14ac:dyDescent="0.25">
      <c r="Z393" s="102"/>
      <c r="AA393" s="102"/>
      <c r="AB393" s="124">
        <f t="shared" si="123"/>
        <v>85</v>
      </c>
      <c r="AC393" s="125" t="str">
        <f t="shared" si="118"/>
        <v/>
      </c>
      <c r="AD393" s="123" t="str">
        <f t="shared" si="119"/>
        <v/>
      </c>
      <c r="AE393" s="126" t="str">
        <f t="shared" si="120"/>
        <v/>
      </c>
      <c r="AF393" s="123" t="str">
        <f t="shared" si="121"/>
        <v/>
      </c>
      <c r="AG393" s="126" t="str">
        <f t="shared" si="122"/>
        <v/>
      </c>
      <c r="AH393" s="129" t="str">
        <f t="shared" si="115"/>
        <v/>
      </c>
      <c r="AI393" s="129" t="str">
        <f t="shared" ref="AI393:AI456" si="128">IF(AC393="","",IF(AC393=D$57,0,IF(AC393&gt;D$57,AI392+AF393,"")))</f>
        <v/>
      </c>
      <c r="AJ393" s="100" t="str">
        <f t="shared" si="124"/>
        <v/>
      </c>
      <c r="AK393" s="130" t="str">
        <f t="shared" si="125"/>
        <v/>
      </c>
      <c r="AL393" s="130" t="str">
        <f t="shared" si="126"/>
        <v/>
      </c>
      <c r="AM393" s="131" t="str">
        <f t="shared" si="127"/>
        <v/>
      </c>
    </row>
    <row r="394" spans="1:41" ht="15" hidden="1" x14ac:dyDescent="0.25">
      <c r="Z394" s="102"/>
      <c r="AA394" s="102"/>
      <c r="AB394" s="124">
        <f t="shared" si="123"/>
        <v>86</v>
      </c>
      <c r="AC394" s="125" t="str">
        <f t="shared" si="118"/>
        <v/>
      </c>
      <c r="AD394" s="123" t="str">
        <f t="shared" si="119"/>
        <v/>
      </c>
      <c r="AE394" s="126" t="str">
        <f t="shared" si="120"/>
        <v/>
      </c>
      <c r="AF394" s="123" t="str">
        <f t="shared" si="121"/>
        <v/>
      </c>
      <c r="AG394" s="126" t="str">
        <f t="shared" si="122"/>
        <v/>
      </c>
      <c r="AH394" s="129" t="str">
        <f t="shared" ref="AH394:AH457" si="129">IF(AC394="","",AH393+AF394)</f>
        <v/>
      </c>
      <c r="AI394" s="129" t="str">
        <f t="shared" si="128"/>
        <v/>
      </c>
      <c r="AJ394" s="100" t="str">
        <f t="shared" si="124"/>
        <v/>
      </c>
      <c r="AK394" s="130" t="str">
        <f t="shared" si="125"/>
        <v/>
      </c>
      <c r="AL394" s="130" t="str">
        <f t="shared" si="126"/>
        <v/>
      </c>
      <c r="AM394" s="131" t="str">
        <f t="shared" si="127"/>
        <v/>
      </c>
    </row>
    <row r="395" spans="1:41" ht="15" hidden="1" x14ac:dyDescent="0.25">
      <c r="Z395" s="102"/>
      <c r="AA395" s="102"/>
      <c r="AB395" s="124">
        <f t="shared" si="123"/>
        <v>87</v>
      </c>
      <c r="AC395" s="125" t="str">
        <f t="shared" si="118"/>
        <v/>
      </c>
      <c r="AD395" s="123" t="str">
        <f t="shared" si="119"/>
        <v/>
      </c>
      <c r="AE395" s="126" t="str">
        <f t="shared" si="120"/>
        <v/>
      </c>
      <c r="AF395" s="123" t="str">
        <f t="shared" si="121"/>
        <v/>
      </c>
      <c r="AG395" s="126" t="str">
        <f t="shared" si="122"/>
        <v/>
      </c>
      <c r="AH395" s="129" t="str">
        <f t="shared" si="129"/>
        <v/>
      </c>
      <c r="AI395" s="129" t="str">
        <f t="shared" si="128"/>
        <v/>
      </c>
      <c r="AJ395" s="100" t="str">
        <f t="shared" si="124"/>
        <v/>
      </c>
      <c r="AK395" s="130" t="str">
        <f t="shared" si="125"/>
        <v/>
      </c>
      <c r="AL395" s="130" t="str">
        <f t="shared" si="126"/>
        <v/>
      </c>
      <c r="AM395" s="131" t="str">
        <f t="shared" si="127"/>
        <v/>
      </c>
    </row>
    <row r="396" spans="1:41" ht="15" hidden="1" x14ac:dyDescent="0.25">
      <c r="Z396" s="102"/>
      <c r="AA396" s="102"/>
      <c r="AB396" s="124">
        <f t="shared" si="123"/>
        <v>88</v>
      </c>
      <c r="AC396" s="125" t="str">
        <f t="shared" si="118"/>
        <v/>
      </c>
      <c r="AD396" s="123" t="str">
        <f t="shared" si="119"/>
        <v/>
      </c>
      <c r="AE396" s="126" t="str">
        <f t="shared" si="120"/>
        <v/>
      </c>
      <c r="AF396" s="123" t="str">
        <f t="shared" si="121"/>
        <v/>
      </c>
      <c r="AG396" s="126" t="str">
        <f t="shared" si="122"/>
        <v/>
      </c>
      <c r="AH396" s="129" t="str">
        <f t="shared" si="129"/>
        <v/>
      </c>
      <c r="AI396" s="129" t="str">
        <f t="shared" si="128"/>
        <v/>
      </c>
      <c r="AJ396" s="100" t="str">
        <f t="shared" si="124"/>
        <v/>
      </c>
      <c r="AK396" s="130" t="str">
        <f t="shared" si="125"/>
        <v/>
      </c>
      <c r="AL396" s="130" t="str">
        <f t="shared" si="126"/>
        <v/>
      </c>
      <c r="AM396" s="131" t="str">
        <f t="shared" si="127"/>
        <v/>
      </c>
    </row>
    <row r="397" spans="1:41" ht="15" hidden="1" x14ac:dyDescent="0.25">
      <c r="Z397" s="102"/>
      <c r="AA397" s="102"/>
      <c r="AB397" s="124">
        <f t="shared" si="123"/>
        <v>89</v>
      </c>
      <c r="AC397" s="125" t="str">
        <f t="shared" si="118"/>
        <v/>
      </c>
      <c r="AD397" s="123" t="str">
        <f t="shared" si="119"/>
        <v/>
      </c>
      <c r="AE397" s="126" t="str">
        <f t="shared" si="120"/>
        <v/>
      </c>
      <c r="AF397" s="123" t="str">
        <f t="shared" si="121"/>
        <v/>
      </c>
      <c r="AG397" s="126" t="str">
        <f t="shared" si="122"/>
        <v/>
      </c>
      <c r="AH397" s="129" t="str">
        <f t="shared" si="129"/>
        <v/>
      </c>
      <c r="AI397" s="129" t="str">
        <f t="shared" si="128"/>
        <v/>
      </c>
      <c r="AJ397" s="100" t="str">
        <f t="shared" si="124"/>
        <v/>
      </c>
      <c r="AK397" s="130" t="str">
        <f t="shared" si="125"/>
        <v/>
      </c>
      <c r="AL397" s="130" t="str">
        <f t="shared" si="126"/>
        <v/>
      </c>
      <c r="AM397" s="131" t="str">
        <f t="shared" si="127"/>
        <v/>
      </c>
    </row>
    <row r="398" spans="1:41" ht="15" hidden="1" x14ac:dyDescent="0.25">
      <c r="Z398" s="102"/>
      <c r="AA398" s="102"/>
      <c r="AB398" s="124">
        <f t="shared" si="123"/>
        <v>90</v>
      </c>
      <c r="AC398" s="125" t="str">
        <f t="shared" si="118"/>
        <v/>
      </c>
      <c r="AD398" s="123" t="str">
        <f t="shared" si="119"/>
        <v/>
      </c>
      <c r="AE398" s="126" t="str">
        <f t="shared" si="120"/>
        <v/>
      </c>
      <c r="AF398" s="123" t="str">
        <f t="shared" si="121"/>
        <v/>
      </c>
      <c r="AG398" s="126" t="str">
        <f t="shared" si="122"/>
        <v/>
      </c>
      <c r="AH398" s="129" t="str">
        <f t="shared" si="129"/>
        <v/>
      </c>
      <c r="AI398" s="129" t="str">
        <f t="shared" si="128"/>
        <v/>
      </c>
      <c r="AJ398" s="100" t="str">
        <f t="shared" si="124"/>
        <v/>
      </c>
      <c r="AK398" s="130" t="str">
        <f t="shared" si="125"/>
        <v/>
      </c>
      <c r="AL398" s="130" t="str">
        <f t="shared" si="126"/>
        <v/>
      </c>
      <c r="AM398" s="131" t="str">
        <f t="shared" si="127"/>
        <v/>
      </c>
    </row>
    <row r="399" spans="1:41" ht="15" hidden="1" x14ac:dyDescent="0.25">
      <c r="Z399" s="102"/>
      <c r="AA399" s="102"/>
      <c r="AB399" s="124">
        <f t="shared" si="123"/>
        <v>91</v>
      </c>
      <c r="AC399" s="125" t="str">
        <f t="shared" si="118"/>
        <v/>
      </c>
      <c r="AD399" s="123" t="str">
        <f t="shared" si="119"/>
        <v/>
      </c>
      <c r="AE399" s="126" t="str">
        <f t="shared" si="120"/>
        <v/>
      </c>
      <c r="AF399" s="123" t="str">
        <f t="shared" si="121"/>
        <v/>
      </c>
      <c r="AG399" s="126" t="str">
        <f t="shared" si="122"/>
        <v/>
      </c>
      <c r="AH399" s="129" t="str">
        <f t="shared" si="129"/>
        <v/>
      </c>
      <c r="AI399" s="129" t="str">
        <f t="shared" si="128"/>
        <v/>
      </c>
      <c r="AJ399" s="100" t="str">
        <f t="shared" si="124"/>
        <v/>
      </c>
      <c r="AK399" s="130" t="str">
        <f t="shared" si="125"/>
        <v/>
      </c>
      <c r="AL399" s="130" t="str">
        <f t="shared" si="126"/>
        <v/>
      </c>
      <c r="AM399" s="131" t="str">
        <f t="shared" si="127"/>
        <v/>
      </c>
    </row>
    <row r="400" spans="1:41" ht="15" hidden="1" x14ac:dyDescent="0.25">
      <c r="Z400" s="102"/>
      <c r="AA400" s="102"/>
      <c r="AB400" s="124">
        <f t="shared" si="123"/>
        <v>92</v>
      </c>
      <c r="AC400" s="125" t="str">
        <f t="shared" si="118"/>
        <v/>
      </c>
      <c r="AD400" s="123" t="str">
        <f t="shared" si="119"/>
        <v/>
      </c>
      <c r="AE400" s="126" t="str">
        <f t="shared" si="120"/>
        <v/>
      </c>
      <c r="AF400" s="123" t="str">
        <f t="shared" si="121"/>
        <v/>
      </c>
      <c r="AG400" s="126" t="str">
        <f t="shared" si="122"/>
        <v/>
      </c>
      <c r="AH400" s="129" t="str">
        <f t="shared" si="129"/>
        <v/>
      </c>
      <c r="AI400" s="129" t="str">
        <f t="shared" si="128"/>
        <v/>
      </c>
      <c r="AJ400" s="100" t="str">
        <f t="shared" si="124"/>
        <v/>
      </c>
      <c r="AK400" s="130" t="str">
        <f t="shared" si="125"/>
        <v/>
      </c>
      <c r="AL400" s="130" t="str">
        <f t="shared" si="126"/>
        <v/>
      </c>
      <c r="AM400" s="131" t="str">
        <f t="shared" si="127"/>
        <v/>
      </c>
    </row>
    <row r="401" spans="23:39" ht="15" hidden="1" x14ac:dyDescent="0.25">
      <c r="Z401" s="102"/>
      <c r="AA401" s="102"/>
      <c r="AB401" s="124">
        <f t="shared" si="123"/>
        <v>93</v>
      </c>
      <c r="AC401" s="125" t="str">
        <f t="shared" si="118"/>
        <v/>
      </c>
      <c r="AD401" s="123" t="str">
        <f t="shared" si="119"/>
        <v/>
      </c>
      <c r="AE401" s="126" t="str">
        <f t="shared" si="120"/>
        <v/>
      </c>
      <c r="AF401" s="123" t="str">
        <f t="shared" si="121"/>
        <v/>
      </c>
      <c r="AG401" s="126" t="str">
        <f t="shared" si="122"/>
        <v/>
      </c>
      <c r="AH401" s="129" t="str">
        <f t="shared" si="129"/>
        <v/>
      </c>
      <c r="AI401" s="129" t="str">
        <f t="shared" si="128"/>
        <v/>
      </c>
      <c r="AJ401" s="100" t="str">
        <f t="shared" si="124"/>
        <v/>
      </c>
      <c r="AK401" s="130" t="str">
        <f t="shared" si="125"/>
        <v/>
      </c>
      <c r="AL401" s="130" t="str">
        <f t="shared" si="126"/>
        <v/>
      </c>
      <c r="AM401" s="131" t="str">
        <f t="shared" si="127"/>
        <v/>
      </c>
    </row>
    <row r="402" spans="23:39" ht="15" hidden="1" x14ac:dyDescent="0.25">
      <c r="Z402" s="102"/>
      <c r="AA402" s="102"/>
      <c r="AB402" s="124">
        <f t="shared" si="123"/>
        <v>94</v>
      </c>
      <c r="AC402" s="125" t="str">
        <f t="shared" si="118"/>
        <v/>
      </c>
      <c r="AD402" s="123" t="str">
        <f t="shared" si="119"/>
        <v/>
      </c>
      <c r="AE402" s="126" t="str">
        <f t="shared" si="120"/>
        <v/>
      </c>
      <c r="AF402" s="123" t="str">
        <f t="shared" si="121"/>
        <v/>
      </c>
      <c r="AG402" s="126" t="str">
        <f t="shared" si="122"/>
        <v/>
      </c>
      <c r="AH402" s="129" t="str">
        <f t="shared" si="129"/>
        <v/>
      </c>
      <c r="AI402" s="129" t="str">
        <f t="shared" si="128"/>
        <v/>
      </c>
      <c r="AJ402" s="100" t="str">
        <f t="shared" si="124"/>
        <v/>
      </c>
      <c r="AK402" s="130" t="str">
        <f t="shared" si="125"/>
        <v/>
      </c>
      <c r="AL402" s="130" t="str">
        <f t="shared" si="126"/>
        <v/>
      </c>
      <c r="AM402" s="131" t="str">
        <f t="shared" si="127"/>
        <v/>
      </c>
    </row>
    <row r="403" spans="23:39" ht="15" hidden="1" x14ac:dyDescent="0.25">
      <c r="Z403" s="102"/>
      <c r="AA403" s="102"/>
      <c r="AB403" s="124">
        <f t="shared" si="123"/>
        <v>95</v>
      </c>
      <c r="AC403" s="125" t="str">
        <f t="shared" si="118"/>
        <v/>
      </c>
      <c r="AD403" s="123" t="str">
        <f t="shared" si="119"/>
        <v/>
      </c>
      <c r="AE403" s="126" t="str">
        <f t="shared" si="120"/>
        <v/>
      </c>
      <c r="AF403" s="123" t="str">
        <f t="shared" si="121"/>
        <v/>
      </c>
      <c r="AG403" s="126" t="str">
        <f t="shared" si="122"/>
        <v/>
      </c>
      <c r="AH403" s="129" t="str">
        <f t="shared" si="129"/>
        <v/>
      </c>
      <c r="AI403" s="129" t="str">
        <f t="shared" si="128"/>
        <v/>
      </c>
      <c r="AJ403" s="100" t="str">
        <f t="shared" si="124"/>
        <v/>
      </c>
      <c r="AK403" s="130" t="str">
        <f t="shared" si="125"/>
        <v/>
      </c>
      <c r="AL403" s="130" t="str">
        <f t="shared" si="126"/>
        <v/>
      </c>
      <c r="AM403" s="131" t="str">
        <f t="shared" si="127"/>
        <v/>
      </c>
    </row>
    <row r="404" spans="23:39" ht="15" hidden="1" x14ac:dyDescent="0.25">
      <c r="Z404" s="102"/>
      <c r="AA404" s="102"/>
      <c r="AB404" s="124">
        <f t="shared" si="123"/>
        <v>96</v>
      </c>
      <c r="AC404" s="125" t="str">
        <f t="shared" si="118"/>
        <v/>
      </c>
      <c r="AD404" s="123" t="str">
        <f t="shared" si="119"/>
        <v/>
      </c>
      <c r="AE404" s="126" t="str">
        <f t="shared" si="120"/>
        <v/>
      </c>
      <c r="AF404" s="123" t="str">
        <f t="shared" si="121"/>
        <v/>
      </c>
      <c r="AG404" s="126" t="str">
        <f t="shared" si="122"/>
        <v/>
      </c>
      <c r="AH404" s="129" t="str">
        <f t="shared" si="129"/>
        <v/>
      </c>
      <c r="AI404" s="129" t="str">
        <f t="shared" si="128"/>
        <v/>
      </c>
      <c r="AJ404" s="100" t="str">
        <f t="shared" si="124"/>
        <v/>
      </c>
      <c r="AK404" s="130" t="str">
        <f t="shared" si="125"/>
        <v/>
      </c>
      <c r="AL404" s="130" t="str">
        <f t="shared" si="126"/>
        <v/>
      </c>
      <c r="AM404" s="131" t="str">
        <f t="shared" si="127"/>
        <v/>
      </c>
    </row>
    <row r="405" spans="23:39" ht="15" hidden="1" x14ac:dyDescent="0.25">
      <c r="Z405" s="102"/>
      <c r="AA405" s="102"/>
      <c r="AB405" s="124">
        <f t="shared" si="123"/>
        <v>97</v>
      </c>
      <c r="AC405" s="125" t="str">
        <f t="shared" ref="AC405:AC408" si="130">IF(AA$311="","",AC$308+AB405*(X$311-X$310)/100)</f>
        <v/>
      </c>
      <c r="AD405" s="123" t="str">
        <f t="shared" ref="AD405:AD408" si="131">IF(AC405="","",AD$308+(2*(AC405-AC$308)*AA$311))</f>
        <v/>
      </c>
      <c r="AE405" s="126" t="str">
        <f t="shared" si="120"/>
        <v/>
      </c>
      <c r="AF405" s="123" t="str">
        <f t="shared" si="121"/>
        <v/>
      </c>
      <c r="AG405" s="126" t="str">
        <f t="shared" si="122"/>
        <v/>
      </c>
      <c r="AH405" s="129" t="str">
        <f t="shared" si="129"/>
        <v/>
      </c>
      <c r="AI405" s="129" t="str">
        <f t="shared" si="128"/>
        <v/>
      </c>
      <c r="AJ405" s="100" t="str">
        <f t="shared" si="124"/>
        <v/>
      </c>
      <c r="AK405" s="130" t="str">
        <f t="shared" si="125"/>
        <v/>
      </c>
      <c r="AL405" s="130" t="str">
        <f t="shared" si="126"/>
        <v/>
      </c>
      <c r="AM405" s="131" t="str">
        <f t="shared" si="127"/>
        <v/>
      </c>
    </row>
    <row r="406" spans="23:39" ht="15" hidden="1" x14ac:dyDescent="0.25">
      <c r="Z406" s="102"/>
      <c r="AA406" s="102"/>
      <c r="AB406" s="124">
        <f t="shared" si="123"/>
        <v>98</v>
      </c>
      <c r="AC406" s="125" t="str">
        <f t="shared" si="130"/>
        <v/>
      </c>
      <c r="AD406" s="123" t="str">
        <f t="shared" si="131"/>
        <v/>
      </c>
      <c r="AE406" s="126" t="str">
        <f t="shared" si="120"/>
        <v/>
      </c>
      <c r="AF406" s="123" t="str">
        <f t="shared" si="121"/>
        <v/>
      </c>
      <c r="AG406" s="126" t="str">
        <f t="shared" si="122"/>
        <v/>
      </c>
      <c r="AH406" s="129" t="str">
        <f t="shared" si="129"/>
        <v/>
      </c>
      <c r="AI406" s="129" t="str">
        <f t="shared" si="128"/>
        <v/>
      </c>
      <c r="AJ406" s="100" t="str">
        <f t="shared" si="124"/>
        <v/>
      </c>
      <c r="AK406" s="130" t="str">
        <f t="shared" si="125"/>
        <v/>
      </c>
      <c r="AL406" s="130" t="str">
        <f t="shared" si="126"/>
        <v/>
      </c>
      <c r="AM406" s="131" t="str">
        <f t="shared" si="127"/>
        <v/>
      </c>
    </row>
    <row r="407" spans="23:39" ht="15" hidden="1" x14ac:dyDescent="0.25">
      <c r="AB407" s="124">
        <f t="shared" si="123"/>
        <v>99</v>
      </c>
      <c r="AC407" s="125" t="str">
        <f t="shared" si="130"/>
        <v/>
      </c>
      <c r="AD407" s="123" t="str">
        <f t="shared" si="131"/>
        <v/>
      </c>
      <c r="AE407" s="126" t="str">
        <f t="shared" si="120"/>
        <v/>
      </c>
      <c r="AF407" s="123" t="str">
        <f t="shared" si="121"/>
        <v/>
      </c>
      <c r="AG407" s="126" t="str">
        <f t="shared" si="122"/>
        <v/>
      </c>
      <c r="AH407" s="129" t="str">
        <f t="shared" si="129"/>
        <v/>
      </c>
      <c r="AI407" s="129" t="str">
        <f t="shared" si="128"/>
        <v/>
      </c>
      <c r="AJ407" s="100" t="str">
        <f t="shared" si="124"/>
        <v/>
      </c>
      <c r="AK407" s="130" t="str">
        <f t="shared" si="125"/>
        <v/>
      </c>
      <c r="AL407" s="130" t="str">
        <f t="shared" si="126"/>
        <v/>
      </c>
      <c r="AM407" s="131" t="str">
        <f t="shared" si="127"/>
        <v/>
      </c>
    </row>
    <row r="408" spans="23:39" ht="15" hidden="1" x14ac:dyDescent="0.25">
      <c r="AB408" s="124">
        <f t="shared" si="123"/>
        <v>100</v>
      </c>
      <c r="AC408" s="125" t="str">
        <f t="shared" si="130"/>
        <v/>
      </c>
      <c r="AD408" s="123" t="str">
        <f t="shared" si="131"/>
        <v/>
      </c>
      <c r="AE408" s="126" t="str">
        <f t="shared" si="120"/>
        <v/>
      </c>
      <c r="AF408" s="123" t="str">
        <f t="shared" si="121"/>
        <v/>
      </c>
      <c r="AG408" s="126" t="str">
        <f t="shared" si="122"/>
        <v/>
      </c>
      <c r="AH408" s="129" t="str">
        <f t="shared" si="129"/>
        <v/>
      </c>
      <c r="AI408" s="129" t="str">
        <f t="shared" si="128"/>
        <v/>
      </c>
      <c r="AJ408" s="100" t="str">
        <f t="shared" si="124"/>
        <v/>
      </c>
      <c r="AK408" s="130" t="str">
        <f t="shared" si="125"/>
        <v/>
      </c>
      <c r="AL408" s="130" t="str">
        <f t="shared" si="126"/>
        <v/>
      </c>
      <c r="AM408" s="131" t="str">
        <f t="shared" si="127"/>
        <v/>
      </c>
    </row>
    <row r="409" spans="23:39" ht="15" hidden="1" x14ac:dyDescent="0.25">
      <c r="W409" s="15" t="s">
        <v>154</v>
      </c>
      <c r="X409" s="103" t="s">
        <v>105</v>
      </c>
      <c r="Y409" s="103" t="s">
        <v>100</v>
      </c>
      <c r="Z409" s="107" t="s">
        <v>155</v>
      </c>
      <c r="AA409" s="107" t="s">
        <v>156</v>
      </c>
      <c r="AB409" s="124">
        <v>1</v>
      </c>
      <c r="AC409" s="125" t="str">
        <f t="shared" ref="AC409:AC440" si="132">IF(AA$411="","",AC$408+AB409*(X$411-X$410)/100)</f>
        <v/>
      </c>
      <c r="AD409" s="123" t="str">
        <f t="shared" ref="AD409:AD440" si="133">IF(AC409="","",AD$408+(2*(AC409-AC$408)*AA$411))</f>
        <v/>
      </c>
      <c r="AE409" s="126" t="str">
        <f>IF(AC409="","",(AD409/2)^2*3.1415)</f>
        <v/>
      </c>
      <c r="AF409" s="123" t="str">
        <f>IF(AC409="","",(AC409-AC408)/3*(AE408+AE409+(AE409*AE408)^0.5))</f>
        <v/>
      </c>
      <c r="AG409" s="126" t="str">
        <f>IF(AC409="","",AG408+AF409)</f>
        <v/>
      </c>
      <c r="AH409" s="129" t="str">
        <f t="shared" si="129"/>
        <v/>
      </c>
      <c r="AI409" s="129" t="str">
        <f t="shared" si="128"/>
        <v/>
      </c>
      <c r="AJ409" s="100" t="str">
        <f t="shared" si="124"/>
        <v/>
      </c>
      <c r="AK409" s="130" t="str">
        <f t="shared" si="125"/>
        <v/>
      </c>
      <c r="AL409" s="130" t="str">
        <f t="shared" si="126"/>
        <v/>
      </c>
      <c r="AM409" s="131" t="str">
        <f t="shared" si="127"/>
        <v/>
      </c>
    </row>
    <row r="410" spans="23:39" ht="15" hidden="1" x14ac:dyDescent="0.25">
      <c r="W410" s="28">
        <v>5</v>
      </c>
      <c r="X410" s="100" t="str">
        <f>IF(W410&gt;O$53,"",IF(VLOOKUP(W410,O$34:Q$51,3)=0,"",VLOOKUP(W410,O$34:Q$51,3)))</f>
        <v/>
      </c>
      <c r="Y410" s="28" t="str">
        <f>IF(X410="","",VLOOKUP(X410,D$34:H$53,2))</f>
        <v/>
      </c>
      <c r="Z410" s="123" t="str">
        <f>IF(Y410="","",2*(Y410/3.1415)^0.5)</f>
        <v/>
      </c>
      <c r="AA410" s="102"/>
      <c r="AB410" s="124">
        <f>AB409+1</f>
        <v>2</v>
      </c>
      <c r="AC410" s="125" t="str">
        <f t="shared" si="132"/>
        <v/>
      </c>
      <c r="AD410" s="123" t="str">
        <f t="shared" si="133"/>
        <v/>
      </c>
      <c r="AE410" s="126" t="str">
        <f t="shared" ref="AE410:AE473" si="134">IF(AC410="","",(AD410/2)^2*3.1415)</f>
        <v/>
      </c>
      <c r="AF410" s="123" t="str">
        <f t="shared" ref="AF410:AF473" si="135">IF(AC410="","",(AC410-AC409)/3*(AE409+AE410+(AE410*AE409)^0.5))</f>
        <v/>
      </c>
      <c r="AG410" s="126" t="str">
        <f t="shared" ref="AG410:AG473" si="136">IF(AC410="","",AG409+AF410)</f>
        <v/>
      </c>
      <c r="AH410" s="129" t="str">
        <f t="shared" si="129"/>
        <v/>
      </c>
      <c r="AI410" s="129" t="str">
        <f t="shared" si="128"/>
        <v/>
      </c>
      <c r="AJ410" s="100" t="str">
        <f t="shared" si="124"/>
        <v/>
      </c>
      <c r="AK410" s="130" t="str">
        <f t="shared" si="125"/>
        <v/>
      </c>
      <c r="AL410" s="130" t="str">
        <f t="shared" si="126"/>
        <v/>
      </c>
      <c r="AM410" s="131" t="str">
        <f t="shared" si="127"/>
        <v/>
      </c>
    </row>
    <row r="411" spans="23:39" ht="15" hidden="1" x14ac:dyDescent="0.25">
      <c r="W411" s="28">
        <v>6</v>
      </c>
      <c r="X411" s="100" t="str">
        <f>IF(W411&gt;O$53,"",IF(VLOOKUP(W411,O$34:Q$51,3)=0,"",VLOOKUP(W411,O$34:Q$51,3)))</f>
        <v/>
      </c>
      <c r="Y411" s="28" t="str">
        <f>IF(X411="","",VLOOKUP(X411,D$34:H$53,2))</f>
        <v/>
      </c>
      <c r="Z411" s="123" t="str">
        <f>IF(Y411="","",2*(Y411/3.1415)^0.5)</f>
        <v/>
      </c>
      <c r="AA411" s="102" t="str">
        <f>IF(Z411="","",(Z411-Z410)/(2*(X411-X410)))</f>
        <v/>
      </c>
      <c r="AB411" s="124">
        <f t="shared" ref="AB411:AB474" si="137">AB410+1</f>
        <v>3</v>
      </c>
      <c r="AC411" s="125" t="str">
        <f t="shared" si="132"/>
        <v/>
      </c>
      <c r="AD411" s="123" t="str">
        <f t="shared" si="133"/>
        <v/>
      </c>
      <c r="AE411" s="126" t="str">
        <f t="shared" si="134"/>
        <v/>
      </c>
      <c r="AF411" s="123" t="str">
        <f t="shared" si="135"/>
        <v/>
      </c>
      <c r="AG411" s="126" t="str">
        <f t="shared" si="136"/>
        <v/>
      </c>
      <c r="AH411" s="129" t="str">
        <f t="shared" si="129"/>
        <v/>
      </c>
      <c r="AI411" s="129" t="str">
        <f t="shared" si="128"/>
        <v/>
      </c>
      <c r="AJ411" s="100" t="str">
        <f t="shared" si="124"/>
        <v/>
      </c>
      <c r="AK411" s="130" t="str">
        <f t="shared" si="125"/>
        <v/>
      </c>
      <c r="AL411" s="130" t="str">
        <f t="shared" si="126"/>
        <v/>
      </c>
      <c r="AM411" s="131" t="str">
        <f t="shared" si="127"/>
        <v/>
      </c>
    </row>
    <row r="412" spans="23:39" ht="15" hidden="1" x14ac:dyDescent="0.25">
      <c r="Z412" s="102"/>
      <c r="AA412" s="102"/>
      <c r="AB412" s="124">
        <f t="shared" si="137"/>
        <v>4</v>
      </c>
      <c r="AC412" s="125" t="str">
        <f t="shared" si="132"/>
        <v/>
      </c>
      <c r="AD412" s="123" t="str">
        <f t="shared" si="133"/>
        <v/>
      </c>
      <c r="AE412" s="126" t="str">
        <f t="shared" si="134"/>
        <v/>
      </c>
      <c r="AF412" s="123" t="str">
        <f t="shared" si="135"/>
        <v/>
      </c>
      <c r="AG412" s="126" t="str">
        <f t="shared" si="136"/>
        <v/>
      </c>
      <c r="AH412" s="129" t="str">
        <f t="shared" si="129"/>
        <v/>
      </c>
      <c r="AI412" s="129" t="str">
        <f t="shared" si="128"/>
        <v/>
      </c>
      <c r="AJ412" s="100" t="str">
        <f t="shared" si="124"/>
        <v/>
      </c>
      <c r="AK412" s="130" t="str">
        <f t="shared" si="125"/>
        <v/>
      </c>
      <c r="AL412" s="130" t="str">
        <f t="shared" si="126"/>
        <v/>
      </c>
      <c r="AM412" s="131" t="str">
        <f t="shared" si="127"/>
        <v/>
      </c>
    </row>
    <row r="413" spans="23:39" ht="15" hidden="1" x14ac:dyDescent="0.25">
      <c r="Z413" s="102"/>
      <c r="AA413" s="102"/>
      <c r="AB413" s="124">
        <f t="shared" si="137"/>
        <v>5</v>
      </c>
      <c r="AC413" s="125" t="str">
        <f t="shared" si="132"/>
        <v/>
      </c>
      <c r="AD413" s="123" t="str">
        <f t="shared" si="133"/>
        <v/>
      </c>
      <c r="AE413" s="126" t="str">
        <f t="shared" si="134"/>
        <v/>
      </c>
      <c r="AF413" s="123" t="str">
        <f t="shared" si="135"/>
        <v/>
      </c>
      <c r="AG413" s="126" t="str">
        <f t="shared" si="136"/>
        <v/>
      </c>
      <c r="AH413" s="129" t="str">
        <f t="shared" si="129"/>
        <v/>
      </c>
      <c r="AI413" s="129" t="str">
        <f t="shared" si="128"/>
        <v/>
      </c>
      <c r="AJ413" s="100" t="str">
        <f t="shared" si="124"/>
        <v/>
      </c>
      <c r="AK413" s="130" t="str">
        <f t="shared" si="125"/>
        <v/>
      </c>
      <c r="AL413" s="130" t="str">
        <f t="shared" si="126"/>
        <v/>
      </c>
      <c r="AM413" s="131" t="str">
        <f t="shared" si="127"/>
        <v/>
      </c>
    </row>
    <row r="414" spans="23:39" ht="15" hidden="1" x14ac:dyDescent="0.25">
      <c r="Z414" s="102"/>
      <c r="AA414" s="102"/>
      <c r="AB414" s="124">
        <f t="shared" si="137"/>
        <v>6</v>
      </c>
      <c r="AC414" s="125" t="str">
        <f t="shared" si="132"/>
        <v/>
      </c>
      <c r="AD414" s="123" t="str">
        <f t="shared" si="133"/>
        <v/>
      </c>
      <c r="AE414" s="126" t="str">
        <f t="shared" si="134"/>
        <v/>
      </c>
      <c r="AF414" s="123" t="str">
        <f t="shared" si="135"/>
        <v/>
      </c>
      <c r="AG414" s="126" t="str">
        <f t="shared" si="136"/>
        <v/>
      </c>
      <c r="AH414" s="129" t="str">
        <f t="shared" si="129"/>
        <v/>
      </c>
      <c r="AI414" s="129" t="str">
        <f t="shared" si="128"/>
        <v/>
      </c>
      <c r="AJ414" s="100" t="str">
        <f t="shared" si="124"/>
        <v/>
      </c>
      <c r="AK414" s="130" t="str">
        <f t="shared" si="125"/>
        <v/>
      </c>
      <c r="AL414" s="130" t="str">
        <f t="shared" si="126"/>
        <v/>
      </c>
      <c r="AM414" s="131" t="str">
        <f t="shared" si="127"/>
        <v/>
      </c>
    </row>
    <row r="415" spans="23:39" ht="15" hidden="1" x14ac:dyDescent="0.25">
      <c r="Z415" s="102"/>
      <c r="AA415" s="102"/>
      <c r="AB415" s="124">
        <f t="shared" si="137"/>
        <v>7</v>
      </c>
      <c r="AC415" s="125" t="str">
        <f t="shared" si="132"/>
        <v/>
      </c>
      <c r="AD415" s="123" t="str">
        <f t="shared" si="133"/>
        <v/>
      </c>
      <c r="AE415" s="126" t="str">
        <f t="shared" si="134"/>
        <v/>
      </c>
      <c r="AF415" s="123" t="str">
        <f t="shared" si="135"/>
        <v/>
      </c>
      <c r="AG415" s="126" t="str">
        <f t="shared" si="136"/>
        <v/>
      </c>
      <c r="AH415" s="129" t="str">
        <f t="shared" si="129"/>
        <v/>
      </c>
      <c r="AI415" s="129" t="str">
        <f t="shared" si="128"/>
        <v/>
      </c>
      <c r="AJ415" s="100" t="str">
        <f t="shared" si="124"/>
        <v/>
      </c>
      <c r="AK415" s="130" t="str">
        <f t="shared" si="125"/>
        <v/>
      </c>
      <c r="AL415" s="130" t="str">
        <f t="shared" si="126"/>
        <v/>
      </c>
      <c r="AM415" s="131" t="str">
        <f t="shared" si="127"/>
        <v/>
      </c>
    </row>
    <row r="416" spans="23:39" ht="15" hidden="1" x14ac:dyDescent="0.25">
      <c r="Z416" s="102"/>
      <c r="AA416" s="102"/>
      <c r="AB416" s="124">
        <f t="shared" si="137"/>
        <v>8</v>
      </c>
      <c r="AC416" s="125" t="str">
        <f t="shared" si="132"/>
        <v/>
      </c>
      <c r="AD416" s="123" t="str">
        <f t="shared" si="133"/>
        <v/>
      </c>
      <c r="AE416" s="126" t="str">
        <f t="shared" si="134"/>
        <v/>
      </c>
      <c r="AF416" s="123" t="str">
        <f t="shared" si="135"/>
        <v/>
      </c>
      <c r="AG416" s="126" t="str">
        <f t="shared" si="136"/>
        <v/>
      </c>
      <c r="AH416" s="129" t="str">
        <f t="shared" si="129"/>
        <v/>
      </c>
      <c r="AI416" s="129" t="str">
        <f t="shared" si="128"/>
        <v/>
      </c>
      <c r="AJ416" s="100" t="str">
        <f t="shared" si="124"/>
        <v/>
      </c>
      <c r="AK416" s="130" t="str">
        <f t="shared" si="125"/>
        <v/>
      </c>
      <c r="AL416" s="130" t="str">
        <f t="shared" si="126"/>
        <v/>
      </c>
      <c r="AM416" s="131" t="str">
        <f t="shared" si="127"/>
        <v/>
      </c>
    </row>
    <row r="417" spans="24:39" ht="15" hidden="1" x14ac:dyDescent="0.25">
      <c r="Z417" s="102"/>
      <c r="AA417" s="102"/>
      <c r="AB417" s="124">
        <f t="shared" si="137"/>
        <v>9</v>
      </c>
      <c r="AC417" s="125" t="str">
        <f t="shared" si="132"/>
        <v/>
      </c>
      <c r="AD417" s="123" t="str">
        <f t="shared" si="133"/>
        <v/>
      </c>
      <c r="AE417" s="126" t="str">
        <f t="shared" si="134"/>
        <v/>
      </c>
      <c r="AF417" s="123" t="str">
        <f t="shared" si="135"/>
        <v/>
      </c>
      <c r="AG417" s="126" t="str">
        <f t="shared" si="136"/>
        <v/>
      </c>
      <c r="AH417" s="129" t="str">
        <f t="shared" si="129"/>
        <v/>
      </c>
      <c r="AI417" s="129" t="str">
        <f t="shared" si="128"/>
        <v/>
      </c>
      <c r="AJ417" s="100" t="str">
        <f t="shared" si="124"/>
        <v/>
      </c>
      <c r="AK417" s="130" t="str">
        <f t="shared" si="125"/>
        <v/>
      </c>
      <c r="AL417" s="130" t="str">
        <f t="shared" si="126"/>
        <v/>
      </c>
      <c r="AM417" s="131" t="str">
        <f t="shared" si="127"/>
        <v/>
      </c>
    </row>
    <row r="418" spans="24:39" ht="15" hidden="1" x14ac:dyDescent="0.25">
      <c r="Z418" s="102"/>
      <c r="AA418" s="102"/>
      <c r="AB418" s="124">
        <f t="shared" si="137"/>
        <v>10</v>
      </c>
      <c r="AC418" s="125" t="str">
        <f t="shared" si="132"/>
        <v/>
      </c>
      <c r="AD418" s="123" t="str">
        <f t="shared" si="133"/>
        <v/>
      </c>
      <c r="AE418" s="126" t="str">
        <f t="shared" si="134"/>
        <v/>
      </c>
      <c r="AF418" s="123" t="str">
        <f t="shared" si="135"/>
        <v/>
      </c>
      <c r="AG418" s="126" t="str">
        <f t="shared" si="136"/>
        <v/>
      </c>
      <c r="AH418" s="129" t="str">
        <f t="shared" si="129"/>
        <v/>
      </c>
      <c r="AI418" s="129" t="str">
        <f t="shared" si="128"/>
        <v/>
      </c>
      <c r="AJ418" s="100" t="str">
        <f t="shared" si="124"/>
        <v/>
      </c>
      <c r="AK418" s="130" t="str">
        <f t="shared" si="125"/>
        <v/>
      </c>
      <c r="AL418" s="130" t="str">
        <f t="shared" si="126"/>
        <v/>
      </c>
      <c r="AM418" s="131" t="str">
        <f t="shared" si="127"/>
        <v/>
      </c>
    </row>
    <row r="419" spans="24:39" ht="15" hidden="1" x14ac:dyDescent="0.25">
      <c r="Z419" s="102"/>
      <c r="AA419" s="102"/>
      <c r="AB419" s="124">
        <f t="shared" si="137"/>
        <v>11</v>
      </c>
      <c r="AC419" s="125" t="str">
        <f t="shared" si="132"/>
        <v/>
      </c>
      <c r="AD419" s="123" t="str">
        <f t="shared" si="133"/>
        <v/>
      </c>
      <c r="AE419" s="126" t="str">
        <f t="shared" si="134"/>
        <v/>
      </c>
      <c r="AF419" s="123" t="str">
        <f t="shared" si="135"/>
        <v/>
      </c>
      <c r="AG419" s="126" t="str">
        <f t="shared" si="136"/>
        <v/>
      </c>
      <c r="AH419" s="129" t="str">
        <f t="shared" si="129"/>
        <v/>
      </c>
      <c r="AI419" s="129" t="str">
        <f t="shared" si="128"/>
        <v/>
      </c>
      <c r="AJ419" s="100" t="str">
        <f t="shared" si="124"/>
        <v/>
      </c>
      <c r="AK419" s="130" t="str">
        <f t="shared" si="125"/>
        <v/>
      </c>
      <c r="AL419" s="130" t="str">
        <f t="shared" si="126"/>
        <v/>
      </c>
      <c r="AM419" s="131" t="str">
        <f t="shared" si="127"/>
        <v/>
      </c>
    </row>
    <row r="420" spans="24:39" ht="15" hidden="1" x14ac:dyDescent="0.25">
      <c r="Z420" s="102"/>
      <c r="AA420" s="102"/>
      <c r="AB420" s="124">
        <f t="shared" si="137"/>
        <v>12</v>
      </c>
      <c r="AC420" s="125" t="str">
        <f t="shared" si="132"/>
        <v/>
      </c>
      <c r="AD420" s="123" t="str">
        <f t="shared" si="133"/>
        <v/>
      </c>
      <c r="AE420" s="126" t="str">
        <f t="shared" si="134"/>
        <v/>
      </c>
      <c r="AF420" s="123" t="str">
        <f t="shared" si="135"/>
        <v/>
      </c>
      <c r="AG420" s="126" t="str">
        <f t="shared" si="136"/>
        <v/>
      </c>
      <c r="AH420" s="129" t="str">
        <f t="shared" si="129"/>
        <v/>
      </c>
      <c r="AI420" s="129" t="str">
        <f t="shared" si="128"/>
        <v/>
      </c>
      <c r="AJ420" s="100" t="str">
        <f t="shared" si="124"/>
        <v/>
      </c>
      <c r="AK420" s="130" t="str">
        <f t="shared" si="125"/>
        <v/>
      </c>
      <c r="AL420" s="130" t="str">
        <f t="shared" si="126"/>
        <v/>
      </c>
      <c r="AM420" s="131" t="str">
        <f t="shared" si="127"/>
        <v/>
      </c>
    </row>
    <row r="421" spans="24:39" ht="15" hidden="1" x14ac:dyDescent="0.25">
      <c r="Z421" s="102"/>
      <c r="AA421" s="102"/>
      <c r="AB421" s="124">
        <f t="shared" si="137"/>
        <v>13</v>
      </c>
      <c r="AC421" s="125" t="str">
        <f t="shared" si="132"/>
        <v/>
      </c>
      <c r="AD421" s="123" t="str">
        <f t="shared" si="133"/>
        <v/>
      </c>
      <c r="AE421" s="126" t="str">
        <f t="shared" si="134"/>
        <v/>
      </c>
      <c r="AF421" s="123" t="str">
        <f t="shared" si="135"/>
        <v/>
      </c>
      <c r="AG421" s="126" t="str">
        <f t="shared" si="136"/>
        <v/>
      </c>
      <c r="AH421" s="129" t="str">
        <f t="shared" si="129"/>
        <v/>
      </c>
      <c r="AI421" s="129" t="str">
        <f t="shared" si="128"/>
        <v/>
      </c>
      <c r="AJ421" s="100" t="str">
        <f t="shared" si="124"/>
        <v/>
      </c>
      <c r="AK421" s="130" t="str">
        <f t="shared" si="125"/>
        <v/>
      </c>
      <c r="AL421" s="130" t="str">
        <f t="shared" si="126"/>
        <v/>
      </c>
      <c r="AM421" s="131" t="str">
        <f t="shared" si="127"/>
        <v/>
      </c>
    </row>
    <row r="422" spans="24:39" ht="15" hidden="1" x14ac:dyDescent="0.25">
      <c r="Z422" s="102"/>
      <c r="AA422" s="102"/>
      <c r="AB422" s="124">
        <f t="shared" si="137"/>
        <v>14</v>
      </c>
      <c r="AC422" s="125" t="str">
        <f t="shared" si="132"/>
        <v/>
      </c>
      <c r="AD422" s="123" t="str">
        <f t="shared" si="133"/>
        <v/>
      </c>
      <c r="AE422" s="126" t="str">
        <f t="shared" si="134"/>
        <v/>
      </c>
      <c r="AF422" s="123" t="str">
        <f t="shared" si="135"/>
        <v/>
      </c>
      <c r="AG422" s="126" t="str">
        <f t="shared" si="136"/>
        <v/>
      </c>
      <c r="AH422" s="129" t="str">
        <f t="shared" si="129"/>
        <v/>
      </c>
      <c r="AI422" s="129" t="str">
        <f t="shared" si="128"/>
        <v/>
      </c>
      <c r="AJ422" s="100" t="str">
        <f t="shared" si="124"/>
        <v/>
      </c>
      <c r="AK422" s="130" t="str">
        <f t="shared" si="125"/>
        <v/>
      </c>
      <c r="AL422" s="130" t="str">
        <f t="shared" si="126"/>
        <v/>
      </c>
      <c r="AM422" s="131" t="str">
        <f t="shared" si="127"/>
        <v/>
      </c>
    </row>
    <row r="423" spans="24:39" ht="15" hidden="1" x14ac:dyDescent="0.25">
      <c r="Z423" s="102"/>
      <c r="AA423" s="102"/>
      <c r="AB423" s="124">
        <f t="shared" si="137"/>
        <v>15</v>
      </c>
      <c r="AC423" s="125" t="str">
        <f t="shared" si="132"/>
        <v/>
      </c>
      <c r="AD423" s="123" t="str">
        <f t="shared" si="133"/>
        <v/>
      </c>
      <c r="AE423" s="126" t="str">
        <f t="shared" si="134"/>
        <v/>
      </c>
      <c r="AF423" s="123" t="str">
        <f t="shared" si="135"/>
        <v/>
      </c>
      <c r="AG423" s="126" t="str">
        <f t="shared" si="136"/>
        <v/>
      </c>
      <c r="AH423" s="129" t="str">
        <f t="shared" si="129"/>
        <v/>
      </c>
      <c r="AI423" s="129" t="str">
        <f t="shared" si="128"/>
        <v/>
      </c>
      <c r="AJ423" s="100" t="str">
        <f t="shared" si="124"/>
        <v/>
      </c>
      <c r="AK423" s="130" t="str">
        <f t="shared" si="125"/>
        <v/>
      </c>
      <c r="AL423" s="130" t="str">
        <f t="shared" si="126"/>
        <v/>
      </c>
      <c r="AM423" s="131" t="str">
        <f t="shared" si="127"/>
        <v/>
      </c>
    </row>
    <row r="424" spans="24:39" ht="15" hidden="1" x14ac:dyDescent="0.25">
      <c r="Z424" s="102"/>
      <c r="AA424" s="102"/>
      <c r="AB424" s="124">
        <f t="shared" si="137"/>
        <v>16</v>
      </c>
      <c r="AC424" s="125" t="str">
        <f t="shared" si="132"/>
        <v/>
      </c>
      <c r="AD424" s="123" t="str">
        <f t="shared" si="133"/>
        <v/>
      </c>
      <c r="AE424" s="126" t="str">
        <f t="shared" si="134"/>
        <v/>
      </c>
      <c r="AF424" s="123" t="str">
        <f t="shared" si="135"/>
        <v/>
      </c>
      <c r="AG424" s="126" t="str">
        <f t="shared" si="136"/>
        <v/>
      </c>
      <c r="AH424" s="129" t="str">
        <f t="shared" si="129"/>
        <v/>
      </c>
      <c r="AI424" s="129" t="str">
        <f t="shared" si="128"/>
        <v/>
      </c>
      <c r="AJ424" s="100" t="str">
        <f t="shared" si="124"/>
        <v/>
      </c>
      <c r="AK424" s="130" t="str">
        <f t="shared" si="125"/>
        <v/>
      </c>
      <c r="AL424" s="130" t="str">
        <f t="shared" si="126"/>
        <v/>
      </c>
      <c r="AM424" s="131" t="str">
        <f t="shared" si="127"/>
        <v/>
      </c>
    </row>
    <row r="425" spans="24:39" ht="15" hidden="1" x14ac:dyDescent="0.25">
      <c r="Z425" s="102"/>
      <c r="AA425" s="102"/>
      <c r="AB425" s="124">
        <f t="shared" si="137"/>
        <v>17</v>
      </c>
      <c r="AC425" s="125" t="str">
        <f t="shared" si="132"/>
        <v/>
      </c>
      <c r="AD425" s="123" t="str">
        <f t="shared" si="133"/>
        <v/>
      </c>
      <c r="AE425" s="126" t="str">
        <f t="shared" si="134"/>
        <v/>
      </c>
      <c r="AF425" s="123" t="str">
        <f t="shared" si="135"/>
        <v/>
      </c>
      <c r="AG425" s="126" t="str">
        <f t="shared" si="136"/>
        <v/>
      </c>
      <c r="AH425" s="129" t="str">
        <f t="shared" si="129"/>
        <v/>
      </c>
      <c r="AI425" s="129" t="str">
        <f t="shared" si="128"/>
        <v/>
      </c>
      <c r="AJ425" s="100" t="str">
        <f t="shared" si="124"/>
        <v/>
      </c>
      <c r="AK425" s="130" t="str">
        <f t="shared" si="125"/>
        <v/>
      </c>
      <c r="AL425" s="130" t="str">
        <f t="shared" si="126"/>
        <v/>
      </c>
      <c r="AM425" s="131" t="str">
        <f t="shared" si="127"/>
        <v/>
      </c>
    </row>
    <row r="426" spans="24:39" ht="15" hidden="1" x14ac:dyDescent="0.25">
      <c r="Z426" s="102"/>
      <c r="AA426" s="102"/>
      <c r="AB426" s="124">
        <f t="shared" si="137"/>
        <v>18</v>
      </c>
      <c r="AC426" s="125" t="str">
        <f t="shared" si="132"/>
        <v/>
      </c>
      <c r="AD426" s="123" t="str">
        <f t="shared" si="133"/>
        <v/>
      </c>
      <c r="AE426" s="126" t="str">
        <f t="shared" si="134"/>
        <v/>
      </c>
      <c r="AF426" s="123" t="str">
        <f t="shared" si="135"/>
        <v/>
      </c>
      <c r="AG426" s="126" t="str">
        <f t="shared" si="136"/>
        <v/>
      </c>
      <c r="AH426" s="129" t="str">
        <f t="shared" si="129"/>
        <v/>
      </c>
      <c r="AI426" s="129" t="str">
        <f t="shared" si="128"/>
        <v/>
      </c>
      <c r="AJ426" s="100" t="str">
        <f t="shared" si="124"/>
        <v/>
      </c>
      <c r="AK426" s="130" t="str">
        <f t="shared" si="125"/>
        <v/>
      </c>
      <c r="AL426" s="130" t="str">
        <f t="shared" si="126"/>
        <v/>
      </c>
      <c r="AM426" s="131" t="str">
        <f t="shared" si="127"/>
        <v/>
      </c>
    </row>
    <row r="427" spans="24:39" ht="15" hidden="1" x14ac:dyDescent="0.25">
      <c r="X427" s="32"/>
      <c r="Y427" s="32"/>
      <c r="Z427" s="102"/>
      <c r="AA427" s="102"/>
      <c r="AB427" s="124">
        <f t="shared" si="137"/>
        <v>19</v>
      </c>
      <c r="AC427" s="125" t="str">
        <f t="shared" si="132"/>
        <v/>
      </c>
      <c r="AD427" s="123" t="str">
        <f t="shared" si="133"/>
        <v/>
      </c>
      <c r="AE427" s="126" t="str">
        <f t="shared" si="134"/>
        <v/>
      </c>
      <c r="AF427" s="123" t="str">
        <f t="shared" si="135"/>
        <v/>
      </c>
      <c r="AG427" s="126" t="str">
        <f t="shared" si="136"/>
        <v/>
      </c>
      <c r="AH427" s="129" t="str">
        <f t="shared" si="129"/>
        <v/>
      </c>
      <c r="AI427" s="129" t="str">
        <f t="shared" si="128"/>
        <v/>
      </c>
      <c r="AJ427" s="100" t="str">
        <f t="shared" si="124"/>
        <v/>
      </c>
      <c r="AK427" s="130" t="str">
        <f t="shared" si="125"/>
        <v/>
      </c>
      <c r="AL427" s="130" t="str">
        <f t="shared" si="126"/>
        <v/>
      </c>
      <c r="AM427" s="131" t="str">
        <f t="shared" si="127"/>
        <v/>
      </c>
    </row>
    <row r="428" spans="24:39" ht="15" hidden="1" x14ac:dyDescent="0.25">
      <c r="Z428" s="102"/>
      <c r="AA428" s="102"/>
      <c r="AB428" s="124">
        <f t="shared" si="137"/>
        <v>20</v>
      </c>
      <c r="AC428" s="125" t="str">
        <f t="shared" si="132"/>
        <v/>
      </c>
      <c r="AD428" s="123" t="str">
        <f t="shared" si="133"/>
        <v/>
      </c>
      <c r="AE428" s="126" t="str">
        <f t="shared" si="134"/>
        <v/>
      </c>
      <c r="AF428" s="123" t="str">
        <f t="shared" si="135"/>
        <v/>
      </c>
      <c r="AG428" s="126" t="str">
        <f t="shared" si="136"/>
        <v/>
      </c>
      <c r="AH428" s="129" t="str">
        <f t="shared" si="129"/>
        <v/>
      </c>
      <c r="AI428" s="129" t="str">
        <f t="shared" si="128"/>
        <v/>
      </c>
      <c r="AJ428" s="100" t="str">
        <f t="shared" si="124"/>
        <v/>
      </c>
      <c r="AK428" s="130" t="str">
        <f t="shared" si="125"/>
        <v/>
      </c>
      <c r="AL428" s="130" t="str">
        <f t="shared" si="126"/>
        <v/>
      </c>
      <c r="AM428" s="131" t="str">
        <f t="shared" si="127"/>
        <v/>
      </c>
    </row>
    <row r="429" spans="24:39" ht="15" hidden="1" x14ac:dyDescent="0.25">
      <c r="Z429" s="102"/>
      <c r="AA429" s="102"/>
      <c r="AB429" s="124">
        <f t="shared" si="137"/>
        <v>21</v>
      </c>
      <c r="AC429" s="125" t="str">
        <f t="shared" si="132"/>
        <v/>
      </c>
      <c r="AD429" s="123" t="str">
        <f t="shared" si="133"/>
        <v/>
      </c>
      <c r="AE429" s="126" t="str">
        <f t="shared" si="134"/>
        <v/>
      </c>
      <c r="AF429" s="123" t="str">
        <f t="shared" si="135"/>
        <v/>
      </c>
      <c r="AG429" s="126" t="str">
        <f t="shared" si="136"/>
        <v/>
      </c>
      <c r="AH429" s="129" t="str">
        <f t="shared" si="129"/>
        <v/>
      </c>
      <c r="AI429" s="129" t="str">
        <f t="shared" si="128"/>
        <v/>
      </c>
      <c r="AJ429" s="100" t="str">
        <f t="shared" si="124"/>
        <v/>
      </c>
      <c r="AK429" s="130" t="str">
        <f t="shared" si="125"/>
        <v/>
      </c>
      <c r="AL429" s="130" t="str">
        <f t="shared" si="126"/>
        <v/>
      </c>
      <c r="AM429" s="131" t="str">
        <f t="shared" si="127"/>
        <v/>
      </c>
    </row>
    <row r="430" spans="24:39" ht="15" hidden="1" x14ac:dyDescent="0.25">
      <c r="Z430" s="102"/>
      <c r="AA430" s="102"/>
      <c r="AB430" s="124">
        <f t="shared" si="137"/>
        <v>22</v>
      </c>
      <c r="AC430" s="125" t="str">
        <f t="shared" si="132"/>
        <v/>
      </c>
      <c r="AD430" s="123" t="str">
        <f t="shared" si="133"/>
        <v/>
      </c>
      <c r="AE430" s="126" t="str">
        <f t="shared" si="134"/>
        <v/>
      </c>
      <c r="AF430" s="123" t="str">
        <f t="shared" si="135"/>
        <v/>
      </c>
      <c r="AG430" s="126" t="str">
        <f t="shared" si="136"/>
        <v/>
      </c>
      <c r="AH430" s="129" t="str">
        <f t="shared" si="129"/>
        <v/>
      </c>
      <c r="AI430" s="129" t="str">
        <f t="shared" si="128"/>
        <v/>
      </c>
      <c r="AJ430" s="100" t="str">
        <f t="shared" si="124"/>
        <v/>
      </c>
      <c r="AK430" s="130" t="str">
        <f t="shared" si="125"/>
        <v/>
      </c>
      <c r="AL430" s="130" t="str">
        <f t="shared" si="126"/>
        <v/>
      </c>
      <c r="AM430" s="131" t="str">
        <f t="shared" si="127"/>
        <v/>
      </c>
    </row>
    <row r="431" spans="24:39" ht="15" hidden="1" x14ac:dyDescent="0.25">
      <c r="Z431" s="102"/>
      <c r="AA431" s="102"/>
      <c r="AB431" s="124">
        <f t="shared" si="137"/>
        <v>23</v>
      </c>
      <c r="AC431" s="125" t="str">
        <f t="shared" si="132"/>
        <v/>
      </c>
      <c r="AD431" s="123" t="str">
        <f t="shared" si="133"/>
        <v/>
      </c>
      <c r="AE431" s="126" t="str">
        <f t="shared" si="134"/>
        <v/>
      </c>
      <c r="AF431" s="123" t="str">
        <f t="shared" si="135"/>
        <v/>
      </c>
      <c r="AG431" s="126" t="str">
        <f t="shared" si="136"/>
        <v/>
      </c>
      <c r="AH431" s="129" t="str">
        <f t="shared" si="129"/>
        <v/>
      </c>
      <c r="AI431" s="129" t="str">
        <f t="shared" si="128"/>
        <v/>
      </c>
      <c r="AJ431" s="100" t="str">
        <f t="shared" si="124"/>
        <v/>
      </c>
      <c r="AK431" s="130" t="str">
        <f t="shared" si="125"/>
        <v/>
      </c>
      <c r="AL431" s="130" t="str">
        <f t="shared" si="126"/>
        <v/>
      </c>
      <c r="AM431" s="131" t="str">
        <f t="shared" si="127"/>
        <v/>
      </c>
    </row>
    <row r="432" spans="24:39" ht="15" hidden="1" x14ac:dyDescent="0.25">
      <c r="Z432" s="102"/>
      <c r="AA432" s="102"/>
      <c r="AB432" s="124">
        <f t="shared" si="137"/>
        <v>24</v>
      </c>
      <c r="AC432" s="125" t="str">
        <f t="shared" si="132"/>
        <v/>
      </c>
      <c r="AD432" s="123" t="str">
        <f t="shared" si="133"/>
        <v/>
      </c>
      <c r="AE432" s="126" t="str">
        <f t="shared" si="134"/>
        <v/>
      </c>
      <c r="AF432" s="123" t="str">
        <f t="shared" si="135"/>
        <v/>
      </c>
      <c r="AG432" s="126" t="str">
        <f t="shared" si="136"/>
        <v/>
      </c>
      <c r="AH432" s="129" t="str">
        <f t="shared" si="129"/>
        <v/>
      </c>
      <c r="AI432" s="129" t="str">
        <f t="shared" si="128"/>
        <v/>
      </c>
      <c r="AJ432" s="100" t="str">
        <f t="shared" si="124"/>
        <v/>
      </c>
      <c r="AK432" s="130" t="str">
        <f t="shared" si="125"/>
        <v/>
      </c>
      <c r="AL432" s="130" t="str">
        <f t="shared" si="126"/>
        <v/>
      </c>
      <c r="AM432" s="131" t="str">
        <f t="shared" si="127"/>
        <v/>
      </c>
    </row>
    <row r="433" spans="26:39" ht="15" hidden="1" x14ac:dyDescent="0.25">
      <c r="Z433" s="102"/>
      <c r="AA433" s="102"/>
      <c r="AB433" s="124">
        <f t="shared" si="137"/>
        <v>25</v>
      </c>
      <c r="AC433" s="125" t="str">
        <f t="shared" si="132"/>
        <v/>
      </c>
      <c r="AD433" s="123" t="str">
        <f t="shared" si="133"/>
        <v/>
      </c>
      <c r="AE433" s="126" t="str">
        <f t="shared" si="134"/>
        <v/>
      </c>
      <c r="AF433" s="123" t="str">
        <f t="shared" si="135"/>
        <v/>
      </c>
      <c r="AG433" s="126" t="str">
        <f t="shared" si="136"/>
        <v/>
      </c>
      <c r="AH433" s="129" t="str">
        <f t="shared" si="129"/>
        <v/>
      </c>
      <c r="AI433" s="129" t="str">
        <f t="shared" si="128"/>
        <v/>
      </c>
      <c r="AJ433" s="100" t="str">
        <f t="shared" si="124"/>
        <v/>
      </c>
      <c r="AK433" s="130" t="str">
        <f t="shared" si="125"/>
        <v/>
      </c>
      <c r="AL433" s="130" t="str">
        <f t="shared" si="126"/>
        <v/>
      </c>
      <c r="AM433" s="131" t="str">
        <f t="shared" si="127"/>
        <v/>
      </c>
    </row>
    <row r="434" spans="26:39" ht="15" hidden="1" x14ac:dyDescent="0.25">
      <c r="Z434" s="102"/>
      <c r="AA434" s="102"/>
      <c r="AB434" s="124">
        <f t="shared" si="137"/>
        <v>26</v>
      </c>
      <c r="AC434" s="125" t="str">
        <f t="shared" si="132"/>
        <v/>
      </c>
      <c r="AD434" s="123" t="str">
        <f t="shared" si="133"/>
        <v/>
      </c>
      <c r="AE434" s="126" t="str">
        <f t="shared" si="134"/>
        <v/>
      </c>
      <c r="AF434" s="123" t="str">
        <f t="shared" si="135"/>
        <v/>
      </c>
      <c r="AG434" s="126" t="str">
        <f t="shared" si="136"/>
        <v/>
      </c>
      <c r="AH434" s="129" t="str">
        <f t="shared" si="129"/>
        <v/>
      </c>
      <c r="AI434" s="129" t="str">
        <f t="shared" si="128"/>
        <v/>
      </c>
      <c r="AJ434" s="100" t="str">
        <f t="shared" si="124"/>
        <v/>
      </c>
      <c r="AK434" s="130" t="str">
        <f t="shared" si="125"/>
        <v/>
      </c>
      <c r="AL434" s="130" t="str">
        <f t="shared" si="126"/>
        <v/>
      </c>
      <c r="AM434" s="131" t="str">
        <f t="shared" si="127"/>
        <v/>
      </c>
    </row>
    <row r="435" spans="26:39" ht="15" hidden="1" x14ac:dyDescent="0.25">
      <c r="Z435" s="102"/>
      <c r="AA435" s="102"/>
      <c r="AB435" s="124">
        <f t="shared" si="137"/>
        <v>27</v>
      </c>
      <c r="AC435" s="125" t="str">
        <f t="shared" si="132"/>
        <v/>
      </c>
      <c r="AD435" s="123" t="str">
        <f t="shared" si="133"/>
        <v/>
      </c>
      <c r="AE435" s="126" t="str">
        <f t="shared" si="134"/>
        <v/>
      </c>
      <c r="AF435" s="123" t="str">
        <f t="shared" si="135"/>
        <v/>
      </c>
      <c r="AG435" s="126" t="str">
        <f t="shared" si="136"/>
        <v/>
      </c>
      <c r="AH435" s="129" t="str">
        <f t="shared" si="129"/>
        <v/>
      </c>
      <c r="AI435" s="129" t="str">
        <f t="shared" si="128"/>
        <v/>
      </c>
      <c r="AJ435" s="100" t="str">
        <f t="shared" si="124"/>
        <v/>
      </c>
      <c r="AK435" s="130" t="str">
        <f t="shared" si="125"/>
        <v/>
      </c>
      <c r="AL435" s="130" t="str">
        <f t="shared" si="126"/>
        <v/>
      </c>
      <c r="AM435" s="131" t="str">
        <f t="shared" si="127"/>
        <v/>
      </c>
    </row>
    <row r="436" spans="26:39" ht="15" hidden="1" x14ac:dyDescent="0.25">
      <c r="Z436" s="102"/>
      <c r="AA436" s="102"/>
      <c r="AB436" s="124">
        <f t="shared" si="137"/>
        <v>28</v>
      </c>
      <c r="AC436" s="125" t="str">
        <f t="shared" si="132"/>
        <v/>
      </c>
      <c r="AD436" s="123" t="str">
        <f t="shared" si="133"/>
        <v/>
      </c>
      <c r="AE436" s="126" t="str">
        <f t="shared" si="134"/>
        <v/>
      </c>
      <c r="AF436" s="123" t="str">
        <f t="shared" si="135"/>
        <v/>
      </c>
      <c r="AG436" s="126" t="str">
        <f t="shared" si="136"/>
        <v/>
      </c>
      <c r="AH436" s="129" t="str">
        <f t="shared" si="129"/>
        <v/>
      </c>
      <c r="AI436" s="129" t="str">
        <f t="shared" si="128"/>
        <v/>
      </c>
      <c r="AJ436" s="100" t="str">
        <f t="shared" si="124"/>
        <v/>
      </c>
      <c r="AK436" s="130" t="str">
        <f t="shared" si="125"/>
        <v/>
      </c>
      <c r="AL436" s="130" t="str">
        <f t="shared" si="126"/>
        <v/>
      </c>
      <c r="AM436" s="131" t="str">
        <f t="shared" si="127"/>
        <v/>
      </c>
    </row>
    <row r="437" spans="26:39" ht="15" hidden="1" x14ac:dyDescent="0.25">
      <c r="Z437" s="102"/>
      <c r="AA437" s="102"/>
      <c r="AB437" s="124">
        <f t="shared" si="137"/>
        <v>29</v>
      </c>
      <c r="AC437" s="125" t="str">
        <f t="shared" si="132"/>
        <v/>
      </c>
      <c r="AD437" s="123" t="str">
        <f t="shared" si="133"/>
        <v/>
      </c>
      <c r="AE437" s="126" t="str">
        <f t="shared" si="134"/>
        <v/>
      </c>
      <c r="AF437" s="123" t="str">
        <f t="shared" si="135"/>
        <v/>
      </c>
      <c r="AG437" s="126" t="str">
        <f t="shared" si="136"/>
        <v/>
      </c>
      <c r="AH437" s="129" t="str">
        <f t="shared" si="129"/>
        <v/>
      </c>
      <c r="AI437" s="129" t="str">
        <f t="shared" si="128"/>
        <v/>
      </c>
      <c r="AJ437" s="100" t="str">
        <f t="shared" si="124"/>
        <v/>
      </c>
      <c r="AK437" s="130" t="str">
        <f t="shared" si="125"/>
        <v/>
      </c>
      <c r="AL437" s="130" t="str">
        <f t="shared" si="126"/>
        <v/>
      </c>
      <c r="AM437" s="131" t="str">
        <f t="shared" si="127"/>
        <v/>
      </c>
    </row>
    <row r="438" spans="26:39" ht="15" hidden="1" x14ac:dyDescent="0.25">
      <c r="Z438" s="102"/>
      <c r="AA438" s="102"/>
      <c r="AB438" s="124">
        <f t="shared" si="137"/>
        <v>30</v>
      </c>
      <c r="AC438" s="125" t="str">
        <f t="shared" si="132"/>
        <v/>
      </c>
      <c r="AD438" s="123" t="str">
        <f t="shared" si="133"/>
        <v/>
      </c>
      <c r="AE438" s="126" t="str">
        <f t="shared" si="134"/>
        <v/>
      </c>
      <c r="AF438" s="123" t="str">
        <f t="shared" si="135"/>
        <v/>
      </c>
      <c r="AG438" s="126" t="str">
        <f t="shared" si="136"/>
        <v/>
      </c>
      <c r="AH438" s="129" t="str">
        <f t="shared" si="129"/>
        <v/>
      </c>
      <c r="AI438" s="129" t="str">
        <f t="shared" si="128"/>
        <v/>
      </c>
      <c r="AJ438" s="100" t="str">
        <f t="shared" si="124"/>
        <v/>
      </c>
      <c r="AK438" s="130" t="str">
        <f t="shared" si="125"/>
        <v/>
      </c>
      <c r="AL438" s="130" t="str">
        <f t="shared" si="126"/>
        <v/>
      </c>
      <c r="AM438" s="131" t="str">
        <f t="shared" si="127"/>
        <v/>
      </c>
    </row>
    <row r="439" spans="26:39" ht="15" hidden="1" x14ac:dyDescent="0.25">
      <c r="Z439" s="102"/>
      <c r="AA439" s="102"/>
      <c r="AB439" s="124">
        <f t="shared" si="137"/>
        <v>31</v>
      </c>
      <c r="AC439" s="125" t="str">
        <f t="shared" si="132"/>
        <v/>
      </c>
      <c r="AD439" s="123" t="str">
        <f t="shared" si="133"/>
        <v/>
      </c>
      <c r="AE439" s="126" t="str">
        <f t="shared" si="134"/>
        <v/>
      </c>
      <c r="AF439" s="123" t="str">
        <f t="shared" si="135"/>
        <v/>
      </c>
      <c r="AG439" s="126" t="str">
        <f t="shared" si="136"/>
        <v/>
      </c>
      <c r="AH439" s="129" t="str">
        <f t="shared" si="129"/>
        <v/>
      </c>
      <c r="AI439" s="129" t="str">
        <f t="shared" si="128"/>
        <v/>
      </c>
      <c r="AJ439" s="100" t="str">
        <f t="shared" si="124"/>
        <v/>
      </c>
      <c r="AK439" s="130" t="str">
        <f t="shared" si="125"/>
        <v/>
      </c>
      <c r="AL439" s="130" t="str">
        <f t="shared" si="126"/>
        <v/>
      </c>
      <c r="AM439" s="131" t="str">
        <f t="shared" si="127"/>
        <v/>
      </c>
    </row>
    <row r="440" spans="26:39" ht="15" hidden="1" x14ac:dyDescent="0.25">
      <c r="Z440" s="102"/>
      <c r="AA440" s="102"/>
      <c r="AB440" s="124">
        <f t="shared" si="137"/>
        <v>32</v>
      </c>
      <c r="AC440" s="125" t="str">
        <f t="shared" si="132"/>
        <v/>
      </c>
      <c r="AD440" s="123" t="str">
        <f t="shared" si="133"/>
        <v/>
      </c>
      <c r="AE440" s="126" t="str">
        <f t="shared" si="134"/>
        <v/>
      </c>
      <c r="AF440" s="123" t="str">
        <f t="shared" si="135"/>
        <v/>
      </c>
      <c r="AG440" s="126" t="str">
        <f t="shared" si="136"/>
        <v/>
      </c>
      <c r="AH440" s="129" t="str">
        <f t="shared" si="129"/>
        <v/>
      </c>
      <c r="AI440" s="129" t="str">
        <f t="shared" si="128"/>
        <v/>
      </c>
      <c r="AJ440" s="100" t="str">
        <f t="shared" si="124"/>
        <v/>
      </c>
      <c r="AK440" s="130" t="str">
        <f t="shared" si="125"/>
        <v/>
      </c>
      <c r="AL440" s="130" t="str">
        <f t="shared" si="126"/>
        <v/>
      </c>
      <c r="AM440" s="131" t="str">
        <f t="shared" si="127"/>
        <v/>
      </c>
    </row>
    <row r="441" spans="26:39" ht="15" hidden="1" x14ac:dyDescent="0.25">
      <c r="Z441" s="102"/>
      <c r="AA441" s="102"/>
      <c r="AB441" s="124">
        <f t="shared" si="137"/>
        <v>33</v>
      </c>
      <c r="AC441" s="125" t="str">
        <f t="shared" ref="AC441:AC472" si="138">IF(AA$411="","",AC$408+AB441*(X$411-X$410)/100)</f>
        <v/>
      </c>
      <c r="AD441" s="123" t="str">
        <f t="shared" ref="AD441:AD472" si="139">IF(AC441="","",AD$408+(2*(AC441-AC$408)*AA$411))</f>
        <v/>
      </c>
      <c r="AE441" s="126" t="str">
        <f t="shared" si="134"/>
        <v/>
      </c>
      <c r="AF441" s="123" t="str">
        <f t="shared" si="135"/>
        <v/>
      </c>
      <c r="AG441" s="126" t="str">
        <f t="shared" si="136"/>
        <v/>
      </c>
      <c r="AH441" s="129" t="str">
        <f t="shared" si="129"/>
        <v/>
      </c>
      <c r="AI441" s="129" t="str">
        <f t="shared" si="128"/>
        <v/>
      </c>
      <c r="AJ441" s="100" t="str">
        <f t="shared" si="124"/>
        <v/>
      </c>
      <c r="AK441" s="130" t="str">
        <f t="shared" si="125"/>
        <v/>
      </c>
      <c r="AL441" s="130" t="str">
        <f t="shared" si="126"/>
        <v/>
      </c>
      <c r="AM441" s="131" t="str">
        <f t="shared" si="127"/>
        <v/>
      </c>
    </row>
    <row r="442" spans="26:39" ht="15" hidden="1" x14ac:dyDescent="0.25">
      <c r="Z442" s="102"/>
      <c r="AA442" s="102"/>
      <c r="AB442" s="124">
        <f t="shared" si="137"/>
        <v>34</v>
      </c>
      <c r="AC442" s="125" t="str">
        <f t="shared" si="138"/>
        <v/>
      </c>
      <c r="AD442" s="123" t="str">
        <f t="shared" si="139"/>
        <v/>
      </c>
      <c r="AE442" s="126" t="str">
        <f t="shared" si="134"/>
        <v/>
      </c>
      <c r="AF442" s="123" t="str">
        <f t="shared" si="135"/>
        <v/>
      </c>
      <c r="AG442" s="126" t="str">
        <f t="shared" si="136"/>
        <v/>
      </c>
      <c r="AH442" s="129" t="str">
        <f t="shared" si="129"/>
        <v/>
      </c>
      <c r="AI442" s="129" t="str">
        <f t="shared" si="128"/>
        <v/>
      </c>
      <c r="AJ442" s="100" t="str">
        <f t="shared" si="124"/>
        <v/>
      </c>
      <c r="AK442" s="130" t="str">
        <f t="shared" si="125"/>
        <v/>
      </c>
      <c r="AL442" s="130" t="str">
        <f t="shared" si="126"/>
        <v/>
      </c>
      <c r="AM442" s="131" t="str">
        <f t="shared" si="127"/>
        <v/>
      </c>
    </row>
    <row r="443" spans="26:39" ht="15" hidden="1" x14ac:dyDescent="0.25">
      <c r="Z443" s="102"/>
      <c r="AA443" s="102"/>
      <c r="AB443" s="124">
        <f t="shared" si="137"/>
        <v>35</v>
      </c>
      <c r="AC443" s="125" t="str">
        <f t="shared" si="138"/>
        <v/>
      </c>
      <c r="AD443" s="123" t="str">
        <f t="shared" si="139"/>
        <v/>
      </c>
      <c r="AE443" s="126" t="str">
        <f t="shared" si="134"/>
        <v/>
      </c>
      <c r="AF443" s="123" t="str">
        <f t="shared" si="135"/>
        <v/>
      </c>
      <c r="AG443" s="126" t="str">
        <f t="shared" si="136"/>
        <v/>
      </c>
      <c r="AH443" s="129" t="str">
        <f t="shared" si="129"/>
        <v/>
      </c>
      <c r="AI443" s="129" t="str">
        <f t="shared" si="128"/>
        <v/>
      </c>
      <c r="AJ443" s="100" t="str">
        <f t="shared" si="124"/>
        <v/>
      </c>
      <c r="AK443" s="130" t="str">
        <f t="shared" si="125"/>
        <v/>
      </c>
      <c r="AL443" s="130" t="str">
        <f t="shared" si="126"/>
        <v/>
      </c>
      <c r="AM443" s="131" t="str">
        <f t="shared" si="127"/>
        <v/>
      </c>
    </row>
    <row r="444" spans="26:39" ht="15" hidden="1" x14ac:dyDescent="0.25">
      <c r="Z444" s="102"/>
      <c r="AA444" s="102"/>
      <c r="AB444" s="124">
        <f t="shared" si="137"/>
        <v>36</v>
      </c>
      <c r="AC444" s="125" t="str">
        <f t="shared" si="138"/>
        <v/>
      </c>
      <c r="AD444" s="123" t="str">
        <f t="shared" si="139"/>
        <v/>
      </c>
      <c r="AE444" s="126" t="str">
        <f t="shared" si="134"/>
        <v/>
      </c>
      <c r="AF444" s="123" t="str">
        <f t="shared" si="135"/>
        <v/>
      </c>
      <c r="AG444" s="126" t="str">
        <f t="shared" si="136"/>
        <v/>
      </c>
      <c r="AH444" s="129" t="str">
        <f t="shared" si="129"/>
        <v/>
      </c>
      <c r="AI444" s="129" t="str">
        <f t="shared" si="128"/>
        <v/>
      </c>
      <c r="AJ444" s="100" t="str">
        <f t="shared" si="124"/>
        <v/>
      </c>
      <c r="AK444" s="130" t="str">
        <f t="shared" si="125"/>
        <v/>
      </c>
      <c r="AL444" s="130" t="str">
        <f t="shared" si="126"/>
        <v/>
      </c>
      <c r="AM444" s="131" t="str">
        <f t="shared" si="127"/>
        <v/>
      </c>
    </row>
    <row r="445" spans="26:39" ht="15" hidden="1" x14ac:dyDescent="0.25">
      <c r="Z445" s="102"/>
      <c r="AA445" s="102"/>
      <c r="AB445" s="124">
        <f t="shared" si="137"/>
        <v>37</v>
      </c>
      <c r="AC445" s="125" t="str">
        <f t="shared" si="138"/>
        <v/>
      </c>
      <c r="AD445" s="123" t="str">
        <f t="shared" si="139"/>
        <v/>
      </c>
      <c r="AE445" s="126" t="str">
        <f t="shared" si="134"/>
        <v/>
      </c>
      <c r="AF445" s="123" t="str">
        <f t="shared" si="135"/>
        <v/>
      </c>
      <c r="AG445" s="126" t="str">
        <f t="shared" si="136"/>
        <v/>
      </c>
      <c r="AH445" s="129" t="str">
        <f t="shared" si="129"/>
        <v/>
      </c>
      <c r="AI445" s="129" t="str">
        <f t="shared" si="128"/>
        <v/>
      </c>
      <c r="AJ445" s="100" t="str">
        <f t="shared" si="124"/>
        <v/>
      </c>
      <c r="AK445" s="130" t="str">
        <f t="shared" si="125"/>
        <v/>
      </c>
      <c r="AL445" s="130" t="str">
        <f t="shared" si="126"/>
        <v/>
      </c>
      <c r="AM445" s="131" t="str">
        <f t="shared" si="127"/>
        <v/>
      </c>
    </row>
    <row r="446" spans="26:39" ht="15" hidden="1" x14ac:dyDescent="0.25">
      <c r="Z446" s="102"/>
      <c r="AA446" s="102"/>
      <c r="AB446" s="124">
        <f t="shared" si="137"/>
        <v>38</v>
      </c>
      <c r="AC446" s="125" t="str">
        <f t="shared" si="138"/>
        <v/>
      </c>
      <c r="AD446" s="123" t="str">
        <f t="shared" si="139"/>
        <v/>
      </c>
      <c r="AE446" s="126" t="str">
        <f t="shared" si="134"/>
        <v/>
      </c>
      <c r="AF446" s="123" t="str">
        <f t="shared" si="135"/>
        <v/>
      </c>
      <c r="AG446" s="126" t="str">
        <f t="shared" si="136"/>
        <v/>
      </c>
      <c r="AH446" s="129" t="str">
        <f t="shared" si="129"/>
        <v/>
      </c>
      <c r="AI446" s="129" t="str">
        <f t="shared" si="128"/>
        <v/>
      </c>
      <c r="AJ446" s="100" t="str">
        <f t="shared" si="124"/>
        <v/>
      </c>
      <c r="AK446" s="130" t="str">
        <f t="shared" si="125"/>
        <v/>
      </c>
      <c r="AL446" s="130" t="str">
        <f t="shared" si="126"/>
        <v/>
      </c>
      <c r="AM446" s="131" t="str">
        <f t="shared" si="127"/>
        <v/>
      </c>
    </row>
    <row r="447" spans="26:39" ht="15" hidden="1" x14ac:dyDescent="0.25">
      <c r="Z447" s="102"/>
      <c r="AA447" s="102"/>
      <c r="AB447" s="124">
        <f t="shared" si="137"/>
        <v>39</v>
      </c>
      <c r="AC447" s="125" t="str">
        <f t="shared" si="138"/>
        <v/>
      </c>
      <c r="AD447" s="123" t="str">
        <f t="shared" si="139"/>
        <v/>
      </c>
      <c r="AE447" s="126" t="str">
        <f t="shared" si="134"/>
        <v/>
      </c>
      <c r="AF447" s="123" t="str">
        <f t="shared" si="135"/>
        <v/>
      </c>
      <c r="AG447" s="126" t="str">
        <f t="shared" si="136"/>
        <v/>
      </c>
      <c r="AH447" s="129" t="str">
        <f t="shared" si="129"/>
        <v/>
      </c>
      <c r="AI447" s="129" t="str">
        <f t="shared" si="128"/>
        <v/>
      </c>
      <c r="AJ447" s="100" t="str">
        <f t="shared" si="124"/>
        <v/>
      </c>
      <c r="AK447" s="130" t="str">
        <f t="shared" si="125"/>
        <v/>
      </c>
      <c r="AL447" s="130" t="str">
        <f t="shared" si="126"/>
        <v/>
      </c>
      <c r="AM447" s="131" t="str">
        <f t="shared" si="127"/>
        <v/>
      </c>
    </row>
    <row r="448" spans="26:39" ht="15" hidden="1" x14ac:dyDescent="0.25">
      <c r="Z448" s="102"/>
      <c r="AA448" s="102"/>
      <c r="AB448" s="124">
        <f t="shared" si="137"/>
        <v>40</v>
      </c>
      <c r="AC448" s="125" t="str">
        <f t="shared" si="138"/>
        <v/>
      </c>
      <c r="AD448" s="123" t="str">
        <f t="shared" si="139"/>
        <v/>
      </c>
      <c r="AE448" s="126" t="str">
        <f t="shared" si="134"/>
        <v/>
      </c>
      <c r="AF448" s="123" t="str">
        <f t="shared" si="135"/>
        <v/>
      </c>
      <c r="AG448" s="126" t="str">
        <f t="shared" si="136"/>
        <v/>
      </c>
      <c r="AH448" s="129" t="str">
        <f t="shared" si="129"/>
        <v/>
      </c>
      <c r="AI448" s="129" t="str">
        <f t="shared" si="128"/>
        <v/>
      </c>
      <c r="AJ448" s="100" t="str">
        <f t="shared" si="124"/>
        <v/>
      </c>
      <c r="AK448" s="130" t="str">
        <f t="shared" si="125"/>
        <v/>
      </c>
      <c r="AL448" s="130" t="str">
        <f t="shared" si="126"/>
        <v/>
      </c>
      <c r="AM448" s="131" t="str">
        <f t="shared" si="127"/>
        <v/>
      </c>
    </row>
    <row r="449" spans="26:39" ht="15" hidden="1" x14ac:dyDescent="0.25">
      <c r="Z449" s="102"/>
      <c r="AA449" s="102"/>
      <c r="AB449" s="124">
        <f t="shared" si="137"/>
        <v>41</v>
      </c>
      <c r="AC449" s="125" t="str">
        <f t="shared" si="138"/>
        <v/>
      </c>
      <c r="AD449" s="123" t="str">
        <f t="shared" si="139"/>
        <v/>
      </c>
      <c r="AE449" s="126" t="str">
        <f t="shared" si="134"/>
        <v/>
      </c>
      <c r="AF449" s="123" t="str">
        <f t="shared" si="135"/>
        <v/>
      </c>
      <c r="AG449" s="126" t="str">
        <f t="shared" si="136"/>
        <v/>
      </c>
      <c r="AH449" s="129" t="str">
        <f t="shared" si="129"/>
        <v/>
      </c>
      <c r="AI449" s="129" t="str">
        <f t="shared" si="128"/>
        <v/>
      </c>
      <c r="AJ449" s="100" t="str">
        <f t="shared" si="124"/>
        <v/>
      </c>
      <c r="AK449" s="130" t="str">
        <f t="shared" si="125"/>
        <v/>
      </c>
      <c r="AL449" s="130" t="str">
        <f t="shared" si="126"/>
        <v/>
      </c>
      <c r="AM449" s="131" t="str">
        <f t="shared" si="127"/>
        <v/>
      </c>
    </row>
    <row r="450" spans="26:39" ht="15" hidden="1" x14ac:dyDescent="0.25">
      <c r="Z450" s="102"/>
      <c r="AA450" s="102"/>
      <c r="AB450" s="124">
        <f t="shared" si="137"/>
        <v>42</v>
      </c>
      <c r="AC450" s="125" t="str">
        <f t="shared" si="138"/>
        <v/>
      </c>
      <c r="AD450" s="123" t="str">
        <f t="shared" si="139"/>
        <v/>
      </c>
      <c r="AE450" s="126" t="str">
        <f t="shared" si="134"/>
        <v/>
      </c>
      <c r="AF450" s="123" t="str">
        <f t="shared" si="135"/>
        <v/>
      </c>
      <c r="AG450" s="126" t="str">
        <f t="shared" si="136"/>
        <v/>
      </c>
      <c r="AH450" s="129" t="str">
        <f t="shared" si="129"/>
        <v/>
      </c>
      <c r="AI450" s="129" t="str">
        <f t="shared" si="128"/>
        <v/>
      </c>
      <c r="AJ450" s="100" t="str">
        <f t="shared" si="124"/>
        <v/>
      </c>
      <c r="AK450" s="130" t="str">
        <f t="shared" si="125"/>
        <v/>
      </c>
      <c r="AL450" s="130" t="str">
        <f t="shared" si="126"/>
        <v/>
      </c>
      <c r="AM450" s="131" t="str">
        <f t="shared" si="127"/>
        <v/>
      </c>
    </row>
    <row r="451" spans="26:39" ht="15" hidden="1" x14ac:dyDescent="0.25">
      <c r="Z451" s="102"/>
      <c r="AA451" s="102"/>
      <c r="AB451" s="124">
        <f t="shared" si="137"/>
        <v>43</v>
      </c>
      <c r="AC451" s="125" t="str">
        <f t="shared" si="138"/>
        <v/>
      </c>
      <c r="AD451" s="123" t="str">
        <f t="shared" si="139"/>
        <v/>
      </c>
      <c r="AE451" s="126" t="str">
        <f t="shared" si="134"/>
        <v/>
      </c>
      <c r="AF451" s="123" t="str">
        <f t="shared" si="135"/>
        <v/>
      </c>
      <c r="AG451" s="126" t="str">
        <f t="shared" si="136"/>
        <v/>
      </c>
      <c r="AH451" s="129" t="str">
        <f t="shared" si="129"/>
        <v/>
      </c>
      <c r="AI451" s="129" t="str">
        <f t="shared" si="128"/>
        <v/>
      </c>
      <c r="AJ451" s="100" t="str">
        <f t="shared" si="124"/>
        <v/>
      </c>
      <c r="AK451" s="130" t="str">
        <f t="shared" si="125"/>
        <v/>
      </c>
      <c r="AL451" s="130" t="str">
        <f t="shared" si="126"/>
        <v/>
      </c>
      <c r="AM451" s="131" t="str">
        <f t="shared" si="127"/>
        <v/>
      </c>
    </row>
    <row r="452" spans="26:39" ht="15" hidden="1" x14ac:dyDescent="0.25">
      <c r="Z452" s="102"/>
      <c r="AA452" s="102"/>
      <c r="AB452" s="124">
        <f t="shared" si="137"/>
        <v>44</v>
      </c>
      <c r="AC452" s="125" t="str">
        <f t="shared" si="138"/>
        <v/>
      </c>
      <c r="AD452" s="123" t="str">
        <f t="shared" si="139"/>
        <v/>
      </c>
      <c r="AE452" s="126" t="str">
        <f t="shared" si="134"/>
        <v/>
      </c>
      <c r="AF452" s="123" t="str">
        <f t="shared" si="135"/>
        <v/>
      </c>
      <c r="AG452" s="126" t="str">
        <f t="shared" si="136"/>
        <v/>
      </c>
      <c r="AH452" s="129" t="str">
        <f t="shared" si="129"/>
        <v/>
      </c>
      <c r="AI452" s="129" t="str">
        <f t="shared" si="128"/>
        <v/>
      </c>
      <c r="AJ452" s="100" t="str">
        <f t="shared" si="124"/>
        <v/>
      </c>
      <c r="AK452" s="130" t="str">
        <f t="shared" si="125"/>
        <v/>
      </c>
      <c r="AL452" s="130" t="str">
        <f t="shared" si="126"/>
        <v/>
      </c>
      <c r="AM452" s="131" t="str">
        <f t="shared" si="127"/>
        <v/>
      </c>
    </row>
    <row r="453" spans="26:39" ht="15" hidden="1" x14ac:dyDescent="0.25">
      <c r="Z453" s="102"/>
      <c r="AA453" s="102"/>
      <c r="AB453" s="124">
        <f t="shared" si="137"/>
        <v>45</v>
      </c>
      <c r="AC453" s="125" t="str">
        <f t="shared" si="138"/>
        <v/>
      </c>
      <c r="AD453" s="123" t="str">
        <f t="shared" si="139"/>
        <v/>
      </c>
      <c r="AE453" s="126" t="str">
        <f t="shared" si="134"/>
        <v/>
      </c>
      <c r="AF453" s="123" t="str">
        <f t="shared" si="135"/>
        <v/>
      </c>
      <c r="AG453" s="126" t="str">
        <f t="shared" si="136"/>
        <v/>
      </c>
      <c r="AH453" s="129" t="str">
        <f t="shared" si="129"/>
        <v/>
      </c>
      <c r="AI453" s="129" t="str">
        <f t="shared" si="128"/>
        <v/>
      </c>
      <c r="AJ453" s="100" t="str">
        <f t="shared" si="124"/>
        <v/>
      </c>
      <c r="AK453" s="130" t="str">
        <f t="shared" si="125"/>
        <v/>
      </c>
      <c r="AL453" s="130" t="str">
        <f t="shared" si="126"/>
        <v/>
      </c>
      <c r="AM453" s="131" t="str">
        <f t="shared" si="127"/>
        <v/>
      </c>
    </row>
    <row r="454" spans="26:39" ht="15" hidden="1" x14ac:dyDescent="0.25">
      <c r="Z454" s="102"/>
      <c r="AA454" s="102"/>
      <c r="AB454" s="124">
        <f t="shared" si="137"/>
        <v>46</v>
      </c>
      <c r="AC454" s="125" t="str">
        <f t="shared" si="138"/>
        <v/>
      </c>
      <c r="AD454" s="123" t="str">
        <f t="shared" si="139"/>
        <v/>
      </c>
      <c r="AE454" s="126" t="str">
        <f t="shared" si="134"/>
        <v/>
      </c>
      <c r="AF454" s="123" t="str">
        <f t="shared" si="135"/>
        <v/>
      </c>
      <c r="AG454" s="126" t="str">
        <f t="shared" si="136"/>
        <v/>
      </c>
      <c r="AH454" s="129" t="str">
        <f t="shared" si="129"/>
        <v/>
      </c>
      <c r="AI454" s="129" t="str">
        <f t="shared" si="128"/>
        <v/>
      </c>
      <c r="AJ454" s="100" t="str">
        <f t="shared" si="124"/>
        <v/>
      </c>
      <c r="AK454" s="130" t="str">
        <f t="shared" si="125"/>
        <v/>
      </c>
      <c r="AL454" s="130" t="str">
        <f t="shared" si="126"/>
        <v/>
      </c>
      <c r="AM454" s="131" t="str">
        <f t="shared" si="127"/>
        <v/>
      </c>
    </row>
    <row r="455" spans="26:39" ht="15" hidden="1" x14ac:dyDescent="0.25">
      <c r="Z455" s="102"/>
      <c r="AA455" s="102"/>
      <c r="AB455" s="124">
        <f t="shared" si="137"/>
        <v>47</v>
      </c>
      <c r="AC455" s="125" t="str">
        <f t="shared" si="138"/>
        <v/>
      </c>
      <c r="AD455" s="123" t="str">
        <f t="shared" si="139"/>
        <v/>
      </c>
      <c r="AE455" s="126" t="str">
        <f t="shared" si="134"/>
        <v/>
      </c>
      <c r="AF455" s="123" t="str">
        <f t="shared" si="135"/>
        <v/>
      </c>
      <c r="AG455" s="126" t="str">
        <f t="shared" si="136"/>
        <v/>
      </c>
      <c r="AH455" s="129" t="str">
        <f t="shared" si="129"/>
        <v/>
      </c>
      <c r="AI455" s="129" t="str">
        <f t="shared" si="128"/>
        <v/>
      </c>
      <c r="AJ455" s="100" t="str">
        <f t="shared" si="124"/>
        <v/>
      </c>
      <c r="AK455" s="130" t="str">
        <f t="shared" si="125"/>
        <v/>
      </c>
      <c r="AL455" s="130" t="str">
        <f t="shared" si="126"/>
        <v/>
      </c>
      <c r="AM455" s="131" t="str">
        <f t="shared" si="127"/>
        <v/>
      </c>
    </row>
    <row r="456" spans="26:39" ht="15" hidden="1" x14ac:dyDescent="0.25">
      <c r="Z456" s="102"/>
      <c r="AA456" s="102"/>
      <c r="AB456" s="124">
        <f t="shared" si="137"/>
        <v>48</v>
      </c>
      <c r="AC456" s="125" t="str">
        <f t="shared" si="138"/>
        <v/>
      </c>
      <c r="AD456" s="123" t="str">
        <f t="shared" si="139"/>
        <v/>
      </c>
      <c r="AE456" s="126" t="str">
        <f t="shared" si="134"/>
        <v/>
      </c>
      <c r="AF456" s="123" t="str">
        <f t="shared" si="135"/>
        <v/>
      </c>
      <c r="AG456" s="126" t="str">
        <f t="shared" si="136"/>
        <v/>
      </c>
      <c r="AH456" s="129" t="str">
        <f t="shared" si="129"/>
        <v/>
      </c>
      <c r="AI456" s="129" t="str">
        <f t="shared" si="128"/>
        <v/>
      </c>
      <c r="AJ456" s="100" t="str">
        <f t="shared" ref="AJ456:AJ519" si="140">AC456</f>
        <v/>
      </c>
      <c r="AK456" s="130" t="str">
        <f t="shared" ref="AK456:AK519" si="141">IF(AI456="","",AJ456-D$57)</f>
        <v/>
      </c>
      <c r="AL456" s="130" t="str">
        <f t="shared" ref="AL456:AL519" si="142">IF(AK456="","",IF(AK456&gt;G$80,AK456-G$80/2,AK456/2))</f>
        <v/>
      </c>
      <c r="AM456" s="131" t="str">
        <f t="shared" ref="AM456:AM519" si="143">IF(AL456="","",0.6*G$81*(2*32.2*AL456)^0.5)</f>
        <v/>
      </c>
    </row>
    <row r="457" spans="26:39" ht="15" hidden="1" x14ac:dyDescent="0.25">
      <c r="Z457" s="102"/>
      <c r="AA457" s="102"/>
      <c r="AB457" s="124">
        <f t="shared" si="137"/>
        <v>49</v>
      </c>
      <c r="AC457" s="125" t="str">
        <f t="shared" si="138"/>
        <v/>
      </c>
      <c r="AD457" s="123" t="str">
        <f t="shared" si="139"/>
        <v/>
      </c>
      <c r="AE457" s="126" t="str">
        <f t="shared" si="134"/>
        <v/>
      </c>
      <c r="AF457" s="123" t="str">
        <f t="shared" si="135"/>
        <v/>
      </c>
      <c r="AG457" s="126" t="str">
        <f t="shared" si="136"/>
        <v/>
      </c>
      <c r="AH457" s="129" t="str">
        <f t="shared" si="129"/>
        <v/>
      </c>
      <c r="AI457" s="129" t="str">
        <f t="shared" ref="AI457:AI520" si="144">IF(AC457="","",IF(AC457=D$57,0,IF(AC457&gt;D$57,AI456+AF457,"")))</f>
        <v/>
      </c>
      <c r="AJ457" s="100" t="str">
        <f t="shared" si="140"/>
        <v/>
      </c>
      <c r="AK457" s="130" t="str">
        <f t="shared" si="141"/>
        <v/>
      </c>
      <c r="AL457" s="130" t="str">
        <f t="shared" si="142"/>
        <v/>
      </c>
      <c r="AM457" s="131" t="str">
        <f t="shared" si="143"/>
        <v/>
      </c>
    </row>
    <row r="458" spans="26:39" ht="15" hidden="1" x14ac:dyDescent="0.25">
      <c r="Z458" s="102"/>
      <c r="AA458" s="102"/>
      <c r="AB458" s="124">
        <f t="shared" si="137"/>
        <v>50</v>
      </c>
      <c r="AC458" s="125" t="str">
        <f t="shared" si="138"/>
        <v/>
      </c>
      <c r="AD458" s="123" t="str">
        <f t="shared" si="139"/>
        <v/>
      </c>
      <c r="AE458" s="126" t="str">
        <f t="shared" si="134"/>
        <v/>
      </c>
      <c r="AF458" s="123" t="str">
        <f t="shared" si="135"/>
        <v/>
      </c>
      <c r="AG458" s="126" t="str">
        <f t="shared" si="136"/>
        <v/>
      </c>
      <c r="AH458" s="129" t="str">
        <f t="shared" ref="AH458:AH521" si="145">IF(AC458="","",AH457+AF458)</f>
        <v/>
      </c>
      <c r="AI458" s="129" t="str">
        <f t="shared" si="144"/>
        <v/>
      </c>
      <c r="AJ458" s="100" t="str">
        <f t="shared" si="140"/>
        <v/>
      </c>
      <c r="AK458" s="130" t="str">
        <f t="shared" si="141"/>
        <v/>
      </c>
      <c r="AL458" s="130" t="str">
        <f t="shared" si="142"/>
        <v/>
      </c>
      <c r="AM458" s="131" t="str">
        <f t="shared" si="143"/>
        <v/>
      </c>
    </row>
    <row r="459" spans="26:39" ht="15" hidden="1" x14ac:dyDescent="0.25">
      <c r="Z459" s="102"/>
      <c r="AA459" s="102"/>
      <c r="AB459" s="124">
        <f t="shared" si="137"/>
        <v>51</v>
      </c>
      <c r="AC459" s="125" t="str">
        <f t="shared" si="138"/>
        <v/>
      </c>
      <c r="AD459" s="123" t="str">
        <f t="shared" si="139"/>
        <v/>
      </c>
      <c r="AE459" s="126" t="str">
        <f t="shared" si="134"/>
        <v/>
      </c>
      <c r="AF459" s="123" t="str">
        <f t="shared" si="135"/>
        <v/>
      </c>
      <c r="AG459" s="126" t="str">
        <f t="shared" si="136"/>
        <v/>
      </c>
      <c r="AH459" s="129" t="str">
        <f t="shared" si="145"/>
        <v/>
      </c>
      <c r="AI459" s="129" t="str">
        <f t="shared" si="144"/>
        <v/>
      </c>
      <c r="AJ459" s="100" t="str">
        <f t="shared" si="140"/>
        <v/>
      </c>
      <c r="AK459" s="130" t="str">
        <f t="shared" si="141"/>
        <v/>
      </c>
      <c r="AL459" s="130" t="str">
        <f t="shared" si="142"/>
        <v/>
      </c>
      <c r="AM459" s="131" t="str">
        <f t="shared" si="143"/>
        <v/>
      </c>
    </row>
    <row r="460" spans="26:39" ht="15" hidden="1" x14ac:dyDescent="0.25">
      <c r="Z460" s="102"/>
      <c r="AA460" s="102"/>
      <c r="AB460" s="124">
        <f t="shared" si="137"/>
        <v>52</v>
      </c>
      <c r="AC460" s="125" t="str">
        <f t="shared" si="138"/>
        <v/>
      </c>
      <c r="AD460" s="123" t="str">
        <f t="shared" si="139"/>
        <v/>
      </c>
      <c r="AE460" s="126" t="str">
        <f t="shared" si="134"/>
        <v/>
      </c>
      <c r="AF460" s="123" t="str">
        <f t="shared" si="135"/>
        <v/>
      </c>
      <c r="AG460" s="126" t="str">
        <f t="shared" si="136"/>
        <v/>
      </c>
      <c r="AH460" s="129" t="str">
        <f t="shared" si="145"/>
        <v/>
      </c>
      <c r="AI460" s="129" t="str">
        <f t="shared" si="144"/>
        <v/>
      </c>
      <c r="AJ460" s="100" t="str">
        <f t="shared" si="140"/>
        <v/>
      </c>
      <c r="AK460" s="130" t="str">
        <f t="shared" si="141"/>
        <v/>
      </c>
      <c r="AL460" s="130" t="str">
        <f t="shared" si="142"/>
        <v/>
      </c>
      <c r="AM460" s="131" t="str">
        <f t="shared" si="143"/>
        <v/>
      </c>
    </row>
    <row r="461" spans="26:39" ht="15" hidden="1" x14ac:dyDescent="0.25">
      <c r="Z461" s="102"/>
      <c r="AA461" s="102"/>
      <c r="AB461" s="124">
        <f t="shared" si="137"/>
        <v>53</v>
      </c>
      <c r="AC461" s="125" t="str">
        <f t="shared" si="138"/>
        <v/>
      </c>
      <c r="AD461" s="123" t="str">
        <f t="shared" si="139"/>
        <v/>
      </c>
      <c r="AE461" s="126" t="str">
        <f t="shared" si="134"/>
        <v/>
      </c>
      <c r="AF461" s="123" t="str">
        <f t="shared" si="135"/>
        <v/>
      </c>
      <c r="AG461" s="126" t="str">
        <f t="shared" si="136"/>
        <v/>
      </c>
      <c r="AH461" s="129" t="str">
        <f t="shared" si="145"/>
        <v/>
      </c>
      <c r="AI461" s="129" t="str">
        <f t="shared" si="144"/>
        <v/>
      </c>
      <c r="AJ461" s="100" t="str">
        <f t="shared" si="140"/>
        <v/>
      </c>
      <c r="AK461" s="130" t="str">
        <f t="shared" si="141"/>
        <v/>
      </c>
      <c r="AL461" s="130" t="str">
        <f t="shared" si="142"/>
        <v/>
      </c>
      <c r="AM461" s="131" t="str">
        <f t="shared" si="143"/>
        <v/>
      </c>
    </row>
    <row r="462" spans="26:39" ht="15" hidden="1" x14ac:dyDescent="0.25">
      <c r="Z462" s="102"/>
      <c r="AA462" s="102"/>
      <c r="AB462" s="124">
        <f t="shared" si="137"/>
        <v>54</v>
      </c>
      <c r="AC462" s="125" t="str">
        <f t="shared" si="138"/>
        <v/>
      </c>
      <c r="AD462" s="123" t="str">
        <f t="shared" si="139"/>
        <v/>
      </c>
      <c r="AE462" s="126" t="str">
        <f t="shared" si="134"/>
        <v/>
      </c>
      <c r="AF462" s="123" t="str">
        <f t="shared" si="135"/>
        <v/>
      </c>
      <c r="AG462" s="126" t="str">
        <f t="shared" si="136"/>
        <v/>
      </c>
      <c r="AH462" s="129" t="str">
        <f t="shared" si="145"/>
        <v/>
      </c>
      <c r="AI462" s="129" t="str">
        <f t="shared" si="144"/>
        <v/>
      </c>
      <c r="AJ462" s="100" t="str">
        <f t="shared" si="140"/>
        <v/>
      </c>
      <c r="AK462" s="130" t="str">
        <f t="shared" si="141"/>
        <v/>
      </c>
      <c r="AL462" s="130" t="str">
        <f t="shared" si="142"/>
        <v/>
      </c>
      <c r="AM462" s="131" t="str">
        <f t="shared" si="143"/>
        <v/>
      </c>
    </row>
    <row r="463" spans="26:39" ht="15" hidden="1" x14ac:dyDescent="0.25">
      <c r="Z463" s="102"/>
      <c r="AA463" s="102"/>
      <c r="AB463" s="124">
        <f t="shared" si="137"/>
        <v>55</v>
      </c>
      <c r="AC463" s="125" t="str">
        <f t="shared" si="138"/>
        <v/>
      </c>
      <c r="AD463" s="123" t="str">
        <f t="shared" si="139"/>
        <v/>
      </c>
      <c r="AE463" s="126" t="str">
        <f t="shared" si="134"/>
        <v/>
      </c>
      <c r="AF463" s="123" t="str">
        <f t="shared" si="135"/>
        <v/>
      </c>
      <c r="AG463" s="126" t="str">
        <f t="shared" si="136"/>
        <v/>
      </c>
      <c r="AH463" s="129" t="str">
        <f t="shared" si="145"/>
        <v/>
      </c>
      <c r="AI463" s="129" t="str">
        <f t="shared" si="144"/>
        <v/>
      </c>
      <c r="AJ463" s="100" t="str">
        <f t="shared" si="140"/>
        <v/>
      </c>
      <c r="AK463" s="130" t="str">
        <f t="shared" si="141"/>
        <v/>
      </c>
      <c r="AL463" s="130" t="str">
        <f t="shared" si="142"/>
        <v/>
      </c>
      <c r="AM463" s="131" t="str">
        <f t="shared" si="143"/>
        <v/>
      </c>
    </row>
    <row r="464" spans="26:39" ht="15" hidden="1" x14ac:dyDescent="0.25">
      <c r="Z464" s="102"/>
      <c r="AA464" s="102"/>
      <c r="AB464" s="124">
        <f t="shared" si="137"/>
        <v>56</v>
      </c>
      <c r="AC464" s="125" t="str">
        <f t="shared" si="138"/>
        <v/>
      </c>
      <c r="AD464" s="123" t="str">
        <f t="shared" si="139"/>
        <v/>
      </c>
      <c r="AE464" s="126" t="str">
        <f t="shared" si="134"/>
        <v/>
      </c>
      <c r="AF464" s="123" t="str">
        <f t="shared" si="135"/>
        <v/>
      </c>
      <c r="AG464" s="126" t="str">
        <f t="shared" si="136"/>
        <v/>
      </c>
      <c r="AH464" s="129" t="str">
        <f t="shared" si="145"/>
        <v/>
      </c>
      <c r="AI464" s="129" t="str">
        <f t="shared" si="144"/>
        <v/>
      </c>
      <c r="AJ464" s="100" t="str">
        <f t="shared" si="140"/>
        <v/>
      </c>
      <c r="AK464" s="130" t="str">
        <f t="shared" si="141"/>
        <v/>
      </c>
      <c r="AL464" s="130" t="str">
        <f t="shared" si="142"/>
        <v/>
      </c>
      <c r="AM464" s="131" t="str">
        <f t="shared" si="143"/>
        <v/>
      </c>
    </row>
    <row r="465" spans="26:39" ht="15" hidden="1" x14ac:dyDescent="0.25">
      <c r="Z465" s="102"/>
      <c r="AA465" s="102"/>
      <c r="AB465" s="124">
        <f t="shared" si="137"/>
        <v>57</v>
      </c>
      <c r="AC465" s="125" t="str">
        <f t="shared" si="138"/>
        <v/>
      </c>
      <c r="AD465" s="123" t="str">
        <f t="shared" si="139"/>
        <v/>
      </c>
      <c r="AE465" s="126" t="str">
        <f t="shared" si="134"/>
        <v/>
      </c>
      <c r="AF465" s="123" t="str">
        <f t="shared" si="135"/>
        <v/>
      </c>
      <c r="AG465" s="126" t="str">
        <f t="shared" si="136"/>
        <v/>
      </c>
      <c r="AH465" s="129" t="str">
        <f t="shared" si="145"/>
        <v/>
      </c>
      <c r="AI465" s="129" t="str">
        <f t="shared" si="144"/>
        <v/>
      </c>
      <c r="AJ465" s="100" t="str">
        <f t="shared" si="140"/>
        <v/>
      </c>
      <c r="AK465" s="130" t="str">
        <f t="shared" si="141"/>
        <v/>
      </c>
      <c r="AL465" s="130" t="str">
        <f t="shared" si="142"/>
        <v/>
      </c>
      <c r="AM465" s="131" t="str">
        <f t="shared" si="143"/>
        <v/>
      </c>
    </row>
    <row r="466" spans="26:39" ht="15" hidden="1" x14ac:dyDescent="0.25">
      <c r="Z466" s="102"/>
      <c r="AA466" s="102"/>
      <c r="AB466" s="124">
        <f t="shared" si="137"/>
        <v>58</v>
      </c>
      <c r="AC466" s="125" t="str">
        <f t="shared" si="138"/>
        <v/>
      </c>
      <c r="AD466" s="123" t="str">
        <f t="shared" si="139"/>
        <v/>
      </c>
      <c r="AE466" s="126" t="str">
        <f t="shared" si="134"/>
        <v/>
      </c>
      <c r="AF466" s="123" t="str">
        <f t="shared" si="135"/>
        <v/>
      </c>
      <c r="AG466" s="126" t="str">
        <f t="shared" si="136"/>
        <v/>
      </c>
      <c r="AH466" s="129" t="str">
        <f t="shared" si="145"/>
        <v/>
      </c>
      <c r="AI466" s="129" t="str">
        <f t="shared" si="144"/>
        <v/>
      </c>
      <c r="AJ466" s="100" t="str">
        <f t="shared" si="140"/>
        <v/>
      </c>
      <c r="AK466" s="130" t="str">
        <f t="shared" si="141"/>
        <v/>
      </c>
      <c r="AL466" s="130" t="str">
        <f t="shared" si="142"/>
        <v/>
      </c>
      <c r="AM466" s="131" t="str">
        <f t="shared" si="143"/>
        <v/>
      </c>
    </row>
    <row r="467" spans="26:39" ht="15" hidden="1" x14ac:dyDescent="0.25">
      <c r="Z467" s="102"/>
      <c r="AA467" s="102"/>
      <c r="AB467" s="124">
        <f t="shared" si="137"/>
        <v>59</v>
      </c>
      <c r="AC467" s="125" t="str">
        <f t="shared" si="138"/>
        <v/>
      </c>
      <c r="AD467" s="123" t="str">
        <f t="shared" si="139"/>
        <v/>
      </c>
      <c r="AE467" s="126" t="str">
        <f t="shared" si="134"/>
        <v/>
      </c>
      <c r="AF467" s="123" t="str">
        <f t="shared" si="135"/>
        <v/>
      </c>
      <c r="AG467" s="126" t="str">
        <f t="shared" si="136"/>
        <v/>
      </c>
      <c r="AH467" s="129" t="str">
        <f t="shared" si="145"/>
        <v/>
      </c>
      <c r="AI467" s="129" t="str">
        <f t="shared" si="144"/>
        <v/>
      </c>
      <c r="AJ467" s="100" t="str">
        <f t="shared" si="140"/>
        <v/>
      </c>
      <c r="AK467" s="130" t="str">
        <f t="shared" si="141"/>
        <v/>
      </c>
      <c r="AL467" s="130" t="str">
        <f t="shared" si="142"/>
        <v/>
      </c>
      <c r="AM467" s="131" t="str">
        <f t="shared" si="143"/>
        <v/>
      </c>
    </row>
    <row r="468" spans="26:39" ht="15" hidden="1" x14ac:dyDescent="0.25">
      <c r="Z468" s="102"/>
      <c r="AA468" s="102"/>
      <c r="AB468" s="124">
        <f t="shared" si="137"/>
        <v>60</v>
      </c>
      <c r="AC468" s="125" t="str">
        <f t="shared" si="138"/>
        <v/>
      </c>
      <c r="AD468" s="123" t="str">
        <f t="shared" si="139"/>
        <v/>
      </c>
      <c r="AE468" s="126" t="str">
        <f t="shared" si="134"/>
        <v/>
      </c>
      <c r="AF468" s="123" t="str">
        <f t="shared" si="135"/>
        <v/>
      </c>
      <c r="AG468" s="126" t="str">
        <f t="shared" si="136"/>
        <v/>
      </c>
      <c r="AH468" s="129" t="str">
        <f t="shared" si="145"/>
        <v/>
      </c>
      <c r="AI468" s="129" t="str">
        <f t="shared" si="144"/>
        <v/>
      </c>
      <c r="AJ468" s="100" t="str">
        <f t="shared" si="140"/>
        <v/>
      </c>
      <c r="AK468" s="130" t="str">
        <f t="shared" si="141"/>
        <v/>
      </c>
      <c r="AL468" s="130" t="str">
        <f t="shared" si="142"/>
        <v/>
      </c>
      <c r="AM468" s="131" t="str">
        <f t="shared" si="143"/>
        <v/>
      </c>
    </row>
    <row r="469" spans="26:39" ht="15" hidden="1" x14ac:dyDescent="0.25">
      <c r="Z469" s="102"/>
      <c r="AA469" s="102"/>
      <c r="AB469" s="124">
        <f t="shared" si="137"/>
        <v>61</v>
      </c>
      <c r="AC469" s="125" t="str">
        <f t="shared" si="138"/>
        <v/>
      </c>
      <c r="AD469" s="123" t="str">
        <f t="shared" si="139"/>
        <v/>
      </c>
      <c r="AE469" s="126" t="str">
        <f t="shared" si="134"/>
        <v/>
      </c>
      <c r="AF469" s="123" t="str">
        <f t="shared" si="135"/>
        <v/>
      </c>
      <c r="AG469" s="126" t="str">
        <f t="shared" si="136"/>
        <v/>
      </c>
      <c r="AH469" s="129" t="str">
        <f t="shared" si="145"/>
        <v/>
      </c>
      <c r="AI469" s="129" t="str">
        <f t="shared" si="144"/>
        <v/>
      </c>
      <c r="AJ469" s="100" t="str">
        <f t="shared" si="140"/>
        <v/>
      </c>
      <c r="AK469" s="130" t="str">
        <f t="shared" si="141"/>
        <v/>
      </c>
      <c r="AL469" s="130" t="str">
        <f t="shared" si="142"/>
        <v/>
      </c>
      <c r="AM469" s="131" t="str">
        <f t="shared" si="143"/>
        <v/>
      </c>
    </row>
    <row r="470" spans="26:39" ht="15" hidden="1" x14ac:dyDescent="0.25">
      <c r="Z470" s="102"/>
      <c r="AA470" s="102"/>
      <c r="AB470" s="124">
        <f t="shared" si="137"/>
        <v>62</v>
      </c>
      <c r="AC470" s="125" t="str">
        <f t="shared" si="138"/>
        <v/>
      </c>
      <c r="AD470" s="123" t="str">
        <f t="shared" si="139"/>
        <v/>
      </c>
      <c r="AE470" s="126" t="str">
        <f t="shared" si="134"/>
        <v/>
      </c>
      <c r="AF470" s="123" t="str">
        <f t="shared" si="135"/>
        <v/>
      </c>
      <c r="AG470" s="126" t="str">
        <f t="shared" si="136"/>
        <v/>
      </c>
      <c r="AH470" s="129" t="str">
        <f t="shared" si="145"/>
        <v/>
      </c>
      <c r="AI470" s="129" t="str">
        <f t="shared" si="144"/>
        <v/>
      </c>
      <c r="AJ470" s="100" t="str">
        <f t="shared" si="140"/>
        <v/>
      </c>
      <c r="AK470" s="130" t="str">
        <f t="shared" si="141"/>
        <v/>
      </c>
      <c r="AL470" s="130" t="str">
        <f t="shared" si="142"/>
        <v/>
      </c>
      <c r="AM470" s="131" t="str">
        <f t="shared" si="143"/>
        <v/>
      </c>
    </row>
    <row r="471" spans="26:39" ht="15" hidden="1" x14ac:dyDescent="0.25">
      <c r="Z471" s="102"/>
      <c r="AA471" s="102"/>
      <c r="AB471" s="124">
        <f t="shared" si="137"/>
        <v>63</v>
      </c>
      <c r="AC471" s="125" t="str">
        <f t="shared" si="138"/>
        <v/>
      </c>
      <c r="AD471" s="123" t="str">
        <f t="shared" si="139"/>
        <v/>
      </c>
      <c r="AE471" s="126" t="str">
        <f t="shared" si="134"/>
        <v/>
      </c>
      <c r="AF471" s="123" t="str">
        <f t="shared" si="135"/>
        <v/>
      </c>
      <c r="AG471" s="126" t="str">
        <f t="shared" si="136"/>
        <v/>
      </c>
      <c r="AH471" s="129" t="str">
        <f t="shared" si="145"/>
        <v/>
      </c>
      <c r="AI471" s="129" t="str">
        <f t="shared" si="144"/>
        <v/>
      </c>
      <c r="AJ471" s="100" t="str">
        <f t="shared" si="140"/>
        <v/>
      </c>
      <c r="AK471" s="130" t="str">
        <f t="shared" si="141"/>
        <v/>
      </c>
      <c r="AL471" s="130" t="str">
        <f t="shared" si="142"/>
        <v/>
      </c>
      <c r="AM471" s="131" t="str">
        <f t="shared" si="143"/>
        <v/>
      </c>
    </row>
    <row r="472" spans="26:39" ht="15" hidden="1" x14ac:dyDescent="0.25">
      <c r="Z472" s="102"/>
      <c r="AA472" s="102"/>
      <c r="AB472" s="124">
        <f t="shared" si="137"/>
        <v>64</v>
      </c>
      <c r="AC472" s="125" t="str">
        <f t="shared" si="138"/>
        <v/>
      </c>
      <c r="AD472" s="123" t="str">
        <f t="shared" si="139"/>
        <v/>
      </c>
      <c r="AE472" s="126" t="str">
        <f t="shared" si="134"/>
        <v/>
      </c>
      <c r="AF472" s="123" t="str">
        <f t="shared" si="135"/>
        <v/>
      </c>
      <c r="AG472" s="126" t="str">
        <f t="shared" si="136"/>
        <v/>
      </c>
      <c r="AH472" s="129" t="str">
        <f t="shared" si="145"/>
        <v/>
      </c>
      <c r="AI472" s="129" t="str">
        <f t="shared" si="144"/>
        <v/>
      </c>
      <c r="AJ472" s="100" t="str">
        <f t="shared" si="140"/>
        <v/>
      </c>
      <c r="AK472" s="130" t="str">
        <f t="shared" si="141"/>
        <v/>
      </c>
      <c r="AL472" s="130" t="str">
        <f t="shared" si="142"/>
        <v/>
      </c>
      <c r="AM472" s="131" t="str">
        <f t="shared" si="143"/>
        <v/>
      </c>
    </row>
    <row r="473" spans="26:39" ht="15" hidden="1" x14ac:dyDescent="0.25">
      <c r="Z473" s="102"/>
      <c r="AA473" s="102"/>
      <c r="AB473" s="124">
        <f t="shared" si="137"/>
        <v>65</v>
      </c>
      <c r="AC473" s="125" t="str">
        <f t="shared" ref="AC473:AC504" si="146">IF(AA$411="","",AC$408+AB473*(X$411-X$410)/100)</f>
        <v/>
      </c>
      <c r="AD473" s="123" t="str">
        <f t="shared" ref="AD473:AD504" si="147">IF(AC473="","",AD$408+(2*(AC473-AC$408)*AA$411))</f>
        <v/>
      </c>
      <c r="AE473" s="126" t="str">
        <f t="shared" si="134"/>
        <v/>
      </c>
      <c r="AF473" s="123" t="str">
        <f t="shared" si="135"/>
        <v/>
      </c>
      <c r="AG473" s="126" t="str">
        <f t="shared" si="136"/>
        <v/>
      </c>
      <c r="AH473" s="129" t="str">
        <f t="shared" si="145"/>
        <v/>
      </c>
      <c r="AI473" s="129" t="str">
        <f t="shared" si="144"/>
        <v/>
      </c>
      <c r="AJ473" s="100" t="str">
        <f t="shared" si="140"/>
        <v/>
      </c>
      <c r="AK473" s="130" t="str">
        <f t="shared" si="141"/>
        <v/>
      </c>
      <c r="AL473" s="130" t="str">
        <f t="shared" si="142"/>
        <v/>
      </c>
      <c r="AM473" s="131" t="str">
        <f t="shared" si="143"/>
        <v/>
      </c>
    </row>
    <row r="474" spans="26:39" ht="15" hidden="1" x14ac:dyDescent="0.25">
      <c r="Z474" s="102"/>
      <c r="AA474" s="102"/>
      <c r="AB474" s="124">
        <f t="shared" si="137"/>
        <v>66</v>
      </c>
      <c r="AC474" s="125" t="str">
        <f t="shared" si="146"/>
        <v/>
      </c>
      <c r="AD474" s="123" t="str">
        <f t="shared" si="147"/>
        <v/>
      </c>
      <c r="AE474" s="126" t="str">
        <f t="shared" ref="AE474:AE508" si="148">IF(AC474="","",(AD474/2)^2*3.1415)</f>
        <v/>
      </c>
      <c r="AF474" s="123" t="str">
        <f t="shared" ref="AF474:AF508" si="149">IF(AC474="","",(AC474-AC473)/3*(AE473+AE474+(AE474*AE473)^0.5))</f>
        <v/>
      </c>
      <c r="AG474" s="126" t="str">
        <f t="shared" ref="AG474:AG508" si="150">IF(AC474="","",AG473+AF474)</f>
        <v/>
      </c>
      <c r="AH474" s="129" t="str">
        <f t="shared" si="145"/>
        <v/>
      </c>
      <c r="AI474" s="129" t="str">
        <f t="shared" si="144"/>
        <v/>
      </c>
      <c r="AJ474" s="100" t="str">
        <f t="shared" si="140"/>
        <v/>
      </c>
      <c r="AK474" s="130" t="str">
        <f t="shared" si="141"/>
        <v/>
      </c>
      <c r="AL474" s="130" t="str">
        <f t="shared" si="142"/>
        <v/>
      </c>
      <c r="AM474" s="131" t="str">
        <f t="shared" si="143"/>
        <v/>
      </c>
    </row>
    <row r="475" spans="26:39" ht="15" hidden="1" x14ac:dyDescent="0.25">
      <c r="Z475" s="102"/>
      <c r="AA475" s="102"/>
      <c r="AB475" s="124">
        <f t="shared" ref="AB475:AB508" si="151">AB474+1</f>
        <v>67</v>
      </c>
      <c r="AC475" s="125" t="str">
        <f t="shared" si="146"/>
        <v/>
      </c>
      <c r="AD475" s="123" t="str">
        <f t="shared" si="147"/>
        <v/>
      </c>
      <c r="AE475" s="126" t="str">
        <f t="shared" si="148"/>
        <v/>
      </c>
      <c r="AF475" s="123" t="str">
        <f t="shared" si="149"/>
        <v/>
      </c>
      <c r="AG475" s="126" t="str">
        <f t="shared" si="150"/>
        <v/>
      </c>
      <c r="AH475" s="129" t="str">
        <f t="shared" si="145"/>
        <v/>
      </c>
      <c r="AI475" s="129" t="str">
        <f t="shared" si="144"/>
        <v/>
      </c>
      <c r="AJ475" s="100" t="str">
        <f t="shared" si="140"/>
        <v/>
      </c>
      <c r="AK475" s="130" t="str">
        <f t="shared" si="141"/>
        <v/>
      </c>
      <c r="AL475" s="130" t="str">
        <f t="shared" si="142"/>
        <v/>
      </c>
      <c r="AM475" s="131" t="str">
        <f t="shared" si="143"/>
        <v/>
      </c>
    </row>
    <row r="476" spans="26:39" ht="15" hidden="1" x14ac:dyDescent="0.25">
      <c r="Z476" s="102"/>
      <c r="AA476" s="102"/>
      <c r="AB476" s="124">
        <f t="shared" si="151"/>
        <v>68</v>
      </c>
      <c r="AC476" s="125" t="str">
        <f t="shared" si="146"/>
        <v/>
      </c>
      <c r="AD476" s="123" t="str">
        <f t="shared" si="147"/>
        <v/>
      </c>
      <c r="AE476" s="126" t="str">
        <f t="shared" si="148"/>
        <v/>
      </c>
      <c r="AF476" s="123" t="str">
        <f t="shared" si="149"/>
        <v/>
      </c>
      <c r="AG476" s="126" t="str">
        <f t="shared" si="150"/>
        <v/>
      </c>
      <c r="AH476" s="129" t="str">
        <f t="shared" si="145"/>
        <v/>
      </c>
      <c r="AI476" s="129" t="str">
        <f t="shared" si="144"/>
        <v/>
      </c>
      <c r="AJ476" s="100" t="str">
        <f t="shared" si="140"/>
        <v/>
      </c>
      <c r="AK476" s="130" t="str">
        <f t="shared" si="141"/>
        <v/>
      </c>
      <c r="AL476" s="130" t="str">
        <f t="shared" si="142"/>
        <v/>
      </c>
      <c r="AM476" s="131" t="str">
        <f t="shared" si="143"/>
        <v/>
      </c>
    </row>
    <row r="477" spans="26:39" ht="15" hidden="1" x14ac:dyDescent="0.25">
      <c r="Z477" s="102"/>
      <c r="AA477" s="102"/>
      <c r="AB477" s="124">
        <f t="shared" si="151"/>
        <v>69</v>
      </c>
      <c r="AC477" s="125" t="str">
        <f t="shared" si="146"/>
        <v/>
      </c>
      <c r="AD477" s="123" t="str">
        <f t="shared" si="147"/>
        <v/>
      </c>
      <c r="AE477" s="126" t="str">
        <f t="shared" si="148"/>
        <v/>
      </c>
      <c r="AF477" s="123" t="str">
        <f t="shared" si="149"/>
        <v/>
      </c>
      <c r="AG477" s="126" t="str">
        <f t="shared" si="150"/>
        <v/>
      </c>
      <c r="AH477" s="129" t="str">
        <f t="shared" si="145"/>
        <v/>
      </c>
      <c r="AI477" s="129" t="str">
        <f t="shared" si="144"/>
        <v/>
      </c>
      <c r="AJ477" s="100" t="str">
        <f t="shared" si="140"/>
        <v/>
      </c>
      <c r="AK477" s="130" t="str">
        <f t="shared" si="141"/>
        <v/>
      </c>
      <c r="AL477" s="130" t="str">
        <f t="shared" si="142"/>
        <v/>
      </c>
      <c r="AM477" s="131" t="str">
        <f t="shared" si="143"/>
        <v/>
      </c>
    </row>
    <row r="478" spans="26:39" ht="15" hidden="1" x14ac:dyDescent="0.25">
      <c r="Z478" s="102"/>
      <c r="AA478" s="102"/>
      <c r="AB478" s="124">
        <f t="shared" si="151"/>
        <v>70</v>
      </c>
      <c r="AC478" s="125" t="str">
        <f t="shared" si="146"/>
        <v/>
      </c>
      <c r="AD478" s="123" t="str">
        <f t="shared" si="147"/>
        <v/>
      </c>
      <c r="AE478" s="126" t="str">
        <f t="shared" si="148"/>
        <v/>
      </c>
      <c r="AF478" s="123" t="str">
        <f t="shared" si="149"/>
        <v/>
      </c>
      <c r="AG478" s="126" t="str">
        <f t="shared" si="150"/>
        <v/>
      </c>
      <c r="AH478" s="129" t="str">
        <f t="shared" si="145"/>
        <v/>
      </c>
      <c r="AI478" s="129" t="str">
        <f t="shared" si="144"/>
        <v/>
      </c>
      <c r="AJ478" s="100" t="str">
        <f t="shared" si="140"/>
        <v/>
      </c>
      <c r="AK478" s="130" t="str">
        <f t="shared" si="141"/>
        <v/>
      </c>
      <c r="AL478" s="130" t="str">
        <f t="shared" si="142"/>
        <v/>
      </c>
      <c r="AM478" s="131" t="str">
        <f t="shared" si="143"/>
        <v/>
      </c>
    </row>
    <row r="479" spans="26:39" ht="15" hidden="1" x14ac:dyDescent="0.25">
      <c r="Z479" s="102"/>
      <c r="AA479" s="102"/>
      <c r="AB479" s="124">
        <f t="shared" si="151"/>
        <v>71</v>
      </c>
      <c r="AC479" s="125" t="str">
        <f t="shared" si="146"/>
        <v/>
      </c>
      <c r="AD479" s="123" t="str">
        <f t="shared" si="147"/>
        <v/>
      </c>
      <c r="AE479" s="126" t="str">
        <f t="shared" si="148"/>
        <v/>
      </c>
      <c r="AF479" s="123" t="str">
        <f t="shared" si="149"/>
        <v/>
      </c>
      <c r="AG479" s="126" t="str">
        <f t="shared" si="150"/>
        <v/>
      </c>
      <c r="AH479" s="129" t="str">
        <f t="shared" si="145"/>
        <v/>
      </c>
      <c r="AI479" s="129" t="str">
        <f t="shared" si="144"/>
        <v/>
      </c>
      <c r="AJ479" s="100" t="str">
        <f t="shared" si="140"/>
        <v/>
      </c>
      <c r="AK479" s="130" t="str">
        <f t="shared" si="141"/>
        <v/>
      </c>
      <c r="AL479" s="130" t="str">
        <f t="shared" si="142"/>
        <v/>
      </c>
      <c r="AM479" s="131" t="str">
        <f t="shared" si="143"/>
        <v/>
      </c>
    </row>
    <row r="480" spans="26:39" ht="15" hidden="1" x14ac:dyDescent="0.25">
      <c r="Z480" s="102"/>
      <c r="AA480" s="102"/>
      <c r="AB480" s="124">
        <f t="shared" si="151"/>
        <v>72</v>
      </c>
      <c r="AC480" s="125" t="str">
        <f t="shared" si="146"/>
        <v/>
      </c>
      <c r="AD480" s="123" t="str">
        <f t="shared" si="147"/>
        <v/>
      </c>
      <c r="AE480" s="126" t="str">
        <f t="shared" si="148"/>
        <v/>
      </c>
      <c r="AF480" s="123" t="str">
        <f t="shared" si="149"/>
        <v/>
      </c>
      <c r="AG480" s="126" t="str">
        <f t="shared" si="150"/>
        <v/>
      </c>
      <c r="AH480" s="129" t="str">
        <f t="shared" si="145"/>
        <v/>
      </c>
      <c r="AI480" s="129" t="str">
        <f t="shared" si="144"/>
        <v/>
      </c>
      <c r="AJ480" s="100" t="str">
        <f t="shared" si="140"/>
        <v/>
      </c>
      <c r="AK480" s="130" t="str">
        <f t="shared" si="141"/>
        <v/>
      </c>
      <c r="AL480" s="130" t="str">
        <f t="shared" si="142"/>
        <v/>
      </c>
      <c r="AM480" s="131" t="str">
        <f t="shared" si="143"/>
        <v/>
      </c>
    </row>
    <row r="481" spans="26:39" ht="15" hidden="1" x14ac:dyDescent="0.25">
      <c r="Z481" s="102"/>
      <c r="AA481" s="102"/>
      <c r="AB481" s="124">
        <f t="shared" si="151"/>
        <v>73</v>
      </c>
      <c r="AC481" s="125" t="str">
        <f t="shared" si="146"/>
        <v/>
      </c>
      <c r="AD481" s="123" t="str">
        <f t="shared" si="147"/>
        <v/>
      </c>
      <c r="AE481" s="126" t="str">
        <f t="shared" si="148"/>
        <v/>
      </c>
      <c r="AF481" s="123" t="str">
        <f t="shared" si="149"/>
        <v/>
      </c>
      <c r="AG481" s="126" t="str">
        <f t="shared" si="150"/>
        <v/>
      </c>
      <c r="AH481" s="129" t="str">
        <f t="shared" si="145"/>
        <v/>
      </c>
      <c r="AI481" s="129" t="str">
        <f t="shared" si="144"/>
        <v/>
      </c>
      <c r="AJ481" s="100" t="str">
        <f t="shared" si="140"/>
        <v/>
      </c>
      <c r="AK481" s="130" t="str">
        <f t="shared" si="141"/>
        <v/>
      </c>
      <c r="AL481" s="130" t="str">
        <f t="shared" si="142"/>
        <v/>
      </c>
      <c r="AM481" s="131" t="str">
        <f t="shared" si="143"/>
        <v/>
      </c>
    </row>
    <row r="482" spans="26:39" ht="15" hidden="1" x14ac:dyDescent="0.25">
      <c r="Z482" s="102"/>
      <c r="AA482" s="102"/>
      <c r="AB482" s="124">
        <f t="shared" si="151"/>
        <v>74</v>
      </c>
      <c r="AC482" s="125" t="str">
        <f t="shared" si="146"/>
        <v/>
      </c>
      <c r="AD482" s="123" t="str">
        <f t="shared" si="147"/>
        <v/>
      </c>
      <c r="AE482" s="126" t="str">
        <f t="shared" si="148"/>
        <v/>
      </c>
      <c r="AF482" s="123" t="str">
        <f t="shared" si="149"/>
        <v/>
      </c>
      <c r="AG482" s="126" t="str">
        <f t="shared" si="150"/>
        <v/>
      </c>
      <c r="AH482" s="129" t="str">
        <f t="shared" si="145"/>
        <v/>
      </c>
      <c r="AI482" s="129" t="str">
        <f t="shared" si="144"/>
        <v/>
      </c>
      <c r="AJ482" s="100" t="str">
        <f t="shared" si="140"/>
        <v/>
      </c>
      <c r="AK482" s="130" t="str">
        <f t="shared" si="141"/>
        <v/>
      </c>
      <c r="AL482" s="130" t="str">
        <f t="shared" si="142"/>
        <v/>
      </c>
      <c r="AM482" s="131" t="str">
        <f t="shared" si="143"/>
        <v/>
      </c>
    </row>
    <row r="483" spans="26:39" ht="15" hidden="1" x14ac:dyDescent="0.25">
      <c r="Z483" s="102"/>
      <c r="AA483" s="102"/>
      <c r="AB483" s="124">
        <f t="shared" si="151"/>
        <v>75</v>
      </c>
      <c r="AC483" s="125" t="str">
        <f t="shared" si="146"/>
        <v/>
      </c>
      <c r="AD483" s="123" t="str">
        <f t="shared" si="147"/>
        <v/>
      </c>
      <c r="AE483" s="126" t="str">
        <f t="shared" si="148"/>
        <v/>
      </c>
      <c r="AF483" s="123" t="str">
        <f t="shared" si="149"/>
        <v/>
      </c>
      <c r="AG483" s="126" t="str">
        <f t="shared" si="150"/>
        <v/>
      </c>
      <c r="AH483" s="129" t="str">
        <f t="shared" si="145"/>
        <v/>
      </c>
      <c r="AI483" s="129" t="str">
        <f t="shared" si="144"/>
        <v/>
      </c>
      <c r="AJ483" s="100" t="str">
        <f t="shared" si="140"/>
        <v/>
      </c>
      <c r="AK483" s="130" t="str">
        <f t="shared" si="141"/>
        <v/>
      </c>
      <c r="AL483" s="130" t="str">
        <f t="shared" si="142"/>
        <v/>
      </c>
      <c r="AM483" s="131" t="str">
        <f t="shared" si="143"/>
        <v/>
      </c>
    </row>
    <row r="484" spans="26:39" ht="15" hidden="1" x14ac:dyDescent="0.25">
      <c r="Z484" s="102"/>
      <c r="AA484" s="102"/>
      <c r="AB484" s="124">
        <f t="shared" si="151"/>
        <v>76</v>
      </c>
      <c r="AC484" s="125" t="str">
        <f t="shared" si="146"/>
        <v/>
      </c>
      <c r="AD484" s="123" t="str">
        <f t="shared" si="147"/>
        <v/>
      </c>
      <c r="AE484" s="126" t="str">
        <f t="shared" si="148"/>
        <v/>
      </c>
      <c r="AF484" s="123" t="str">
        <f t="shared" si="149"/>
        <v/>
      </c>
      <c r="AG484" s="126" t="str">
        <f t="shared" si="150"/>
        <v/>
      </c>
      <c r="AH484" s="129" t="str">
        <f t="shared" si="145"/>
        <v/>
      </c>
      <c r="AI484" s="129" t="str">
        <f t="shared" si="144"/>
        <v/>
      </c>
      <c r="AJ484" s="100" t="str">
        <f t="shared" si="140"/>
        <v/>
      </c>
      <c r="AK484" s="130" t="str">
        <f t="shared" si="141"/>
        <v/>
      </c>
      <c r="AL484" s="130" t="str">
        <f t="shared" si="142"/>
        <v/>
      </c>
      <c r="AM484" s="131" t="str">
        <f t="shared" si="143"/>
        <v/>
      </c>
    </row>
    <row r="485" spans="26:39" ht="15" hidden="1" x14ac:dyDescent="0.25">
      <c r="Z485" s="102"/>
      <c r="AA485" s="102"/>
      <c r="AB485" s="124">
        <f t="shared" si="151"/>
        <v>77</v>
      </c>
      <c r="AC485" s="125" t="str">
        <f t="shared" si="146"/>
        <v/>
      </c>
      <c r="AD485" s="123" t="str">
        <f t="shared" si="147"/>
        <v/>
      </c>
      <c r="AE485" s="126" t="str">
        <f t="shared" si="148"/>
        <v/>
      </c>
      <c r="AF485" s="123" t="str">
        <f t="shared" si="149"/>
        <v/>
      </c>
      <c r="AG485" s="126" t="str">
        <f t="shared" si="150"/>
        <v/>
      </c>
      <c r="AH485" s="129" t="str">
        <f t="shared" si="145"/>
        <v/>
      </c>
      <c r="AI485" s="129" t="str">
        <f t="shared" si="144"/>
        <v/>
      </c>
      <c r="AJ485" s="100" t="str">
        <f t="shared" si="140"/>
        <v/>
      </c>
      <c r="AK485" s="130" t="str">
        <f t="shared" si="141"/>
        <v/>
      </c>
      <c r="AL485" s="130" t="str">
        <f t="shared" si="142"/>
        <v/>
      </c>
      <c r="AM485" s="131" t="str">
        <f t="shared" si="143"/>
        <v/>
      </c>
    </row>
    <row r="486" spans="26:39" ht="15" hidden="1" x14ac:dyDescent="0.25">
      <c r="Z486" s="102"/>
      <c r="AA486" s="102"/>
      <c r="AB486" s="124">
        <f t="shared" si="151"/>
        <v>78</v>
      </c>
      <c r="AC486" s="125" t="str">
        <f t="shared" si="146"/>
        <v/>
      </c>
      <c r="AD486" s="123" t="str">
        <f t="shared" si="147"/>
        <v/>
      </c>
      <c r="AE486" s="126" t="str">
        <f t="shared" si="148"/>
        <v/>
      </c>
      <c r="AF486" s="123" t="str">
        <f t="shared" si="149"/>
        <v/>
      </c>
      <c r="AG486" s="126" t="str">
        <f t="shared" si="150"/>
        <v/>
      </c>
      <c r="AH486" s="129" t="str">
        <f t="shared" si="145"/>
        <v/>
      </c>
      <c r="AI486" s="129" t="str">
        <f t="shared" si="144"/>
        <v/>
      </c>
      <c r="AJ486" s="100" t="str">
        <f t="shared" si="140"/>
        <v/>
      </c>
      <c r="AK486" s="130" t="str">
        <f t="shared" si="141"/>
        <v/>
      </c>
      <c r="AL486" s="130" t="str">
        <f t="shared" si="142"/>
        <v/>
      </c>
      <c r="AM486" s="131" t="str">
        <f t="shared" si="143"/>
        <v/>
      </c>
    </row>
    <row r="487" spans="26:39" ht="15" hidden="1" x14ac:dyDescent="0.25">
      <c r="Z487" s="102"/>
      <c r="AA487" s="102"/>
      <c r="AB487" s="124">
        <f t="shared" si="151"/>
        <v>79</v>
      </c>
      <c r="AC487" s="125" t="str">
        <f t="shared" si="146"/>
        <v/>
      </c>
      <c r="AD487" s="123" t="str">
        <f t="shared" si="147"/>
        <v/>
      </c>
      <c r="AE487" s="126" t="str">
        <f t="shared" si="148"/>
        <v/>
      </c>
      <c r="AF487" s="123" t="str">
        <f t="shared" si="149"/>
        <v/>
      </c>
      <c r="AG487" s="126" t="str">
        <f t="shared" si="150"/>
        <v/>
      </c>
      <c r="AH487" s="129" t="str">
        <f t="shared" si="145"/>
        <v/>
      </c>
      <c r="AI487" s="129" t="str">
        <f t="shared" si="144"/>
        <v/>
      </c>
      <c r="AJ487" s="100" t="str">
        <f t="shared" si="140"/>
        <v/>
      </c>
      <c r="AK487" s="130" t="str">
        <f t="shared" si="141"/>
        <v/>
      </c>
      <c r="AL487" s="130" t="str">
        <f t="shared" si="142"/>
        <v/>
      </c>
      <c r="AM487" s="131" t="str">
        <f t="shared" si="143"/>
        <v/>
      </c>
    </row>
    <row r="488" spans="26:39" ht="15" hidden="1" x14ac:dyDescent="0.25">
      <c r="Z488" s="102"/>
      <c r="AA488" s="102"/>
      <c r="AB488" s="124">
        <f t="shared" si="151"/>
        <v>80</v>
      </c>
      <c r="AC488" s="125" t="str">
        <f t="shared" si="146"/>
        <v/>
      </c>
      <c r="AD488" s="123" t="str">
        <f t="shared" si="147"/>
        <v/>
      </c>
      <c r="AE488" s="126" t="str">
        <f t="shared" si="148"/>
        <v/>
      </c>
      <c r="AF488" s="123" t="str">
        <f t="shared" si="149"/>
        <v/>
      </c>
      <c r="AG488" s="126" t="str">
        <f t="shared" si="150"/>
        <v/>
      </c>
      <c r="AH488" s="129" t="str">
        <f t="shared" si="145"/>
        <v/>
      </c>
      <c r="AI488" s="129" t="str">
        <f t="shared" si="144"/>
        <v/>
      </c>
      <c r="AJ488" s="100" t="str">
        <f t="shared" si="140"/>
        <v/>
      </c>
      <c r="AK488" s="130" t="str">
        <f t="shared" si="141"/>
        <v/>
      </c>
      <c r="AL488" s="130" t="str">
        <f t="shared" si="142"/>
        <v/>
      </c>
      <c r="AM488" s="131" t="str">
        <f t="shared" si="143"/>
        <v/>
      </c>
    </row>
    <row r="489" spans="26:39" ht="15" hidden="1" x14ac:dyDescent="0.25">
      <c r="Z489" s="102"/>
      <c r="AA489" s="102"/>
      <c r="AB489" s="124">
        <f t="shared" si="151"/>
        <v>81</v>
      </c>
      <c r="AC489" s="125" t="str">
        <f t="shared" si="146"/>
        <v/>
      </c>
      <c r="AD489" s="123" t="str">
        <f t="shared" si="147"/>
        <v/>
      </c>
      <c r="AE489" s="126" t="str">
        <f t="shared" si="148"/>
        <v/>
      </c>
      <c r="AF489" s="123" t="str">
        <f t="shared" si="149"/>
        <v/>
      </c>
      <c r="AG489" s="126" t="str">
        <f t="shared" si="150"/>
        <v/>
      </c>
      <c r="AH489" s="129" t="str">
        <f t="shared" si="145"/>
        <v/>
      </c>
      <c r="AI489" s="129" t="str">
        <f t="shared" si="144"/>
        <v/>
      </c>
      <c r="AJ489" s="100" t="str">
        <f t="shared" si="140"/>
        <v/>
      </c>
      <c r="AK489" s="130" t="str">
        <f t="shared" si="141"/>
        <v/>
      </c>
      <c r="AL489" s="130" t="str">
        <f t="shared" si="142"/>
        <v/>
      </c>
      <c r="AM489" s="131" t="str">
        <f t="shared" si="143"/>
        <v/>
      </c>
    </row>
    <row r="490" spans="26:39" ht="15" hidden="1" x14ac:dyDescent="0.25">
      <c r="Z490" s="102"/>
      <c r="AA490" s="102"/>
      <c r="AB490" s="124">
        <f t="shared" si="151"/>
        <v>82</v>
      </c>
      <c r="AC490" s="125" t="str">
        <f t="shared" si="146"/>
        <v/>
      </c>
      <c r="AD490" s="123" t="str">
        <f t="shared" si="147"/>
        <v/>
      </c>
      <c r="AE490" s="126" t="str">
        <f t="shared" si="148"/>
        <v/>
      </c>
      <c r="AF490" s="123" t="str">
        <f t="shared" si="149"/>
        <v/>
      </c>
      <c r="AG490" s="126" t="str">
        <f t="shared" si="150"/>
        <v/>
      </c>
      <c r="AH490" s="129" t="str">
        <f t="shared" si="145"/>
        <v/>
      </c>
      <c r="AI490" s="129" t="str">
        <f t="shared" si="144"/>
        <v/>
      </c>
      <c r="AJ490" s="100" t="str">
        <f t="shared" si="140"/>
        <v/>
      </c>
      <c r="AK490" s="130" t="str">
        <f t="shared" si="141"/>
        <v/>
      </c>
      <c r="AL490" s="130" t="str">
        <f t="shared" si="142"/>
        <v/>
      </c>
      <c r="AM490" s="131" t="str">
        <f t="shared" si="143"/>
        <v/>
      </c>
    </row>
    <row r="491" spans="26:39" ht="15" hidden="1" x14ac:dyDescent="0.25">
      <c r="Z491" s="102"/>
      <c r="AA491" s="102"/>
      <c r="AB491" s="124">
        <f t="shared" si="151"/>
        <v>83</v>
      </c>
      <c r="AC491" s="125" t="str">
        <f t="shared" si="146"/>
        <v/>
      </c>
      <c r="AD491" s="123" t="str">
        <f t="shared" si="147"/>
        <v/>
      </c>
      <c r="AE491" s="126" t="str">
        <f t="shared" si="148"/>
        <v/>
      </c>
      <c r="AF491" s="123" t="str">
        <f t="shared" si="149"/>
        <v/>
      </c>
      <c r="AG491" s="126" t="str">
        <f t="shared" si="150"/>
        <v/>
      </c>
      <c r="AH491" s="129" t="str">
        <f t="shared" si="145"/>
        <v/>
      </c>
      <c r="AI491" s="129" t="str">
        <f t="shared" si="144"/>
        <v/>
      </c>
      <c r="AJ491" s="100" t="str">
        <f t="shared" si="140"/>
        <v/>
      </c>
      <c r="AK491" s="130" t="str">
        <f t="shared" si="141"/>
        <v/>
      </c>
      <c r="AL491" s="130" t="str">
        <f t="shared" si="142"/>
        <v/>
      </c>
      <c r="AM491" s="131" t="str">
        <f t="shared" si="143"/>
        <v/>
      </c>
    </row>
    <row r="492" spans="26:39" ht="15" hidden="1" x14ac:dyDescent="0.25">
      <c r="Z492" s="102"/>
      <c r="AA492" s="102"/>
      <c r="AB492" s="124">
        <f t="shared" si="151"/>
        <v>84</v>
      </c>
      <c r="AC492" s="125" t="str">
        <f t="shared" si="146"/>
        <v/>
      </c>
      <c r="AD492" s="123" t="str">
        <f t="shared" si="147"/>
        <v/>
      </c>
      <c r="AE492" s="126" t="str">
        <f t="shared" si="148"/>
        <v/>
      </c>
      <c r="AF492" s="123" t="str">
        <f t="shared" si="149"/>
        <v/>
      </c>
      <c r="AG492" s="126" t="str">
        <f t="shared" si="150"/>
        <v/>
      </c>
      <c r="AH492" s="129" t="str">
        <f t="shared" si="145"/>
        <v/>
      </c>
      <c r="AI492" s="129" t="str">
        <f t="shared" si="144"/>
        <v/>
      </c>
      <c r="AJ492" s="100" t="str">
        <f t="shared" si="140"/>
        <v/>
      </c>
      <c r="AK492" s="130" t="str">
        <f t="shared" si="141"/>
        <v/>
      </c>
      <c r="AL492" s="130" t="str">
        <f t="shared" si="142"/>
        <v/>
      </c>
      <c r="AM492" s="131" t="str">
        <f t="shared" si="143"/>
        <v/>
      </c>
    </row>
    <row r="493" spans="26:39" ht="15" hidden="1" x14ac:dyDescent="0.25">
      <c r="Z493" s="102"/>
      <c r="AA493" s="102"/>
      <c r="AB493" s="124">
        <f t="shared" si="151"/>
        <v>85</v>
      </c>
      <c r="AC493" s="125" t="str">
        <f t="shared" si="146"/>
        <v/>
      </c>
      <c r="AD493" s="123" t="str">
        <f t="shared" si="147"/>
        <v/>
      </c>
      <c r="AE493" s="126" t="str">
        <f t="shared" si="148"/>
        <v/>
      </c>
      <c r="AF493" s="123" t="str">
        <f t="shared" si="149"/>
        <v/>
      </c>
      <c r="AG493" s="126" t="str">
        <f t="shared" si="150"/>
        <v/>
      </c>
      <c r="AH493" s="129" t="str">
        <f t="shared" si="145"/>
        <v/>
      </c>
      <c r="AI493" s="129" t="str">
        <f t="shared" si="144"/>
        <v/>
      </c>
      <c r="AJ493" s="100" t="str">
        <f t="shared" si="140"/>
        <v/>
      </c>
      <c r="AK493" s="130" t="str">
        <f t="shared" si="141"/>
        <v/>
      </c>
      <c r="AL493" s="130" t="str">
        <f t="shared" si="142"/>
        <v/>
      </c>
      <c r="AM493" s="131" t="str">
        <f t="shared" si="143"/>
        <v/>
      </c>
    </row>
    <row r="494" spans="26:39" ht="15" hidden="1" x14ac:dyDescent="0.25">
      <c r="Z494" s="102"/>
      <c r="AA494" s="102"/>
      <c r="AB494" s="124">
        <f t="shared" si="151"/>
        <v>86</v>
      </c>
      <c r="AC494" s="125" t="str">
        <f t="shared" si="146"/>
        <v/>
      </c>
      <c r="AD494" s="123" t="str">
        <f t="shared" si="147"/>
        <v/>
      </c>
      <c r="AE494" s="126" t="str">
        <f t="shared" si="148"/>
        <v/>
      </c>
      <c r="AF494" s="123" t="str">
        <f t="shared" si="149"/>
        <v/>
      </c>
      <c r="AG494" s="126" t="str">
        <f t="shared" si="150"/>
        <v/>
      </c>
      <c r="AH494" s="129" t="str">
        <f t="shared" si="145"/>
        <v/>
      </c>
      <c r="AI494" s="129" t="str">
        <f t="shared" si="144"/>
        <v/>
      </c>
      <c r="AJ494" s="100" t="str">
        <f t="shared" si="140"/>
        <v/>
      </c>
      <c r="AK494" s="130" t="str">
        <f t="shared" si="141"/>
        <v/>
      </c>
      <c r="AL494" s="130" t="str">
        <f t="shared" si="142"/>
        <v/>
      </c>
      <c r="AM494" s="131" t="str">
        <f t="shared" si="143"/>
        <v/>
      </c>
    </row>
    <row r="495" spans="26:39" ht="15" hidden="1" x14ac:dyDescent="0.25">
      <c r="Z495" s="102"/>
      <c r="AA495" s="102"/>
      <c r="AB495" s="124">
        <f t="shared" si="151"/>
        <v>87</v>
      </c>
      <c r="AC495" s="125" t="str">
        <f t="shared" si="146"/>
        <v/>
      </c>
      <c r="AD495" s="123" t="str">
        <f t="shared" si="147"/>
        <v/>
      </c>
      <c r="AE495" s="126" t="str">
        <f t="shared" si="148"/>
        <v/>
      </c>
      <c r="AF495" s="123" t="str">
        <f t="shared" si="149"/>
        <v/>
      </c>
      <c r="AG495" s="126" t="str">
        <f t="shared" si="150"/>
        <v/>
      </c>
      <c r="AH495" s="129" t="str">
        <f t="shared" si="145"/>
        <v/>
      </c>
      <c r="AI495" s="129" t="str">
        <f t="shared" si="144"/>
        <v/>
      </c>
      <c r="AJ495" s="100" t="str">
        <f t="shared" si="140"/>
        <v/>
      </c>
      <c r="AK495" s="130" t="str">
        <f t="shared" si="141"/>
        <v/>
      </c>
      <c r="AL495" s="130" t="str">
        <f t="shared" si="142"/>
        <v/>
      </c>
      <c r="AM495" s="131" t="str">
        <f t="shared" si="143"/>
        <v/>
      </c>
    </row>
    <row r="496" spans="26:39" ht="15" hidden="1" x14ac:dyDescent="0.25">
      <c r="Z496" s="102"/>
      <c r="AA496" s="102"/>
      <c r="AB496" s="124">
        <f t="shared" si="151"/>
        <v>88</v>
      </c>
      <c r="AC496" s="125" t="str">
        <f t="shared" si="146"/>
        <v/>
      </c>
      <c r="AD496" s="123" t="str">
        <f t="shared" si="147"/>
        <v/>
      </c>
      <c r="AE496" s="126" t="str">
        <f t="shared" si="148"/>
        <v/>
      </c>
      <c r="AF496" s="123" t="str">
        <f t="shared" si="149"/>
        <v/>
      </c>
      <c r="AG496" s="126" t="str">
        <f t="shared" si="150"/>
        <v/>
      </c>
      <c r="AH496" s="129" t="str">
        <f t="shared" si="145"/>
        <v/>
      </c>
      <c r="AI496" s="129" t="str">
        <f t="shared" si="144"/>
        <v/>
      </c>
      <c r="AJ496" s="100" t="str">
        <f t="shared" si="140"/>
        <v/>
      </c>
      <c r="AK496" s="130" t="str">
        <f t="shared" si="141"/>
        <v/>
      </c>
      <c r="AL496" s="130" t="str">
        <f t="shared" si="142"/>
        <v/>
      </c>
      <c r="AM496" s="131" t="str">
        <f t="shared" si="143"/>
        <v/>
      </c>
    </row>
    <row r="497" spans="23:39" ht="15" hidden="1" x14ac:dyDescent="0.25">
      <c r="Z497" s="102"/>
      <c r="AA497" s="102"/>
      <c r="AB497" s="124">
        <f t="shared" si="151"/>
        <v>89</v>
      </c>
      <c r="AC497" s="125" t="str">
        <f t="shared" si="146"/>
        <v/>
      </c>
      <c r="AD497" s="123" t="str">
        <f t="shared" si="147"/>
        <v/>
      </c>
      <c r="AE497" s="126" t="str">
        <f t="shared" si="148"/>
        <v/>
      </c>
      <c r="AF497" s="123" t="str">
        <f t="shared" si="149"/>
        <v/>
      </c>
      <c r="AG497" s="126" t="str">
        <f t="shared" si="150"/>
        <v/>
      </c>
      <c r="AH497" s="129" t="str">
        <f t="shared" si="145"/>
        <v/>
      </c>
      <c r="AI497" s="129" t="str">
        <f t="shared" si="144"/>
        <v/>
      </c>
      <c r="AJ497" s="100" t="str">
        <f t="shared" si="140"/>
        <v/>
      </c>
      <c r="AK497" s="130" t="str">
        <f t="shared" si="141"/>
        <v/>
      </c>
      <c r="AL497" s="130" t="str">
        <f t="shared" si="142"/>
        <v/>
      </c>
      <c r="AM497" s="131" t="str">
        <f t="shared" si="143"/>
        <v/>
      </c>
    </row>
    <row r="498" spans="23:39" ht="15" hidden="1" x14ac:dyDescent="0.25">
      <c r="Z498" s="102"/>
      <c r="AA498" s="102"/>
      <c r="AB498" s="124">
        <f t="shared" si="151"/>
        <v>90</v>
      </c>
      <c r="AC498" s="125" t="str">
        <f t="shared" si="146"/>
        <v/>
      </c>
      <c r="AD498" s="123" t="str">
        <f t="shared" si="147"/>
        <v/>
      </c>
      <c r="AE498" s="126" t="str">
        <f t="shared" si="148"/>
        <v/>
      </c>
      <c r="AF498" s="123" t="str">
        <f t="shared" si="149"/>
        <v/>
      </c>
      <c r="AG498" s="126" t="str">
        <f t="shared" si="150"/>
        <v/>
      </c>
      <c r="AH498" s="129" t="str">
        <f t="shared" si="145"/>
        <v/>
      </c>
      <c r="AI498" s="129" t="str">
        <f t="shared" si="144"/>
        <v/>
      </c>
      <c r="AJ498" s="100" t="str">
        <f t="shared" si="140"/>
        <v/>
      </c>
      <c r="AK498" s="130" t="str">
        <f t="shared" si="141"/>
        <v/>
      </c>
      <c r="AL498" s="130" t="str">
        <f t="shared" si="142"/>
        <v/>
      </c>
      <c r="AM498" s="131" t="str">
        <f t="shared" si="143"/>
        <v/>
      </c>
    </row>
    <row r="499" spans="23:39" ht="15" hidden="1" x14ac:dyDescent="0.25">
      <c r="Z499" s="102"/>
      <c r="AA499" s="102"/>
      <c r="AB499" s="124">
        <f t="shared" si="151"/>
        <v>91</v>
      </c>
      <c r="AC499" s="125" t="str">
        <f t="shared" si="146"/>
        <v/>
      </c>
      <c r="AD499" s="123" t="str">
        <f t="shared" si="147"/>
        <v/>
      </c>
      <c r="AE499" s="126" t="str">
        <f t="shared" si="148"/>
        <v/>
      </c>
      <c r="AF499" s="123" t="str">
        <f t="shared" si="149"/>
        <v/>
      </c>
      <c r="AG499" s="126" t="str">
        <f t="shared" si="150"/>
        <v/>
      </c>
      <c r="AH499" s="129" t="str">
        <f t="shared" si="145"/>
        <v/>
      </c>
      <c r="AI499" s="129" t="str">
        <f t="shared" si="144"/>
        <v/>
      </c>
      <c r="AJ499" s="100" t="str">
        <f t="shared" si="140"/>
        <v/>
      </c>
      <c r="AK499" s="130" t="str">
        <f t="shared" si="141"/>
        <v/>
      </c>
      <c r="AL499" s="130" t="str">
        <f t="shared" si="142"/>
        <v/>
      </c>
      <c r="AM499" s="131" t="str">
        <f t="shared" si="143"/>
        <v/>
      </c>
    </row>
    <row r="500" spans="23:39" ht="15" hidden="1" x14ac:dyDescent="0.25">
      <c r="Z500" s="102"/>
      <c r="AA500" s="102"/>
      <c r="AB500" s="124">
        <f t="shared" si="151"/>
        <v>92</v>
      </c>
      <c r="AC500" s="125" t="str">
        <f t="shared" si="146"/>
        <v/>
      </c>
      <c r="AD500" s="123" t="str">
        <f t="shared" si="147"/>
        <v/>
      </c>
      <c r="AE500" s="126" t="str">
        <f t="shared" si="148"/>
        <v/>
      </c>
      <c r="AF500" s="123" t="str">
        <f t="shared" si="149"/>
        <v/>
      </c>
      <c r="AG500" s="126" t="str">
        <f t="shared" si="150"/>
        <v/>
      </c>
      <c r="AH500" s="129" t="str">
        <f t="shared" si="145"/>
        <v/>
      </c>
      <c r="AI500" s="129" t="str">
        <f t="shared" si="144"/>
        <v/>
      </c>
      <c r="AJ500" s="100" t="str">
        <f t="shared" si="140"/>
        <v/>
      </c>
      <c r="AK500" s="130" t="str">
        <f t="shared" si="141"/>
        <v/>
      </c>
      <c r="AL500" s="130" t="str">
        <f t="shared" si="142"/>
        <v/>
      </c>
      <c r="AM500" s="131" t="str">
        <f t="shared" si="143"/>
        <v/>
      </c>
    </row>
    <row r="501" spans="23:39" ht="15" hidden="1" x14ac:dyDescent="0.25">
      <c r="Z501" s="102"/>
      <c r="AA501" s="102"/>
      <c r="AB501" s="124">
        <f t="shared" si="151"/>
        <v>93</v>
      </c>
      <c r="AC501" s="125" t="str">
        <f t="shared" si="146"/>
        <v/>
      </c>
      <c r="AD501" s="123" t="str">
        <f t="shared" si="147"/>
        <v/>
      </c>
      <c r="AE501" s="126" t="str">
        <f t="shared" si="148"/>
        <v/>
      </c>
      <c r="AF501" s="123" t="str">
        <f t="shared" si="149"/>
        <v/>
      </c>
      <c r="AG501" s="126" t="str">
        <f t="shared" si="150"/>
        <v/>
      </c>
      <c r="AH501" s="129" t="str">
        <f t="shared" si="145"/>
        <v/>
      </c>
      <c r="AI501" s="129" t="str">
        <f t="shared" si="144"/>
        <v/>
      </c>
      <c r="AJ501" s="100" t="str">
        <f t="shared" si="140"/>
        <v/>
      </c>
      <c r="AK501" s="130" t="str">
        <f t="shared" si="141"/>
        <v/>
      </c>
      <c r="AL501" s="130" t="str">
        <f t="shared" si="142"/>
        <v/>
      </c>
      <c r="AM501" s="131" t="str">
        <f t="shared" si="143"/>
        <v/>
      </c>
    </row>
    <row r="502" spans="23:39" ht="15" hidden="1" x14ac:dyDescent="0.25">
      <c r="Z502" s="102"/>
      <c r="AA502" s="102"/>
      <c r="AB502" s="124">
        <f t="shared" si="151"/>
        <v>94</v>
      </c>
      <c r="AC502" s="125" t="str">
        <f t="shared" si="146"/>
        <v/>
      </c>
      <c r="AD502" s="123" t="str">
        <f t="shared" si="147"/>
        <v/>
      </c>
      <c r="AE502" s="126" t="str">
        <f t="shared" si="148"/>
        <v/>
      </c>
      <c r="AF502" s="123" t="str">
        <f t="shared" si="149"/>
        <v/>
      </c>
      <c r="AG502" s="126" t="str">
        <f t="shared" si="150"/>
        <v/>
      </c>
      <c r="AH502" s="129" t="str">
        <f t="shared" si="145"/>
        <v/>
      </c>
      <c r="AI502" s="129" t="str">
        <f t="shared" si="144"/>
        <v/>
      </c>
      <c r="AJ502" s="100" t="str">
        <f t="shared" si="140"/>
        <v/>
      </c>
      <c r="AK502" s="130" t="str">
        <f t="shared" si="141"/>
        <v/>
      </c>
      <c r="AL502" s="130" t="str">
        <f t="shared" si="142"/>
        <v/>
      </c>
      <c r="AM502" s="131" t="str">
        <f t="shared" si="143"/>
        <v/>
      </c>
    </row>
    <row r="503" spans="23:39" ht="15" hidden="1" x14ac:dyDescent="0.25">
      <c r="Z503" s="102"/>
      <c r="AA503" s="102"/>
      <c r="AB503" s="124">
        <f t="shared" si="151"/>
        <v>95</v>
      </c>
      <c r="AC503" s="125" t="str">
        <f t="shared" si="146"/>
        <v/>
      </c>
      <c r="AD503" s="123" t="str">
        <f t="shared" si="147"/>
        <v/>
      </c>
      <c r="AE503" s="126" t="str">
        <f t="shared" si="148"/>
        <v/>
      </c>
      <c r="AF503" s="123" t="str">
        <f t="shared" si="149"/>
        <v/>
      </c>
      <c r="AG503" s="126" t="str">
        <f t="shared" si="150"/>
        <v/>
      </c>
      <c r="AH503" s="129" t="str">
        <f t="shared" si="145"/>
        <v/>
      </c>
      <c r="AI503" s="129" t="str">
        <f t="shared" si="144"/>
        <v/>
      </c>
      <c r="AJ503" s="100" t="str">
        <f t="shared" si="140"/>
        <v/>
      </c>
      <c r="AK503" s="130" t="str">
        <f t="shared" si="141"/>
        <v/>
      </c>
      <c r="AL503" s="130" t="str">
        <f t="shared" si="142"/>
        <v/>
      </c>
      <c r="AM503" s="131" t="str">
        <f t="shared" si="143"/>
        <v/>
      </c>
    </row>
    <row r="504" spans="23:39" ht="15" hidden="1" x14ac:dyDescent="0.25">
      <c r="Z504" s="102"/>
      <c r="AA504" s="102"/>
      <c r="AB504" s="124">
        <f t="shared" si="151"/>
        <v>96</v>
      </c>
      <c r="AC504" s="125" t="str">
        <f t="shared" si="146"/>
        <v/>
      </c>
      <c r="AD504" s="123" t="str">
        <f t="shared" si="147"/>
        <v/>
      </c>
      <c r="AE504" s="126" t="str">
        <f t="shared" si="148"/>
        <v/>
      </c>
      <c r="AF504" s="123" t="str">
        <f t="shared" si="149"/>
        <v/>
      </c>
      <c r="AG504" s="126" t="str">
        <f t="shared" si="150"/>
        <v/>
      </c>
      <c r="AH504" s="129" t="str">
        <f t="shared" si="145"/>
        <v/>
      </c>
      <c r="AI504" s="129" t="str">
        <f t="shared" si="144"/>
        <v/>
      </c>
      <c r="AJ504" s="100" t="str">
        <f t="shared" si="140"/>
        <v/>
      </c>
      <c r="AK504" s="130" t="str">
        <f t="shared" si="141"/>
        <v/>
      </c>
      <c r="AL504" s="130" t="str">
        <f t="shared" si="142"/>
        <v/>
      </c>
      <c r="AM504" s="131" t="str">
        <f t="shared" si="143"/>
        <v/>
      </c>
    </row>
    <row r="505" spans="23:39" ht="15" hidden="1" x14ac:dyDescent="0.25">
      <c r="Z505" s="102"/>
      <c r="AA505" s="102"/>
      <c r="AB505" s="124">
        <f t="shared" si="151"/>
        <v>97</v>
      </c>
      <c r="AC505" s="125" t="str">
        <f t="shared" ref="AC505:AC508" si="152">IF(AA$411="","",AC$408+AB505*(X$411-X$410)/100)</f>
        <v/>
      </c>
      <c r="AD505" s="123" t="str">
        <f t="shared" ref="AD505:AD508" si="153">IF(AC505="","",AD$408+(2*(AC505-AC$408)*AA$411))</f>
        <v/>
      </c>
      <c r="AE505" s="126" t="str">
        <f t="shared" si="148"/>
        <v/>
      </c>
      <c r="AF505" s="123" t="str">
        <f t="shared" si="149"/>
        <v/>
      </c>
      <c r="AG505" s="126" t="str">
        <f t="shared" si="150"/>
        <v/>
      </c>
      <c r="AH505" s="129" t="str">
        <f t="shared" si="145"/>
        <v/>
      </c>
      <c r="AI505" s="129" t="str">
        <f t="shared" si="144"/>
        <v/>
      </c>
      <c r="AJ505" s="100" t="str">
        <f t="shared" si="140"/>
        <v/>
      </c>
      <c r="AK505" s="130" t="str">
        <f t="shared" si="141"/>
        <v/>
      </c>
      <c r="AL505" s="130" t="str">
        <f t="shared" si="142"/>
        <v/>
      </c>
      <c r="AM505" s="131" t="str">
        <f t="shared" si="143"/>
        <v/>
      </c>
    </row>
    <row r="506" spans="23:39" ht="15" hidden="1" x14ac:dyDescent="0.25">
      <c r="Z506" s="102"/>
      <c r="AA506" s="102"/>
      <c r="AB506" s="124">
        <f t="shared" si="151"/>
        <v>98</v>
      </c>
      <c r="AC506" s="125" t="str">
        <f t="shared" si="152"/>
        <v/>
      </c>
      <c r="AD506" s="123" t="str">
        <f t="shared" si="153"/>
        <v/>
      </c>
      <c r="AE506" s="126" t="str">
        <f t="shared" si="148"/>
        <v/>
      </c>
      <c r="AF506" s="123" t="str">
        <f t="shared" si="149"/>
        <v/>
      </c>
      <c r="AG506" s="126" t="str">
        <f t="shared" si="150"/>
        <v/>
      </c>
      <c r="AH506" s="129" t="str">
        <f t="shared" si="145"/>
        <v/>
      </c>
      <c r="AI506" s="129" t="str">
        <f t="shared" si="144"/>
        <v/>
      </c>
      <c r="AJ506" s="100" t="str">
        <f t="shared" si="140"/>
        <v/>
      </c>
      <c r="AK506" s="130" t="str">
        <f t="shared" si="141"/>
        <v/>
      </c>
      <c r="AL506" s="130" t="str">
        <f t="shared" si="142"/>
        <v/>
      </c>
      <c r="AM506" s="131" t="str">
        <f t="shared" si="143"/>
        <v/>
      </c>
    </row>
    <row r="507" spans="23:39" ht="15" hidden="1" x14ac:dyDescent="0.25">
      <c r="AB507" s="124">
        <f t="shared" si="151"/>
        <v>99</v>
      </c>
      <c r="AC507" s="125" t="str">
        <f t="shared" si="152"/>
        <v/>
      </c>
      <c r="AD507" s="123" t="str">
        <f t="shared" si="153"/>
        <v/>
      </c>
      <c r="AE507" s="126" t="str">
        <f t="shared" si="148"/>
        <v/>
      </c>
      <c r="AF507" s="123" t="str">
        <f t="shared" si="149"/>
        <v/>
      </c>
      <c r="AG507" s="126" t="str">
        <f t="shared" si="150"/>
        <v/>
      </c>
      <c r="AH507" s="129" t="str">
        <f t="shared" si="145"/>
        <v/>
      </c>
      <c r="AI507" s="129" t="str">
        <f t="shared" si="144"/>
        <v/>
      </c>
      <c r="AJ507" s="100" t="str">
        <f t="shared" si="140"/>
        <v/>
      </c>
      <c r="AK507" s="130" t="str">
        <f t="shared" si="141"/>
        <v/>
      </c>
      <c r="AL507" s="130" t="str">
        <f t="shared" si="142"/>
        <v/>
      </c>
      <c r="AM507" s="131" t="str">
        <f t="shared" si="143"/>
        <v/>
      </c>
    </row>
    <row r="508" spans="23:39" ht="15" hidden="1" x14ac:dyDescent="0.25">
      <c r="AB508" s="124">
        <f t="shared" si="151"/>
        <v>100</v>
      </c>
      <c r="AC508" s="125" t="str">
        <f t="shared" si="152"/>
        <v/>
      </c>
      <c r="AD508" s="123" t="str">
        <f t="shared" si="153"/>
        <v/>
      </c>
      <c r="AE508" s="126" t="str">
        <f t="shared" si="148"/>
        <v/>
      </c>
      <c r="AF508" s="123" t="str">
        <f t="shared" si="149"/>
        <v/>
      </c>
      <c r="AG508" s="126" t="str">
        <f t="shared" si="150"/>
        <v/>
      </c>
      <c r="AH508" s="129" t="str">
        <f t="shared" si="145"/>
        <v/>
      </c>
      <c r="AI508" s="129" t="str">
        <f t="shared" si="144"/>
        <v/>
      </c>
      <c r="AJ508" s="100" t="str">
        <f t="shared" si="140"/>
        <v/>
      </c>
      <c r="AK508" s="130" t="str">
        <f t="shared" si="141"/>
        <v/>
      </c>
      <c r="AL508" s="130" t="str">
        <f t="shared" si="142"/>
        <v/>
      </c>
      <c r="AM508" s="131" t="str">
        <f t="shared" si="143"/>
        <v/>
      </c>
    </row>
    <row r="509" spans="23:39" ht="15" hidden="1" x14ac:dyDescent="0.25">
      <c r="W509" s="15" t="s">
        <v>154</v>
      </c>
      <c r="X509" s="103" t="s">
        <v>105</v>
      </c>
      <c r="Y509" s="103" t="s">
        <v>100</v>
      </c>
      <c r="Z509" s="107" t="s">
        <v>155</v>
      </c>
      <c r="AA509" s="107" t="s">
        <v>156</v>
      </c>
      <c r="AB509" s="124">
        <v>1</v>
      </c>
      <c r="AC509" s="125" t="str">
        <f t="shared" ref="AC509:AC540" si="154">IF(AA$511="","",AC$508+AB509*(X$511-X$510)/100)</f>
        <v/>
      </c>
      <c r="AD509" s="123" t="str">
        <f t="shared" ref="AD509:AD540" si="155">IF(AC509="","",AD$508+(2*(AC509-AC$508)*AA$511))</f>
        <v/>
      </c>
      <c r="AE509" s="126" t="str">
        <f>IF(AC509="","",(AD509/2)^2*3.1415)</f>
        <v/>
      </c>
      <c r="AF509" s="123" t="str">
        <f>IF(AC509="","",(AC509-AC508)/3*(AE508+AE509+(AE509*AE508)^0.5))</f>
        <v/>
      </c>
      <c r="AG509" s="126" t="str">
        <f>IF(AC509="","",AG508+AF509)</f>
        <v/>
      </c>
      <c r="AH509" s="129" t="str">
        <f t="shared" si="145"/>
        <v/>
      </c>
      <c r="AI509" s="129" t="str">
        <f t="shared" si="144"/>
        <v/>
      </c>
      <c r="AJ509" s="100" t="str">
        <f t="shared" si="140"/>
        <v/>
      </c>
      <c r="AK509" s="130" t="str">
        <f t="shared" si="141"/>
        <v/>
      </c>
      <c r="AL509" s="130" t="str">
        <f t="shared" si="142"/>
        <v/>
      </c>
      <c r="AM509" s="131" t="str">
        <f t="shared" si="143"/>
        <v/>
      </c>
    </row>
    <row r="510" spans="23:39" ht="15" hidden="1" x14ac:dyDescent="0.25">
      <c r="W510" s="28">
        <v>6</v>
      </c>
      <c r="X510" s="100" t="str">
        <f>IF(W510&gt;O$53,"",IF(VLOOKUP(W510,O$34:Q$51,3)=0,"",VLOOKUP(W510,O$34:Q$51,3)))</f>
        <v/>
      </c>
      <c r="Y510" s="28" t="str">
        <f>IF(X510="","",VLOOKUP(X510,D$34:H$53,2))</f>
        <v/>
      </c>
      <c r="Z510" s="123" t="str">
        <f>IF(Y510="","",2*(Y510/3.1415)^0.5)</f>
        <v/>
      </c>
      <c r="AA510" s="102"/>
      <c r="AB510" s="124">
        <f>AB509+1</f>
        <v>2</v>
      </c>
      <c r="AC510" s="125" t="str">
        <f t="shared" si="154"/>
        <v/>
      </c>
      <c r="AD510" s="123" t="str">
        <f t="shared" si="155"/>
        <v/>
      </c>
      <c r="AE510" s="126" t="str">
        <f t="shared" ref="AE510:AE573" si="156">IF(AC510="","",(AD510/2)^2*3.1415)</f>
        <v/>
      </c>
      <c r="AF510" s="123" t="str">
        <f t="shared" ref="AF510:AF573" si="157">IF(AC510="","",(AC510-AC509)/3*(AE509+AE510+(AE510*AE509)^0.5))</f>
        <v/>
      </c>
      <c r="AG510" s="126" t="str">
        <f t="shared" ref="AG510:AG573" si="158">IF(AC510="","",AG509+AF510)</f>
        <v/>
      </c>
      <c r="AH510" s="129" t="str">
        <f t="shared" si="145"/>
        <v/>
      </c>
      <c r="AI510" s="129" t="str">
        <f t="shared" si="144"/>
        <v/>
      </c>
      <c r="AJ510" s="100" t="str">
        <f t="shared" si="140"/>
        <v/>
      </c>
      <c r="AK510" s="130" t="str">
        <f t="shared" si="141"/>
        <v/>
      </c>
      <c r="AL510" s="130" t="str">
        <f t="shared" si="142"/>
        <v/>
      </c>
      <c r="AM510" s="131" t="str">
        <f t="shared" si="143"/>
        <v/>
      </c>
    </row>
    <row r="511" spans="23:39" ht="15" hidden="1" x14ac:dyDescent="0.25">
      <c r="W511" s="28">
        <v>7</v>
      </c>
      <c r="X511" s="100" t="str">
        <f>IF(W511&gt;O$53,"",IF(VLOOKUP(W511,O$34:Q$51,3)=0,"",VLOOKUP(W511,O$34:Q$51,3)))</f>
        <v/>
      </c>
      <c r="Y511" s="28" t="str">
        <f>IF(X511="","",VLOOKUP(X511,D$34:H$53,2))</f>
        <v/>
      </c>
      <c r="Z511" s="123" t="str">
        <f>IF(Y511="","",2*(Y511/3.1415)^0.5)</f>
        <v/>
      </c>
      <c r="AA511" s="102" t="str">
        <f>IF(Z511="","",(Z511-Z510)/(2*(X511-X510)))</f>
        <v/>
      </c>
      <c r="AB511" s="124">
        <f t="shared" ref="AB511:AB574" si="159">AB510+1</f>
        <v>3</v>
      </c>
      <c r="AC511" s="125" t="str">
        <f t="shared" si="154"/>
        <v/>
      </c>
      <c r="AD511" s="123" t="str">
        <f t="shared" si="155"/>
        <v/>
      </c>
      <c r="AE511" s="126" t="str">
        <f t="shared" si="156"/>
        <v/>
      </c>
      <c r="AF511" s="123" t="str">
        <f t="shared" si="157"/>
        <v/>
      </c>
      <c r="AG511" s="126" t="str">
        <f t="shared" si="158"/>
        <v/>
      </c>
      <c r="AH511" s="129" t="str">
        <f t="shared" si="145"/>
        <v/>
      </c>
      <c r="AI511" s="129" t="str">
        <f t="shared" si="144"/>
        <v/>
      </c>
      <c r="AJ511" s="100" t="str">
        <f t="shared" si="140"/>
        <v/>
      </c>
      <c r="AK511" s="130" t="str">
        <f t="shared" si="141"/>
        <v/>
      </c>
      <c r="AL511" s="130" t="str">
        <f t="shared" si="142"/>
        <v/>
      </c>
      <c r="AM511" s="131" t="str">
        <f t="shared" si="143"/>
        <v/>
      </c>
    </row>
    <row r="512" spans="23:39" ht="15" hidden="1" x14ac:dyDescent="0.25">
      <c r="Z512" s="102"/>
      <c r="AA512" s="102"/>
      <c r="AB512" s="124">
        <f t="shared" si="159"/>
        <v>4</v>
      </c>
      <c r="AC512" s="125" t="str">
        <f t="shared" si="154"/>
        <v/>
      </c>
      <c r="AD512" s="123" t="str">
        <f t="shared" si="155"/>
        <v/>
      </c>
      <c r="AE512" s="126" t="str">
        <f t="shared" si="156"/>
        <v/>
      </c>
      <c r="AF512" s="123" t="str">
        <f t="shared" si="157"/>
        <v/>
      </c>
      <c r="AG512" s="126" t="str">
        <f t="shared" si="158"/>
        <v/>
      </c>
      <c r="AH512" s="129" t="str">
        <f t="shared" si="145"/>
        <v/>
      </c>
      <c r="AI512" s="129" t="str">
        <f t="shared" si="144"/>
        <v/>
      </c>
      <c r="AJ512" s="100" t="str">
        <f t="shared" si="140"/>
        <v/>
      </c>
      <c r="AK512" s="130" t="str">
        <f t="shared" si="141"/>
        <v/>
      </c>
      <c r="AL512" s="130" t="str">
        <f t="shared" si="142"/>
        <v/>
      </c>
      <c r="AM512" s="131" t="str">
        <f t="shared" si="143"/>
        <v/>
      </c>
    </row>
    <row r="513" spans="24:39" ht="15" hidden="1" x14ac:dyDescent="0.25">
      <c r="Z513" s="102"/>
      <c r="AA513" s="102"/>
      <c r="AB513" s="124">
        <f t="shared" si="159"/>
        <v>5</v>
      </c>
      <c r="AC513" s="125" t="str">
        <f t="shared" si="154"/>
        <v/>
      </c>
      <c r="AD513" s="123" t="str">
        <f t="shared" si="155"/>
        <v/>
      </c>
      <c r="AE513" s="126" t="str">
        <f t="shared" si="156"/>
        <v/>
      </c>
      <c r="AF513" s="123" t="str">
        <f t="shared" si="157"/>
        <v/>
      </c>
      <c r="AG513" s="126" t="str">
        <f t="shared" si="158"/>
        <v/>
      </c>
      <c r="AH513" s="129" t="str">
        <f t="shared" si="145"/>
        <v/>
      </c>
      <c r="AI513" s="129" t="str">
        <f t="shared" si="144"/>
        <v/>
      </c>
      <c r="AJ513" s="100" t="str">
        <f t="shared" si="140"/>
        <v/>
      </c>
      <c r="AK513" s="130" t="str">
        <f t="shared" si="141"/>
        <v/>
      </c>
      <c r="AL513" s="130" t="str">
        <f t="shared" si="142"/>
        <v/>
      </c>
      <c r="AM513" s="131" t="str">
        <f t="shared" si="143"/>
        <v/>
      </c>
    </row>
    <row r="514" spans="24:39" ht="15" hidden="1" x14ac:dyDescent="0.25">
      <c r="Z514" s="102"/>
      <c r="AA514" s="102"/>
      <c r="AB514" s="124">
        <f t="shared" si="159"/>
        <v>6</v>
      </c>
      <c r="AC514" s="125" t="str">
        <f t="shared" si="154"/>
        <v/>
      </c>
      <c r="AD514" s="123" t="str">
        <f t="shared" si="155"/>
        <v/>
      </c>
      <c r="AE514" s="126" t="str">
        <f t="shared" si="156"/>
        <v/>
      </c>
      <c r="AF514" s="123" t="str">
        <f t="shared" si="157"/>
        <v/>
      </c>
      <c r="AG514" s="126" t="str">
        <f t="shared" si="158"/>
        <v/>
      </c>
      <c r="AH514" s="129" t="str">
        <f t="shared" si="145"/>
        <v/>
      </c>
      <c r="AI514" s="129" t="str">
        <f t="shared" si="144"/>
        <v/>
      </c>
      <c r="AJ514" s="100" t="str">
        <f t="shared" si="140"/>
        <v/>
      </c>
      <c r="AK514" s="130" t="str">
        <f t="shared" si="141"/>
        <v/>
      </c>
      <c r="AL514" s="130" t="str">
        <f t="shared" si="142"/>
        <v/>
      </c>
      <c r="AM514" s="131" t="str">
        <f t="shared" si="143"/>
        <v/>
      </c>
    </row>
    <row r="515" spans="24:39" ht="15" hidden="1" x14ac:dyDescent="0.25">
      <c r="Z515" s="102"/>
      <c r="AA515" s="102"/>
      <c r="AB515" s="124">
        <f t="shared" si="159"/>
        <v>7</v>
      </c>
      <c r="AC515" s="125" t="str">
        <f t="shared" si="154"/>
        <v/>
      </c>
      <c r="AD515" s="123" t="str">
        <f t="shared" si="155"/>
        <v/>
      </c>
      <c r="AE515" s="126" t="str">
        <f t="shared" si="156"/>
        <v/>
      </c>
      <c r="AF515" s="123" t="str">
        <f t="shared" si="157"/>
        <v/>
      </c>
      <c r="AG515" s="126" t="str">
        <f t="shared" si="158"/>
        <v/>
      </c>
      <c r="AH515" s="129" t="str">
        <f t="shared" si="145"/>
        <v/>
      </c>
      <c r="AI515" s="129" t="str">
        <f t="shared" si="144"/>
        <v/>
      </c>
      <c r="AJ515" s="100" t="str">
        <f t="shared" si="140"/>
        <v/>
      </c>
      <c r="AK515" s="130" t="str">
        <f t="shared" si="141"/>
        <v/>
      </c>
      <c r="AL515" s="130" t="str">
        <f t="shared" si="142"/>
        <v/>
      </c>
      <c r="AM515" s="131" t="str">
        <f t="shared" si="143"/>
        <v/>
      </c>
    </row>
    <row r="516" spans="24:39" ht="15" hidden="1" x14ac:dyDescent="0.25">
      <c r="Z516" s="102"/>
      <c r="AA516" s="102"/>
      <c r="AB516" s="124">
        <f t="shared" si="159"/>
        <v>8</v>
      </c>
      <c r="AC516" s="125" t="str">
        <f t="shared" si="154"/>
        <v/>
      </c>
      <c r="AD516" s="123" t="str">
        <f t="shared" si="155"/>
        <v/>
      </c>
      <c r="AE516" s="126" t="str">
        <f t="shared" si="156"/>
        <v/>
      </c>
      <c r="AF516" s="123" t="str">
        <f t="shared" si="157"/>
        <v/>
      </c>
      <c r="AG516" s="126" t="str">
        <f t="shared" si="158"/>
        <v/>
      </c>
      <c r="AH516" s="129" t="str">
        <f t="shared" si="145"/>
        <v/>
      </c>
      <c r="AI516" s="129" t="str">
        <f t="shared" si="144"/>
        <v/>
      </c>
      <c r="AJ516" s="100" t="str">
        <f t="shared" si="140"/>
        <v/>
      </c>
      <c r="AK516" s="130" t="str">
        <f t="shared" si="141"/>
        <v/>
      </c>
      <c r="AL516" s="130" t="str">
        <f t="shared" si="142"/>
        <v/>
      </c>
      <c r="AM516" s="131" t="str">
        <f t="shared" si="143"/>
        <v/>
      </c>
    </row>
    <row r="517" spans="24:39" ht="15" hidden="1" x14ac:dyDescent="0.25">
      <c r="Z517" s="102"/>
      <c r="AA517" s="102"/>
      <c r="AB517" s="124">
        <f t="shared" si="159"/>
        <v>9</v>
      </c>
      <c r="AC517" s="125" t="str">
        <f t="shared" si="154"/>
        <v/>
      </c>
      <c r="AD517" s="123" t="str">
        <f t="shared" si="155"/>
        <v/>
      </c>
      <c r="AE517" s="126" t="str">
        <f t="shared" si="156"/>
        <v/>
      </c>
      <c r="AF517" s="123" t="str">
        <f t="shared" si="157"/>
        <v/>
      </c>
      <c r="AG517" s="126" t="str">
        <f t="shared" si="158"/>
        <v/>
      </c>
      <c r="AH517" s="129" t="str">
        <f t="shared" si="145"/>
        <v/>
      </c>
      <c r="AI517" s="129" t="str">
        <f t="shared" si="144"/>
        <v/>
      </c>
      <c r="AJ517" s="100" t="str">
        <f t="shared" si="140"/>
        <v/>
      </c>
      <c r="AK517" s="130" t="str">
        <f t="shared" si="141"/>
        <v/>
      </c>
      <c r="AL517" s="130" t="str">
        <f t="shared" si="142"/>
        <v/>
      </c>
      <c r="AM517" s="131" t="str">
        <f t="shared" si="143"/>
        <v/>
      </c>
    </row>
    <row r="518" spans="24:39" ht="15" hidden="1" x14ac:dyDescent="0.25">
      <c r="Z518" s="102"/>
      <c r="AA518" s="102"/>
      <c r="AB518" s="124">
        <f t="shared" si="159"/>
        <v>10</v>
      </c>
      <c r="AC518" s="125" t="str">
        <f t="shared" si="154"/>
        <v/>
      </c>
      <c r="AD518" s="123" t="str">
        <f t="shared" si="155"/>
        <v/>
      </c>
      <c r="AE518" s="126" t="str">
        <f t="shared" si="156"/>
        <v/>
      </c>
      <c r="AF518" s="123" t="str">
        <f t="shared" si="157"/>
        <v/>
      </c>
      <c r="AG518" s="126" t="str">
        <f t="shared" si="158"/>
        <v/>
      </c>
      <c r="AH518" s="129" t="str">
        <f t="shared" si="145"/>
        <v/>
      </c>
      <c r="AI518" s="129" t="str">
        <f t="shared" si="144"/>
        <v/>
      </c>
      <c r="AJ518" s="100" t="str">
        <f t="shared" si="140"/>
        <v/>
      </c>
      <c r="AK518" s="130" t="str">
        <f t="shared" si="141"/>
        <v/>
      </c>
      <c r="AL518" s="130" t="str">
        <f t="shared" si="142"/>
        <v/>
      </c>
      <c r="AM518" s="131" t="str">
        <f t="shared" si="143"/>
        <v/>
      </c>
    </row>
    <row r="519" spans="24:39" ht="15" hidden="1" x14ac:dyDescent="0.25">
      <c r="Z519" s="102"/>
      <c r="AA519" s="102"/>
      <c r="AB519" s="124">
        <f t="shared" si="159"/>
        <v>11</v>
      </c>
      <c r="AC519" s="125" t="str">
        <f t="shared" si="154"/>
        <v/>
      </c>
      <c r="AD519" s="123" t="str">
        <f t="shared" si="155"/>
        <v/>
      </c>
      <c r="AE519" s="126" t="str">
        <f t="shared" si="156"/>
        <v/>
      </c>
      <c r="AF519" s="123" t="str">
        <f t="shared" si="157"/>
        <v/>
      </c>
      <c r="AG519" s="126" t="str">
        <f t="shared" si="158"/>
        <v/>
      </c>
      <c r="AH519" s="129" t="str">
        <f t="shared" si="145"/>
        <v/>
      </c>
      <c r="AI519" s="129" t="str">
        <f t="shared" si="144"/>
        <v/>
      </c>
      <c r="AJ519" s="100" t="str">
        <f t="shared" si="140"/>
        <v/>
      </c>
      <c r="AK519" s="130" t="str">
        <f t="shared" si="141"/>
        <v/>
      </c>
      <c r="AL519" s="130" t="str">
        <f t="shared" si="142"/>
        <v/>
      </c>
      <c r="AM519" s="131" t="str">
        <f t="shared" si="143"/>
        <v/>
      </c>
    </row>
    <row r="520" spans="24:39" ht="15" hidden="1" x14ac:dyDescent="0.25">
      <c r="Z520" s="102"/>
      <c r="AA520" s="102"/>
      <c r="AB520" s="124">
        <f t="shared" si="159"/>
        <v>12</v>
      </c>
      <c r="AC520" s="125" t="str">
        <f t="shared" si="154"/>
        <v/>
      </c>
      <c r="AD520" s="123" t="str">
        <f t="shared" si="155"/>
        <v/>
      </c>
      <c r="AE520" s="126" t="str">
        <f t="shared" si="156"/>
        <v/>
      </c>
      <c r="AF520" s="123" t="str">
        <f t="shared" si="157"/>
        <v/>
      </c>
      <c r="AG520" s="126" t="str">
        <f t="shared" si="158"/>
        <v/>
      </c>
      <c r="AH520" s="129" t="str">
        <f t="shared" si="145"/>
        <v/>
      </c>
      <c r="AI520" s="129" t="str">
        <f t="shared" si="144"/>
        <v/>
      </c>
      <c r="AJ520" s="100" t="str">
        <f t="shared" ref="AJ520:AJ583" si="160">AC520</f>
        <v/>
      </c>
      <c r="AK520" s="130" t="str">
        <f t="shared" ref="AK520:AK583" si="161">IF(AI520="","",AJ520-D$57)</f>
        <v/>
      </c>
      <c r="AL520" s="130" t="str">
        <f t="shared" ref="AL520:AL583" si="162">IF(AK520="","",IF(AK520&gt;G$80,AK520-G$80/2,AK520/2))</f>
        <v/>
      </c>
      <c r="AM520" s="131" t="str">
        <f t="shared" ref="AM520:AM583" si="163">IF(AL520="","",0.6*G$81*(2*32.2*AL520)^0.5)</f>
        <v/>
      </c>
    </row>
    <row r="521" spans="24:39" ht="15" hidden="1" x14ac:dyDescent="0.25">
      <c r="Z521" s="102"/>
      <c r="AA521" s="102"/>
      <c r="AB521" s="124">
        <f t="shared" si="159"/>
        <v>13</v>
      </c>
      <c r="AC521" s="125" t="str">
        <f t="shared" si="154"/>
        <v/>
      </c>
      <c r="AD521" s="123" t="str">
        <f t="shared" si="155"/>
        <v/>
      </c>
      <c r="AE521" s="126" t="str">
        <f t="shared" si="156"/>
        <v/>
      </c>
      <c r="AF521" s="123" t="str">
        <f t="shared" si="157"/>
        <v/>
      </c>
      <c r="AG521" s="126" t="str">
        <f t="shared" si="158"/>
        <v/>
      </c>
      <c r="AH521" s="129" t="str">
        <f t="shared" si="145"/>
        <v/>
      </c>
      <c r="AI521" s="129" t="str">
        <f t="shared" ref="AI521:AI584" si="164">IF(AC521="","",IF(AC521=D$57,0,IF(AC521&gt;D$57,AI520+AF521,"")))</f>
        <v/>
      </c>
      <c r="AJ521" s="100" t="str">
        <f t="shared" si="160"/>
        <v/>
      </c>
      <c r="AK521" s="130" t="str">
        <f t="shared" si="161"/>
        <v/>
      </c>
      <c r="AL521" s="130" t="str">
        <f t="shared" si="162"/>
        <v/>
      </c>
      <c r="AM521" s="131" t="str">
        <f t="shared" si="163"/>
        <v/>
      </c>
    </row>
    <row r="522" spans="24:39" ht="15" hidden="1" x14ac:dyDescent="0.25">
      <c r="Z522" s="102"/>
      <c r="AA522" s="102"/>
      <c r="AB522" s="124">
        <f t="shared" si="159"/>
        <v>14</v>
      </c>
      <c r="AC522" s="125" t="str">
        <f t="shared" si="154"/>
        <v/>
      </c>
      <c r="AD522" s="123" t="str">
        <f t="shared" si="155"/>
        <v/>
      </c>
      <c r="AE522" s="126" t="str">
        <f t="shared" si="156"/>
        <v/>
      </c>
      <c r="AF522" s="123" t="str">
        <f t="shared" si="157"/>
        <v/>
      </c>
      <c r="AG522" s="126" t="str">
        <f t="shared" si="158"/>
        <v/>
      </c>
      <c r="AH522" s="129" t="str">
        <f t="shared" ref="AH522:AH585" si="165">IF(AC522="","",AH521+AF522)</f>
        <v/>
      </c>
      <c r="AI522" s="129" t="str">
        <f t="shared" si="164"/>
        <v/>
      </c>
      <c r="AJ522" s="100" t="str">
        <f t="shared" si="160"/>
        <v/>
      </c>
      <c r="AK522" s="130" t="str">
        <f t="shared" si="161"/>
        <v/>
      </c>
      <c r="AL522" s="130" t="str">
        <f t="shared" si="162"/>
        <v/>
      </c>
      <c r="AM522" s="131" t="str">
        <f t="shared" si="163"/>
        <v/>
      </c>
    </row>
    <row r="523" spans="24:39" ht="15" hidden="1" x14ac:dyDescent="0.25">
      <c r="Z523" s="102"/>
      <c r="AA523" s="102"/>
      <c r="AB523" s="124">
        <f t="shared" si="159"/>
        <v>15</v>
      </c>
      <c r="AC523" s="125" t="str">
        <f t="shared" si="154"/>
        <v/>
      </c>
      <c r="AD523" s="123" t="str">
        <f t="shared" si="155"/>
        <v/>
      </c>
      <c r="AE523" s="126" t="str">
        <f t="shared" si="156"/>
        <v/>
      </c>
      <c r="AF523" s="123" t="str">
        <f t="shared" si="157"/>
        <v/>
      </c>
      <c r="AG523" s="126" t="str">
        <f t="shared" si="158"/>
        <v/>
      </c>
      <c r="AH523" s="129" t="str">
        <f t="shared" si="165"/>
        <v/>
      </c>
      <c r="AI523" s="129" t="str">
        <f t="shared" si="164"/>
        <v/>
      </c>
      <c r="AJ523" s="100" t="str">
        <f t="shared" si="160"/>
        <v/>
      </c>
      <c r="AK523" s="130" t="str">
        <f t="shared" si="161"/>
        <v/>
      </c>
      <c r="AL523" s="130" t="str">
        <f t="shared" si="162"/>
        <v/>
      </c>
      <c r="AM523" s="131" t="str">
        <f t="shared" si="163"/>
        <v/>
      </c>
    </row>
    <row r="524" spans="24:39" ht="15" hidden="1" x14ac:dyDescent="0.25">
      <c r="Z524" s="102"/>
      <c r="AA524" s="102"/>
      <c r="AB524" s="124">
        <f t="shared" si="159"/>
        <v>16</v>
      </c>
      <c r="AC524" s="125" t="str">
        <f t="shared" si="154"/>
        <v/>
      </c>
      <c r="AD524" s="123" t="str">
        <f t="shared" si="155"/>
        <v/>
      </c>
      <c r="AE524" s="126" t="str">
        <f t="shared" si="156"/>
        <v/>
      </c>
      <c r="AF524" s="123" t="str">
        <f t="shared" si="157"/>
        <v/>
      </c>
      <c r="AG524" s="126" t="str">
        <f t="shared" si="158"/>
        <v/>
      </c>
      <c r="AH524" s="129" t="str">
        <f t="shared" si="165"/>
        <v/>
      </c>
      <c r="AI524" s="129" t="str">
        <f t="shared" si="164"/>
        <v/>
      </c>
      <c r="AJ524" s="100" t="str">
        <f t="shared" si="160"/>
        <v/>
      </c>
      <c r="AK524" s="130" t="str">
        <f t="shared" si="161"/>
        <v/>
      </c>
      <c r="AL524" s="130" t="str">
        <f t="shared" si="162"/>
        <v/>
      </c>
      <c r="AM524" s="131" t="str">
        <f t="shared" si="163"/>
        <v/>
      </c>
    </row>
    <row r="525" spans="24:39" ht="15" hidden="1" x14ac:dyDescent="0.25">
      <c r="Z525" s="102"/>
      <c r="AA525" s="102"/>
      <c r="AB525" s="124">
        <f t="shared" si="159"/>
        <v>17</v>
      </c>
      <c r="AC525" s="125" t="str">
        <f t="shared" si="154"/>
        <v/>
      </c>
      <c r="AD525" s="123" t="str">
        <f t="shared" si="155"/>
        <v/>
      </c>
      <c r="AE525" s="126" t="str">
        <f t="shared" si="156"/>
        <v/>
      </c>
      <c r="AF525" s="123" t="str">
        <f t="shared" si="157"/>
        <v/>
      </c>
      <c r="AG525" s="126" t="str">
        <f t="shared" si="158"/>
        <v/>
      </c>
      <c r="AH525" s="129" t="str">
        <f t="shared" si="165"/>
        <v/>
      </c>
      <c r="AI525" s="129" t="str">
        <f t="shared" si="164"/>
        <v/>
      </c>
      <c r="AJ525" s="100" t="str">
        <f t="shared" si="160"/>
        <v/>
      </c>
      <c r="AK525" s="130" t="str">
        <f t="shared" si="161"/>
        <v/>
      </c>
      <c r="AL525" s="130" t="str">
        <f t="shared" si="162"/>
        <v/>
      </c>
      <c r="AM525" s="131" t="str">
        <f t="shared" si="163"/>
        <v/>
      </c>
    </row>
    <row r="526" spans="24:39" ht="15" hidden="1" x14ac:dyDescent="0.25">
      <c r="Z526" s="102"/>
      <c r="AA526" s="102"/>
      <c r="AB526" s="124">
        <f t="shared" si="159"/>
        <v>18</v>
      </c>
      <c r="AC526" s="125" t="str">
        <f t="shared" si="154"/>
        <v/>
      </c>
      <c r="AD526" s="123" t="str">
        <f t="shared" si="155"/>
        <v/>
      </c>
      <c r="AE526" s="126" t="str">
        <f t="shared" si="156"/>
        <v/>
      </c>
      <c r="AF526" s="123" t="str">
        <f t="shared" si="157"/>
        <v/>
      </c>
      <c r="AG526" s="126" t="str">
        <f t="shared" si="158"/>
        <v/>
      </c>
      <c r="AH526" s="129" t="str">
        <f t="shared" si="165"/>
        <v/>
      </c>
      <c r="AI526" s="129" t="str">
        <f t="shared" si="164"/>
        <v/>
      </c>
      <c r="AJ526" s="100" t="str">
        <f t="shared" si="160"/>
        <v/>
      </c>
      <c r="AK526" s="130" t="str">
        <f t="shared" si="161"/>
        <v/>
      </c>
      <c r="AL526" s="130" t="str">
        <f t="shared" si="162"/>
        <v/>
      </c>
      <c r="AM526" s="131" t="str">
        <f t="shared" si="163"/>
        <v/>
      </c>
    </row>
    <row r="527" spans="24:39" ht="15" hidden="1" x14ac:dyDescent="0.25">
      <c r="X527" s="32"/>
      <c r="Y527" s="32"/>
      <c r="Z527" s="102"/>
      <c r="AA527" s="102"/>
      <c r="AB527" s="124">
        <f t="shared" si="159"/>
        <v>19</v>
      </c>
      <c r="AC527" s="125" t="str">
        <f t="shared" si="154"/>
        <v/>
      </c>
      <c r="AD527" s="123" t="str">
        <f t="shared" si="155"/>
        <v/>
      </c>
      <c r="AE527" s="126" t="str">
        <f t="shared" si="156"/>
        <v/>
      </c>
      <c r="AF527" s="123" t="str">
        <f t="shared" si="157"/>
        <v/>
      </c>
      <c r="AG527" s="126" t="str">
        <f t="shared" si="158"/>
        <v/>
      </c>
      <c r="AH527" s="129" t="str">
        <f t="shared" si="165"/>
        <v/>
      </c>
      <c r="AI527" s="129" t="str">
        <f t="shared" si="164"/>
        <v/>
      </c>
      <c r="AJ527" s="100" t="str">
        <f t="shared" si="160"/>
        <v/>
      </c>
      <c r="AK527" s="130" t="str">
        <f t="shared" si="161"/>
        <v/>
      </c>
      <c r="AL527" s="130" t="str">
        <f t="shared" si="162"/>
        <v/>
      </c>
      <c r="AM527" s="131" t="str">
        <f t="shared" si="163"/>
        <v/>
      </c>
    </row>
    <row r="528" spans="24:39" ht="15" hidden="1" x14ac:dyDescent="0.25">
      <c r="Z528" s="102"/>
      <c r="AA528" s="102"/>
      <c r="AB528" s="124">
        <f t="shared" si="159"/>
        <v>20</v>
      </c>
      <c r="AC528" s="125" t="str">
        <f t="shared" si="154"/>
        <v/>
      </c>
      <c r="AD528" s="123" t="str">
        <f t="shared" si="155"/>
        <v/>
      </c>
      <c r="AE528" s="126" t="str">
        <f t="shared" si="156"/>
        <v/>
      </c>
      <c r="AF528" s="123" t="str">
        <f t="shared" si="157"/>
        <v/>
      </c>
      <c r="AG528" s="126" t="str">
        <f t="shared" si="158"/>
        <v/>
      </c>
      <c r="AH528" s="129" t="str">
        <f t="shared" si="165"/>
        <v/>
      </c>
      <c r="AI528" s="129" t="str">
        <f t="shared" si="164"/>
        <v/>
      </c>
      <c r="AJ528" s="100" t="str">
        <f t="shared" si="160"/>
        <v/>
      </c>
      <c r="AK528" s="130" t="str">
        <f t="shared" si="161"/>
        <v/>
      </c>
      <c r="AL528" s="130" t="str">
        <f t="shared" si="162"/>
        <v/>
      </c>
      <c r="AM528" s="131" t="str">
        <f t="shared" si="163"/>
        <v/>
      </c>
    </row>
    <row r="529" spans="26:39" ht="15" hidden="1" x14ac:dyDescent="0.25">
      <c r="Z529" s="102"/>
      <c r="AA529" s="102"/>
      <c r="AB529" s="124">
        <f t="shared" si="159"/>
        <v>21</v>
      </c>
      <c r="AC529" s="125" t="str">
        <f t="shared" si="154"/>
        <v/>
      </c>
      <c r="AD529" s="123" t="str">
        <f t="shared" si="155"/>
        <v/>
      </c>
      <c r="AE529" s="126" t="str">
        <f t="shared" si="156"/>
        <v/>
      </c>
      <c r="AF529" s="123" t="str">
        <f t="shared" si="157"/>
        <v/>
      </c>
      <c r="AG529" s="126" t="str">
        <f t="shared" si="158"/>
        <v/>
      </c>
      <c r="AH529" s="129" t="str">
        <f t="shared" si="165"/>
        <v/>
      </c>
      <c r="AI529" s="129" t="str">
        <f t="shared" si="164"/>
        <v/>
      </c>
      <c r="AJ529" s="100" t="str">
        <f t="shared" si="160"/>
        <v/>
      </c>
      <c r="AK529" s="130" t="str">
        <f t="shared" si="161"/>
        <v/>
      </c>
      <c r="AL529" s="130" t="str">
        <f t="shared" si="162"/>
        <v/>
      </c>
      <c r="AM529" s="131" t="str">
        <f t="shared" si="163"/>
        <v/>
      </c>
    </row>
    <row r="530" spans="26:39" ht="15" hidden="1" x14ac:dyDescent="0.25">
      <c r="Z530" s="102"/>
      <c r="AA530" s="102"/>
      <c r="AB530" s="124">
        <f t="shared" si="159"/>
        <v>22</v>
      </c>
      <c r="AC530" s="125" t="str">
        <f t="shared" si="154"/>
        <v/>
      </c>
      <c r="AD530" s="123" t="str">
        <f t="shared" si="155"/>
        <v/>
      </c>
      <c r="AE530" s="126" t="str">
        <f t="shared" si="156"/>
        <v/>
      </c>
      <c r="AF530" s="123" t="str">
        <f t="shared" si="157"/>
        <v/>
      </c>
      <c r="AG530" s="126" t="str">
        <f t="shared" si="158"/>
        <v/>
      </c>
      <c r="AH530" s="129" t="str">
        <f t="shared" si="165"/>
        <v/>
      </c>
      <c r="AI530" s="129" t="str">
        <f t="shared" si="164"/>
        <v/>
      </c>
      <c r="AJ530" s="100" t="str">
        <f t="shared" si="160"/>
        <v/>
      </c>
      <c r="AK530" s="130" t="str">
        <f t="shared" si="161"/>
        <v/>
      </c>
      <c r="AL530" s="130" t="str">
        <f t="shared" si="162"/>
        <v/>
      </c>
      <c r="AM530" s="131" t="str">
        <f t="shared" si="163"/>
        <v/>
      </c>
    </row>
    <row r="531" spans="26:39" ht="15" hidden="1" x14ac:dyDescent="0.25">
      <c r="Z531" s="102"/>
      <c r="AA531" s="102"/>
      <c r="AB531" s="124">
        <f t="shared" si="159"/>
        <v>23</v>
      </c>
      <c r="AC531" s="125" t="str">
        <f t="shared" si="154"/>
        <v/>
      </c>
      <c r="AD531" s="123" t="str">
        <f t="shared" si="155"/>
        <v/>
      </c>
      <c r="AE531" s="126" t="str">
        <f t="shared" si="156"/>
        <v/>
      </c>
      <c r="AF531" s="123" t="str">
        <f t="shared" si="157"/>
        <v/>
      </c>
      <c r="AG531" s="126" t="str">
        <f t="shared" si="158"/>
        <v/>
      </c>
      <c r="AH531" s="129" t="str">
        <f t="shared" si="165"/>
        <v/>
      </c>
      <c r="AI531" s="129" t="str">
        <f t="shared" si="164"/>
        <v/>
      </c>
      <c r="AJ531" s="100" t="str">
        <f t="shared" si="160"/>
        <v/>
      </c>
      <c r="AK531" s="130" t="str">
        <f t="shared" si="161"/>
        <v/>
      </c>
      <c r="AL531" s="130" t="str">
        <f t="shared" si="162"/>
        <v/>
      </c>
      <c r="AM531" s="131" t="str">
        <f t="shared" si="163"/>
        <v/>
      </c>
    </row>
    <row r="532" spans="26:39" ht="15" hidden="1" x14ac:dyDescent="0.25">
      <c r="Z532" s="102"/>
      <c r="AA532" s="102"/>
      <c r="AB532" s="124">
        <f t="shared" si="159"/>
        <v>24</v>
      </c>
      <c r="AC532" s="125" t="str">
        <f t="shared" si="154"/>
        <v/>
      </c>
      <c r="AD532" s="123" t="str">
        <f t="shared" si="155"/>
        <v/>
      </c>
      <c r="AE532" s="126" t="str">
        <f t="shared" si="156"/>
        <v/>
      </c>
      <c r="AF532" s="123" t="str">
        <f t="shared" si="157"/>
        <v/>
      </c>
      <c r="AG532" s="126" t="str">
        <f t="shared" si="158"/>
        <v/>
      </c>
      <c r="AH532" s="129" t="str">
        <f t="shared" si="165"/>
        <v/>
      </c>
      <c r="AI532" s="129" t="str">
        <f t="shared" si="164"/>
        <v/>
      </c>
      <c r="AJ532" s="100" t="str">
        <f t="shared" si="160"/>
        <v/>
      </c>
      <c r="AK532" s="130" t="str">
        <f t="shared" si="161"/>
        <v/>
      </c>
      <c r="AL532" s="130" t="str">
        <f t="shared" si="162"/>
        <v/>
      </c>
      <c r="AM532" s="131" t="str">
        <f t="shared" si="163"/>
        <v/>
      </c>
    </row>
    <row r="533" spans="26:39" ht="15" hidden="1" x14ac:dyDescent="0.25">
      <c r="Z533" s="102"/>
      <c r="AA533" s="102"/>
      <c r="AB533" s="124">
        <f t="shared" si="159"/>
        <v>25</v>
      </c>
      <c r="AC533" s="125" t="str">
        <f t="shared" si="154"/>
        <v/>
      </c>
      <c r="AD533" s="123" t="str">
        <f t="shared" si="155"/>
        <v/>
      </c>
      <c r="AE533" s="126" t="str">
        <f t="shared" si="156"/>
        <v/>
      </c>
      <c r="AF533" s="123" t="str">
        <f t="shared" si="157"/>
        <v/>
      </c>
      <c r="AG533" s="126" t="str">
        <f t="shared" si="158"/>
        <v/>
      </c>
      <c r="AH533" s="129" t="str">
        <f t="shared" si="165"/>
        <v/>
      </c>
      <c r="AI533" s="129" t="str">
        <f t="shared" si="164"/>
        <v/>
      </c>
      <c r="AJ533" s="100" t="str">
        <f t="shared" si="160"/>
        <v/>
      </c>
      <c r="AK533" s="130" t="str">
        <f t="shared" si="161"/>
        <v/>
      </c>
      <c r="AL533" s="130" t="str">
        <f t="shared" si="162"/>
        <v/>
      </c>
      <c r="AM533" s="131" t="str">
        <f t="shared" si="163"/>
        <v/>
      </c>
    </row>
    <row r="534" spans="26:39" ht="15" hidden="1" x14ac:dyDescent="0.25">
      <c r="Z534" s="102"/>
      <c r="AA534" s="102"/>
      <c r="AB534" s="124">
        <f t="shared" si="159"/>
        <v>26</v>
      </c>
      <c r="AC534" s="125" t="str">
        <f t="shared" si="154"/>
        <v/>
      </c>
      <c r="AD534" s="123" t="str">
        <f t="shared" si="155"/>
        <v/>
      </c>
      <c r="AE534" s="126" t="str">
        <f t="shared" si="156"/>
        <v/>
      </c>
      <c r="AF534" s="123" t="str">
        <f t="shared" si="157"/>
        <v/>
      </c>
      <c r="AG534" s="126" t="str">
        <f t="shared" si="158"/>
        <v/>
      </c>
      <c r="AH534" s="129" t="str">
        <f t="shared" si="165"/>
        <v/>
      </c>
      <c r="AI534" s="129" t="str">
        <f t="shared" si="164"/>
        <v/>
      </c>
      <c r="AJ534" s="100" t="str">
        <f t="shared" si="160"/>
        <v/>
      </c>
      <c r="AK534" s="130" t="str">
        <f t="shared" si="161"/>
        <v/>
      </c>
      <c r="AL534" s="130" t="str">
        <f t="shared" si="162"/>
        <v/>
      </c>
      <c r="AM534" s="131" t="str">
        <f t="shared" si="163"/>
        <v/>
      </c>
    </row>
    <row r="535" spans="26:39" ht="15" hidden="1" x14ac:dyDescent="0.25">
      <c r="Z535" s="102"/>
      <c r="AA535" s="102"/>
      <c r="AB535" s="124">
        <f t="shared" si="159"/>
        <v>27</v>
      </c>
      <c r="AC535" s="125" t="str">
        <f t="shared" si="154"/>
        <v/>
      </c>
      <c r="AD535" s="123" t="str">
        <f t="shared" si="155"/>
        <v/>
      </c>
      <c r="AE535" s="126" t="str">
        <f t="shared" si="156"/>
        <v/>
      </c>
      <c r="AF535" s="123" t="str">
        <f t="shared" si="157"/>
        <v/>
      </c>
      <c r="AG535" s="126" t="str">
        <f t="shared" si="158"/>
        <v/>
      </c>
      <c r="AH535" s="129" t="str">
        <f t="shared" si="165"/>
        <v/>
      </c>
      <c r="AI535" s="129" t="str">
        <f t="shared" si="164"/>
        <v/>
      </c>
      <c r="AJ535" s="100" t="str">
        <f t="shared" si="160"/>
        <v/>
      </c>
      <c r="AK535" s="130" t="str">
        <f t="shared" si="161"/>
        <v/>
      </c>
      <c r="AL535" s="130" t="str">
        <f t="shared" si="162"/>
        <v/>
      </c>
      <c r="AM535" s="131" t="str">
        <f t="shared" si="163"/>
        <v/>
      </c>
    </row>
    <row r="536" spans="26:39" ht="15" hidden="1" x14ac:dyDescent="0.25">
      <c r="Z536" s="102"/>
      <c r="AA536" s="102"/>
      <c r="AB536" s="124">
        <f t="shared" si="159"/>
        <v>28</v>
      </c>
      <c r="AC536" s="125" t="str">
        <f t="shared" si="154"/>
        <v/>
      </c>
      <c r="AD536" s="123" t="str">
        <f t="shared" si="155"/>
        <v/>
      </c>
      <c r="AE536" s="126" t="str">
        <f t="shared" si="156"/>
        <v/>
      </c>
      <c r="AF536" s="123" t="str">
        <f t="shared" si="157"/>
        <v/>
      </c>
      <c r="AG536" s="126" t="str">
        <f t="shared" si="158"/>
        <v/>
      </c>
      <c r="AH536" s="129" t="str">
        <f t="shared" si="165"/>
        <v/>
      </c>
      <c r="AI536" s="129" t="str">
        <f t="shared" si="164"/>
        <v/>
      </c>
      <c r="AJ536" s="100" t="str">
        <f t="shared" si="160"/>
        <v/>
      </c>
      <c r="AK536" s="130" t="str">
        <f t="shared" si="161"/>
        <v/>
      </c>
      <c r="AL536" s="130" t="str">
        <f t="shared" si="162"/>
        <v/>
      </c>
      <c r="AM536" s="131" t="str">
        <f t="shared" si="163"/>
        <v/>
      </c>
    </row>
    <row r="537" spans="26:39" ht="15" hidden="1" x14ac:dyDescent="0.25">
      <c r="Z537" s="102"/>
      <c r="AA537" s="102"/>
      <c r="AB537" s="124">
        <f t="shared" si="159"/>
        <v>29</v>
      </c>
      <c r="AC537" s="125" t="str">
        <f t="shared" si="154"/>
        <v/>
      </c>
      <c r="AD537" s="123" t="str">
        <f t="shared" si="155"/>
        <v/>
      </c>
      <c r="AE537" s="126" t="str">
        <f t="shared" si="156"/>
        <v/>
      </c>
      <c r="AF537" s="123" t="str">
        <f t="shared" si="157"/>
        <v/>
      </c>
      <c r="AG537" s="126" t="str">
        <f t="shared" si="158"/>
        <v/>
      </c>
      <c r="AH537" s="129" t="str">
        <f t="shared" si="165"/>
        <v/>
      </c>
      <c r="AI537" s="129" t="str">
        <f t="shared" si="164"/>
        <v/>
      </c>
      <c r="AJ537" s="100" t="str">
        <f t="shared" si="160"/>
        <v/>
      </c>
      <c r="AK537" s="130" t="str">
        <f t="shared" si="161"/>
        <v/>
      </c>
      <c r="AL537" s="130" t="str">
        <f t="shared" si="162"/>
        <v/>
      </c>
      <c r="AM537" s="131" t="str">
        <f t="shared" si="163"/>
        <v/>
      </c>
    </row>
    <row r="538" spans="26:39" ht="15" hidden="1" x14ac:dyDescent="0.25">
      <c r="Z538" s="102"/>
      <c r="AA538" s="102"/>
      <c r="AB538" s="124">
        <f t="shared" si="159"/>
        <v>30</v>
      </c>
      <c r="AC538" s="125" t="str">
        <f t="shared" si="154"/>
        <v/>
      </c>
      <c r="AD538" s="123" t="str">
        <f t="shared" si="155"/>
        <v/>
      </c>
      <c r="AE538" s="126" t="str">
        <f t="shared" si="156"/>
        <v/>
      </c>
      <c r="AF538" s="123" t="str">
        <f t="shared" si="157"/>
        <v/>
      </c>
      <c r="AG538" s="126" t="str">
        <f t="shared" si="158"/>
        <v/>
      </c>
      <c r="AH538" s="129" t="str">
        <f t="shared" si="165"/>
        <v/>
      </c>
      <c r="AI538" s="129" t="str">
        <f t="shared" si="164"/>
        <v/>
      </c>
      <c r="AJ538" s="100" t="str">
        <f t="shared" si="160"/>
        <v/>
      </c>
      <c r="AK538" s="130" t="str">
        <f t="shared" si="161"/>
        <v/>
      </c>
      <c r="AL538" s="130" t="str">
        <f t="shared" si="162"/>
        <v/>
      </c>
      <c r="AM538" s="131" t="str">
        <f t="shared" si="163"/>
        <v/>
      </c>
    </row>
    <row r="539" spans="26:39" ht="15" hidden="1" x14ac:dyDescent="0.25">
      <c r="Z539" s="102"/>
      <c r="AA539" s="102"/>
      <c r="AB539" s="124">
        <f t="shared" si="159"/>
        <v>31</v>
      </c>
      <c r="AC539" s="125" t="str">
        <f t="shared" si="154"/>
        <v/>
      </c>
      <c r="AD539" s="123" t="str">
        <f t="shared" si="155"/>
        <v/>
      </c>
      <c r="AE539" s="126" t="str">
        <f t="shared" si="156"/>
        <v/>
      </c>
      <c r="AF539" s="123" t="str">
        <f t="shared" si="157"/>
        <v/>
      </c>
      <c r="AG539" s="126" t="str">
        <f t="shared" si="158"/>
        <v/>
      </c>
      <c r="AH539" s="129" t="str">
        <f t="shared" si="165"/>
        <v/>
      </c>
      <c r="AI539" s="129" t="str">
        <f t="shared" si="164"/>
        <v/>
      </c>
      <c r="AJ539" s="100" t="str">
        <f t="shared" si="160"/>
        <v/>
      </c>
      <c r="AK539" s="130" t="str">
        <f t="shared" si="161"/>
        <v/>
      </c>
      <c r="AL539" s="130" t="str">
        <f t="shared" si="162"/>
        <v/>
      </c>
      <c r="AM539" s="131" t="str">
        <f t="shared" si="163"/>
        <v/>
      </c>
    </row>
    <row r="540" spans="26:39" ht="15" hidden="1" x14ac:dyDescent="0.25">
      <c r="Z540" s="102"/>
      <c r="AA540" s="102"/>
      <c r="AB540" s="124">
        <f t="shared" si="159"/>
        <v>32</v>
      </c>
      <c r="AC540" s="125" t="str">
        <f t="shared" si="154"/>
        <v/>
      </c>
      <c r="AD540" s="123" t="str">
        <f t="shared" si="155"/>
        <v/>
      </c>
      <c r="AE540" s="126" t="str">
        <f t="shared" si="156"/>
        <v/>
      </c>
      <c r="AF540" s="123" t="str">
        <f t="shared" si="157"/>
        <v/>
      </c>
      <c r="AG540" s="126" t="str">
        <f t="shared" si="158"/>
        <v/>
      </c>
      <c r="AH540" s="129" t="str">
        <f t="shared" si="165"/>
        <v/>
      </c>
      <c r="AI540" s="129" t="str">
        <f t="shared" si="164"/>
        <v/>
      </c>
      <c r="AJ540" s="100" t="str">
        <f t="shared" si="160"/>
        <v/>
      </c>
      <c r="AK540" s="130" t="str">
        <f t="shared" si="161"/>
        <v/>
      </c>
      <c r="AL540" s="130" t="str">
        <f t="shared" si="162"/>
        <v/>
      </c>
      <c r="AM540" s="131" t="str">
        <f t="shared" si="163"/>
        <v/>
      </c>
    </row>
    <row r="541" spans="26:39" ht="15" hidden="1" x14ac:dyDescent="0.25">
      <c r="Z541" s="102"/>
      <c r="AA541" s="102"/>
      <c r="AB541" s="124">
        <f t="shared" si="159"/>
        <v>33</v>
      </c>
      <c r="AC541" s="125" t="str">
        <f t="shared" ref="AC541:AC572" si="166">IF(AA$511="","",AC$508+AB541*(X$511-X$510)/100)</f>
        <v/>
      </c>
      <c r="AD541" s="123" t="str">
        <f t="shared" ref="AD541:AD572" si="167">IF(AC541="","",AD$508+(2*(AC541-AC$508)*AA$511))</f>
        <v/>
      </c>
      <c r="AE541" s="126" t="str">
        <f t="shared" si="156"/>
        <v/>
      </c>
      <c r="AF541" s="123" t="str">
        <f t="shared" si="157"/>
        <v/>
      </c>
      <c r="AG541" s="126" t="str">
        <f t="shared" si="158"/>
        <v/>
      </c>
      <c r="AH541" s="129" t="str">
        <f t="shared" si="165"/>
        <v/>
      </c>
      <c r="AI541" s="129" t="str">
        <f t="shared" si="164"/>
        <v/>
      </c>
      <c r="AJ541" s="100" t="str">
        <f t="shared" si="160"/>
        <v/>
      </c>
      <c r="AK541" s="130" t="str">
        <f t="shared" si="161"/>
        <v/>
      </c>
      <c r="AL541" s="130" t="str">
        <f t="shared" si="162"/>
        <v/>
      </c>
      <c r="AM541" s="131" t="str">
        <f t="shared" si="163"/>
        <v/>
      </c>
    </row>
    <row r="542" spans="26:39" ht="15" hidden="1" x14ac:dyDescent="0.25">
      <c r="Z542" s="102"/>
      <c r="AA542" s="102"/>
      <c r="AB542" s="124">
        <f t="shared" si="159"/>
        <v>34</v>
      </c>
      <c r="AC542" s="125" t="str">
        <f t="shared" si="166"/>
        <v/>
      </c>
      <c r="AD542" s="123" t="str">
        <f t="shared" si="167"/>
        <v/>
      </c>
      <c r="AE542" s="126" t="str">
        <f t="shared" si="156"/>
        <v/>
      </c>
      <c r="AF542" s="123" t="str">
        <f t="shared" si="157"/>
        <v/>
      </c>
      <c r="AG542" s="126" t="str">
        <f t="shared" si="158"/>
        <v/>
      </c>
      <c r="AH542" s="129" t="str">
        <f t="shared" si="165"/>
        <v/>
      </c>
      <c r="AI542" s="129" t="str">
        <f t="shared" si="164"/>
        <v/>
      </c>
      <c r="AJ542" s="100" t="str">
        <f t="shared" si="160"/>
        <v/>
      </c>
      <c r="AK542" s="130" t="str">
        <f t="shared" si="161"/>
        <v/>
      </c>
      <c r="AL542" s="130" t="str">
        <f t="shared" si="162"/>
        <v/>
      </c>
      <c r="AM542" s="131" t="str">
        <f t="shared" si="163"/>
        <v/>
      </c>
    </row>
    <row r="543" spans="26:39" ht="15" hidden="1" x14ac:dyDescent="0.25">
      <c r="Z543" s="102"/>
      <c r="AA543" s="102"/>
      <c r="AB543" s="124">
        <f t="shared" si="159"/>
        <v>35</v>
      </c>
      <c r="AC543" s="125" t="str">
        <f t="shared" si="166"/>
        <v/>
      </c>
      <c r="AD543" s="123" t="str">
        <f t="shared" si="167"/>
        <v/>
      </c>
      <c r="AE543" s="126" t="str">
        <f t="shared" si="156"/>
        <v/>
      </c>
      <c r="AF543" s="123" t="str">
        <f t="shared" si="157"/>
        <v/>
      </c>
      <c r="AG543" s="126" t="str">
        <f t="shared" si="158"/>
        <v/>
      </c>
      <c r="AH543" s="129" t="str">
        <f t="shared" si="165"/>
        <v/>
      </c>
      <c r="AI543" s="129" t="str">
        <f t="shared" si="164"/>
        <v/>
      </c>
      <c r="AJ543" s="100" t="str">
        <f t="shared" si="160"/>
        <v/>
      </c>
      <c r="AK543" s="130" t="str">
        <f t="shared" si="161"/>
        <v/>
      </c>
      <c r="AL543" s="130" t="str">
        <f t="shared" si="162"/>
        <v/>
      </c>
      <c r="AM543" s="131" t="str">
        <f t="shared" si="163"/>
        <v/>
      </c>
    </row>
    <row r="544" spans="26:39" ht="15" hidden="1" x14ac:dyDescent="0.25">
      <c r="Z544" s="102"/>
      <c r="AA544" s="102"/>
      <c r="AB544" s="124">
        <f t="shared" si="159"/>
        <v>36</v>
      </c>
      <c r="AC544" s="125" t="str">
        <f t="shared" si="166"/>
        <v/>
      </c>
      <c r="AD544" s="123" t="str">
        <f t="shared" si="167"/>
        <v/>
      </c>
      <c r="AE544" s="126" t="str">
        <f t="shared" si="156"/>
        <v/>
      </c>
      <c r="AF544" s="123" t="str">
        <f t="shared" si="157"/>
        <v/>
      </c>
      <c r="AG544" s="126" t="str">
        <f t="shared" si="158"/>
        <v/>
      </c>
      <c r="AH544" s="129" t="str">
        <f t="shared" si="165"/>
        <v/>
      </c>
      <c r="AI544" s="129" t="str">
        <f t="shared" si="164"/>
        <v/>
      </c>
      <c r="AJ544" s="100" t="str">
        <f t="shared" si="160"/>
        <v/>
      </c>
      <c r="AK544" s="130" t="str">
        <f t="shared" si="161"/>
        <v/>
      </c>
      <c r="AL544" s="130" t="str">
        <f t="shared" si="162"/>
        <v/>
      </c>
      <c r="AM544" s="131" t="str">
        <f t="shared" si="163"/>
        <v/>
      </c>
    </row>
    <row r="545" spans="26:39" ht="15" hidden="1" x14ac:dyDescent="0.25">
      <c r="Z545" s="102"/>
      <c r="AA545" s="102"/>
      <c r="AB545" s="124">
        <f t="shared" si="159"/>
        <v>37</v>
      </c>
      <c r="AC545" s="125" t="str">
        <f t="shared" si="166"/>
        <v/>
      </c>
      <c r="AD545" s="123" t="str">
        <f t="shared" si="167"/>
        <v/>
      </c>
      <c r="AE545" s="126" t="str">
        <f t="shared" si="156"/>
        <v/>
      </c>
      <c r="AF545" s="123" t="str">
        <f t="shared" si="157"/>
        <v/>
      </c>
      <c r="AG545" s="126" t="str">
        <f t="shared" si="158"/>
        <v/>
      </c>
      <c r="AH545" s="129" t="str">
        <f t="shared" si="165"/>
        <v/>
      </c>
      <c r="AI545" s="129" t="str">
        <f t="shared" si="164"/>
        <v/>
      </c>
      <c r="AJ545" s="100" t="str">
        <f t="shared" si="160"/>
        <v/>
      </c>
      <c r="AK545" s="130" t="str">
        <f t="shared" si="161"/>
        <v/>
      </c>
      <c r="AL545" s="130" t="str">
        <f t="shared" si="162"/>
        <v/>
      </c>
      <c r="AM545" s="131" t="str">
        <f t="shared" si="163"/>
        <v/>
      </c>
    </row>
    <row r="546" spans="26:39" ht="15" hidden="1" x14ac:dyDescent="0.25">
      <c r="Z546" s="102"/>
      <c r="AA546" s="102"/>
      <c r="AB546" s="124">
        <f t="shared" si="159"/>
        <v>38</v>
      </c>
      <c r="AC546" s="125" t="str">
        <f t="shared" si="166"/>
        <v/>
      </c>
      <c r="AD546" s="123" t="str">
        <f t="shared" si="167"/>
        <v/>
      </c>
      <c r="AE546" s="126" t="str">
        <f t="shared" si="156"/>
        <v/>
      </c>
      <c r="AF546" s="123" t="str">
        <f t="shared" si="157"/>
        <v/>
      </c>
      <c r="AG546" s="126" t="str">
        <f t="shared" si="158"/>
        <v/>
      </c>
      <c r="AH546" s="129" t="str">
        <f t="shared" si="165"/>
        <v/>
      </c>
      <c r="AI546" s="129" t="str">
        <f t="shared" si="164"/>
        <v/>
      </c>
      <c r="AJ546" s="100" t="str">
        <f t="shared" si="160"/>
        <v/>
      </c>
      <c r="AK546" s="130" t="str">
        <f t="shared" si="161"/>
        <v/>
      </c>
      <c r="AL546" s="130" t="str">
        <f t="shared" si="162"/>
        <v/>
      </c>
      <c r="AM546" s="131" t="str">
        <f t="shared" si="163"/>
        <v/>
      </c>
    </row>
    <row r="547" spans="26:39" ht="15" hidden="1" x14ac:dyDescent="0.25">
      <c r="Z547" s="102"/>
      <c r="AA547" s="102"/>
      <c r="AB547" s="124">
        <f t="shared" si="159"/>
        <v>39</v>
      </c>
      <c r="AC547" s="125" t="str">
        <f t="shared" si="166"/>
        <v/>
      </c>
      <c r="AD547" s="123" t="str">
        <f t="shared" si="167"/>
        <v/>
      </c>
      <c r="AE547" s="126" t="str">
        <f t="shared" si="156"/>
        <v/>
      </c>
      <c r="AF547" s="123" t="str">
        <f t="shared" si="157"/>
        <v/>
      </c>
      <c r="AG547" s="126" t="str">
        <f t="shared" si="158"/>
        <v/>
      </c>
      <c r="AH547" s="129" t="str">
        <f t="shared" si="165"/>
        <v/>
      </c>
      <c r="AI547" s="129" t="str">
        <f t="shared" si="164"/>
        <v/>
      </c>
      <c r="AJ547" s="100" t="str">
        <f t="shared" si="160"/>
        <v/>
      </c>
      <c r="AK547" s="130" t="str">
        <f t="shared" si="161"/>
        <v/>
      </c>
      <c r="AL547" s="130" t="str">
        <f t="shared" si="162"/>
        <v/>
      </c>
      <c r="AM547" s="131" t="str">
        <f t="shared" si="163"/>
        <v/>
      </c>
    </row>
    <row r="548" spans="26:39" ht="15" hidden="1" x14ac:dyDescent="0.25">
      <c r="Z548" s="102"/>
      <c r="AA548" s="102"/>
      <c r="AB548" s="124">
        <f t="shared" si="159"/>
        <v>40</v>
      </c>
      <c r="AC548" s="125" t="str">
        <f t="shared" si="166"/>
        <v/>
      </c>
      <c r="AD548" s="123" t="str">
        <f t="shared" si="167"/>
        <v/>
      </c>
      <c r="AE548" s="126" t="str">
        <f t="shared" si="156"/>
        <v/>
      </c>
      <c r="AF548" s="123" t="str">
        <f t="shared" si="157"/>
        <v/>
      </c>
      <c r="AG548" s="126" t="str">
        <f t="shared" si="158"/>
        <v/>
      </c>
      <c r="AH548" s="129" t="str">
        <f t="shared" si="165"/>
        <v/>
      </c>
      <c r="AI548" s="129" t="str">
        <f t="shared" si="164"/>
        <v/>
      </c>
      <c r="AJ548" s="100" t="str">
        <f t="shared" si="160"/>
        <v/>
      </c>
      <c r="AK548" s="130" t="str">
        <f t="shared" si="161"/>
        <v/>
      </c>
      <c r="AL548" s="130" t="str">
        <f t="shared" si="162"/>
        <v/>
      </c>
      <c r="AM548" s="131" t="str">
        <f t="shared" si="163"/>
        <v/>
      </c>
    </row>
    <row r="549" spans="26:39" ht="15" hidden="1" x14ac:dyDescent="0.25">
      <c r="Z549" s="102"/>
      <c r="AA549" s="102"/>
      <c r="AB549" s="124">
        <f t="shared" si="159"/>
        <v>41</v>
      </c>
      <c r="AC549" s="125" t="str">
        <f t="shared" si="166"/>
        <v/>
      </c>
      <c r="AD549" s="123" t="str">
        <f t="shared" si="167"/>
        <v/>
      </c>
      <c r="AE549" s="126" t="str">
        <f t="shared" si="156"/>
        <v/>
      </c>
      <c r="AF549" s="123" t="str">
        <f t="shared" si="157"/>
        <v/>
      </c>
      <c r="AG549" s="126" t="str">
        <f t="shared" si="158"/>
        <v/>
      </c>
      <c r="AH549" s="129" t="str">
        <f t="shared" si="165"/>
        <v/>
      </c>
      <c r="AI549" s="129" t="str">
        <f t="shared" si="164"/>
        <v/>
      </c>
      <c r="AJ549" s="100" t="str">
        <f t="shared" si="160"/>
        <v/>
      </c>
      <c r="AK549" s="130" t="str">
        <f t="shared" si="161"/>
        <v/>
      </c>
      <c r="AL549" s="130" t="str">
        <f t="shared" si="162"/>
        <v/>
      </c>
      <c r="AM549" s="131" t="str">
        <f t="shared" si="163"/>
        <v/>
      </c>
    </row>
    <row r="550" spans="26:39" ht="15" hidden="1" x14ac:dyDescent="0.25">
      <c r="Z550" s="102"/>
      <c r="AA550" s="102"/>
      <c r="AB550" s="124">
        <f t="shared" si="159"/>
        <v>42</v>
      </c>
      <c r="AC550" s="125" t="str">
        <f t="shared" si="166"/>
        <v/>
      </c>
      <c r="AD550" s="123" t="str">
        <f t="shared" si="167"/>
        <v/>
      </c>
      <c r="AE550" s="126" t="str">
        <f t="shared" si="156"/>
        <v/>
      </c>
      <c r="AF550" s="123" t="str">
        <f t="shared" si="157"/>
        <v/>
      </c>
      <c r="AG550" s="126" t="str">
        <f t="shared" si="158"/>
        <v/>
      </c>
      <c r="AH550" s="129" t="str">
        <f t="shared" si="165"/>
        <v/>
      </c>
      <c r="AI550" s="129" t="str">
        <f t="shared" si="164"/>
        <v/>
      </c>
      <c r="AJ550" s="100" t="str">
        <f t="shared" si="160"/>
        <v/>
      </c>
      <c r="AK550" s="130" t="str">
        <f t="shared" si="161"/>
        <v/>
      </c>
      <c r="AL550" s="130" t="str">
        <f t="shared" si="162"/>
        <v/>
      </c>
      <c r="AM550" s="131" t="str">
        <f t="shared" si="163"/>
        <v/>
      </c>
    </row>
    <row r="551" spans="26:39" ht="15" hidden="1" x14ac:dyDescent="0.25">
      <c r="Z551" s="102"/>
      <c r="AA551" s="102"/>
      <c r="AB551" s="124">
        <f t="shared" si="159"/>
        <v>43</v>
      </c>
      <c r="AC551" s="125" t="str">
        <f t="shared" si="166"/>
        <v/>
      </c>
      <c r="AD551" s="123" t="str">
        <f t="shared" si="167"/>
        <v/>
      </c>
      <c r="AE551" s="126" t="str">
        <f t="shared" si="156"/>
        <v/>
      </c>
      <c r="AF551" s="123" t="str">
        <f t="shared" si="157"/>
        <v/>
      </c>
      <c r="AG551" s="126" t="str">
        <f t="shared" si="158"/>
        <v/>
      </c>
      <c r="AH551" s="129" t="str">
        <f t="shared" si="165"/>
        <v/>
      </c>
      <c r="AI551" s="129" t="str">
        <f t="shared" si="164"/>
        <v/>
      </c>
      <c r="AJ551" s="100" t="str">
        <f t="shared" si="160"/>
        <v/>
      </c>
      <c r="AK551" s="130" t="str">
        <f t="shared" si="161"/>
        <v/>
      </c>
      <c r="AL551" s="130" t="str">
        <f t="shared" si="162"/>
        <v/>
      </c>
      <c r="AM551" s="131" t="str">
        <f t="shared" si="163"/>
        <v/>
      </c>
    </row>
    <row r="552" spans="26:39" ht="15" hidden="1" x14ac:dyDescent="0.25">
      <c r="Z552" s="102"/>
      <c r="AA552" s="102"/>
      <c r="AB552" s="124">
        <f t="shared" si="159"/>
        <v>44</v>
      </c>
      <c r="AC552" s="125" t="str">
        <f t="shared" si="166"/>
        <v/>
      </c>
      <c r="AD552" s="123" t="str">
        <f t="shared" si="167"/>
        <v/>
      </c>
      <c r="AE552" s="126" t="str">
        <f t="shared" si="156"/>
        <v/>
      </c>
      <c r="AF552" s="123" t="str">
        <f t="shared" si="157"/>
        <v/>
      </c>
      <c r="AG552" s="126" t="str">
        <f t="shared" si="158"/>
        <v/>
      </c>
      <c r="AH552" s="129" t="str">
        <f t="shared" si="165"/>
        <v/>
      </c>
      <c r="AI552" s="129" t="str">
        <f t="shared" si="164"/>
        <v/>
      </c>
      <c r="AJ552" s="100" t="str">
        <f t="shared" si="160"/>
        <v/>
      </c>
      <c r="AK552" s="130" t="str">
        <f t="shared" si="161"/>
        <v/>
      </c>
      <c r="AL552" s="130" t="str">
        <f t="shared" si="162"/>
        <v/>
      </c>
      <c r="AM552" s="131" t="str">
        <f t="shared" si="163"/>
        <v/>
      </c>
    </row>
    <row r="553" spans="26:39" ht="15" hidden="1" x14ac:dyDescent="0.25">
      <c r="Z553" s="102"/>
      <c r="AA553" s="102"/>
      <c r="AB553" s="124">
        <f t="shared" si="159"/>
        <v>45</v>
      </c>
      <c r="AC553" s="125" t="str">
        <f t="shared" si="166"/>
        <v/>
      </c>
      <c r="AD553" s="123" t="str">
        <f t="shared" si="167"/>
        <v/>
      </c>
      <c r="AE553" s="126" t="str">
        <f t="shared" si="156"/>
        <v/>
      </c>
      <c r="AF553" s="123" t="str">
        <f t="shared" si="157"/>
        <v/>
      </c>
      <c r="AG553" s="126" t="str">
        <f t="shared" si="158"/>
        <v/>
      </c>
      <c r="AH553" s="129" t="str">
        <f t="shared" si="165"/>
        <v/>
      </c>
      <c r="AI553" s="129" t="str">
        <f t="shared" si="164"/>
        <v/>
      </c>
      <c r="AJ553" s="100" t="str">
        <f t="shared" si="160"/>
        <v/>
      </c>
      <c r="AK553" s="130" t="str">
        <f t="shared" si="161"/>
        <v/>
      </c>
      <c r="AL553" s="130" t="str">
        <f t="shared" si="162"/>
        <v/>
      </c>
      <c r="AM553" s="131" t="str">
        <f t="shared" si="163"/>
        <v/>
      </c>
    </row>
    <row r="554" spans="26:39" ht="15" hidden="1" x14ac:dyDescent="0.25">
      <c r="Z554" s="102"/>
      <c r="AA554" s="102"/>
      <c r="AB554" s="124">
        <f t="shared" si="159"/>
        <v>46</v>
      </c>
      <c r="AC554" s="125" t="str">
        <f t="shared" si="166"/>
        <v/>
      </c>
      <c r="AD554" s="123" t="str">
        <f t="shared" si="167"/>
        <v/>
      </c>
      <c r="AE554" s="126" t="str">
        <f t="shared" si="156"/>
        <v/>
      </c>
      <c r="AF554" s="123" t="str">
        <f t="shared" si="157"/>
        <v/>
      </c>
      <c r="AG554" s="126" t="str">
        <f t="shared" si="158"/>
        <v/>
      </c>
      <c r="AH554" s="129" t="str">
        <f t="shared" si="165"/>
        <v/>
      </c>
      <c r="AI554" s="129" t="str">
        <f t="shared" si="164"/>
        <v/>
      </c>
      <c r="AJ554" s="100" t="str">
        <f t="shared" si="160"/>
        <v/>
      </c>
      <c r="AK554" s="130" t="str">
        <f t="shared" si="161"/>
        <v/>
      </c>
      <c r="AL554" s="130" t="str">
        <f t="shared" si="162"/>
        <v/>
      </c>
      <c r="AM554" s="131" t="str">
        <f t="shared" si="163"/>
        <v/>
      </c>
    </row>
    <row r="555" spans="26:39" ht="15" hidden="1" x14ac:dyDescent="0.25">
      <c r="Z555" s="102"/>
      <c r="AA555" s="102"/>
      <c r="AB555" s="124">
        <f t="shared" si="159"/>
        <v>47</v>
      </c>
      <c r="AC555" s="125" t="str">
        <f t="shared" si="166"/>
        <v/>
      </c>
      <c r="AD555" s="123" t="str">
        <f t="shared" si="167"/>
        <v/>
      </c>
      <c r="AE555" s="126" t="str">
        <f t="shared" si="156"/>
        <v/>
      </c>
      <c r="AF555" s="123" t="str">
        <f t="shared" si="157"/>
        <v/>
      </c>
      <c r="AG555" s="126" t="str">
        <f t="shared" si="158"/>
        <v/>
      </c>
      <c r="AH555" s="129" t="str">
        <f t="shared" si="165"/>
        <v/>
      </c>
      <c r="AI555" s="129" t="str">
        <f t="shared" si="164"/>
        <v/>
      </c>
      <c r="AJ555" s="100" t="str">
        <f t="shared" si="160"/>
        <v/>
      </c>
      <c r="AK555" s="130" t="str">
        <f t="shared" si="161"/>
        <v/>
      </c>
      <c r="AL555" s="130" t="str">
        <f t="shared" si="162"/>
        <v/>
      </c>
      <c r="AM555" s="131" t="str">
        <f t="shared" si="163"/>
        <v/>
      </c>
    </row>
    <row r="556" spans="26:39" ht="15" hidden="1" x14ac:dyDescent="0.25">
      <c r="Z556" s="102"/>
      <c r="AA556" s="102"/>
      <c r="AB556" s="124">
        <f t="shared" si="159"/>
        <v>48</v>
      </c>
      <c r="AC556" s="125" t="str">
        <f t="shared" si="166"/>
        <v/>
      </c>
      <c r="AD556" s="123" t="str">
        <f t="shared" si="167"/>
        <v/>
      </c>
      <c r="AE556" s="126" t="str">
        <f t="shared" si="156"/>
        <v/>
      </c>
      <c r="AF556" s="123" t="str">
        <f t="shared" si="157"/>
        <v/>
      </c>
      <c r="AG556" s="126" t="str">
        <f t="shared" si="158"/>
        <v/>
      </c>
      <c r="AH556" s="129" t="str">
        <f t="shared" si="165"/>
        <v/>
      </c>
      <c r="AI556" s="129" t="str">
        <f t="shared" si="164"/>
        <v/>
      </c>
      <c r="AJ556" s="100" t="str">
        <f t="shared" si="160"/>
        <v/>
      </c>
      <c r="AK556" s="130" t="str">
        <f t="shared" si="161"/>
        <v/>
      </c>
      <c r="AL556" s="130" t="str">
        <f t="shared" si="162"/>
        <v/>
      </c>
      <c r="AM556" s="131" t="str">
        <f t="shared" si="163"/>
        <v/>
      </c>
    </row>
    <row r="557" spans="26:39" ht="15" hidden="1" x14ac:dyDescent="0.25">
      <c r="Z557" s="102"/>
      <c r="AA557" s="102"/>
      <c r="AB557" s="124">
        <f t="shared" si="159"/>
        <v>49</v>
      </c>
      <c r="AC557" s="125" t="str">
        <f t="shared" si="166"/>
        <v/>
      </c>
      <c r="AD557" s="123" t="str">
        <f t="shared" si="167"/>
        <v/>
      </c>
      <c r="AE557" s="126" t="str">
        <f t="shared" si="156"/>
        <v/>
      </c>
      <c r="AF557" s="123" t="str">
        <f t="shared" si="157"/>
        <v/>
      </c>
      <c r="AG557" s="126" t="str">
        <f t="shared" si="158"/>
        <v/>
      </c>
      <c r="AH557" s="129" t="str">
        <f t="shared" si="165"/>
        <v/>
      </c>
      <c r="AI557" s="129" t="str">
        <f t="shared" si="164"/>
        <v/>
      </c>
      <c r="AJ557" s="100" t="str">
        <f t="shared" si="160"/>
        <v/>
      </c>
      <c r="AK557" s="130" t="str">
        <f t="shared" si="161"/>
        <v/>
      </c>
      <c r="AL557" s="130" t="str">
        <f t="shared" si="162"/>
        <v/>
      </c>
      <c r="AM557" s="131" t="str">
        <f t="shared" si="163"/>
        <v/>
      </c>
    </row>
    <row r="558" spans="26:39" ht="15" hidden="1" x14ac:dyDescent="0.25">
      <c r="Z558" s="102"/>
      <c r="AA558" s="102"/>
      <c r="AB558" s="124">
        <f t="shared" si="159"/>
        <v>50</v>
      </c>
      <c r="AC558" s="125" t="str">
        <f t="shared" si="166"/>
        <v/>
      </c>
      <c r="AD558" s="123" t="str">
        <f t="shared" si="167"/>
        <v/>
      </c>
      <c r="AE558" s="126" t="str">
        <f t="shared" si="156"/>
        <v/>
      </c>
      <c r="AF558" s="123" t="str">
        <f t="shared" si="157"/>
        <v/>
      </c>
      <c r="AG558" s="126" t="str">
        <f t="shared" si="158"/>
        <v/>
      </c>
      <c r="AH558" s="129" t="str">
        <f t="shared" si="165"/>
        <v/>
      </c>
      <c r="AI558" s="129" t="str">
        <f t="shared" si="164"/>
        <v/>
      </c>
      <c r="AJ558" s="100" t="str">
        <f t="shared" si="160"/>
        <v/>
      </c>
      <c r="AK558" s="130" t="str">
        <f t="shared" si="161"/>
        <v/>
      </c>
      <c r="AL558" s="130" t="str">
        <f t="shared" si="162"/>
        <v/>
      </c>
      <c r="AM558" s="131" t="str">
        <f t="shared" si="163"/>
        <v/>
      </c>
    </row>
    <row r="559" spans="26:39" ht="15" hidden="1" x14ac:dyDescent="0.25">
      <c r="Z559" s="102"/>
      <c r="AA559" s="102"/>
      <c r="AB559" s="124">
        <f t="shared" si="159"/>
        <v>51</v>
      </c>
      <c r="AC559" s="125" t="str">
        <f t="shared" si="166"/>
        <v/>
      </c>
      <c r="AD559" s="123" t="str">
        <f t="shared" si="167"/>
        <v/>
      </c>
      <c r="AE559" s="126" t="str">
        <f t="shared" si="156"/>
        <v/>
      </c>
      <c r="AF559" s="123" t="str">
        <f t="shared" si="157"/>
        <v/>
      </c>
      <c r="AG559" s="126" t="str">
        <f t="shared" si="158"/>
        <v/>
      </c>
      <c r="AH559" s="129" t="str">
        <f t="shared" si="165"/>
        <v/>
      </c>
      <c r="AI559" s="129" t="str">
        <f t="shared" si="164"/>
        <v/>
      </c>
      <c r="AJ559" s="100" t="str">
        <f t="shared" si="160"/>
        <v/>
      </c>
      <c r="AK559" s="130" t="str">
        <f t="shared" si="161"/>
        <v/>
      </c>
      <c r="AL559" s="130" t="str">
        <f t="shared" si="162"/>
        <v/>
      </c>
      <c r="AM559" s="131" t="str">
        <f t="shared" si="163"/>
        <v/>
      </c>
    </row>
    <row r="560" spans="26:39" ht="15" hidden="1" x14ac:dyDescent="0.25">
      <c r="Z560" s="102"/>
      <c r="AA560" s="102"/>
      <c r="AB560" s="124">
        <f t="shared" si="159"/>
        <v>52</v>
      </c>
      <c r="AC560" s="125" t="str">
        <f t="shared" si="166"/>
        <v/>
      </c>
      <c r="AD560" s="123" t="str">
        <f t="shared" si="167"/>
        <v/>
      </c>
      <c r="AE560" s="126" t="str">
        <f t="shared" si="156"/>
        <v/>
      </c>
      <c r="AF560" s="123" t="str">
        <f t="shared" si="157"/>
        <v/>
      </c>
      <c r="AG560" s="126" t="str">
        <f t="shared" si="158"/>
        <v/>
      </c>
      <c r="AH560" s="129" t="str">
        <f t="shared" si="165"/>
        <v/>
      </c>
      <c r="AI560" s="129" t="str">
        <f t="shared" si="164"/>
        <v/>
      </c>
      <c r="AJ560" s="100" t="str">
        <f t="shared" si="160"/>
        <v/>
      </c>
      <c r="AK560" s="130" t="str">
        <f t="shared" si="161"/>
        <v/>
      </c>
      <c r="AL560" s="130" t="str">
        <f t="shared" si="162"/>
        <v/>
      </c>
      <c r="AM560" s="131" t="str">
        <f t="shared" si="163"/>
        <v/>
      </c>
    </row>
    <row r="561" spans="26:39" ht="15" hidden="1" x14ac:dyDescent="0.25">
      <c r="Z561" s="102"/>
      <c r="AA561" s="102"/>
      <c r="AB561" s="124">
        <f t="shared" si="159"/>
        <v>53</v>
      </c>
      <c r="AC561" s="125" t="str">
        <f t="shared" si="166"/>
        <v/>
      </c>
      <c r="AD561" s="123" t="str">
        <f t="shared" si="167"/>
        <v/>
      </c>
      <c r="AE561" s="126" t="str">
        <f t="shared" si="156"/>
        <v/>
      </c>
      <c r="AF561" s="123" t="str">
        <f t="shared" si="157"/>
        <v/>
      </c>
      <c r="AG561" s="126" t="str">
        <f t="shared" si="158"/>
        <v/>
      </c>
      <c r="AH561" s="129" t="str">
        <f t="shared" si="165"/>
        <v/>
      </c>
      <c r="AI561" s="129" t="str">
        <f t="shared" si="164"/>
        <v/>
      </c>
      <c r="AJ561" s="100" t="str">
        <f t="shared" si="160"/>
        <v/>
      </c>
      <c r="AK561" s="130" t="str">
        <f t="shared" si="161"/>
        <v/>
      </c>
      <c r="AL561" s="130" t="str">
        <f t="shared" si="162"/>
        <v/>
      </c>
      <c r="AM561" s="131" t="str">
        <f t="shared" si="163"/>
        <v/>
      </c>
    </row>
    <row r="562" spans="26:39" ht="15" hidden="1" x14ac:dyDescent="0.25">
      <c r="Z562" s="102"/>
      <c r="AA562" s="102"/>
      <c r="AB562" s="124">
        <f t="shared" si="159"/>
        <v>54</v>
      </c>
      <c r="AC562" s="125" t="str">
        <f t="shared" si="166"/>
        <v/>
      </c>
      <c r="AD562" s="123" t="str">
        <f t="shared" si="167"/>
        <v/>
      </c>
      <c r="AE562" s="126" t="str">
        <f t="shared" si="156"/>
        <v/>
      </c>
      <c r="AF562" s="123" t="str">
        <f t="shared" si="157"/>
        <v/>
      </c>
      <c r="AG562" s="126" t="str">
        <f t="shared" si="158"/>
        <v/>
      </c>
      <c r="AH562" s="129" t="str">
        <f t="shared" si="165"/>
        <v/>
      </c>
      <c r="AI562" s="129" t="str">
        <f t="shared" si="164"/>
        <v/>
      </c>
      <c r="AJ562" s="100" t="str">
        <f t="shared" si="160"/>
        <v/>
      </c>
      <c r="AK562" s="130" t="str">
        <f t="shared" si="161"/>
        <v/>
      </c>
      <c r="AL562" s="130" t="str">
        <f t="shared" si="162"/>
        <v/>
      </c>
      <c r="AM562" s="131" t="str">
        <f t="shared" si="163"/>
        <v/>
      </c>
    </row>
    <row r="563" spans="26:39" ht="15" hidden="1" x14ac:dyDescent="0.25">
      <c r="Z563" s="102"/>
      <c r="AA563" s="102"/>
      <c r="AB563" s="124">
        <f t="shared" si="159"/>
        <v>55</v>
      </c>
      <c r="AC563" s="125" t="str">
        <f t="shared" si="166"/>
        <v/>
      </c>
      <c r="AD563" s="123" t="str">
        <f t="shared" si="167"/>
        <v/>
      </c>
      <c r="AE563" s="126" t="str">
        <f t="shared" si="156"/>
        <v/>
      </c>
      <c r="AF563" s="123" t="str">
        <f t="shared" si="157"/>
        <v/>
      </c>
      <c r="AG563" s="126" t="str">
        <f t="shared" si="158"/>
        <v/>
      </c>
      <c r="AH563" s="129" t="str">
        <f t="shared" si="165"/>
        <v/>
      </c>
      <c r="AI563" s="129" t="str">
        <f t="shared" si="164"/>
        <v/>
      </c>
      <c r="AJ563" s="100" t="str">
        <f t="shared" si="160"/>
        <v/>
      </c>
      <c r="AK563" s="130" t="str">
        <f t="shared" si="161"/>
        <v/>
      </c>
      <c r="AL563" s="130" t="str">
        <f t="shared" si="162"/>
        <v/>
      </c>
      <c r="AM563" s="131" t="str">
        <f t="shared" si="163"/>
        <v/>
      </c>
    </row>
    <row r="564" spans="26:39" ht="15" hidden="1" x14ac:dyDescent="0.25">
      <c r="Z564" s="102"/>
      <c r="AA564" s="102"/>
      <c r="AB564" s="124">
        <f t="shared" si="159"/>
        <v>56</v>
      </c>
      <c r="AC564" s="125" t="str">
        <f t="shared" si="166"/>
        <v/>
      </c>
      <c r="AD564" s="123" t="str">
        <f t="shared" si="167"/>
        <v/>
      </c>
      <c r="AE564" s="126" t="str">
        <f t="shared" si="156"/>
        <v/>
      </c>
      <c r="AF564" s="123" t="str">
        <f t="shared" si="157"/>
        <v/>
      </c>
      <c r="AG564" s="126" t="str">
        <f t="shared" si="158"/>
        <v/>
      </c>
      <c r="AH564" s="129" t="str">
        <f t="shared" si="165"/>
        <v/>
      </c>
      <c r="AI564" s="129" t="str">
        <f t="shared" si="164"/>
        <v/>
      </c>
      <c r="AJ564" s="100" t="str">
        <f t="shared" si="160"/>
        <v/>
      </c>
      <c r="AK564" s="130" t="str">
        <f t="shared" si="161"/>
        <v/>
      </c>
      <c r="AL564" s="130" t="str">
        <f t="shared" si="162"/>
        <v/>
      </c>
      <c r="AM564" s="131" t="str">
        <f t="shared" si="163"/>
        <v/>
      </c>
    </row>
    <row r="565" spans="26:39" ht="15" hidden="1" x14ac:dyDescent="0.25">
      <c r="Z565" s="102"/>
      <c r="AA565" s="102"/>
      <c r="AB565" s="124">
        <f t="shared" si="159"/>
        <v>57</v>
      </c>
      <c r="AC565" s="125" t="str">
        <f t="shared" si="166"/>
        <v/>
      </c>
      <c r="AD565" s="123" t="str">
        <f t="shared" si="167"/>
        <v/>
      </c>
      <c r="AE565" s="126" t="str">
        <f t="shared" si="156"/>
        <v/>
      </c>
      <c r="AF565" s="123" t="str">
        <f t="shared" si="157"/>
        <v/>
      </c>
      <c r="AG565" s="126" t="str">
        <f t="shared" si="158"/>
        <v/>
      </c>
      <c r="AH565" s="129" t="str">
        <f t="shared" si="165"/>
        <v/>
      </c>
      <c r="AI565" s="129" t="str">
        <f t="shared" si="164"/>
        <v/>
      </c>
      <c r="AJ565" s="100" t="str">
        <f t="shared" si="160"/>
        <v/>
      </c>
      <c r="AK565" s="130" t="str">
        <f t="shared" si="161"/>
        <v/>
      </c>
      <c r="AL565" s="130" t="str">
        <f t="shared" si="162"/>
        <v/>
      </c>
      <c r="AM565" s="131" t="str">
        <f t="shared" si="163"/>
        <v/>
      </c>
    </row>
    <row r="566" spans="26:39" ht="15" hidden="1" x14ac:dyDescent="0.25">
      <c r="Z566" s="102"/>
      <c r="AA566" s="102"/>
      <c r="AB566" s="124">
        <f t="shared" si="159"/>
        <v>58</v>
      </c>
      <c r="AC566" s="125" t="str">
        <f t="shared" si="166"/>
        <v/>
      </c>
      <c r="AD566" s="123" t="str">
        <f t="shared" si="167"/>
        <v/>
      </c>
      <c r="AE566" s="126" t="str">
        <f t="shared" si="156"/>
        <v/>
      </c>
      <c r="AF566" s="123" t="str">
        <f t="shared" si="157"/>
        <v/>
      </c>
      <c r="AG566" s="126" t="str">
        <f t="shared" si="158"/>
        <v/>
      </c>
      <c r="AH566" s="129" t="str">
        <f t="shared" si="165"/>
        <v/>
      </c>
      <c r="AI566" s="129" t="str">
        <f t="shared" si="164"/>
        <v/>
      </c>
      <c r="AJ566" s="100" t="str">
        <f t="shared" si="160"/>
        <v/>
      </c>
      <c r="AK566" s="130" t="str">
        <f t="shared" si="161"/>
        <v/>
      </c>
      <c r="AL566" s="130" t="str">
        <f t="shared" si="162"/>
        <v/>
      </c>
      <c r="AM566" s="131" t="str">
        <f t="shared" si="163"/>
        <v/>
      </c>
    </row>
    <row r="567" spans="26:39" ht="15" hidden="1" x14ac:dyDescent="0.25">
      <c r="Z567" s="102"/>
      <c r="AA567" s="102"/>
      <c r="AB567" s="124">
        <f t="shared" si="159"/>
        <v>59</v>
      </c>
      <c r="AC567" s="125" t="str">
        <f t="shared" si="166"/>
        <v/>
      </c>
      <c r="AD567" s="123" t="str">
        <f t="shared" si="167"/>
        <v/>
      </c>
      <c r="AE567" s="126" t="str">
        <f t="shared" si="156"/>
        <v/>
      </c>
      <c r="AF567" s="123" t="str">
        <f t="shared" si="157"/>
        <v/>
      </c>
      <c r="AG567" s="126" t="str">
        <f t="shared" si="158"/>
        <v/>
      </c>
      <c r="AH567" s="129" t="str">
        <f t="shared" si="165"/>
        <v/>
      </c>
      <c r="AI567" s="129" t="str">
        <f t="shared" si="164"/>
        <v/>
      </c>
      <c r="AJ567" s="100" t="str">
        <f t="shared" si="160"/>
        <v/>
      </c>
      <c r="AK567" s="130" t="str">
        <f t="shared" si="161"/>
        <v/>
      </c>
      <c r="AL567" s="130" t="str">
        <f t="shared" si="162"/>
        <v/>
      </c>
      <c r="AM567" s="131" t="str">
        <f t="shared" si="163"/>
        <v/>
      </c>
    </row>
    <row r="568" spans="26:39" ht="15" hidden="1" x14ac:dyDescent="0.25">
      <c r="Z568" s="102"/>
      <c r="AA568" s="102"/>
      <c r="AB568" s="124">
        <f t="shared" si="159"/>
        <v>60</v>
      </c>
      <c r="AC568" s="125" t="str">
        <f t="shared" si="166"/>
        <v/>
      </c>
      <c r="AD568" s="123" t="str">
        <f t="shared" si="167"/>
        <v/>
      </c>
      <c r="AE568" s="126" t="str">
        <f t="shared" si="156"/>
        <v/>
      </c>
      <c r="AF568" s="123" t="str">
        <f t="shared" si="157"/>
        <v/>
      </c>
      <c r="AG568" s="126" t="str">
        <f t="shared" si="158"/>
        <v/>
      </c>
      <c r="AH568" s="129" t="str">
        <f t="shared" si="165"/>
        <v/>
      </c>
      <c r="AI568" s="129" t="str">
        <f t="shared" si="164"/>
        <v/>
      </c>
      <c r="AJ568" s="100" t="str">
        <f t="shared" si="160"/>
        <v/>
      </c>
      <c r="AK568" s="130" t="str">
        <f t="shared" si="161"/>
        <v/>
      </c>
      <c r="AL568" s="130" t="str">
        <f t="shared" si="162"/>
        <v/>
      </c>
      <c r="AM568" s="131" t="str">
        <f t="shared" si="163"/>
        <v/>
      </c>
    </row>
    <row r="569" spans="26:39" ht="15" hidden="1" x14ac:dyDescent="0.25">
      <c r="Z569" s="102"/>
      <c r="AA569" s="102"/>
      <c r="AB569" s="124">
        <f t="shared" si="159"/>
        <v>61</v>
      </c>
      <c r="AC569" s="125" t="str">
        <f t="shared" si="166"/>
        <v/>
      </c>
      <c r="AD569" s="123" t="str">
        <f t="shared" si="167"/>
        <v/>
      </c>
      <c r="AE569" s="126" t="str">
        <f t="shared" si="156"/>
        <v/>
      </c>
      <c r="AF569" s="123" t="str">
        <f t="shared" si="157"/>
        <v/>
      </c>
      <c r="AG569" s="126" t="str">
        <f t="shared" si="158"/>
        <v/>
      </c>
      <c r="AH569" s="129" t="str">
        <f t="shared" si="165"/>
        <v/>
      </c>
      <c r="AI569" s="129" t="str">
        <f t="shared" si="164"/>
        <v/>
      </c>
      <c r="AJ569" s="100" t="str">
        <f t="shared" si="160"/>
        <v/>
      </c>
      <c r="AK569" s="130" t="str">
        <f t="shared" si="161"/>
        <v/>
      </c>
      <c r="AL569" s="130" t="str">
        <f t="shared" si="162"/>
        <v/>
      </c>
      <c r="AM569" s="131" t="str">
        <f t="shared" si="163"/>
        <v/>
      </c>
    </row>
    <row r="570" spans="26:39" ht="15" hidden="1" x14ac:dyDescent="0.25">
      <c r="Z570" s="102"/>
      <c r="AA570" s="102"/>
      <c r="AB570" s="124">
        <f t="shared" si="159"/>
        <v>62</v>
      </c>
      <c r="AC570" s="125" t="str">
        <f t="shared" si="166"/>
        <v/>
      </c>
      <c r="AD570" s="123" t="str">
        <f t="shared" si="167"/>
        <v/>
      </c>
      <c r="AE570" s="126" t="str">
        <f t="shared" si="156"/>
        <v/>
      </c>
      <c r="AF570" s="123" t="str">
        <f t="shared" si="157"/>
        <v/>
      </c>
      <c r="AG570" s="126" t="str">
        <f t="shared" si="158"/>
        <v/>
      </c>
      <c r="AH570" s="129" t="str">
        <f t="shared" si="165"/>
        <v/>
      </c>
      <c r="AI570" s="129" t="str">
        <f t="shared" si="164"/>
        <v/>
      </c>
      <c r="AJ570" s="100" t="str">
        <f t="shared" si="160"/>
        <v/>
      </c>
      <c r="AK570" s="130" t="str">
        <f t="shared" si="161"/>
        <v/>
      </c>
      <c r="AL570" s="130" t="str">
        <f t="shared" si="162"/>
        <v/>
      </c>
      <c r="AM570" s="131" t="str">
        <f t="shared" si="163"/>
        <v/>
      </c>
    </row>
    <row r="571" spans="26:39" ht="15" hidden="1" x14ac:dyDescent="0.25">
      <c r="Z571" s="102"/>
      <c r="AA571" s="102"/>
      <c r="AB571" s="124">
        <f t="shared" si="159"/>
        <v>63</v>
      </c>
      <c r="AC571" s="125" t="str">
        <f t="shared" si="166"/>
        <v/>
      </c>
      <c r="AD571" s="123" t="str">
        <f t="shared" si="167"/>
        <v/>
      </c>
      <c r="AE571" s="126" t="str">
        <f t="shared" si="156"/>
        <v/>
      </c>
      <c r="AF571" s="123" t="str">
        <f t="shared" si="157"/>
        <v/>
      </c>
      <c r="AG571" s="126" t="str">
        <f t="shared" si="158"/>
        <v/>
      </c>
      <c r="AH571" s="129" t="str">
        <f t="shared" si="165"/>
        <v/>
      </c>
      <c r="AI571" s="129" t="str">
        <f t="shared" si="164"/>
        <v/>
      </c>
      <c r="AJ571" s="100" t="str">
        <f t="shared" si="160"/>
        <v/>
      </c>
      <c r="AK571" s="130" t="str">
        <f t="shared" si="161"/>
        <v/>
      </c>
      <c r="AL571" s="130" t="str">
        <f t="shared" si="162"/>
        <v/>
      </c>
      <c r="AM571" s="131" t="str">
        <f t="shared" si="163"/>
        <v/>
      </c>
    </row>
    <row r="572" spans="26:39" ht="15" hidden="1" x14ac:dyDescent="0.25">
      <c r="Z572" s="102"/>
      <c r="AA572" s="102"/>
      <c r="AB572" s="124">
        <f t="shared" si="159"/>
        <v>64</v>
      </c>
      <c r="AC572" s="125" t="str">
        <f t="shared" si="166"/>
        <v/>
      </c>
      <c r="AD572" s="123" t="str">
        <f t="shared" si="167"/>
        <v/>
      </c>
      <c r="AE572" s="126" t="str">
        <f t="shared" si="156"/>
        <v/>
      </c>
      <c r="AF572" s="123" t="str">
        <f t="shared" si="157"/>
        <v/>
      </c>
      <c r="AG572" s="126" t="str">
        <f t="shared" si="158"/>
        <v/>
      </c>
      <c r="AH572" s="129" t="str">
        <f t="shared" si="165"/>
        <v/>
      </c>
      <c r="AI572" s="129" t="str">
        <f t="shared" si="164"/>
        <v/>
      </c>
      <c r="AJ572" s="100" t="str">
        <f t="shared" si="160"/>
        <v/>
      </c>
      <c r="AK572" s="130" t="str">
        <f t="shared" si="161"/>
        <v/>
      </c>
      <c r="AL572" s="130" t="str">
        <f t="shared" si="162"/>
        <v/>
      </c>
      <c r="AM572" s="131" t="str">
        <f t="shared" si="163"/>
        <v/>
      </c>
    </row>
    <row r="573" spans="26:39" ht="15" hidden="1" x14ac:dyDescent="0.25">
      <c r="Z573" s="102"/>
      <c r="AA573" s="102"/>
      <c r="AB573" s="124">
        <f t="shared" si="159"/>
        <v>65</v>
      </c>
      <c r="AC573" s="125" t="str">
        <f t="shared" ref="AC573:AC604" si="168">IF(AA$511="","",AC$508+AB573*(X$511-X$510)/100)</f>
        <v/>
      </c>
      <c r="AD573" s="123" t="str">
        <f t="shared" ref="AD573:AD604" si="169">IF(AC573="","",AD$508+(2*(AC573-AC$508)*AA$511))</f>
        <v/>
      </c>
      <c r="AE573" s="126" t="str">
        <f t="shared" si="156"/>
        <v/>
      </c>
      <c r="AF573" s="123" t="str">
        <f t="shared" si="157"/>
        <v/>
      </c>
      <c r="AG573" s="126" t="str">
        <f t="shared" si="158"/>
        <v/>
      </c>
      <c r="AH573" s="129" t="str">
        <f t="shared" si="165"/>
        <v/>
      </c>
      <c r="AI573" s="129" t="str">
        <f t="shared" si="164"/>
        <v/>
      </c>
      <c r="AJ573" s="100" t="str">
        <f t="shared" si="160"/>
        <v/>
      </c>
      <c r="AK573" s="130" t="str">
        <f t="shared" si="161"/>
        <v/>
      </c>
      <c r="AL573" s="130" t="str">
        <f t="shared" si="162"/>
        <v/>
      </c>
      <c r="AM573" s="131" t="str">
        <f t="shared" si="163"/>
        <v/>
      </c>
    </row>
    <row r="574" spans="26:39" ht="15" hidden="1" x14ac:dyDescent="0.25">
      <c r="Z574" s="102"/>
      <c r="AA574" s="102"/>
      <c r="AB574" s="124">
        <f t="shared" si="159"/>
        <v>66</v>
      </c>
      <c r="AC574" s="125" t="str">
        <f t="shared" si="168"/>
        <v/>
      </c>
      <c r="AD574" s="123" t="str">
        <f t="shared" si="169"/>
        <v/>
      </c>
      <c r="AE574" s="126" t="str">
        <f t="shared" ref="AE574:AE608" si="170">IF(AC574="","",(AD574/2)^2*3.1415)</f>
        <v/>
      </c>
      <c r="AF574" s="123" t="str">
        <f t="shared" ref="AF574:AF608" si="171">IF(AC574="","",(AC574-AC573)/3*(AE573+AE574+(AE574*AE573)^0.5))</f>
        <v/>
      </c>
      <c r="AG574" s="126" t="str">
        <f t="shared" ref="AG574:AG608" si="172">IF(AC574="","",AG573+AF574)</f>
        <v/>
      </c>
      <c r="AH574" s="129" t="str">
        <f t="shared" si="165"/>
        <v/>
      </c>
      <c r="AI574" s="129" t="str">
        <f t="shared" si="164"/>
        <v/>
      </c>
      <c r="AJ574" s="100" t="str">
        <f t="shared" si="160"/>
        <v/>
      </c>
      <c r="AK574" s="130" t="str">
        <f t="shared" si="161"/>
        <v/>
      </c>
      <c r="AL574" s="130" t="str">
        <f t="shared" si="162"/>
        <v/>
      </c>
      <c r="AM574" s="131" t="str">
        <f t="shared" si="163"/>
        <v/>
      </c>
    </row>
    <row r="575" spans="26:39" ht="15" hidden="1" x14ac:dyDescent="0.25">
      <c r="Z575" s="102"/>
      <c r="AA575" s="102"/>
      <c r="AB575" s="124">
        <f t="shared" ref="AB575:AB608" si="173">AB574+1</f>
        <v>67</v>
      </c>
      <c r="AC575" s="125" t="str">
        <f t="shared" si="168"/>
        <v/>
      </c>
      <c r="AD575" s="123" t="str">
        <f t="shared" si="169"/>
        <v/>
      </c>
      <c r="AE575" s="126" t="str">
        <f t="shared" si="170"/>
        <v/>
      </c>
      <c r="AF575" s="123" t="str">
        <f t="shared" si="171"/>
        <v/>
      </c>
      <c r="AG575" s="126" t="str">
        <f t="shared" si="172"/>
        <v/>
      </c>
      <c r="AH575" s="129" t="str">
        <f t="shared" si="165"/>
        <v/>
      </c>
      <c r="AI575" s="129" t="str">
        <f t="shared" si="164"/>
        <v/>
      </c>
      <c r="AJ575" s="100" t="str">
        <f t="shared" si="160"/>
        <v/>
      </c>
      <c r="AK575" s="130" t="str">
        <f t="shared" si="161"/>
        <v/>
      </c>
      <c r="AL575" s="130" t="str">
        <f t="shared" si="162"/>
        <v/>
      </c>
      <c r="AM575" s="131" t="str">
        <f t="shared" si="163"/>
        <v/>
      </c>
    </row>
    <row r="576" spans="26:39" ht="15" hidden="1" x14ac:dyDescent="0.25">
      <c r="Z576" s="102"/>
      <c r="AA576" s="102"/>
      <c r="AB576" s="124">
        <f t="shared" si="173"/>
        <v>68</v>
      </c>
      <c r="AC576" s="125" t="str">
        <f t="shared" si="168"/>
        <v/>
      </c>
      <c r="AD576" s="123" t="str">
        <f t="shared" si="169"/>
        <v/>
      </c>
      <c r="AE576" s="126" t="str">
        <f t="shared" si="170"/>
        <v/>
      </c>
      <c r="AF576" s="123" t="str">
        <f t="shared" si="171"/>
        <v/>
      </c>
      <c r="AG576" s="126" t="str">
        <f t="shared" si="172"/>
        <v/>
      </c>
      <c r="AH576" s="129" t="str">
        <f t="shared" si="165"/>
        <v/>
      </c>
      <c r="AI576" s="129" t="str">
        <f t="shared" si="164"/>
        <v/>
      </c>
      <c r="AJ576" s="100" t="str">
        <f t="shared" si="160"/>
        <v/>
      </c>
      <c r="AK576" s="130" t="str">
        <f t="shared" si="161"/>
        <v/>
      </c>
      <c r="AL576" s="130" t="str">
        <f t="shared" si="162"/>
        <v/>
      </c>
      <c r="AM576" s="131" t="str">
        <f t="shared" si="163"/>
        <v/>
      </c>
    </row>
    <row r="577" spans="26:39" ht="15" hidden="1" x14ac:dyDescent="0.25">
      <c r="Z577" s="102"/>
      <c r="AA577" s="102"/>
      <c r="AB577" s="124">
        <f t="shared" si="173"/>
        <v>69</v>
      </c>
      <c r="AC577" s="125" t="str">
        <f t="shared" si="168"/>
        <v/>
      </c>
      <c r="AD577" s="123" t="str">
        <f t="shared" si="169"/>
        <v/>
      </c>
      <c r="AE577" s="126" t="str">
        <f t="shared" si="170"/>
        <v/>
      </c>
      <c r="AF577" s="123" t="str">
        <f t="shared" si="171"/>
        <v/>
      </c>
      <c r="AG577" s="126" t="str">
        <f t="shared" si="172"/>
        <v/>
      </c>
      <c r="AH577" s="129" t="str">
        <f t="shared" si="165"/>
        <v/>
      </c>
      <c r="AI577" s="129" t="str">
        <f t="shared" si="164"/>
        <v/>
      </c>
      <c r="AJ577" s="100" t="str">
        <f t="shared" si="160"/>
        <v/>
      </c>
      <c r="AK577" s="130" t="str">
        <f t="shared" si="161"/>
        <v/>
      </c>
      <c r="AL577" s="130" t="str">
        <f t="shared" si="162"/>
        <v/>
      </c>
      <c r="AM577" s="131" t="str">
        <f t="shared" si="163"/>
        <v/>
      </c>
    </row>
    <row r="578" spans="26:39" ht="15" hidden="1" x14ac:dyDescent="0.25">
      <c r="Z578" s="102"/>
      <c r="AA578" s="102"/>
      <c r="AB578" s="124">
        <f t="shared" si="173"/>
        <v>70</v>
      </c>
      <c r="AC578" s="125" t="str">
        <f t="shared" si="168"/>
        <v/>
      </c>
      <c r="AD578" s="123" t="str">
        <f t="shared" si="169"/>
        <v/>
      </c>
      <c r="AE578" s="126" t="str">
        <f t="shared" si="170"/>
        <v/>
      </c>
      <c r="AF578" s="123" t="str">
        <f t="shared" si="171"/>
        <v/>
      </c>
      <c r="AG578" s="126" t="str">
        <f t="shared" si="172"/>
        <v/>
      </c>
      <c r="AH578" s="129" t="str">
        <f t="shared" si="165"/>
        <v/>
      </c>
      <c r="AI578" s="129" t="str">
        <f t="shared" si="164"/>
        <v/>
      </c>
      <c r="AJ578" s="100" t="str">
        <f t="shared" si="160"/>
        <v/>
      </c>
      <c r="AK578" s="130" t="str">
        <f t="shared" si="161"/>
        <v/>
      </c>
      <c r="AL578" s="130" t="str">
        <f t="shared" si="162"/>
        <v/>
      </c>
      <c r="AM578" s="131" t="str">
        <f t="shared" si="163"/>
        <v/>
      </c>
    </row>
    <row r="579" spans="26:39" ht="15" hidden="1" x14ac:dyDescent="0.25">
      <c r="Z579" s="102"/>
      <c r="AA579" s="102"/>
      <c r="AB579" s="124">
        <f t="shared" si="173"/>
        <v>71</v>
      </c>
      <c r="AC579" s="125" t="str">
        <f t="shared" si="168"/>
        <v/>
      </c>
      <c r="AD579" s="123" t="str">
        <f t="shared" si="169"/>
        <v/>
      </c>
      <c r="AE579" s="126" t="str">
        <f t="shared" si="170"/>
        <v/>
      </c>
      <c r="AF579" s="123" t="str">
        <f t="shared" si="171"/>
        <v/>
      </c>
      <c r="AG579" s="126" t="str">
        <f t="shared" si="172"/>
        <v/>
      </c>
      <c r="AH579" s="129" t="str">
        <f t="shared" si="165"/>
        <v/>
      </c>
      <c r="AI579" s="129" t="str">
        <f t="shared" si="164"/>
        <v/>
      </c>
      <c r="AJ579" s="100" t="str">
        <f t="shared" si="160"/>
        <v/>
      </c>
      <c r="AK579" s="130" t="str">
        <f t="shared" si="161"/>
        <v/>
      </c>
      <c r="AL579" s="130" t="str">
        <f t="shared" si="162"/>
        <v/>
      </c>
      <c r="AM579" s="131" t="str">
        <f t="shared" si="163"/>
        <v/>
      </c>
    </row>
    <row r="580" spans="26:39" ht="15" hidden="1" x14ac:dyDescent="0.25">
      <c r="Z580" s="102"/>
      <c r="AA580" s="102"/>
      <c r="AB580" s="124">
        <f t="shared" si="173"/>
        <v>72</v>
      </c>
      <c r="AC580" s="125" t="str">
        <f t="shared" si="168"/>
        <v/>
      </c>
      <c r="AD580" s="123" t="str">
        <f t="shared" si="169"/>
        <v/>
      </c>
      <c r="AE580" s="126" t="str">
        <f t="shared" si="170"/>
        <v/>
      </c>
      <c r="AF580" s="123" t="str">
        <f t="shared" si="171"/>
        <v/>
      </c>
      <c r="AG580" s="126" t="str">
        <f t="shared" si="172"/>
        <v/>
      </c>
      <c r="AH580" s="129" t="str">
        <f t="shared" si="165"/>
        <v/>
      </c>
      <c r="AI580" s="129" t="str">
        <f t="shared" si="164"/>
        <v/>
      </c>
      <c r="AJ580" s="100" t="str">
        <f t="shared" si="160"/>
        <v/>
      </c>
      <c r="AK580" s="130" t="str">
        <f t="shared" si="161"/>
        <v/>
      </c>
      <c r="AL580" s="130" t="str">
        <f t="shared" si="162"/>
        <v/>
      </c>
      <c r="AM580" s="131" t="str">
        <f t="shared" si="163"/>
        <v/>
      </c>
    </row>
    <row r="581" spans="26:39" ht="15" hidden="1" x14ac:dyDescent="0.25">
      <c r="Z581" s="102"/>
      <c r="AA581" s="102"/>
      <c r="AB581" s="124">
        <f t="shared" si="173"/>
        <v>73</v>
      </c>
      <c r="AC581" s="125" t="str">
        <f t="shared" si="168"/>
        <v/>
      </c>
      <c r="AD581" s="123" t="str">
        <f t="shared" si="169"/>
        <v/>
      </c>
      <c r="AE581" s="126" t="str">
        <f t="shared" si="170"/>
        <v/>
      </c>
      <c r="AF581" s="123" t="str">
        <f t="shared" si="171"/>
        <v/>
      </c>
      <c r="AG581" s="126" t="str">
        <f t="shared" si="172"/>
        <v/>
      </c>
      <c r="AH581" s="129" t="str">
        <f t="shared" si="165"/>
        <v/>
      </c>
      <c r="AI581" s="129" t="str">
        <f t="shared" si="164"/>
        <v/>
      </c>
      <c r="AJ581" s="100" t="str">
        <f t="shared" si="160"/>
        <v/>
      </c>
      <c r="AK581" s="130" t="str">
        <f t="shared" si="161"/>
        <v/>
      </c>
      <c r="AL581" s="130" t="str">
        <f t="shared" si="162"/>
        <v/>
      </c>
      <c r="AM581" s="131" t="str">
        <f t="shared" si="163"/>
        <v/>
      </c>
    </row>
    <row r="582" spans="26:39" ht="15" hidden="1" x14ac:dyDescent="0.25">
      <c r="Z582" s="102"/>
      <c r="AA582" s="102"/>
      <c r="AB582" s="124">
        <f t="shared" si="173"/>
        <v>74</v>
      </c>
      <c r="AC582" s="125" t="str">
        <f t="shared" si="168"/>
        <v/>
      </c>
      <c r="AD582" s="123" t="str">
        <f t="shared" si="169"/>
        <v/>
      </c>
      <c r="AE582" s="126" t="str">
        <f t="shared" si="170"/>
        <v/>
      </c>
      <c r="AF582" s="123" t="str">
        <f t="shared" si="171"/>
        <v/>
      </c>
      <c r="AG582" s="126" t="str">
        <f t="shared" si="172"/>
        <v/>
      </c>
      <c r="AH582" s="129" t="str">
        <f t="shared" si="165"/>
        <v/>
      </c>
      <c r="AI582" s="129" t="str">
        <f t="shared" si="164"/>
        <v/>
      </c>
      <c r="AJ582" s="100" t="str">
        <f t="shared" si="160"/>
        <v/>
      </c>
      <c r="AK582" s="130" t="str">
        <f t="shared" si="161"/>
        <v/>
      </c>
      <c r="AL582" s="130" t="str">
        <f t="shared" si="162"/>
        <v/>
      </c>
      <c r="AM582" s="131" t="str">
        <f t="shared" si="163"/>
        <v/>
      </c>
    </row>
    <row r="583" spans="26:39" ht="15" hidden="1" x14ac:dyDescent="0.25">
      <c r="Z583" s="102"/>
      <c r="AA583" s="102"/>
      <c r="AB583" s="124">
        <f t="shared" si="173"/>
        <v>75</v>
      </c>
      <c r="AC583" s="125" t="str">
        <f t="shared" si="168"/>
        <v/>
      </c>
      <c r="AD583" s="123" t="str">
        <f t="shared" si="169"/>
        <v/>
      </c>
      <c r="AE583" s="126" t="str">
        <f t="shared" si="170"/>
        <v/>
      </c>
      <c r="AF583" s="123" t="str">
        <f t="shared" si="171"/>
        <v/>
      </c>
      <c r="AG583" s="126" t="str">
        <f t="shared" si="172"/>
        <v/>
      </c>
      <c r="AH583" s="129" t="str">
        <f t="shared" si="165"/>
        <v/>
      </c>
      <c r="AI583" s="129" t="str">
        <f t="shared" si="164"/>
        <v/>
      </c>
      <c r="AJ583" s="100" t="str">
        <f t="shared" si="160"/>
        <v/>
      </c>
      <c r="AK583" s="130" t="str">
        <f t="shared" si="161"/>
        <v/>
      </c>
      <c r="AL583" s="130" t="str">
        <f t="shared" si="162"/>
        <v/>
      </c>
      <c r="AM583" s="131" t="str">
        <f t="shared" si="163"/>
        <v/>
      </c>
    </row>
    <row r="584" spans="26:39" ht="15" hidden="1" x14ac:dyDescent="0.25">
      <c r="Z584" s="102"/>
      <c r="AA584" s="102"/>
      <c r="AB584" s="124">
        <f t="shared" si="173"/>
        <v>76</v>
      </c>
      <c r="AC584" s="125" t="str">
        <f t="shared" si="168"/>
        <v/>
      </c>
      <c r="AD584" s="123" t="str">
        <f t="shared" si="169"/>
        <v/>
      </c>
      <c r="AE584" s="126" t="str">
        <f t="shared" si="170"/>
        <v/>
      </c>
      <c r="AF584" s="123" t="str">
        <f t="shared" si="171"/>
        <v/>
      </c>
      <c r="AG584" s="126" t="str">
        <f t="shared" si="172"/>
        <v/>
      </c>
      <c r="AH584" s="129" t="str">
        <f t="shared" si="165"/>
        <v/>
      </c>
      <c r="AI584" s="129" t="str">
        <f t="shared" si="164"/>
        <v/>
      </c>
      <c r="AJ584" s="100" t="str">
        <f t="shared" ref="AJ584:AJ647" si="174">AC584</f>
        <v/>
      </c>
      <c r="AK584" s="130" t="str">
        <f t="shared" ref="AK584:AK647" si="175">IF(AI584="","",AJ584-D$57)</f>
        <v/>
      </c>
      <c r="AL584" s="130" t="str">
        <f t="shared" ref="AL584:AL647" si="176">IF(AK584="","",IF(AK584&gt;G$80,AK584-G$80/2,AK584/2))</f>
        <v/>
      </c>
      <c r="AM584" s="131" t="str">
        <f t="shared" ref="AM584:AM647" si="177">IF(AL584="","",0.6*G$81*(2*32.2*AL584)^0.5)</f>
        <v/>
      </c>
    </row>
    <row r="585" spans="26:39" ht="15" hidden="1" x14ac:dyDescent="0.25">
      <c r="Z585" s="102"/>
      <c r="AA585" s="102"/>
      <c r="AB585" s="124">
        <f t="shared" si="173"/>
        <v>77</v>
      </c>
      <c r="AC585" s="125" t="str">
        <f t="shared" si="168"/>
        <v/>
      </c>
      <c r="AD585" s="123" t="str">
        <f t="shared" si="169"/>
        <v/>
      </c>
      <c r="AE585" s="126" t="str">
        <f t="shared" si="170"/>
        <v/>
      </c>
      <c r="AF585" s="123" t="str">
        <f t="shared" si="171"/>
        <v/>
      </c>
      <c r="AG585" s="126" t="str">
        <f t="shared" si="172"/>
        <v/>
      </c>
      <c r="AH585" s="129" t="str">
        <f t="shared" si="165"/>
        <v/>
      </c>
      <c r="AI585" s="129" t="str">
        <f t="shared" ref="AI585:AI648" si="178">IF(AC585="","",IF(AC585=D$57,0,IF(AC585&gt;D$57,AI584+AF585,"")))</f>
        <v/>
      </c>
      <c r="AJ585" s="100" t="str">
        <f t="shared" si="174"/>
        <v/>
      </c>
      <c r="AK585" s="130" t="str">
        <f t="shared" si="175"/>
        <v/>
      </c>
      <c r="AL585" s="130" t="str">
        <f t="shared" si="176"/>
        <v/>
      </c>
      <c r="AM585" s="131" t="str">
        <f t="shared" si="177"/>
        <v/>
      </c>
    </row>
    <row r="586" spans="26:39" ht="15" hidden="1" x14ac:dyDescent="0.25">
      <c r="Z586" s="102"/>
      <c r="AA586" s="102"/>
      <c r="AB586" s="124">
        <f t="shared" si="173"/>
        <v>78</v>
      </c>
      <c r="AC586" s="125" t="str">
        <f t="shared" si="168"/>
        <v/>
      </c>
      <c r="AD586" s="123" t="str">
        <f t="shared" si="169"/>
        <v/>
      </c>
      <c r="AE586" s="126" t="str">
        <f t="shared" si="170"/>
        <v/>
      </c>
      <c r="AF586" s="123" t="str">
        <f t="shared" si="171"/>
        <v/>
      </c>
      <c r="AG586" s="126" t="str">
        <f t="shared" si="172"/>
        <v/>
      </c>
      <c r="AH586" s="129" t="str">
        <f t="shared" ref="AH586:AH649" si="179">IF(AC586="","",AH585+AF586)</f>
        <v/>
      </c>
      <c r="AI586" s="129" t="str">
        <f t="shared" si="178"/>
        <v/>
      </c>
      <c r="AJ586" s="100" t="str">
        <f t="shared" si="174"/>
        <v/>
      </c>
      <c r="AK586" s="130" t="str">
        <f t="shared" si="175"/>
        <v/>
      </c>
      <c r="AL586" s="130" t="str">
        <f t="shared" si="176"/>
        <v/>
      </c>
      <c r="AM586" s="131" t="str">
        <f t="shared" si="177"/>
        <v/>
      </c>
    </row>
    <row r="587" spans="26:39" ht="15" hidden="1" x14ac:dyDescent="0.25">
      <c r="Z587" s="102"/>
      <c r="AA587" s="102"/>
      <c r="AB587" s="124">
        <f t="shared" si="173"/>
        <v>79</v>
      </c>
      <c r="AC587" s="125" t="str">
        <f t="shared" si="168"/>
        <v/>
      </c>
      <c r="AD587" s="123" t="str">
        <f t="shared" si="169"/>
        <v/>
      </c>
      <c r="AE587" s="126" t="str">
        <f t="shared" si="170"/>
        <v/>
      </c>
      <c r="AF587" s="123" t="str">
        <f t="shared" si="171"/>
        <v/>
      </c>
      <c r="AG587" s="126" t="str">
        <f t="shared" si="172"/>
        <v/>
      </c>
      <c r="AH587" s="129" t="str">
        <f t="shared" si="179"/>
        <v/>
      </c>
      <c r="AI587" s="129" t="str">
        <f t="shared" si="178"/>
        <v/>
      </c>
      <c r="AJ587" s="100" t="str">
        <f t="shared" si="174"/>
        <v/>
      </c>
      <c r="AK587" s="130" t="str">
        <f t="shared" si="175"/>
        <v/>
      </c>
      <c r="AL587" s="130" t="str">
        <f t="shared" si="176"/>
        <v/>
      </c>
      <c r="AM587" s="131" t="str">
        <f t="shared" si="177"/>
        <v/>
      </c>
    </row>
    <row r="588" spans="26:39" ht="15" hidden="1" x14ac:dyDescent="0.25">
      <c r="Z588" s="102"/>
      <c r="AA588" s="102"/>
      <c r="AB588" s="124">
        <f t="shared" si="173"/>
        <v>80</v>
      </c>
      <c r="AC588" s="125" t="str">
        <f t="shared" si="168"/>
        <v/>
      </c>
      <c r="AD588" s="123" t="str">
        <f t="shared" si="169"/>
        <v/>
      </c>
      <c r="AE588" s="126" t="str">
        <f t="shared" si="170"/>
        <v/>
      </c>
      <c r="AF588" s="123" t="str">
        <f t="shared" si="171"/>
        <v/>
      </c>
      <c r="AG588" s="126" t="str">
        <f t="shared" si="172"/>
        <v/>
      </c>
      <c r="AH588" s="129" t="str">
        <f t="shared" si="179"/>
        <v/>
      </c>
      <c r="AI588" s="129" t="str">
        <f t="shared" si="178"/>
        <v/>
      </c>
      <c r="AJ588" s="100" t="str">
        <f t="shared" si="174"/>
        <v/>
      </c>
      <c r="AK588" s="130" t="str">
        <f t="shared" si="175"/>
        <v/>
      </c>
      <c r="AL588" s="130" t="str">
        <f t="shared" si="176"/>
        <v/>
      </c>
      <c r="AM588" s="131" t="str">
        <f t="shared" si="177"/>
        <v/>
      </c>
    </row>
    <row r="589" spans="26:39" ht="15" hidden="1" x14ac:dyDescent="0.25">
      <c r="Z589" s="102"/>
      <c r="AA589" s="102"/>
      <c r="AB589" s="124">
        <f t="shared" si="173"/>
        <v>81</v>
      </c>
      <c r="AC589" s="125" t="str">
        <f t="shared" si="168"/>
        <v/>
      </c>
      <c r="AD589" s="123" t="str">
        <f t="shared" si="169"/>
        <v/>
      </c>
      <c r="AE589" s="126" t="str">
        <f t="shared" si="170"/>
        <v/>
      </c>
      <c r="AF589" s="123" t="str">
        <f t="shared" si="171"/>
        <v/>
      </c>
      <c r="AG589" s="126" t="str">
        <f t="shared" si="172"/>
        <v/>
      </c>
      <c r="AH589" s="129" t="str">
        <f t="shared" si="179"/>
        <v/>
      </c>
      <c r="AI589" s="129" t="str">
        <f t="shared" si="178"/>
        <v/>
      </c>
      <c r="AJ589" s="100" t="str">
        <f t="shared" si="174"/>
        <v/>
      </c>
      <c r="AK589" s="130" t="str">
        <f t="shared" si="175"/>
        <v/>
      </c>
      <c r="AL589" s="130" t="str">
        <f t="shared" si="176"/>
        <v/>
      </c>
      <c r="AM589" s="131" t="str">
        <f t="shared" si="177"/>
        <v/>
      </c>
    </row>
    <row r="590" spans="26:39" ht="15" hidden="1" x14ac:dyDescent="0.25">
      <c r="Z590" s="102"/>
      <c r="AA590" s="102"/>
      <c r="AB590" s="124">
        <f t="shared" si="173"/>
        <v>82</v>
      </c>
      <c r="AC590" s="125" t="str">
        <f t="shared" si="168"/>
        <v/>
      </c>
      <c r="AD590" s="123" t="str">
        <f t="shared" si="169"/>
        <v/>
      </c>
      <c r="AE590" s="126" t="str">
        <f t="shared" si="170"/>
        <v/>
      </c>
      <c r="AF590" s="123" t="str">
        <f t="shared" si="171"/>
        <v/>
      </c>
      <c r="AG590" s="126" t="str">
        <f t="shared" si="172"/>
        <v/>
      </c>
      <c r="AH590" s="129" t="str">
        <f t="shared" si="179"/>
        <v/>
      </c>
      <c r="AI590" s="129" t="str">
        <f t="shared" si="178"/>
        <v/>
      </c>
      <c r="AJ590" s="100" t="str">
        <f t="shared" si="174"/>
        <v/>
      </c>
      <c r="AK590" s="130" t="str">
        <f t="shared" si="175"/>
        <v/>
      </c>
      <c r="AL590" s="130" t="str">
        <f t="shared" si="176"/>
        <v/>
      </c>
      <c r="AM590" s="131" t="str">
        <f t="shared" si="177"/>
        <v/>
      </c>
    </row>
    <row r="591" spans="26:39" ht="15" hidden="1" x14ac:dyDescent="0.25">
      <c r="Z591" s="102"/>
      <c r="AA591" s="102"/>
      <c r="AB591" s="124">
        <f t="shared" si="173"/>
        <v>83</v>
      </c>
      <c r="AC591" s="125" t="str">
        <f t="shared" si="168"/>
        <v/>
      </c>
      <c r="AD591" s="123" t="str">
        <f t="shared" si="169"/>
        <v/>
      </c>
      <c r="AE591" s="126" t="str">
        <f t="shared" si="170"/>
        <v/>
      </c>
      <c r="AF591" s="123" t="str">
        <f t="shared" si="171"/>
        <v/>
      </c>
      <c r="AG591" s="126" t="str">
        <f t="shared" si="172"/>
        <v/>
      </c>
      <c r="AH591" s="129" t="str">
        <f t="shared" si="179"/>
        <v/>
      </c>
      <c r="AI591" s="129" t="str">
        <f t="shared" si="178"/>
        <v/>
      </c>
      <c r="AJ591" s="100" t="str">
        <f t="shared" si="174"/>
        <v/>
      </c>
      <c r="AK591" s="130" t="str">
        <f t="shared" si="175"/>
        <v/>
      </c>
      <c r="AL591" s="130" t="str">
        <f t="shared" si="176"/>
        <v/>
      </c>
      <c r="AM591" s="131" t="str">
        <f t="shared" si="177"/>
        <v/>
      </c>
    </row>
    <row r="592" spans="26:39" ht="15" hidden="1" x14ac:dyDescent="0.25">
      <c r="Z592" s="102"/>
      <c r="AA592" s="102"/>
      <c r="AB592" s="124">
        <f t="shared" si="173"/>
        <v>84</v>
      </c>
      <c r="AC592" s="125" t="str">
        <f t="shared" si="168"/>
        <v/>
      </c>
      <c r="AD592" s="123" t="str">
        <f t="shared" si="169"/>
        <v/>
      </c>
      <c r="AE592" s="126" t="str">
        <f t="shared" si="170"/>
        <v/>
      </c>
      <c r="AF592" s="123" t="str">
        <f t="shared" si="171"/>
        <v/>
      </c>
      <c r="AG592" s="126" t="str">
        <f t="shared" si="172"/>
        <v/>
      </c>
      <c r="AH592" s="129" t="str">
        <f t="shared" si="179"/>
        <v/>
      </c>
      <c r="AI592" s="129" t="str">
        <f t="shared" si="178"/>
        <v/>
      </c>
      <c r="AJ592" s="100" t="str">
        <f t="shared" si="174"/>
        <v/>
      </c>
      <c r="AK592" s="130" t="str">
        <f t="shared" si="175"/>
        <v/>
      </c>
      <c r="AL592" s="130" t="str">
        <f t="shared" si="176"/>
        <v/>
      </c>
      <c r="AM592" s="131" t="str">
        <f t="shared" si="177"/>
        <v/>
      </c>
    </row>
    <row r="593" spans="26:39" ht="15" hidden="1" x14ac:dyDescent="0.25">
      <c r="Z593" s="102"/>
      <c r="AA593" s="102"/>
      <c r="AB593" s="124">
        <f t="shared" si="173"/>
        <v>85</v>
      </c>
      <c r="AC593" s="125" t="str">
        <f t="shared" si="168"/>
        <v/>
      </c>
      <c r="AD593" s="123" t="str">
        <f t="shared" si="169"/>
        <v/>
      </c>
      <c r="AE593" s="126" t="str">
        <f t="shared" si="170"/>
        <v/>
      </c>
      <c r="AF593" s="123" t="str">
        <f t="shared" si="171"/>
        <v/>
      </c>
      <c r="AG593" s="126" t="str">
        <f t="shared" si="172"/>
        <v/>
      </c>
      <c r="AH593" s="129" t="str">
        <f t="shared" si="179"/>
        <v/>
      </c>
      <c r="AI593" s="129" t="str">
        <f t="shared" si="178"/>
        <v/>
      </c>
      <c r="AJ593" s="100" t="str">
        <f t="shared" si="174"/>
        <v/>
      </c>
      <c r="AK593" s="130" t="str">
        <f t="shared" si="175"/>
        <v/>
      </c>
      <c r="AL593" s="130" t="str">
        <f t="shared" si="176"/>
        <v/>
      </c>
      <c r="AM593" s="131" t="str">
        <f t="shared" si="177"/>
        <v/>
      </c>
    </row>
    <row r="594" spans="26:39" ht="15" hidden="1" x14ac:dyDescent="0.25">
      <c r="Z594" s="102"/>
      <c r="AA594" s="102"/>
      <c r="AB594" s="124">
        <f t="shared" si="173"/>
        <v>86</v>
      </c>
      <c r="AC594" s="125" t="str">
        <f t="shared" si="168"/>
        <v/>
      </c>
      <c r="AD594" s="123" t="str">
        <f t="shared" si="169"/>
        <v/>
      </c>
      <c r="AE594" s="126" t="str">
        <f t="shared" si="170"/>
        <v/>
      </c>
      <c r="AF594" s="123" t="str">
        <f t="shared" si="171"/>
        <v/>
      </c>
      <c r="AG594" s="126" t="str">
        <f t="shared" si="172"/>
        <v/>
      </c>
      <c r="AH594" s="129" t="str">
        <f t="shared" si="179"/>
        <v/>
      </c>
      <c r="AI594" s="129" t="str">
        <f t="shared" si="178"/>
        <v/>
      </c>
      <c r="AJ594" s="100" t="str">
        <f t="shared" si="174"/>
        <v/>
      </c>
      <c r="AK594" s="130" t="str">
        <f t="shared" si="175"/>
        <v/>
      </c>
      <c r="AL594" s="130" t="str">
        <f t="shared" si="176"/>
        <v/>
      </c>
      <c r="AM594" s="131" t="str">
        <f t="shared" si="177"/>
        <v/>
      </c>
    </row>
    <row r="595" spans="26:39" ht="15" hidden="1" x14ac:dyDescent="0.25">
      <c r="Z595" s="102"/>
      <c r="AA595" s="102"/>
      <c r="AB595" s="124">
        <f t="shared" si="173"/>
        <v>87</v>
      </c>
      <c r="AC595" s="125" t="str">
        <f t="shared" si="168"/>
        <v/>
      </c>
      <c r="AD595" s="123" t="str">
        <f t="shared" si="169"/>
        <v/>
      </c>
      <c r="AE595" s="126" t="str">
        <f t="shared" si="170"/>
        <v/>
      </c>
      <c r="AF595" s="123" t="str">
        <f t="shared" si="171"/>
        <v/>
      </c>
      <c r="AG595" s="126" t="str">
        <f t="shared" si="172"/>
        <v/>
      </c>
      <c r="AH595" s="129" t="str">
        <f t="shared" si="179"/>
        <v/>
      </c>
      <c r="AI595" s="129" t="str">
        <f t="shared" si="178"/>
        <v/>
      </c>
      <c r="AJ595" s="100" t="str">
        <f t="shared" si="174"/>
        <v/>
      </c>
      <c r="AK595" s="130" t="str">
        <f t="shared" si="175"/>
        <v/>
      </c>
      <c r="AL595" s="130" t="str">
        <f t="shared" si="176"/>
        <v/>
      </c>
      <c r="AM595" s="131" t="str">
        <f t="shared" si="177"/>
        <v/>
      </c>
    </row>
    <row r="596" spans="26:39" ht="15" hidden="1" x14ac:dyDescent="0.25">
      <c r="Z596" s="102"/>
      <c r="AA596" s="102"/>
      <c r="AB596" s="124">
        <f t="shared" si="173"/>
        <v>88</v>
      </c>
      <c r="AC596" s="125" t="str">
        <f t="shared" si="168"/>
        <v/>
      </c>
      <c r="AD596" s="123" t="str">
        <f t="shared" si="169"/>
        <v/>
      </c>
      <c r="AE596" s="126" t="str">
        <f t="shared" si="170"/>
        <v/>
      </c>
      <c r="AF596" s="123" t="str">
        <f t="shared" si="171"/>
        <v/>
      </c>
      <c r="AG596" s="126" t="str">
        <f t="shared" si="172"/>
        <v/>
      </c>
      <c r="AH596" s="129" t="str">
        <f t="shared" si="179"/>
        <v/>
      </c>
      <c r="AI596" s="129" t="str">
        <f t="shared" si="178"/>
        <v/>
      </c>
      <c r="AJ596" s="100" t="str">
        <f t="shared" si="174"/>
        <v/>
      </c>
      <c r="AK596" s="130" t="str">
        <f t="shared" si="175"/>
        <v/>
      </c>
      <c r="AL596" s="130" t="str">
        <f t="shared" si="176"/>
        <v/>
      </c>
      <c r="AM596" s="131" t="str">
        <f t="shared" si="177"/>
        <v/>
      </c>
    </row>
    <row r="597" spans="26:39" ht="15" hidden="1" x14ac:dyDescent="0.25">
      <c r="Z597" s="102"/>
      <c r="AA597" s="102"/>
      <c r="AB597" s="124">
        <f t="shared" si="173"/>
        <v>89</v>
      </c>
      <c r="AC597" s="125" t="str">
        <f t="shared" si="168"/>
        <v/>
      </c>
      <c r="AD597" s="123" t="str">
        <f t="shared" si="169"/>
        <v/>
      </c>
      <c r="AE597" s="126" t="str">
        <f t="shared" si="170"/>
        <v/>
      </c>
      <c r="AF597" s="123" t="str">
        <f t="shared" si="171"/>
        <v/>
      </c>
      <c r="AG597" s="126" t="str">
        <f t="shared" si="172"/>
        <v/>
      </c>
      <c r="AH597" s="129" t="str">
        <f t="shared" si="179"/>
        <v/>
      </c>
      <c r="AI597" s="129" t="str">
        <f t="shared" si="178"/>
        <v/>
      </c>
      <c r="AJ597" s="100" t="str">
        <f t="shared" si="174"/>
        <v/>
      </c>
      <c r="AK597" s="130" t="str">
        <f t="shared" si="175"/>
        <v/>
      </c>
      <c r="AL597" s="130" t="str">
        <f t="shared" si="176"/>
        <v/>
      </c>
      <c r="AM597" s="131" t="str">
        <f t="shared" si="177"/>
        <v/>
      </c>
    </row>
    <row r="598" spans="26:39" ht="15" hidden="1" x14ac:dyDescent="0.25">
      <c r="Z598" s="102"/>
      <c r="AA598" s="102"/>
      <c r="AB598" s="124">
        <f t="shared" si="173"/>
        <v>90</v>
      </c>
      <c r="AC598" s="125" t="str">
        <f t="shared" si="168"/>
        <v/>
      </c>
      <c r="AD598" s="123" t="str">
        <f t="shared" si="169"/>
        <v/>
      </c>
      <c r="AE598" s="126" t="str">
        <f t="shared" si="170"/>
        <v/>
      </c>
      <c r="AF598" s="123" t="str">
        <f t="shared" si="171"/>
        <v/>
      </c>
      <c r="AG598" s="126" t="str">
        <f t="shared" si="172"/>
        <v/>
      </c>
      <c r="AH598" s="129" t="str">
        <f t="shared" si="179"/>
        <v/>
      </c>
      <c r="AI598" s="129" t="str">
        <f t="shared" si="178"/>
        <v/>
      </c>
      <c r="AJ598" s="100" t="str">
        <f t="shared" si="174"/>
        <v/>
      </c>
      <c r="AK598" s="130" t="str">
        <f t="shared" si="175"/>
        <v/>
      </c>
      <c r="AL598" s="130" t="str">
        <f t="shared" si="176"/>
        <v/>
      </c>
      <c r="AM598" s="131" t="str">
        <f t="shared" si="177"/>
        <v/>
      </c>
    </row>
    <row r="599" spans="26:39" ht="15" hidden="1" x14ac:dyDescent="0.25">
      <c r="Z599" s="102"/>
      <c r="AA599" s="102"/>
      <c r="AB599" s="124">
        <f t="shared" si="173"/>
        <v>91</v>
      </c>
      <c r="AC599" s="125" t="str">
        <f t="shared" si="168"/>
        <v/>
      </c>
      <c r="AD599" s="123" t="str">
        <f t="shared" si="169"/>
        <v/>
      </c>
      <c r="AE599" s="126" t="str">
        <f t="shared" si="170"/>
        <v/>
      </c>
      <c r="AF599" s="123" t="str">
        <f t="shared" si="171"/>
        <v/>
      </c>
      <c r="AG599" s="126" t="str">
        <f t="shared" si="172"/>
        <v/>
      </c>
      <c r="AH599" s="129" t="str">
        <f t="shared" si="179"/>
        <v/>
      </c>
      <c r="AI599" s="129" t="str">
        <f t="shared" si="178"/>
        <v/>
      </c>
      <c r="AJ599" s="100" t="str">
        <f t="shared" si="174"/>
        <v/>
      </c>
      <c r="AK599" s="130" t="str">
        <f t="shared" si="175"/>
        <v/>
      </c>
      <c r="AL599" s="130" t="str">
        <f t="shared" si="176"/>
        <v/>
      </c>
      <c r="AM599" s="131" t="str">
        <f t="shared" si="177"/>
        <v/>
      </c>
    </row>
    <row r="600" spans="26:39" ht="15" hidden="1" x14ac:dyDescent="0.25">
      <c r="Z600" s="102"/>
      <c r="AA600" s="102"/>
      <c r="AB600" s="124">
        <f t="shared" si="173"/>
        <v>92</v>
      </c>
      <c r="AC600" s="125" t="str">
        <f t="shared" si="168"/>
        <v/>
      </c>
      <c r="AD600" s="123" t="str">
        <f t="shared" si="169"/>
        <v/>
      </c>
      <c r="AE600" s="126" t="str">
        <f t="shared" si="170"/>
        <v/>
      </c>
      <c r="AF600" s="123" t="str">
        <f t="shared" si="171"/>
        <v/>
      </c>
      <c r="AG600" s="126" t="str">
        <f t="shared" si="172"/>
        <v/>
      </c>
      <c r="AH600" s="129" t="str">
        <f t="shared" si="179"/>
        <v/>
      </c>
      <c r="AI600" s="129" t="str">
        <f t="shared" si="178"/>
        <v/>
      </c>
      <c r="AJ600" s="100" t="str">
        <f t="shared" si="174"/>
        <v/>
      </c>
      <c r="AK600" s="130" t="str">
        <f t="shared" si="175"/>
        <v/>
      </c>
      <c r="AL600" s="130" t="str">
        <f t="shared" si="176"/>
        <v/>
      </c>
      <c r="AM600" s="131" t="str">
        <f t="shared" si="177"/>
        <v/>
      </c>
    </row>
    <row r="601" spans="26:39" ht="15" hidden="1" x14ac:dyDescent="0.25">
      <c r="Z601" s="102"/>
      <c r="AA601" s="102"/>
      <c r="AB601" s="124">
        <f t="shared" si="173"/>
        <v>93</v>
      </c>
      <c r="AC601" s="125" t="str">
        <f t="shared" si="168"/>
        <v/>
      </c>
      <c r="AD601" s="123" t="str">
        <f t="shared" si="169"/>
        <v/>
      </c>
      <c r="AE601" s="126" t="str">
        <f t="shared" si="170"/>
        <v/>
      </c>
      <c r="AF601" s="123" t="str">
        <f t="shared" si="171"/>
        <v/>
      </c>
      <c r="AG601" s="126" t="str">
        <f t="shared" si="172"/>
        <v/>
      </c>
      <c r="AH601" s="129" t="str">
        <f t="shared" si="179"/>
        <v/>
      </c>
      <c r="AI601" s="129" t="str">
        <f t="shared" si="178"/>
        <v/>
      </c>
      <c r="AJ601" s="100" t="str">
        <f t="shared" si="174"/>
        <v/>
      </c>
      <c r="AK601" s="130" t="str">
        <f t="shared" si="175"/>
        <v/>
      </c>
      <c r="AL601" s="130" t="str">
        <f t="shared" si="176"/>
        <v/>
      </c>
      <c r="AM601" s="131" t="str">
        <f t="shared" si="177"/>
        <v/>
      </c>
    </row>
    <row r="602" spans="26:39" ht="15" hidden="1" x14ac:dyDescent="0.25">
      <c r="Z602" s="102"/>
      <c r="AA602" s="102"/>
      <c r="AB602" s="124">
        <f t="shared" si="173"/>
        <v>94</v>
      </c>
      <c r="AC602" s="125" t="str">
        <f t="shared" si="168"/>
        <v/>
      </c>
      <c r="AD602" s="123" t="str">
        <f t="shared" si="169"/>
        <v/>
      </c>
      <c r="AE602" s="126" t="str">
        <f t="shared" si="170"/>
        <v/>
      </c>
      <c r="AF602" s="123" t="str">
        <f t="shared" si="171"/>
        <v/>
      </c>
      <c r="AG602" s="126" t="str">
        <f t="shared" si="172"/>
        <v/>
      </c>
      <c r="AH602" s="129" t="str">
        <f t="shared" si="179"/>
        <v/>
      </c>
      <c r="AI602" s="129" t="str">
        <f t="shared" si="178"/>
        <v/>
      </c>
      <c r="AJ602" s="100" t="str">
        <f t="shared" si="174"/>
        <v/>
      </c>
      <c r="AK602" s="130" t="str">
        <f t="shared" si="175"/>
        <v/>
      </c>
      <c r="AL602" s="130" t="str">
        <f t="shared" si="176"/>
        <v/>
      </c>
      <c r="AM602" s="131" t="str">
        <f t="shared" si="177"/>
        <v/>
      </c>
    </row>
    <row r="603" spans="26:39" ht="15" hidden="1" x14ac:dyDescent="0.25">
      <c r="Z603" s="102"/>
      <c r="AA603" s="102"/>
      <c r="AB603" s="124">
        <f t="shared" si="173"/>
        <v>95</v>
      </c>
      <c r="AC603" s="125" t="str">
        <f t="shared" si="168"/>
        <v/>
      </c>
      <c r="AD603" s="123" t="str">
        <f t="shared" si="169"/>
        <v/>
      </c>
      <c r="AE603" s="126" t="str">
        <f t="shared" si="170"/>
        <v/>
      </c>
      <c r="AF603" s="123" t="str">
        <f t="shared" si="171"/>
        <v/>
      </c>
      <c r="AG603" s="126" t="str">
        <f t="shared" si="172"/>
        <v/>
      </c>
      <c r="AH603" s="129" t="str">
        <f t="shared" si="179"/>
        <v/>
      </c>
      <c r="AI603" s="129" t="str">
        <f t="shared" si="178"/>
        <v/>
      </c>
      <c r="AJ603" s="100" t="str">
        <f t="shared" si="174"/>
        <v/>
      </c>
      <c r="AK603" s="130" t="str">
        <f t="shared" si="175"/>
        <v/>
      </c>
      <c r="AL603" s="130" t="str">
        <f t="shared" si="176"/>
        <v/>
      </c>
      <c r="AM603" s="131" t="str">
        <f t="shared" si="177"/>
        <v/>
      </c>
    </row>
    <row r="604" spans="26:39" ht="15" hidden="1" x14ac:dyDescent="0.25">
      <c r="Z604" s="102"/>
      <c r="AA604" s="102"/>
      <c r="AB604" s="124">
        <f t="shared" si="173"/>
        <v>96</v>
      </c>
      <c r="AC604" s="125" t="str">
        <f t="shared" si="168"/>
        <v/>
      </c>
      <c r="AD604" s="123" t="str">
        <f t="shared" si="169"/>
        <v/>
      </c>
      <c r="AE604" s="126" t="str">
        <f t="shared" si="170"/>
        <v/>
      </c>
      <c r="AF604" s="123" t="str">
        <f t="shared" si="171"/>
        <v/>
      </c>
      <c r="AG604" s="126" t="str">
        <f t="shared" si="172"/>
        <v/>
      </c>
      <c r="AH604" s="129" t="str">
        <f t="shared" si="179"/>
        <v/>
      </c>
      <c r="AI604" s="129" t="str">
        <f t="shared" si="178"/>
        <v/>
      </c>
      <c r="AJ604" s="100" t="str">
        <f t="shared" si="174"/>
        <v/>
      </c>
      <c r="AK604" s="130" t="str">
        <f t="shared" si="175"/>
        <v/>
      </c>
      <c r="AL604" s="130" t="str">
        <f t="shared" si="176"/>
        <v/>
      </c>
      <c r="AM604" s="131" t="str">
        <f t="shared" si="177"/>
        <v/>
      </c>
    </row>
    <row r="605" spans="26:39" ht="15" hidden="1" x14ac:dyDescent="0.25">
      <c r="Z605" s="102"/>
      <c r="AA605" s="102"/>
      <c r="AB605" s="124">
        <f t="shared" si="173"/>
        <v>97</v>
      </c>
      <c r="AC605" s="125" t="str">
        <f t="shared" ref="AC605:AC608" si="180">IF(AA$511="","",AC$508+AB605*(X$511-X$510)/100)</f>
        <v/>
      </c>
      <c r="AD605" s="123" t="str">
        <f t="shared" ref="AD605:AD608" si="181">IF(AC605="","",AD$508+(2*(AC605-AC$508)*AA$511))</f>
        <v/>
      </c>
      <c r="AE605" s="126" t="str">
        <f t="shared" si="170"/>
        <v/>
      </c>
      <c r="AF605" s="123" t="str">
        <f t="shared" si="171"/>
        <v/>
      </c>
      <c r="AG605" s="126" t="str">
        <f t="shared" si="172"/>
        <v/>
      </c>
      <c r="AH605" s="129" t="str">
        <f t="shared" si="179"/>
        <v/>
      </c>
      <c r="AI605" s="129" t="str">
        <f t="shared" si="178"/>
        <v/>
      </c>
      <c r="AJ605" s="100" t="str">
        <f t="shared" si="174"/>
        <v/>
      </c>
      <c r="AK605" s="130" t="str">
        <f t="shared" si="175"/>
        <v/>
      </c>
      <c r="AL605" s="130" t="str">
        <f t="shared" si="176"/>
        <v/>
      </c>
      <c r="AM605" s="131" t="str">
        <f t="shared" si="177"/>
        <v/>
      </c>
    </row>
    <row r="606" spans="26:39" ht="15" hidden="1" x14ac:dyDescent="0.25">
      <c r="Z606" s="102"/>
      <c r="AA606" s="102"/>
      <c r="AB606" s="124">
        <f t="shared" si="173"/>
        <v>98</v>
      </c>
      <c r="AC606" s="125" t="str">
        <f t="shared" si="180"/>
        <v/>
      </c>
      <c r="AD606" s="123" t="str">
        <f t="shared" si="181"/>
        <v/>
      </c>
      <c r="AE606" s="126" t="str">
        <f t="shared" si="170"/>
        <v/>
      </c>
      <c r="AF606" s="123" t="str">
        <f t="shared" si="171"/>
        <v/>
      </c>
      <c r="AG606" s="126" t="str">
        <f t="shared" si="172"/>
        <v/>
      </c>
      <c r="AH606" s="129" t="str">
        <f t="shared" si="179"/>
        <v/>
      </c>
      <c r="AI606" s="129" t="str">
        <f t="shared" si="178"/>
        <v/>
      </c>
      <c r="AJ606" s="100" t="str">
        <f t="shared" si="174"/>
        <v/>
      </c>
      <c r="AK606" s="130" t="str">
        <f t="shared" si="175"/>
        <v/>
      </c>
      <c r="AL606" s="130" t="str">
        <f t="shared" si="176"/>
        <v/>
      </c>
      <c r="AM606" s="131" t="str">
        <f t="shared" si="177"/>
        <v/>
      </c>
    </row>
    <row r="607" spans="26:39" ht="15" hidden="1" x14ac:dyDescent="0.25">
      <c r="AB607" s="124">
        <f t="shared" si="173"/>
        <v>99</v>
      </c>
      <c r="AC607" s="125" t="str">
        <f t="shared" si="180"/>
        <v/>
      </c>
      <c r="AD607" s="123" t="str">
        <f t="shared" si="181"/>
        <v/>
      </c>
      <c r="AE607" s="126" t="str">
        <f t="shared" si="170"/>
        <v/>
      </c>
      <c r="AF607" s="123" t="str">
        <f t="shared" si="171"/>
        <v/>
      </c>
      <c r="AG607" s="126" t="str">
        <f t="shared" si="172"/>
        <v/>
      </c>
      <c r="AH607" s="129" t="str">
        <f t="shared" si="179"/>
        <v/>
      </c>
      <c r="AI607" s="129" t="str">
        <f t="shared" si="178"/>
        <v/>
      </c>
      <c r="AJ607" s="100" t="str">
        <f t="shared" si="174"/>
        <v/>
      </c>
      <c r="AK607" s="130" t="str">
        <f t="shared" si="175"/>
        <v/>
      </c>
      <c r="AL607" s="130" t="str">
        <f t="shared" si="176"/>
        <v/>
      </c>
      <c r="AM607" s="131" t="str">
        <f t="shared" si="177"/>
        <v/>
      </c>
    </row>
    <row r="608" spans="26:39" ht="15" hidden="1" x14ac:dyDescent="0.25">
      <c r="AB608" s="124">
        <f t="shared" si="173"/>
        <v>100</v>
      </c>
      <c r="AC608" s="125" t="str">
        <f t="shared" si="180"/>
        <v/>
      </c>
      <c r="AD608" s="123" t="str">
        <f t="shared" si="181"/>
        <v/>
      </c>
      <c r="AE608" s="126" t="str">
        <f t="shared" si="170"/>
        <v/>
      </c>
      <c r="AF608" s="123" t="str">
        <f t="shared" si="171"/>
        <v/>
      </c>
      <c r="AG608" s="126" t="str">
        <f t="shared" si="172"/>
        <v/>
      </c>
      <c r="AH608" s="129" t="str">
        <f t="shared" si="179"/>
        <v/>
      </c>
      <c r="AI608" s="129" t="str">
        <f t="shared" si="178"/>
        <v/>
      </c>
      <c r="AJ608" s="100" t="str">
        <f t="shared" si="174"/>
        <v/>
      </c>
      <c r="AK608" s="130" t="str">
        <f t="shared" si="175"/>
        <v/>
      </c>
      <c r="AL608" s="130" t="str">
        <f t="shared" si="176"/>
        <v/>
      </c>
      <c r="AM608" s="131" t="str">
        <f t="shared" si="177"/>
        <v/>
      </c>
    </row>
    <row r="609" spans="23:39" ht="15" hidden="1" x14ac:dyDescent="0.25">
      <c r="W609" s="15" t="s">
        <v>154</v>
      </c>
      <c r="X609" s="103" t="s">
        <v>105</v>
      </c>
      <c r="Y609" s="103" t="s">
        <v>100</v>
      </c>
      <c r="Z609" s="107" t="s">
        <v>155</v>
      </c>
      <c r="AA609" s="107" t="s">
        <v>156</v>
      </c>
      <c r="AB609" s="124">
        <v>1</v>
      </c>
      <c r="AC609" s="125" t="str">
        <f t="shared" ref="AC609:AC640" si="182">IF(AA$611="","",AC$608+AB609*(X$611-X$610)/100)</f>
        <v/>
      </c>
      <c r="AD609" s="123" t="str">
        <f t="shared" ref="AD609:AD640" si="183">IF(AC609="","",AD$608+(2*(AC609-AC$608)*AA$611))</f>
        <v/>
      </c>
      <c r="AE609" s="126" t="str">
        <f>IF(AC609="","",(AD609/2)^2*3.1415)</f>
        <v/>
      </c>
      <c r="AF609" s="123" t="str">
        <f>IF(AC609="","",(AC609-AC608)/3*(AE608+AE609+(AE609*AE608)^0.5))</f>
        <v/>
      </c>
      <c r="AG609" s="126" t="str">
        <f>IF(AC609="","",AG608+AF609)</f>
        <v/>
      </c>
      <c r="AH609" s="129" t="str">
        <f t="shared" si="179"/>
        <v/>
      </c>
      <c r="AI609" s="129" t="str">
        <f t="shared" si="178"/>
        <v/>
      </c>
      <c r="AJ609" s="100" t="str">
        <f t="shared" si="174"/>
        <v/>
      </c>
      <c r="AK609" s="130" t="str">
        <f t="shared" si="175"/>
        <v/>
      </c>
      <c r="AL609" s="130" t="str">
        <f t="shared" si="176"/>
        <v/>
      </c>
      <c r="AM609" s="131" t="str">
        <f t="shared" si="177"/>
        <v/>
      </c>
    </row>
    <row r="610" spans="23:39" ht="15" hidden="1" x14ac:dyDescent="0.25">
      <c r="W610" s="28">
        <v>7</v>
      </c>
      <c r="X610" s="100" t="str">
        <f>IF(W610&gt;O$53,"",IF(VLOOKUP(W610,O$34:Q$51,3)=0,"",VLOOKUP(W610,O$34:Q$51,3)))</f>
        <v/>
      </c>
      <c r="Y610" s="28" t="str">
        <f>IF(X610="","",VLOOKUP(X610,D$34:H$53,2))</f>
        <v/>
      </c>
      <c r="Z610" s="123" t="str">
        <f>IF(Y610="","",2*(Y610/3.1415)^0.5)</f>
        <v/>
      </c>
      <c r="AA610" s="102"/>
      <c r="AB610" s="124">
        <f>AB609+1</f>
        <v>2</v>
      </c>
      <c r="AC610" s="125" t="str">
        <f t="shared" si="182"/>
        <v/>
      </c>
      <c r="AD610" s="123" t="str">
        <f t="shared" si="183"/>
        <v/>
      </c>
      <c r="AE610" s="126" t="str">
        <f t="shared" ref="AE610:AE673" si="184">IF(AC610="","",(AD610/2)^2*3.1415)</f>
        <v/>
      </c>
      <c r="AF610" s="123" t="str">
        <f t="shared" ref="AF610:AF673" si="185">IF(AC610="","",(AC610-AC609)/3*(AE609+AE610+(AE610*AE609)^0.5))</f>
        <v/>
      </c>
      <c r="AG610" s="126" t="str">
        <f t="shared" ref="AG610:AG673" si="186">IF(AC610="","",AG609+AF610)</f>
        <v/>
      </c>
      <c r="AH610" s="129" t="str">
        <f t="shared" si="179"/>
        <v/>
      </c>
      <c r="AI610" s="129" t="str">
        <f t="shared" si="178"/>
        <v/>
      </c>
      <c r="AJ610" s="100" t="str">
        <f t="shared" si="174"/>
        <v/>
      </c>
      <c r="AK610" s="130" t="str">
        <f t="shared" si="175"/>
        <v/>
      </c>
      <c r="AL610" s="130" t="str">
        <f t="shared" si="176"/>
        <v/>
      </c>
      <c r="AM610" s="131" t="str">
        <f t="shared" si="177"/>
        <v/>
      </c>
    </row>
    <row r="611" spans="23:39" ht="15" hidden="1" x14ac:dyDescent="0.25">
      <c r="W611" s="28">
        <v>8</v>
      </c>
      <c r="X611" s="100" t="str">
        <f>IF(W611&gt;O$53,"",IF(VLOOKUP(W611,O$34:Q$51,3)=0,"",VLOOKUP(W611,O$34:Q$51,3)))</f>
        <v/>
      </c>
      <c r="Y611" s="28" t="str">
        <f>IF(X611="","",VLOOKUP(X611,D$34:H$53,2))</f>
        <v/>
      </c>
      <c r="Z611" s="123" t="str">
        <f>IF(Y611="","",2*(Y611/3.1415)^0.5)</f>
        <v/>
      </c>
      <c r="AA611" s="102" t="str">
        <f>IF(Z611="","",(Z611-Z610)/(2*(X611-X610)))</f>
        <v/>
      </c>
      <c r="AB611" s="124">
        <f t="shared" ref="AB611:AB674" si="187">AB610+1</f>
        <v>3</v>
      </c>
      <c r="AC611" s="125" t="str">
        <f t="shared" si="182"/>
        <v/>
      </c>
      <c r="AD611" s="123" t="str">
        <f t="shared" si="183"/>
        <v/>
      </c>
      <c r="AE611" s="126" t="str">
        <f t="shared" si="184"/>
        <v/>
      </c>
      <c r="AF611" s="123" t="str">
        <f t="shared" si="185"/>
        <v/>
      </c>
      <c r="AG611" s="126" t="str">
        <f t="shared" si="186"/>
        <v/>
      </c>
      <c r="AH611" s="129" t="str">
        <f t="shared" si="179"/>
        <v/>
      </c>
      <c r="AI611" s="129" t="str">
        <f t="shared" si="178"/>
        <v/>
      </c>
      <c r="AJ611" s="100" t="str">
        <f t="shared" si="174"/>
        <v/>
      </c>
      <c r="AK611" s="130" t="str">
        <f t="shared" si="175"/>
        <v/>
      </c>
      <c r="AL611" s="130" t="str">
        <f t="shared" si="176"/>
        <v/>
      </c>
      <c r="AM611" s="131" t="str">
        <f t="shared" si="177"/>
        <v/>
      </c>
    </row>
    <row r="612" spans="23:39" ht="15" hidden="1" x14ac:dyDescent="0.25">
      <c r="Z612" s="102"/>
      <c r="AA612" s="102"/>
      <c r="AB612" s="124">
        <f t="shared" si="187"/>
        <v>4</v>
      </c>
      <c r="AC612" s="125" t="str">
        <f t="shared" si="182"/>
        <v/>
      </c>
      <c r="AD612" s="123" t="str">
        <f t="shared" si="183"/>
        <v/>
      </c>
      <c r="AE612" s="126" t="str">
        <f t="shared" si="184"/>
        <v/>
      </c>
      <c r="AF612" s="123" t="str">
        <f t="shared" si="185"/>
        <v/>
      </c>
      <c r="AG612" s="126" t="str">
        <f t="shared" si="186"/>
        <v/>
      </c>
      <c r="AH612" s="129" t="str">
        <f t="shared" si="179"/>
        <v/>
      </c>
      <c r="AI612" s="129" t="str">
        <f t="shared" si="178"/>
        <v/>
      </c>
      <c r="AJ612" s="100" t="str">
        <f t="shared" si="174"/>
        <v/>
      </c>
      <c r="AK612" s="130" t="str">
        <f t="shared" si="175"/>
        <v/>
      </c>
      <c r="AL612" s="130" t="str">
        <f t="shared" si="176"/>
        <v/>
      </c>
      <c r="AM612" s="131" t="str">
        <f t="shared" si="177"/>
        <v/>
      </c>
    </row>
    <row r="613" spans="23:39" ht="15" hidden="1" x14ac:dyDescent="0.25">
      <c r="Z613" s="102"/>
      <c r="AA613" s="102"/>
      <c r="AB613" s="124">
        <f t="shared" si="187"/>
        <v>5</v>
      </c>
      <c r="AC613" s="125" t="str">
        <f t="shared" si="182"/>
        <v/>
      </c>
      <c r="AD613" s="123" t="str">
        <f t="shared" si="183"/>
        <v/>
      </c>
      <c r="AE613" s="126" t="str">
        <f t="shared" si="184"/>
        <v/>
      </c>
      <c r="AF613" s="123" t="str">
        <f t="shared" si="185"/>
        <v/>
      </c>
      <c r="AG613" s="126" t="str">
        <f t="shared" si="186"/>
        <v/>
      </c>
      <c r="AH613" s="129" t="str">
        <f t="shared" si="179"/>
        <v/>
      </c>
      <c r="AI613" s="129" t="str">
        <f t="shared" si="178"/>
        <v/>
      </c>
      <c r="AJ613" s="100" t="str">
        <f t="shared" si="174"/>
        <v/>
      </c>
      <c r="AK613" s="130" t="str">
        <f t="shared" si="175"/>
        <v/>
      </c>
      <c r="AL613" s="130" t="str">
        <f t="shared" si="176"/>
        <v/>
      </c>
      <c r="AM613" s="131" t="str">
        <f t="shared" si="177"/>
        <v/>
      </c>
    </row>
    <row r="614" spans="23:39" ht="15" hidden="1" x14ac:dyDescent="0.25">
      <c r="Z614" s="102"/>
      <c r="AA614" s="102"/>
      <c r="AB614" s="124">
        <f t="shared" si="187"/>
        <v>6</v>
      </c>
      <c r="AC614" s="125" t="str">
        <f t="shared" si="182"/>
        <v/>
      </c>
      <c r="AD614" s="123" t="str">
        <f t="shared" si="183"/>
        <v/>
      </c>
      <c r="AE614" s="126" t="str">
        <f t="shared" si="184"/>
        <v/>
      </c>
      <c r="AF614" s="123" t="str">
        <f t="shared" si="185"/>
        <v/>
      </c>
      <c r="AG614" s="126" t="str">
        <f t="shared" si="186"/>
        <v/>
      </c>
      <c r="AH614" s="129" t="str">
        <f t="shared" si="179"/>
        <v/>
      </c>
      <c r="AI614" s="129" t="str">
        <f t="shared" si="178"/>
        <v/>
      </c>
      <c r="AJ614" s="100" t="str">
        <f t="shared" si="174"/>
        <v/>
      </c>
      <c r="AK614" s="130" t="str">
        <f t="shared" si="175"/>
        <v/>
      </c>
      <c r="AL614" s="130" t="str">
        <f t="shared" si="176"/>
        <v/>
      </c>
      <c r="AM614" s="131" t="str">
        <f t="shared" si="177"/>
        <v/>
      </c>
    </row>
    <row r="615" spans="23:39" ht="15" hidden="1" x14ac:dyDescent="0.25">
      <c r="Z615" s="102"/>
      <c r="AA615" s="102"/>
      <c r="AB615" s="124">
        <f t="shared" si="187"/>
        <v>7</v>
      </c>
      <c r="AC615" s="125" t="str">
        <f t="shared" si="182"/>
        <v/>
      </c>
      <c r="AD615" s="123" t="str">
        <f t="shared" si="183"/>
        <v/>
      </c>
      <c r="AE615" s="126" t="str">
        <f t="shared" si="184"/>
        <v/>
      </c>
      <c r="AF615" s="123" t="str">
        <f t="shared" si="185"/>
        <v/>
      </c>
      <c r="AG615" s="126" t="str">
        <f t="shared" si="186"/>
        <v/>
      </c>
      <c r="AH615" s="129" t="str">
        <f t="shared" si="179"/>
        <v/>
      </c>
      <c r="AI615" s="129" t="str">
        <f t="shared" si="178"/>
        <v/>
      </c>
      <c r="AJ615" s="100" t="str">
        <f t="shared" si="174"/>
        <v/>
      </c>
      <c r="AK615" s="130" t="str">
        <f t="shared" si="175"/>
        <v/>
      </c>
      <c r="AL615" s="130" t="str">
        <f t="shared" si="176"/>
        <v/>
      </c>
      <c r="AM615" s="131" t="str">
        <f t="shared" si="177"/>
        <v/>
      </c>
    </row>
    <row r="616" spans="23:39" ht="15" hidden="1" x14ac:dyDescent="0.25">
      <c r="Z616" s="102"/>
      <c r="AA616" s="102"/>
      <c r="AB616" s="124">
        <f t="shared" si="187"/>
        <v>8</v>
      </c>
      <c r="AC616" s="125" t="str">
        <f t="shared" si="182"/>
        <v/>
      </c>
      <c r="AD616" s="123" t="str">
        <f t="shared" si="183"/>
        <v/>
      </c>
      <c r="AE616" s="126" t="str">
        <f t="shared" si="184"/>
        <v/>
      </c>
      <c r="AF616" s="123" t="str">
        <f t="shared" si="185"/>
        <v/>
      </c>
      <c r="AG616" s="126" t="str">
        <f t="shared" si="186"/>
        <v/>
      </c>
      <c r="AH616" s="129" t="str">
        <f t="shared" si="179"/>
        <v/>
      </c>
      <c r="AI616" s="129" t="str">
        <f t="shared" si="178"/>
        <v/>
      </c>
      <c r="AJ616" s="100" t="str">
        <f t="shared" si="174"/>
        <v/>
      </c>
      <c r="AK616" s="130" t="str">
        <f t="shared" si="175"/>
        <v/>
      </c>
      <c r="AL616" s="130" t="str">
        <f t="shared" si="176"/>
        <v/>
      </c>
      <c r="AM616" s="131" t="str">
        <f t="shared" si="177"/>
        <v/>
      </c>
    </row>
    <row r="617" spans="23:39" ht="15" hidden="1" x14ac:dyDescent="0.25">
      <c r="Z617" s="102"/>
      <c r="AA617" s="102"/>
      <c r="AB617" s="124">
        <f t="shared" si="187"/>
        <v>9</v>
      </c>
      <c r="AC617" s="125" t="str">
        <f t="shared" si="182"/>
        <v/>
      </c>
      <c r="AD617" s="123" t="str">
        <f t="shared" si="183"/>
        <v/>
      </c>
      <c r="AE617" s="126" t="str">
        <f t="shared" si="184"/>
        <v/>
      </c>
      <c r="AF617" s="123" t="str">
        <f t="shared" si="185"/>
        <v/>
      </c>
      <c r="AG617" s="126" t="str">
        <f t="shared" si="186"/>
        <v/>
      </c>
      <c r="AH617" s="129" t="str">
        <f t="shared" si="179"/>
        <v/>
      </c>
      <c r="AI617" s="129" t="str">
        <f t="shared" si="178"/>
        <v/>
      </c>
      <c r="AJ617" s="100" t="str">
        <f t="shared" si="174"/>
        <v/>
      </c>
      <c r="AK617" s="130" t="str">
        <f t="shared" si="175"/>
        <v/>
      </c>
      <c r="AL617" s="130" t="str">
        <f t="shared" si="176"/>
        <v/>
      </c>
      <c r="AM617" s="131" t="str">
        <f t="shared" si="177"/>
        <v/>
      </c>
    </row>
    <row r="618" spans="23:39" ht="15" hidden="1" x14ac:dyDescent="0.25">
      <c r="Z618" s="102"/>
      <c r="AA618" s="102"/>
      <c r="AB618" s="124">
        <f t="shared" si="187"/>
        <v>10</v>
      </c>
      <c r="AC618" s="125" t="str">
        <f t="shared" si="182"/>
        <v/>
      </c>
      <c r="AD618" s="123" t="str">
        <f t="shared" si="183"/>
        <v/>
      </c>
      <c r="AE618" s="126" t="str">
        <f t="shared" si="184"/>
        <v/>
      </c>
      <c r="AF618" s="123" t="str">
        <f t="shared" si="185"/>
        <v/>
      </c>
      <c r="AG618" s="126" t="str">
        <f t="shared" si="186"/>
        <v/>
      </c>
      <c r="AH618" s="129" t="str">
        <f t="shared" si="179"/>
        <v/>
      </c>
      <c r="AI618" s="129" t="str">
        <f t="shared" si="178"/>
        <v/>
      </c>
      <c r="AJ618" s="100" t="str">
        <f t="shared" si="174"/>
        <v/>
      </c>
      <c r="AK618" s="130" t="str">
        <f t="shared" si="175"/>
        <v/>
      </c>
      <c r="AL618" s="130" t="str">
        <f t="shared" si="176"/>
        <v/>
      </c>
      <c r="AM618" s="131" t="str">
        <f t="shared" si="177"/>
        <v/>
      </c>
    </row>
    <row r="619" spans="23:39" ht="15" hidden="1" x14ac:dyDescent="0.25">
      <c r="Z619" s="102"/>
      <c r="AA619" s="102"/>
      <c r="AB619" s="124">
        <f t="shared" si="187"/>
        <v>11</v>
      </c>
      <c r="AC619" s="125" t="str">
        <f t="shared" si="182"/>
        <v/>
      </c>
      <c r="AD619" s="123" t="str">
        <f t="shared" si="183"/>
        <v/>
      </c>
      <c r="AE619" s="126" t="str">
        <f t="shared" si="184"/>
        <v/>
      </c>
      <c r="AF619" s="123" t="str">
        <f t="shared" si="185"/>
        <v/>
      </c>
      <c r="AG619" s="126" t="str">
        <f t="shared" si="186"/>
        <v/>
      </c>
      <c r="AH619" s="129" t="str">
        <f t="shared" si="179"/>
        <v/>
      </c>
      <c r="AI619" s="129" t="str">
        <f t="shared" si="178"/>
        <v/>
      </c>
      <c r="AJ619" s="100" t="str">
        <f t="shared" si="174"/>
        <v/>
      </c>
      <c r="AK619" s="130" t="str">
        <f t="shared" si="175"/>
        <v/>
      </c>
      <c r="AL619" s="130" t="str">
        <f t="shared" si="176"/>
        <v/>
      </c>
      <c r="AM619" s="131" t="str">
        <f t="shared" si="177"/>
        <v/>
      </c>
    </row>
    <row r="620" spans="23:39" ht="15" hidden="1" x14ac:dyDescent="0.25">
      <c r="Z620" s="102"/>
      <c r="AA620" s="102"/>
      <c r="AB620" s="124">
        <f t="shared" si="187"/>
        <v>12</v>
      </c>
      <c r="AC620" s="125" t="str">
        <f t="shared" si="182"/>
        <v/>
      </c>
      <c r="AD620" s="123" t="str">
        <f t="shared" si="183"/>
        <v/>
      </c>
      <c r="AE620" s="126" t="str">
        <f t="shared" si="184"/>
        <v/>
      </c>
      <c r="AF620" s="123" t="str">
        <f t="shared" si="185"/>
        <v/>
      </c>
      <c r="AG620" s="126" t="str">
        <f t="shared" si="186"/>
        <v/>
      </c>
      <c r="AH620" s="129" t="str">
        <f t="shared" si="179"/>
        <v/>
      </c>
      <c r="AI620" s="129" t="str">
        <f t="shared" si="178"/>
        <v/>
      </c>
      <c r="AJ620" s="100" t="str">
        <f t="shared" si="174"/>
        <v/>
      </c>
      <c r="AK620" s="130" t="str">
        <f t="shared" si="175"/>
        <v/>
      </c>
      <c r="AL620" s="130" t="str">
        <f t="shared" si="176"/>
        <v/>
      </c>
      <c r="AM620" s="131" t="str">
        <f t="shared" si="177"/>
        <v/>
      </c>
    </row>
    <row r="621" spans="23:39" ht="15" hidden="1" x14ac:dyDescent="0.25">
      <c r="Z621" s="102"/>
      <c r="AA621" s="102"/>
      <c r="AB621" s="124">
        <f t="shared" si="187"/>
        <v>13</v>
      </c>
      <c r="AC621" s="125" t="str">
        <f t="shared" si="182"/>
        <v/>
      </c>
      <c r="AD621" s="123" t="str">
        <f t="shared" si="183"/>
        <v/>
      </c>
      <c r="AE621" s="126" t="str">
        <f t="shared" si="184"/>
        <v/>
      </c>
      <c r="AF621" s="123" t="str">
        <f t="shared" si="185"/>
        <v/>
      </c>
      <c r="AG621" s="126" t="str">
        <f t="shared" si="186"/>
        <v/>
      </c>
      <c r="AH621" s="129" t="str">
        <f t="shared" si="179"/>
        <v/>
      </c>
      <c r="AI621" s="129" t="str">
        <f t="shared" si="178"/>
        <v/>
      </c>
      <c r="AJ621" s="100" t="str">
        <f t="shared" si="174"/>
        <v/>
      </c>
      <c r="AK621" s="130" t="str">
        <f t="shared" si="175"/>
        <v/>
      </c>
      <c r="AL621" s="130" t="str">
        <f t="shared" si="176"/>
        <v/>
      </c>
      <c r="AM621" s="131" t="str">
        <f t="shared" si="177"/>
        <v/>
      </c>
    </row>
    <row r="622" spans="23:39" ht="15" hidden="1" x14ac:dyDescent="0.25">
      <c r="Z622" s="102"/>
      <c r="AA622" s="102"/>
      <c r="AB622" s="124">
        <f t="shared" si="187"/>
        <v>14</v>
      </c>
      <c r="AC622" s="125" t="str">
        <f t="shared" si="182"/>
        <v/>
      </c>
      <c r="AD622" s="123" t="str">
        <f t="shared" si="183"/>
        <v/>
      </c>
      <c r="AE622" s="126" t="str">
        <f t="shared" si="184"/>
        <v/>
      </c>
      <c r="AF622" s="123" t="str">
        <f t="shared" si="185"/>
        <v/>
      </c>
      <c r="AG622" s="126" t="str">
        <f t="shared" si="186"/>
        <v/>
      </c>
      <c r="AH622" s="129" t="str">
        <f t="shared" si="179"/>
        <v/>
      </c>
      <c r="AI622" s="129" t="str">
        <f t="shared" si="178"/>
        <v/>
      </c>
      <c r="AJ622" s="100" t="str">
        <f t="shared" si="174"/>
        <v/>
      </c>
      <c r="AK622" s="130" t="str">
        <f t="shared" si="175"/>
        <v/>
      </c>
      <c r="AL622" s="130" t="str">
        <f t="shared" si="176"/>
        <v/>
      </c>
      <c r="AM622" s="131" t="str">
        <f t="shared" si="177"/>
        <v/>
      </c>
    </row>
    <row r="623" spans="23:39" ht="15" hidden="1" x14ac:dyDescent="0.25">
      <c r="Z623" s="102"/>
      <c r="AA623" s="102"/>
      <c r="AB623" s="124">
        <f t="shared" si="187"/>
        <v>15</v>
      </c>
      <c r="AC623" s="125" t="str">
        <f t="shared" si="182"/>
        <v/>
      </c>
      <c r="AD623" s="123" t="str">
        <f t="shared" si="183"/>
        <v/>
      </c>
      <c r="AE623" s="126" t="str">
        <f t="shared" si="184"/>
        <v/>
      </c>
      <c r="AF623" s="123" t="str">
        <f t="shared" si="185"/>
        <v/>
      </c>
      <c r="AG623" s="126" t="str">
        <f t="shared" si="186"/>
        <v/>
      </c>
      <c r="AH623" s="129" t="str">
        <f t="shared" si="179"/>
        <v/>
      </c>
      <c r="AI623" s="129" t="str">
        <f t="shared" si="178"/>
        <v/>
      </c>
      <c r="AJ623" s="100" t="str">
        <f t="shared" si="174"/>
        <v/>
      </c>
      <c r="AK623" s="130" t="str">
        <f t="shared" si="175"/>
        <v/>
      </c>
      <c r="AL623" s="130" t="str">
        <f t="shared" si="176"/>
        <v/>
      </c>
      <c r="AM623" s="131" t="str">
        <f t="shared" si="177"/>
        <v/>
      </c>
    </row>
    <row r="624" spans="23:39" ht="15" hidden="1" x14ac:dyDescent="0.25">
      <c r="Z624" s="102"/>
      <c r="AA624" s="102"/>
      <c r="AB624" s="124">
        <f t="shared" si="187"/>
        <v>16</v>
      </c>
      <c r="AC624" s="125" t="str">
        <f t="shared" si="182"/>
        <v/>
      </c>
      <c r="AD624" s="123" t="str">
        <f t="shared" si="183"/>
        <v/>
      </c>
      <c r="AE624" s="126" t="str">
        <f t="shared" si="184"/>
        <v/>
      </c>
      <c r="AF624" s="123" t="str">
        <f t="shared" si="185"/>
        <v/>
      </c>
      <c r="AG624" s="126" t="str">
        <f t="shared" si="186"/>
        <v/>
      </c>
      <c r="AH624" s="129" t="str">
        <f t="shared" si="179"/>
        <v/>
      </c>
      <c r="AI624" s="129" t="str">
        <f t="shared" si="178"/>
        <v/>
      </c>
      <c r="AJ624" s="100" t="str">
        <f t="shared" si="174"/>
        <v/>
      </c>
      <c r="AK624" s="130" t="str">
        <f t="shared" si="175"/>
        <v/>
      </c>
      <c r="AL624" s="130" t="str">
        <f t="shared" si="176"/>
        <v/>
      </c>
      <c r="AM624" s="131" t="str">
        <f t="shared" si="177"/>
        <v/>
      </c>
    </row>
    <row r="625" spans="24:39" ht="15" hidden="1" x14ac:dyDescent="0.25">
      <c r="Z625" s="102"/>
      <c r="AA625" s="102"/>
      <c r="AB625" s="124">
        <f t="shared" si="187"/>
        <v>17</v>
      </c>
      <c r="AC625" s="125" t="str">
        <f t="shared" si="182"/>
        <v/>
      </c>
      <c r="AD625" s="123" t="str">
        <f t="shared" si="183"/>
        <v/>
      </c>
      <c r="AE625" s="126" t="str">
        <f t="shared" si="184"/>
        <v/>
      </c>
      <c r="AF625" s="123" t="str">
        <f t="shared" si="185"/>
        <v/>
      </c>
      <c r="AG625" s="126" t="str">
        <f t="shared" si="186"/>
        <v/>
      </c>
      <c r="AH625" s="129" t="str">
        <f t="shared" si="179"/>
        <v/>
      </c>
      <c r="AI625" s="129" t="str">
        <f t="shared" si="178"/>
        <v/>
      </c>
      <c r="AJ625" s="100" t="str">
        <f t="shared" si="174"/>
        <v/>
      </c>
      <c r="AK625" s="130" t="str">
        <f t="shared" si="175"/>
        <v/>
      </c>
      <c r="AL625" s="130" t="str">
        <f t="shared" si="176"/>
        <v/>
      </c>
      <c r="AM625" s="131" t="str">
        <f t="shared" si="177"/>
        <v/>
      </c>
    </row>
    <row r="626" spans="24:39" ht="15" hidden="1" x14ac:dyDescent="0.25">
      <c r="Z626" s="102"/>
      <c r="AA626" s="102"/>
      <c r="AB626" s="124">
        <f t="shared" si="187"/>
        <v>18</v>
      </c>
      <c r="AC626" s="125" t="str">
        <f t="shared" si="182"/>
        <v/>
      </c>
      <c r="AD626" s="123" t="str">
        <f t="shared" si="183"/>
        <v/>
      </c>
      <c r="AE626" s="126" t="str">
        <f t="shared" si="184"/>
        <v/>
      </c>
      <c r="AF626" s="123" t="str">
        <f t="shared" si="185"/>
        <v/>
      </c>
      <c r="AG626" s="126" t="str">
        <f t="shared" si="186"/>
        <v/>
      </c>
      <c r="AH626" s="129" t="str">
        <f t="shared" si="179"/>
        <v/>
      </c>
      <c r="AI626" s="129" t="str">
        <f t="shared" si="178"/>
        <v/>
      </c>
      <c r="AJ626" s="100" t="str">
        <f t="shared" si="174"/>
        <v/>
      </c>
      <c r="AK626" s="130" t="str">
        <f t="shared" si="175"/>
        <v/>
      </c>
      <c r="AL626" s="130" t="str">
        <f t="shared" si="176"/>
        <v/>
      </c>
      <c r="AM626" s="131" t="str">
        <f t="shared" si="177"/>
        <v/>
      </c>
    </row>
    <row r="627" spans="24:39" ht="15" hidden="1" x14ac:dyDescent="0.25">
      <c r="X627" s="32"/>
      <c r="Y627" s="32"/>
      <c r="Z627" s="102"/>
      <c r="AA627" s="102"/>
      <c r="AB627" s="124">
        <f t="shared" si="187"/>
        <v>19</v>
      </c>
      <c r="AC627" s="125" t="str">
        <f t="shared" si="182"/>
        <v/>
      </c>
      <c r="AD627" s="123" t="str">
        <f t="shared" si="183"/>
        <v/>
      </c>
      <c r="AE627" s="126" t="str">
        <f t="shared" si="184"/>
        <v/>
      </c>
      <c r="AF627" s="123" t="str">
        <f t="shared" si="185"/>
        <v/>
      </c>
      <c r="AG627" s="126" t="str">
        <f t="shared" si="186"/>
        <v/>
      </c>
      <c r="AH627" s="129" t="str">
        <f t="shared" si="179"/>
        <v/>
      </c>
      <c r="AI627" s="129" t="str">
        <f t="shared" si="178"/>
        <v/>
      </c>
      <c r="AJ627" s="100" t="str">
        <f t="shared" si="174"/>
        <v/>
      </c>
      <c r="AK627" s="130" t="str">
        <f t="shared" si="175"/>
        <v/>
      </c>
      <c r="AL627" s="130" t="str">
        <f t="shared" si="176"/>
        <v/>
      </c>
      <c r="AM627" s="131" t="str">
        <f t="shared" si="177"/>
        <v/>
      </c>
    </row>
    <row r="628" spans="24:39" ht="15" hidden="1" x14ac:dyDescent="0.25">
      <c r="Z628" s="102"/>
      <c r="AA628" s="102"/>
      <c r="AB628" s="124">
        <f t="shared" si="187"/>
        <v>20</v>
      </c>
      <c r="AC628" s="125" t="str">
        <f t="shared" si="182"/>
        <v/>
      </c>
      <c r="AD628" s="123" t="str">
        <f t="shared" si="183"/>
        <v/>
      </c>
      <c r="AE628" s="126" t="str">
        <f t="shared" si="184"/>
        <v/>
      </c>
      <c r="AF628" s="123" t="str">
        <f t="shared" si="185"/>
        <v/>
      </c>
      <c r="AG628" s="126" t="str">
        <f t="shared" si="186"/>
        <v/>
      </c>
      <c r="AH628" s="129" t="str">
        <f t="shared" si="179"/>
        <v/>
      </c>
      <c r="AI628" s="129" t="str">
        <f t="shared" si="178"/>
        <v/>
      </c>
      <c r="AJ628" s="100" t="str">
        <f t="shared" si="174"/>
        <v/>
      </c>
      <c r="AK628" s="130" t="str">
        <f t="shared" si="175"/>
        <v/>
      </c>
      <c r="AL628" s="130" t="str">
        <f t="shared" si="176"/>
        <v/>
      </c>
      <c r="AM628" s="131" t="str">
        <f t="shared" si="177"/>
        <v/>
      </c>
    </row>
    <row r="629" spans="24:39" ht="15" hidden="1" x14ac:dyDescent="0.25">
      <c r="Z629" s="102"/>
      <c r="AA629" s="102"/>
      <c r="AB629" s="124">
        <f t="shared" si="187"/>
        <v>21</v>
      </c>
      <c r="AC629" s="125" t="str">
        <f t="shared" si="182"/>
        <v/>
      </c>
      <c r="AD629" s="123" t="str">
        <f t="shared" si="183"/>
        <v/>
      </c>
      <c r="AE629" s="126" t="str">
        <f t="shared" si="184"/>
        <v/>
      </c>
      <c r="AF629" s="123" t="str">
        <f t="shared" si="185"/>
        <v/>
      </c>
      <c r="AG629" s="126" t="str">
        <f t="shared" si="186"/>
        <v/>
      </c>
      <c r="AH629" s="129" t="str">
        <f t="shared" si="179"/>
        <v/>
      </c>
      <c r="AI629" s="129" t="str">
        <f t="shared" si="178"/>
        <v/>
      </c>
      <c r="AJ629" s="100" t="str">
        <f t="shared" si="174"/>
        <v/>
      </c>
      <c r="AK629" s="130" t="str">
        <f t="shared" si="175"/>
        <v/>
      </c>
      <c r="AL629" s="130" t="str">
        <f t="shared" si="176"/>
        <v/>
      </c>
      <c r="AM629" s="131" t="str">
        <f t="shared" si="177"/>
        <v/>
      </c>
    </row>
    <row r="630" spans="24:39" ht="15" hidden="1" x14ac:dyDescent="0.25">
      <c r="Z630" s="102"/>
      <c r="AA630" s="102"/>
      <c r="AB630" s="124">
        <f t="shared" si="187"/>
        <v>22</v>
      </c>
      <c r="AC630" s="125" t="str">
        <f t="shared" si="182"/>
        <v/>
      </c>
      <c r="AD630" s="123" t="str">
        <f t="shared" si="183"/>
        <v/>
      </c>
      <c r="AE630" s="126" t="str">
        <f t="shared" si="184"/>
        <v/>
      </c>
      <c r="AF630" s="123" t="str">
        <f t="shared" si="185"/>
        <v/>
      </c>
      <c r="AG630" s="126" t="str">
        <f t="shared" si="186"/>
        <v/>
      </c>
      <c r="AH630" s="129" t="str">
        <f t="shared" si="179"/>
        <v/>
      </c>
      <c r="AI630" s="129" t="str">
        <f t="shared" si="178"/>
        <v/>
      </c>
      <c r="AJ630" s="100" t="str">
        <f t="shared" si="174"/>
        <v/>
      </c>
      <c r="AK630" s="130" t="str">
        <f t="shared" si="175"/>
        <v/>
      </c>
      <c r="AL630" s="130" t="str">
        <f t="shared" si="176"/>
        <v/>
      </c>
      <c r="AM630" s="131" t="str">
        <f t="shared" si="177"/>
        <v/>
      </c>
    </row>
    <row r="631" spans="24:39" ht="15" hidden="1" x14ac:dyDescent="0.25">
      <c r="Z631" s="102"/>
      <c r="AA631" s="102"/>
      <c r="AB631" s="124">
        <f t="shared" si="187"/>
        <v>23</v>
      </c>
      <c r="AC631" s="125" t="str">
        <f t="shared" si="182"/>
        <v/>
      </c>
      <c r="AD631" s="123" t="str">
        <f t="shared" si="183"/>
        <v/>
      </c>
      <c r="AE631" s="126" t="str">
        <f t="shared" si="184"/>
        <v/>
      </c>
      <c r="AF631" s="123" t="str">
        <f t="shared" si="185"/>
        <v/>
      </c>
      <c r="AG631" s="126" t="str">
        <f t="shared" si="186"/>
        <v/>
      </c>
      <c r="AH631" s="129" t="str">
        <f t="shared" si="179"/>
        <v/>
      </c>
      <c r="AI631" s="129" t="str">
        <f t="shared" si="178"/>
        <v/>
      </c>
      <c r="AJ631" s="100" t="str">
        <f t="shared" si="174"/>
        <v/>
      </c>
      <c r="AK631" s="130" t="str">
        <f t="shared" si="175"/>
        <v/>
      </c>
      <c r="AL631" s="130" t="str">
        <f t="shared" si="176"/>
        <v/>
      </c>
      <c r="AM631" s="131" t="str">
        <f t="shared" si="177"/>
        <v/>
      </c>
    </row>
    <row r="632" spans="24:39" ht="15" hidden="1" x14ac:dyDescent="0.25">
      <c r="Z632" s="102"/>
      <c r="AA632" s="102"/>
      <c r="AB632" s="124">
        <f t="shared" si="187"/>
        <v>24</v>
      </c>
      <c r="AC632" s="125" t="str">
        <f t="shared" si="182"/>
        <v/>
      </c>
      <c r="AD632" s="123" t="str">
        <f t="shared" si="183"/>
        <v/>
      </c>
      <c r="AE632" s="126" t="str">
        <f t="shared" si="184"/>
        <v/>
      </c>
      <c r="AF632" s="123" t="str">
        <f t="shared" si="185"/>
        <v/>
      </c>
      <c r="AG632" s="126" t="str">
        <f t="shared" si="186"/>
        <v/>
      </c>
      <c r="AH632" s="129" t="str">
        <f t="shared" si="179"/>
        <v/>
      </c>
      <c r="AI632" s="129" t="str">
        <f t="shared" si="178"/>
        <v/>
      </c>
      <c r="AJ632" s="100" t="str">
        <f t="shared" si="174"/>
        <v/>
      </c>
      <c r="AK632" s="130" t="str">
        <f t="shared" si="175"/>
        <v/>
      </c>
      <c r="AL632" s="130" t="str">
        <f t="shared" si="176"/>
        <v/>
      </c>
      <c r="AM632" s="131" t="str">
        <f t="shared" si="177"/>
        <v/>
      </c>
    </row>
    <row r="633" spans="24:39" ht="15" hidden="1" x14ac:dyDescent="0.25">
      <c r="Z633" s="102"/>
      <c r="AA633" s="102"/>
      <c r="AB633" s="124">
        <f t="shared" si="187"/>
        <v>25</v>
      </c>
      <c r="AC633" s="125" t="str">
        <f t="shared" si="182"/>
        <v/>
      </c>
      <c r="AD633" s="123" t="str">
        <f t="shared" si="183"/>
        <v/>
      </c>
      <c r="AE633" s="126" t="str">
        <f t="shared" si="184"/>
        <v/>
      </c>
      <c r="AF633" s="123" t="str">
        <f t="shared" si="185"/>
        <v/>
      </c>
      <c r="AG633" s="126" t="str">
        <f t="shared" si="186"/>
        <v/>
      </c>
      <c r="AH633" s="129" t="str">
        <f t="shared" si="179"/>
        <v/>
      </c>
      <c r="AI633" s="129" t="str">
        <f t="shared" si="178"/>
        <v/>
      </c>
      <c r="AJ633" s="100" t="str">
        <f t="shared" si="174"/>
        <v/>
      </c>
      <c r="AK633" s="130" t="str">
        <f t="shared" si="175"/>
        <v/>
      </c>
      <c r="AL633" s="130" t="str">
        <f t="shared" si="176"/>
        <v/>
      </c>
      <c r="AM633" s="131" t="str">
        <f t="shared" si="177"/>
        <v/>
      </c>
    </row>
    <row r="634" spans="24:39" ht="15" hidden="1" x14ac:dyDescent="0.25">
      <c r="Z634" s="102"/>
      <c r="AA634" s="102"/>
      <c r="AB634" s="124">
        <f t="shared" si="187"/>
        <v>26</v>
      </c>
      <c r="AC634" s="125" t="str">
        <f t="shared" si="182"/>
        <v/>
      </c>
      <c r="AD634" s="123" t="str">
        <f t="shared" si="183"/>
        <v/>
      </c>
      <c r="AE634" s="126" t="str">
        <f t="shared" si="184"/>
        <v/>
      </c>
      <c r="AF634" s="123" t="str">
        <f t="shared" si="185"/>
        <v/>
      </c>
      <c r="AG634" s="126" t="str">
        <f t="shared" si="186"/>
        <v/>
      </c>
      <c r="AH634" s="129" t="str">
        <f t="shared" si="179"/>
        <v/>
      </c>
      <c r="AI634" s="129" t="str">
        <f t="shared" si="178"/>
        <v/>
      </c>
      <c r="AJ634" s="100" t="str">
        <f t="shared" si="174"/>
        <v/>
      </c>
      <c r="AK634" s="130" t="str">
        <f t="shared" si="175"/>
        <v/>
      </c>
      <c r="AL634" s="130" t="str">
        <f t="shared" si="176"/>
        <v/>
      </c>
      <c r="AM634" s="131" t="str">
        <f t="shared" si="177"/>
        <v/>
      </c>
    </row>
    <row r="635" spans="24:39" ht="15" hidden="1" x14ac:dyDescent="0.25">
      <c r="Z635" s="102"/>
      <c r="AA635" s="102"/>
      <c r="AB635" s="124">
        <f t="shared" si="187"/>
        <v>27</v>
      </c>
      <c r="AC635" s="125" t="str">
        <f t="shared" si="182"/>
        <v/>
      </c>
      <c r="AD635" s="123" t="str">
        <f t="shared" si="183"/>
        <v/>
      </c>
      <c r="AE635" s="126" t="str">
        <f t="shared" si="184"/>
        <v/>
      </c>
      <c r="AF635" s="123" t="str">
        <f t="shared" si="185"/>
        <v/>
      </c>
      <c r="AG635" s="126" t="str">
        <f t="shared" si="186"/>
        <v/>
      </c>
      <c r="AH635" s="129" t="str">
        <f t="shared" si="179"/>
        <v/>
      </c>
      <c r="AI635" s="129" t="str">
        <f t="shared" si="178"/>
        <v/>
      </c>
      <c r="AJ635" s="100" t="str">
        <f t="shared" si="174"/>
        <v/>
      </c>
      <c r="AK635" s="130" t="str">
        <f t="shared" si="175"/>
        <v/>
      </c>
      <c r="AL635" s="130" t="str">
        <f t="shared" si="176"/>
        <v/>
      </c>
      <c r="AM635" s="131" t="str">
        <f t="shared" si="177"/>
        <v/>
      </c>
    </row>
    <row r="636" spans="24:39" ht="15" hidden="1" x14ac:dyDescent="0.25">
      <c r="Z636" s="102"/>
      <c r="AA636" s="102"/>
      <c r="AB636" s="124">
        <f t="shared" si="187"/>
        <v>28</v>
      </c>
      <c r="AC636" s="125" t="str">
        <f t="shared" si="182"/>
        <v/>
      </c>
      <c r="AD636" s="123" t="str">
        <f t="shared" si="183"/>
        <v/>
      </c>
      <c r="AE636" s="126" t="str">
        <f t="shared" si="184"/>
        <v/>
      </c>
      <c r="AF636" s="123" t="str">
        <f t="shared" si="185"/>
        <v/>
      </c>
      <c r="AG636" s="126" t="str">
        <f t="shared" si="186"/>
        <v/>
      </c>
      <c r="AH636" s="129" t="str">
        <f t="shared" si="179"/>
        <v/>
      </c>
      <c r="AI636" s="129" t="str">
        <f t="shared" si="178"/>
        <v/>
      </c>
      <c r="AJ636" s="100" t="str">
        <f t="shared" si="174"/>
        <v/>
      </c>
      <c r="AK636" s="130" t="str">
        <f t="shared" si="175"/>
        <v/>
      </c>
      <c r="AL636" s="130" t="str">
        <f t="shared" si="176"/>
        <v/>
      </c>
      <c r="AM636" s="131" t="str">
        <f t="shared" si="177"/>
        <v/>
      </c>
    </row>
    <row r="637" spans="24:39" ht="15" hidden="1" x14ac:dyDescent="0.25">
      <c r="Z637" s="102"/>
      <c r="AA637" s="102"/>
      <c r="AB637" s="124">
        <f t="shared" si="187"/>
        <v>29</v>
      </c>
      <c r="AC637" s="125" t="str">
        <f t="shared" si="182"/>
        <v/>
      </c>
      <c r="AD637" s="123" t="str">
        <f t="shared" si="183"/>
        <v/>
      </c>
      <c r="AE637" s="126" t="str">
        <f t="shared" si="184"/>
        <v/>
      </c>
      <c r="AF637" s="123" t="str">
        <f t="shared" si="185"/>
        <v/>
      </c>
      <c r="AG637" s="126" t="str">
        <f t="shared" si="186"/>
        <v/>
      </c>
      <c r="AH637" s="129" t="str">
        <f t="shared" si="179"/>
        <v/>
      </c>
      <c r="AI637" s="129" t="str">
        <f t="shared" si="178"/>
        <v/>
      </c>
      <c r="AJ637" s="100" t="str">
        <f t="shared" si="174"/>
        <v/>
      </c>
      <c r="AK637" s="130" t="str">
        <f t="shared" si="175"/>
        <v/>
      </c>
      <c r="AL637" s="130" t="str">
        <f t="shared" si="176"/>
        <v/>
      </c>
      <c r="AM637" s="131" t="str">
        <f t="shared" si="177"/>
        <v/>
      </c>
    </row>
    <row r="638" spans="24:39" ht="15" hidden="1" x14ac:dyDescent="0.25">
      <c r="Z638" s="102"/>
      <c r="AA638" s="102"/>
      <c r="AB638" s="124">
        <f t="shared" si="187"/>
        <v>30</v>
      </c>
      <c r="AC638" s="125" t="str">
        <f t="shared" si="182"/>
        <v/>
      </c>
      <c r="AD638" s="123" t="str">
        <f t="shared" si="183"/>
        <v/>
      </c>
      <c r="AE638" s="126" t="str">
        <f t="shared" si="184"/>
        <v/>
      </c>
      <c r="AF638" s="123" t="str">
        <f t="shared" si="185"/>
        <v/>
      </c>
      <c r="AG638" s="126" t="str">
        <f t="shared" si="186"/>
        <v/>
      </c>
      <c r="AH638" s="129" t="str">
        <f t="shared" si="179"/>
        <v/>
      </c>
      <c r="AI638" s="129" t="str">
        <f t="shared" si="178"/>
        <v/>
      </c>
      <c r="AJ638" s="100" t="str">
        <f t="shared" si="174"/>
        <v/>
      </c>
      <c r="AK638" s="130" t="str">
        <f t="shared" si="175"/>
        <v/>
      </c>
      <c r="AL638" s="130" t="str">
        <f t="shared" si="176"/>
        <v/>
      </c>
      <c r="AM638" s="131" t="str">
        <f t="shared" si="177"/>
        <v/>
      </c>
    </row>
    <row r="639" spans="24:39" ht="15" hidden="1" x14ac:dyDescent="0.25">
      <c r="Z639" s="102"/>
      <c r="AA639" s="102"/>
      <c r="AB639" s="124">
        <f t="shared" si="187"/>
        <v>31</v>
      </c>
      <c r="AC639" s="125" t="str">
        <f t="shared" si="182"/>
        <v/>
      </c>
      <c r="AD639" s="123" t="str">
        <f t="shared" si="183"/>
        <v/>
      </c>
      <c r="AE639" s="126" t="str">
        <f t="shared" si="184"/>
        <v/>
      </c>
      <c r="AF639" s="123" t="str">
        <f t="shared" si="185"/>
        <v/>
      </c>
      <c r="AG639" s="126" t="str">
        <f t="shared" si="186"/>
        <v/>
      </c>
      <c r="AH639" s="129" t="str">
        <f t="shared" si="179"/>
        <v/>
      </c>
      <c r="AI639" s="129" t="str">
        <f t="shared" si="178"/>
        <v/>
      </c>
      <c r="AJ639" s="100" t="str">
        <f t="shared" si="174"/>
        <v/>
      </c>
      <c r="AK639" s="130" t="str">
        <f t="shared" si="175"/>
        <v/>
      </c>
      <c r="AL639" s="130" t="str">
        <f t="shared" si="176"/>
        <v/>
      </c>
      <c r="AM639" s="131" t="str">
        <f t="shared" si="177"/>
        <v/>
      </c>
    </row>
    <row r="640" spans="24:39" ht="15" hidden="1" x14ac:dyDescent="0.25">
      <c r="Z640" s="102"/>
      <c r="AA640" s="102"/>
      <c r="AB640" s="124">
        <f t="shared" si="187"/>
        <v>32</v>
      </c>
      <c r="AC640" s="125" t="str">
        <f t="shared" si="182"/>
        <v/>
      </c>
      <c r="AD640" s="123" t="str">
        <f t="shared" si="183"/>
        <v/>
      </c>
      <c r="AE640" s="126" t="str">
        <f t="shared" si="184"/>
        <v/>
      </c>
      <c r="AF640" s="123" t="str">
        <f t="shared" si="185"/>
        <v/>
      </c>
      <c r="AG640" s="126" t="str">
        <f t="shared" si="186"/>
        <v/>
      </c>
      <c r="AH640" s="129" t="str">
        <f t="shared" si="179"/>
        <v/>
      </c>
      <c r="AI640" s="129" t="str">
        <f t="shared" si="178"/>
        <v/>
      </c>
      <c r="AJ640" s="100" t="str">
        <f t="shared" si="174"/>
        <v/>
      </c>
      <c r="AK640" s="130" t="str">
        <f t="shared" si="175"/>
        <v/>
      </c>
      <c r="AL640" s="130" t="str">
        <f t="shared" si="176"/>
        <v/>
      </c>
      <c r="AM640" s="131" t="str">
        <f t="shared" si="177"/>
        <v/>
      </c>
    </row>
    <row r="641" spans="26:39" ht="15" hidden="1" x14ac:dyDescent="0.25">
      <c r="Z641" s="102"/>
      <c r="AA641" s="102"/>
      <c r="AB641" s="124">
        <f t="shared" si="187"/>
        <v>33</v>
      </c>
      <c r="AC641" s="125" t="str">
        <f t="shared" ref="AC641:AC672" si="188">IF(AA$611="","",AC$608+AB641*(X$611-X$610)/100)</f>
        <v/>
      </c>
      <c r="AD641" s="123" t="str">
        <f t="shared" ref="AD641:AD672" si="189">IF(AC641="","",AD$608+(2*(AC641-AC$608)*AA$611))</f>
        <v/>
      </c>
      <c r="AE641" s="126" t="str">
        <f t="shared" si="184"/>
        <v/>
      </c>
      <c r="AF641" s="123" t="str">
        <f t="shared" si="185"/>
        <v/>
      </c>
      <c r="AG641" s="126" t="str">
        <f t="shared" si="186"/>
        <v/>
      </c>
      <c r="AH641" s="129" t="str">
        <f t="shared" si="179"/>
        <v/>
      </c>
      <c r="AI641" s="129" t="str">
        <f t="shared" si="178"/>
        <v/>
      </c>
      <c r="AJ641" s="100" t="str">
        <f t="shared" si="174"/>
        <v/>
      </c>
      <c r="AK641" s="130" t="str">
        <f t="shared" si="175"/>
        <v/>
      </c>
      <c r="AL641" s="130" t="str">
        <f t="shared" si="176"/>
        <v/>
      </c>
      <c r="AM641" s="131" t="str">
        <f t="shared" si="177"/>
        <v/>
      </c>
    </row>
    <row r="642" spans="26:39" ht="15" hidden="1" x14ac:dyDescent="0.25">
      <c r="Z642" s="102"/>
      <c r="AA642" s="102"/>
      <c r="AB642" s="124">
        <f t="shared" si="187"/>
        <v>34</v>
      </c>
      <c r="AC642" s="125" t="str">
        <f t="shared" si="188"/>
        <v/>
      </c>
      <c r="AD642" s="123" t="str">
        <f t="shared" si="189"/>
        <v/>
      </c>
      <c r="AE642" s="126" t="str">
        <f t="shared" si="184"/>
        <v/>
      </c>
      <c r="AF642" s="123" t="str">
        <f t="shared" si="185"/>
        <v/>
      </c>
      <c r="AG642" s="126" t="str">
        <f t="shared" si="186"/>
        <v/>
      </c>
      <c r="AH642" s="129" t="str">
        <f t="shared" si="179"/>
        <v/>
      </c>
      <c r="AI642" s="129" t="str">
        <f t="shared" si="178"/>
        <v/>
      </c>
      <c r="AJ642" s="100" t="str">
        <f t="shared" si="174"/>
        <v/>
      </c>
      <c r="AK642" s="130" t="str">
        <f t="shared" si="175"/>
        <v/>
      </c>
      <c r="AL642" s="130" t="str">
        <f t="shared" si="176"/>
        <v/>
      </c>
      <c r="AM642" s="131" t="str">
        <f t="shared" si="177"/>
        <v/>
      </c>
    </row>
    <row r="643" spans="26:39" ht="15" hidden="1" x14ac:dyDescent="0.25">
      <c r="Z643" s="102"/>
      <c r="AA643" s="102"/>
      <c r="AB643" s="124">
        <f t="shared" si="187"/>
        <v>35</v>
      </c>
      <c r="AC643" s="125" t="str">
        <f t="shared" si="188"/>
        <v/>
      </c>
      <c r="AD643" s="123" t="str">
        <f t="shared" si="189"/>
        <v/>
      </c>
      <c r="AE643" s="126" t="str">
        <f t="shared" si="184"/>
        <v/>
      </c>
      <c r="AF643" s="123" t="str">
        <f t="shared" si="185"/>
        <v/>
      </c>
      <c r="AG643" s="126" t="str">
        <f t="shared" si="186"/>
        <v/>
      </c>
      <c r="AH643" s="129" t="str">
        <f t="shared" si="179"/>
        <v/>
      </c>
      <c r="AI643" s="129" t="str">
        <f t="shared" si="178"/>
        <v/>
      </c>
      <c r="AJ643" s="100" t="str">
        <f t="shared" si="174"/>
        <v/>
      </c>
      <c r="AK643" s="130" t="str">
        <f t="shared" si="175"/>
        <v/>
      </c>
      <c r="AL643" s="130" t="str">
        <f t="shared" si="176"/>
        <v/>
      </c>
      <c r="AM643" s="131" t="str">
        <f t="shared" si="177"/>
        <v/>
      </c>
    </row>
    <row r="644" spans="26:39" ht="15" hidden="1" x14ac:dyDescent="0.25">
      <c r="Z644" s="102"/>
      <c r="AA644" s="102"/>
      <c r="AB644" s="124">
        <f t="shared" si="187"/>
        <v>36</v>
      </c>
      <c r="AC644" s="125" t="str">
        <f t="shared" si="188"/>
        <v/>
      </c>
      <c r="AD644" s="123" t="str">
        <f t="shared" si="189"/>
        <v/>
      </c>
      <c r="AE644" s="126" t="str">
        <f t="shared" si="184"/>
        <v/>
      </c>
      <c r="AF644" s="123" t="str">
        <f t="shared" si="185"/>
        <v/>
      </c>
      <c r="AG644" s="126" t="str">
        <f t="shared" si="186"/>
        <v/>
      </c>
      <c r="AH644" s="129" t="str">
        <f t="shared" si="179"/>
        <v/>
      </c>
      <c r="AI644" s="129" t="str">
        <f t="shared" si="178"/>
        <v/>
      </c>
      <c r="AJ644" s="100" t="str">
        <f t="shared" si="174"/>
        <v/>
      </c>
      <c r="AK644" s="130" t="str">
        <f t="shared" si="175"/>
        <v/>
      </c>
      <c r="AL644" s="130" t="str">
        <f t="shared" si="176"/>
        <v/>
      </c>
      <c r="AM644" s="131" t="str">
        <f t="shared" si="177"/>
        <v/>
      </c>
    </row>
    <row r="645" spans="26:39" ht="15" hidden="1" x14ac:dyDescent="0.25">
      <c r="Z645" s="102"/>
      <c r="AA645" s="102"/>
      <c r="AB645" s="124">
        <f t="shared" si="187"/>
        <v>37</v>
      </c>
      <c r="AC645" s="125" t="str">
        <f t="shared" si="188"/>
        <v/>
      </c>
      <c r="AD645" s="123" t="str">
        <f t="shared" si="189"/>
        <v/>
      </c>
      <c r="AE645" s="126" t="str">
        <f t="shared" si="184"/>
        <v/>
      </c>
      <c r="AF645" s="123" t="str">
        <f t="shared" si="185"/>
        <v/>
      </c>
      <c r="AG645" s="126" t="str">
        <f t="shared" si="186"/>
        <v/>
      </c>
      <c r="AH645" s="129" t="str">
        <f t="shared" si="179"/>
        <v/>
      </c>
      <c r="AI645" s="129" t="str">
        <f t="shared" si="178"/>
        <v/>
      </c>
      <c r="AJ645" s="100" t="str">
        <f t="shared" si="174"/>
        <v/>
      </c>
      <c r="AK645" s="130" t="str">
        <f t="shared" si="175"/>
        <v/>
      </c>
      <c r="AL645" s="130" t="str">
        <f t="shared" si="176"/>
        <v/>
      </c>
      <c r="AM645" s="131" t="str">
        <f t="shared" si="177"/>
        <v/>
      </c>
    </row>
    <row r="646" spans="26:39" ht="15" hidden="1" x14ac:dyDescent="0.25">
      <c r="Z646" s="102"/>
      <c r="AA646" s="102"/>
      <c r="AB646" s="124">
        <f t="shared" si="187"/>
        <v>38</v>
      </c>
      <c r="AC646" s="125" t="str">
        <f t="shared" si="188"/>
        <v/>
      </c>
      <c r="AD646" s="123" t="str">
        <f t="shared" si="189"/>
        <v/>
      </c>
      <c r="AE646" s="126" t="str">
        <f t="shared" si="184"/>
        <v/>
      </c>
      <c r="AF646" s="123" t="str">
        <f t="shared" si="185"/>
        <v/>
      </c>
      <c r="AG646" s="126" t="str">
        <f t="shared" si="186"/>
        <v/>
      </c>
      <c r="AH646" s="129" t="str">
        <f t="shared" si="179"/>
        <v/>
      </c>
      <c r="AI646" s="129" t="str">
        <f t="shared" si="178"/>
        <v/>
      </c>
      <c r="AJ646" s="100" t="str">
        <f t="shared" si="174"/>
        <v/>
      </c>
      <c r="AK646" s="130" t="str">
        <f t="shared" si="175"/>
        <v/>
      </c>
      <c r="AL646" s="130" t="str">
        <f t="shared" si="176"/>
        <v/>
      </c>
      <c r="AM646" s="131" t="str">
        <f t="shared" si="177"/>
        <v/>
      </c>
    </row>
    <row r="647" spans="26:39" ht="15" hidden="1" x14ac:dyDescent="0.25">
      <c r="Z647" s="102"/>
      <c r="AA647" s="102"/>
      <c r="AB647" s="124">
        <f t="shared" si="187"/>
        <v>39</v>
      </c>
      <c r="AC647" s="125" t="str">
        <f t="shared" si="188"/>
        <v/>
      </c>
      <c r="AD647" s="123" t="str">
        <f t="shared" si="189"/>
        <v/>
      </c>
      <c r="AE647" s="126" t="str">
        <f t="shared" si="184"/>
        <v/>
      </c>
      <c r="AF647" s="123" t="str">
        <f t="shared" si="185"/>
        <v/>
      </c>
      <c r="AG647" s="126" t="str">
        <f t="shared" si="186"/>
        <v/>
      </c>
      <c r="AH647" s="129" t="str">
        <f t="shared" si="179"/>
        <v/>
      </c>
      <c r="AI647" s="129" t="str">
        <f t="shared" si="178"/>
        <v/>
      </c>
      <c r="AJ647" s="100" t="str">
        <f t="shared" si="174"/>
        <v/>
      </c>
      <c r="AK647" s="130" t="str">
        <f t="shared" si="175"/>
        <v/>
      </c>
      <c r="AL647" s="130" t="str">
        <f t="shared" si="176"/>
        <v/>
      </c>
      <c r="AM647" s="131" t="str">
        <f t="shared" si="177"/>
        <v/>
      </c>
    </row>
    <row r="648" spans="26:39" ht="15" hidden="1" x14ac:dyDescent="0.25">
      <c r="Z648" s="102"/>
      <c r="AA648" s="102"/>
      <c r="AB648" s="124">
        <f t="shared" si="187"/>
        <v>40</v>
      </c>
      <c r="AC648" s="125" t="str">
        <f t="shared" si="188"/>
        <v/>
      </c>
      <c r="AD648" s="123" t="str">
        <f t="shared" si="189"/>
        <v/>
      </c>
      <c r="AE648" s="126" t="str">
        <f t="shared" si="184"/>
        <v/>
      </c>
      <c r="AF648" s="123" t="str">
        <f t="shared" si="185"/>
        <v/>
      </c>
      <c r="AG648" s="126" t="str">
        <f t="shared" si="186"/>
        <v/>
      </c>
      <c r="AH648" s="129" t="str">
        <f t="shared" si="179"/>
        <v/>
      </c>
      <c r="AI648" s="129" t="str">
        <f t="shared" si="178"/>
        <v/>
      </c>
      <c r="AJ648" s="100" t="str">
        <f t="shared" ref="AJ648:AJ711" si="190">AC648</f>
        <v/>
      </c>
      <c r="AK648" s="130" t="str">
        <f t="shared" ref="AK648:AK711" si="191">IF(AI648="","",AJ648-D$57)</f>
        <v/>
      </c>
      <c r="AL648" s="130" t="str">
        <f t="shared" ref="AL648:AL711" si="192">IF(AK648="","",IF(AK648&gt;G$80,AK648-G$80/2,AK648/2))</f>
        <v/>
      </c>
      <c r="AM648" s="131" t="str">
        <f t="shared" ref="AM648:AM711" si="193">IF(AL648="","",0.6*G$81*(2*32.2*AL648)^0.5)</f>
        <v/>
      </c>
    </row>
    <row r="649" spans="26:39" ht="15" hidden="1" x14ac:dyDescent="0.25">
      <c r="Z649" s="102"/>
      <c r="AA649" s="102"/>
      <c r="AB649" s="124">
        <f t="shared" si="187"/>
        <v>41</v>
      </c>
      <c r="AC649" s="125" t="str">
        <f t="shared" si="188"/>
        <v/>
      </c>
      <c r="AD649" s="123" t="str">
        <f t="shared" si="189"/>
        <v/>
      </c>
      <c r="AE649" s="126" t="str">
        <f t="shared" si="184"/>
        <v/>
      </c>
      <c r="AF649" s="123" t="str">
        <f t="shared" si="185"/>
        <v/>
      </c>
      <c r="AG649" s="126" t="str">
        <f t="shared" si="186"/>
        <v/>
      </c>
      <c r="AH649" s="129" t="str">
        <f t="shared" si="179"/>
        <v/>
      </c>
      <c r="AI649" s="129" t="str">
        <f t="shared" ref="AI649:AI712" si="194">IF(AC649="","",IF(AC649=D$57,0,IF(AC649&gt;D$57,AI648+AF649,"")))</f>
        <v/>
      </c>
      <c r="AJ649" s="100" t="str">
        <f t="shared" si="190"/>
        <v/>
      </c>
      <c r="AK649" s="130" t="str">
        <f t="shared" si="191"/>
        <v/>
      </c>
      <c r="AL649" s="130" t="str">
        <f t="shared" si="192"/>
        <v/>
      </c>
      <c r="AM649" s="131" t="str">
        <f t="shared" si="193"/>
        <v/>
      </c>
    </row>
    <row r="650" spans="26:39" ht="15" hidden="1" x14ac:dyDescent="0.25">
      <c r="Z650" s="102"/>
      <c r="AA650" s="102"/>
      <c r="AB650" s="124">
        <f t="shared" si="187"/>
        <v>42</v>
      </c>
      <c r="AC650" s="125" t="str">
        <f t="shared" si="188"/>
        <v/>
      </c>
      <c r="AD650" s="123" t="str">
        <f t="shared" si="189"/>
        <v/>
      </c>
      <c r="AE650" s="126" t="str">
        <f t="shared" si="184"/>
        <v/>
      </c>
      <c r="AF650" s="123" t="str">
        <f t="shared" si="185"/>
        <v/>
      </c>
      <c r="AG650" s="126" t="str">
        <f t="shared" si="186"/>
        <v/>
      </c>
      <c r="AH650" s="129" t="str">
        <f t="shared" ref="AH650:AH713" si="195">IF(AC650="","",AH649+AF650)</f>
        <v/>
      </c>
      <c r="AI650" s="129" t="str">
        <f t="shared" si="194"/>
        <v/>
      </c>
      <c r="AJ650" s="100" t="str">
        <f t="shared" si="190"/>
        <v/>
      </c>
      <c r="AK650" s="130" t="str">
        <f t="shared" si="191"/>
        <v/>
      </c>
      <c r="AL650" s="130" t="str">
        <f t="shared" si="192"/>
        <v/>
      </c>
      <c r="AM650" s="131" t="str">
        <f t="shared" si="193"/>
        <v/>
      </c>
    </row>
    <row r="651" spans="26:39" ht="15" hidden="1" x14ac:dyDescent="0.25">
      <c r="Z651" s="102"/>
      <c r="AA651" s="102"/>
      <c r="AB651" s="124">
        <f t="shared" si="187"/>
        <v>43</v>
      </c>
      <c r="AC651" s="125" t="str">
        <f t="shared" si="188"/>
        <v/>
      </c>
      <c r="AD651" s="123" t="str">
        <f t="shared" si="189"/>
        <v/>
      </c>
      <c r="AE651" s="126" t="str">
        <f t="shared" si="184"/>
        <v/>
      </c>
      <c r="AF651" s="123" t="str">
        <f t="shared" si="185"/>
        <v/>
      </c>
      <c r="AG651" s="126" t="str">
        <f t="shared" si="186"/>
        <v/>
      </c>
      <c r="AH651" s="129" t="str">
        <f t="shared" si="195"/>
        <v/>
      </c>
      <c r="AI651" s="129" t="str">
        <f t="shared" si="194"/>
        <v/>
      </c>
      <c r="AJ651" s="100" t="str">
        <f t="shared" si="190"/>
        <v/>
      </c>
      <c r="AK651" s="130" t="str">
        <f t="shared" si="191"/>
        <v/>
      </c>
      <c r="AL651" s="130" t="str">
        <f t="shared" si="192"/>
        <v/>
      </c>
      <c r="AM651" s="131" t="str">
        <f t="shared" si="193"/>
        <v/>
      </c>
    </row>
    <row r="652" spans="26:39" ht="15" hidden="1" x14ac:dyDescent="0.25">
      <c r="Z652" s="102"/>
      <c r="AA652" s="102"/>
      <c r="AB652" s="124">
        <f t="shared" si="187"/>
        <v>44</v>
      </c>
      <c r="AC652" s="125" t="str">
        <f t="shared" si="188"/>
        <v/>
      </c>
      <c r="AD652" s="123" t="str">
        <f t="shared" si="189"/>
        <v/>
      </c>
      <c r="AE652" s="126" t="str">
        <f t="shared" si="184"/>
        <v/>
      </c>
      <c r="AF652" s="123" t="str">
        <f t="shared" si="185"/>
        <v/>
      </c>
      <c r="AG652" s="126" t="str">
        <f t="shared" si="186"/>
        <v/>
      </c>
      <c r="AH652" s="129" t="str">
        <f t="shared" si="195"/>
        <v/>
      </c>
      <c r="AI652" s="129" t="str">
        <f t="shared" si="194"/>
        <v/>
      </c>
      <c r="AJ652" s="100" t="str">
        <f t="shared" si="190"/>
        <v/>
      </c>
      <c r="AK652" s="130" t="str">
        <f t="shared" si="191"/>
        <v/>
      </c>
      <c r="AL652" s="130" t="str">
        <f t="shared" si="192"/>
        <v/>
      </c>
      <c r="AM652" s="131" t="str">
        <f t="shared" si="193"/>
        <v/>
      </c>
    </row>
    <row r="653" spans="26:39" ht="15" hidden="1" x14ac:dyDescent="0.25">
      <c r="Z653" s="102"/>
      <c r="AA653" s="102"/>
      <c r="AB653" s="124">
        <f t="shared" si="187"/>
        <v>45</v>
      </c>
      <c r="AC653" s="125" t="str">
        <f t="shared" si="188"/>
        <v/>
      </c>
      <c r="AD653" s="123" t="str">
        <f t="shared" si="189"/>
        <v/>
      </c>
      <c r="AE653" s="126" t="str">
        <f t="shared" si="184"/>
        <v/>
      </c>
      <c r="AF653" s="123" t="str">
        <f t="shared" si="185"/>
        <v/>
      </c>
      <c r="AG653" s="126" t="str">
        <f t="shared" si="186"/>
        <v/>
      </c>
      <c r="AH653" s="129" t="str">
        <f t="shared" si="195"/>
        <v/>
      </c>
      <c r="AI653" s="129" t="str">
        <f t="shared" si="194"/>
        <v/>
      </c>
      <c r="AJ653" s="100" t="str">
        <f t="shared" si="190"/>
        <v/>
      </c>
      <c r="AK653" s="130" t="str">
        <f t="shared" si="191"/>
        <v/>
      </c>
      <c r="AL653" s="130" t="str">
        <f t="shared" si="192"/>
        <v/>
      </c>
      <c r="AM653" s="131" t="str">
        <f t="shared" si="193"/>
        <v/>
      </c>
    </row>
    <row r="654" spans="26:39" ht="15" hidden="1" x14ac:dyDescent="0.25">
      <c r="Z654" s="102"/>
      <c r="AA654" s="102"/>
      <c r="AB654" s="124">
        <f t="shared" si="187"/>
        <v>46</v>
      </c>
      <c r="AC654" s="125" t="str">
        <f t="shared" si="188"/>
        <v/>
      </c>
      <c r="AD654" s="123" t="str">
        <f t="shared" si="189"/>
        <v/>
      </c>
      <c r="AE654" s="126" t="str">
        <f t="shared" si="184"/>
        <v/>
      </c>
      <c r="AF654" s="123" t="str">
        <f t="shared" si="185"/>
        <v/>
      </c>
      <c r="AG654" s="126" t="str">
        <f t="shared" si="186"/>
        <v/>
      </c>
      <c r="AH654" s="129" t="str">
        <f t="shared" si="195"/>
        <v/>
      </c>
      <c r="AI654" s="129" t="str">
        <f t="shared" si="194"/>
        <v/>
      </c>
      <c r="AJ654" s="100" t="str">
        <f t="shared" si="190"/>
        <v/>
      </c>
      <c r="AK654" s="130" t="str">
        <f t="shared" si="191"/>
        <v/>
      </c>
      <c r="AL654" s="130" t="str">
        <f t="shared" si="192"/>
        <v/>
      </c>
      <c r="AM654" s="131" t="str">
        <f t="shared" si="193"/>
        <v/>
      </c>
    </row>
    <row r="655" spans="26:39" ht="15" hidden="1" x14ac:dyDescent="0.25">
      <c r="Z655" s="102"/>
      <c r="AA655" s="102"/>
      <c r="AB655" s="124">
        <f t="shared" si="187"/>
        <v>47</v>
      </c>
      <c r="AC655" s="125" t="str">
        <f t="shared" si="188"/>
        <v/>
      </c>
      <c r="AD655" s="123" t="str">
        <f t="shared" si="189"/>
        <v/>
      </c>
      <c r="AE655" s="126" t="str">
        <f t="shared" si="184"/>
        <v/>
      </c>
      <c r="AF655" s="123" t="str">
        <f t="shared" si="185"/>
        <v/>
      </c>
      <c r="AG655" s="126" t="str">
        <f t="shared" si="186"/>
        <v/>
      </c>
      <c r="AH655" s="129" t="str">
        <f t="shared" si="195"/>
        <v/>
      </c>
      <c r="AI655" s="129" t="str">
        <f t="shared" si="194"/>
        <v/>
      </c>
      <c r="AJ655" s="100" t="str">
        <f t="shared" si="190"/>
        <v/>
      </c>
      <c r="AK655" s="130" t="str">
        <f t="shared" si="191"/>
        <v/>
      </c>
      <c r="AL655" s="130" t="str">
        <f t="shared" si="192"/>
        <v/>
      </c>
      <c r="AM655" s="131" t="str">
        <f t="shared" si="193"/>
        <v/>
      </c>
    </row>
    <row r="656" spans="26:39" ht="15" hidden="1" x14ac:dyDescent="0.25">
      <c r="Z656" s="102"/>
      <c r="AA656" s="102"/>
      <c r="AB656" s="124">
        <f t="shared" si="187"/>
        <v>48</v>
      </c>
      <c r="AC656" s="125" t="str">
        <f t="shared" si="188"/>
        <v/>
      </c>
      <c r="AD656" s="123" t="str">
        <f t="shared" si="189"/>
        <v/>
      </c>
      <c r="AE656" s="126" t="str">
        <f t="shared" si="184"/>
        <v/>
      </c>
      <c r="AF656" s="123" t="str">
        <f t="shared" si="185"/>
        <v/>
      </c>
      <c r="AG656" s="126" t="str">
        <f t="shared" si="186"/>
        <v/>
      </c>
      <c r="AH656" s="129" t="str">
        <f t="shared" si="195"/>
        <v/>
      </c>
      <c r="AI656" s="129" t="str">
        <f t="shared" si="194"/>
        <v/>
      </c>
      <c r="AJ656" s="100" t="str">
        <f t="shared" si="190"/>
        <v/>
      </c>
      <c r="AK656" s="130" t="str">
        <f t="shared" si="191"/>
        <v/>
      </c>
      <c r="AL656" s="130" t="str">
        <f t="shared" si="192"/>
        <v/>
      </c>
      <c r="AM656" s="131" t="str">
        <f t="shared" si="193"/>
        <v/>
      </c>
    </row>
    <row r="657" spans="26:39" ht="15" hidden="1" x14ac:dyDescent="0.25">
      <c r="Z657" s="102"/>
      <c r="AA657" s="102"/>
      <c r="AB657" s="124">
        <f t="shared" si="187"/>
        <v>49</v>
      </c>
      <c r="AC657" s="125" t="str">
        <f t="shared" si="188"/>
        <v/>
      </c>
      <c r="AD657" s="123" t="str">
        <f t="shared" si="189"/>
        <v/>
      </c>
      <c r="AE657" s="126" t="str">
        <f t="shared" si="184"/>
        <v/>
      </c>
      <c r="AF657" s="123" t="str">
        <f t="shared" si="185"/>
        <v/>
      </c>
      <c r="AG657" s="126" t="str">
        <f t="shared" si="186"/>
        <v/>
      </c>
      <c r="AH657" s="129" t="str">
        <f t="shared" si="195"/>
        <v/>
      </c>
      <c r="AI657" s="129" t="str">
        <f t="shared" si="194"/>
        <v/>
      </c>
      <c r="AJ657" s="100" t="str">
        <f t="shared" si="190"/>
        <v/>
      </c>
      <c r="AK657" s="130" t="str">
        <f t="shared" si="191"/>
        <v/>
      </c>
      <c r="AL657" s="130" t="str">
        <f t="shared" si="192"/>
        <v/>
      </c>
      <c r="AM657" s="131" t="str">
        <f t="shared" si="193"/>
        <v/>
      </c>
    </row>
    <row r="658" spans="26:39" ht="15" hidden="1" x14ac:dyDescent="0.25">
      <c r="Z658" s="102"/>
      <c r="AA658" s="102"/>
      <c r="AB658" s="124">
        <f t="shared" si="187"/>
        <v>50</v>
      </c>
      <c r="AC658" s="125" t="str">
        <f t="shared" si="188"/>
        <v/>
      </c>
      <c r="AD658" s="123" t="str">
        <f t="shared" si="189"/>
        <v/>
      </c>
      <c r="AE658" s="126" t="str">
        <f t="shared" si="184"/>
        <v/>
      </c>
      <c r="AF658" s="123" t="str">
        <f t="shared" si="185"/>
        <v/>
      </c>
      <c r="AG658" s="126" t="str">
        <f t="shared" si="186"/>
        <v/>
      </c>
      <c r="AH658" s="129" t="str">
        <f t="shared" si="195"/>
        <v/>
      </c>
      <c r="AI658" s="129" t="str">
        <f t="shared" si="194"/>
        <v/>
      </c>
      <c r="AJ658" s="100" t="str">
        <f t="shared" si="190"/>
        <v/>
      </c>
      <c r="AK658" s="130" t="str">
        <f t="shared" si="191"/>
        <v/>
      </c>
      <c r="AL658" s="130" t="str">
        <f t="shared" si="192"/>
        <v/>
      </c>
      <c r="AM658" s="131" t="str">
        <f t="shared" si="193"/>
        <v/>
      </c>
    </row>
    <row r="659" spans="26:39" ht="15" hidden="1" x14ac:dyDescent="0.25">
      <c r="Z659" s="102"/>
      <c r="AA659" s="102"/>
      <c r="AB659" s="124">
        <f t="shared" si="187"/>
        <v>51</v>
      </c>
      <c r="AC659" s="125" t="str">
        <f t="shared" si="188"/>
        <v/>
      </c>
      <c r="AD659" s="123" t="str">
        <f t="shared" si="189"/>
        <v/>
      </c>
      <c r="AE659" s="126" t="str">
        <f t="shared" si="184"/>
        <v/>
      </c>
      <c r="AF659" s="123" t="str">
        <f t="shared" si="185"/>
        <v/>
      </c>
      <c r="AG659" s="126" t="str">
        <f t="shared" si="186"/>
        <v/>
      </c>
      <c r="AH659" s="129" t="str">
        <f t="shared" si="195"/>
        <v/>
      </c>
      <c r="AI659" s="129" t="str">
        <f t="shared" si="194"/>
        <v/>
      </c>
      <c r="AJ659" s="100" t="str">
        <f t="shared" si="190"/>
        <v/>
      </c>
      <c r="AK659" s="130" t="str">
        <f t="shared" si="191"/>
        <v/>
      </c>
      <c r="AL659" s="130" t="str">
        <f t="shared" si="192"/>
        <v/>
      </c>
      <c r="AM659" s="131" t="str">
        <f t="shared" si="193"/>
        <v/>
      </c>
    </row>
    <row r="660" spans="26:39" ht="15" hidden="1" x14ac:dyDescent="0.25">
      <c r="Z660" s="102"/>
      <c r="AA660" s="102"/>
      <c r="AB660" s="124">
        <f t="shared" si="187"/>
        <v>52</v>
      </c>
      <c r="AC660" s="125" t="str">
        <f t="shared" si="188"/>
        <v/>
      </c>
      <c r="AD660" s="123" t="str">
        <f t="shared" si="189"/>
        <v/>
      </c>
      <c r="AE660" s="126" t="str">
        <f t="shared" si="184"/>
        <v/>
      </c>
      <c r="AF660" s="123" t="str">
        <f t="shared" si="185"/>
        <v/>
      </c>
      <c r="AG660" s="126" t="str">
        <f t="shared" si="186"/>
        <v/>
      </c>
      <c r="AH660" s="129" t="str">
        <f t="shared" si="195"/>
        <v/>
      </c>
      <c r="AI660" s="129" t="str">
        <f t="shared" si="194"/>
        <v/>
      </c>
      <c r="AJ660" s="100" t="str">
        <f t="shared" si="190"/>
        <v/>
      </c>
      <c r="AK660" s="130" t="str">
        <f t="shared" si="191"/>
        <v/>
      </c>
      <c r="AL660" s="130" t="str">
        <f t="shared" si="192"/>
        <v/>
      </c>
      <c r="AM660" s="131" t="str">
        <f t="shared" si="193"/>
        <v/>
      </c>
    </row>
    <row r="661" spans="26:39" ht="15" hidden="1" x14ac:dyDescent="0.25">
      <c r="Z661" s="102"/>
      <c r="AA661" s="102"/>
      <c r="AB661" s="124">
        <f t="shared" si="187"/>
        <v>53</v>
      </c>
      <c r="AC661" s="125" t="str">
        <f t="shared" si="188"/>
        <v/>
      </c>
      <c r="AD661" s="123" t="str">
        <f t="shared" si="189"/>
        <v/>
      </c>
      <c r="AE661" s="126" t="str">
        <f t="shared" si="184"/>
        <v/>
      </c>
      <c r="AF661" s="123" t="str">
        <f t="shared" si="185"/>
        <v/>
      </c>
      <c r="AG661" s="126" t="str">
        <f t="shared" si="186"/>
        <v/>
      </c>
      <c r="AH661" s="129" t="str">
        <f t="shared" si="195"/>
        <v/>
      </c>
      <c r="AI661" s="129" t="str">
        <f t="shared" si="194"/>
        <v/>
      </c>
      <c r="AJ661" s="100" t="str">
        <f t="shared" si="190"/>
        <v/>
      </c>
      <c r="AK661" s="130" t="str">
        <f t="shared" si="191"/>
        <v/>
      </c>
      <c r="AL661" s="130" t="str">
        <f t="shared" si="192"/>
        <v/>
      </c>
      <c r="AM661" s="131" t="str">
        <f t="shared" si="193"/>
        <v/>
      </c>
    </row>
    <row r="662" spans="26:39" ht="15" hidden="1" x14ac:dyDescent="0.25">
      <c r="Z662" s="102"/>
      <c r="AA662" s="102"/>
      <c r="AB662" s="124">
        <f t="shared" si="187"/>
        <v>54</v>
      </c>
      <c r="AC662" s="125" t="str">
        <f t="shared" si="188"/>
        <v/>
      </c>
      <c r="AD662" s="123" t="str">
        <f t="shared" si="189"/>
        <v/>
      </c>
      <c r="AE662" s="126" t="str">
        <f t="shared" si="184"/>
        <v/>
      </c>
      <c r="AF662" s="123" t="str">
        <f t="shared" si="185"/>
        <v/>
      </c>
      <c r="AG662" s="126" t="str">
        <f t="shared" si="186"/>
        <v/>
      </c>
      <c r="AH662" s="129" t="str">
        <f t="shared" si="195"/>
        <v/>
      </c>
      <c r="AI662" s="129" t="str">
        <f t="shared" si="194"/>
        <v/>
      </c>
      <c r="AJ662" s="100" t="str">
        <f t="shared" si="190"/>
        <v/>
      </c>
      <c r="AK662" s="130" t="str">
        <f t="shared" si="191"/>
        <v/>
      </c>
      <c r="AL662" s="130" t="str">
        <f t="shared" si="192"/>
        <v/>
      </c>
      <c r="AM662" s="131" t="str">
        <f t="shared" si="193"/>
        <v/>
      </c>
    </row>
    <row r="663" spans="26:39" ht="15" hidden="1" x14ac:dyDescent="0.25">
      <c r="Z663" s="102"/>
      <c r="AA663" s="102"/>
      <c r="AB663" s="124">
        <f t="shared" si="187"/>
        <v>55</v>
      </c>
      <c r="AC663" s="125" t="str">
        <f t="shared" si="188"/>
        <v/>
      </c>
      <c r="AD663" s="123" t="str">
        <f t="shared" si="189"/>
        <v/>
      </c>
      <c r="AE663" s="126" t="str">
        <f t="shared" si="184"/>
        <v/>
      </c>
      <c r="AF663" s="123" t="str">
        <f t="shared" si="185"/>
        <v/>
      </c>
      <c r="AG663" s="126" t="str">
        <f t="shared" si="186"/>
        <v/>
      </c>
      <c r="AH663" s="129" t="str">
        <f t="shared" si="195"/>
        <v/>
      </c>
      <c r="AI663" s="129" t="str">
        <f t="shared" si="194"/>
        <v/>
      </c>
      <c r="AJ663" s="100" t="str">
        <f t="shared" si="190"/>
        <v/>
      </c>
      <c r="AK663" s="130" t="str">
        <f t="shared" si="191"/>
        <v/>
      </c>
      <c r="AL663" s="130" t="str">
        <f t="shared" si="192"/>
        <v/>
      </c>
      <c r="AM663" s="131" t="str">
        <f t="shared" si="193"/>
        <v/>
      </c>
    </row>
    <row r="664" spans="26:39" ht="15" hidden="1" x14ac:dyDescent="0.25">
      <c r="Z664" s="102"/>
      <c r="AA664" s="102"/>
      <c r="AB664" s="124">
        <f t="shared" si="187"/>
        <v>56</v>
      </c>
      <c r="AC664" s="125" t="str">
        <f t="shared" si="188"/>
        <v/>
      </c>
      <c r="AD664" s="123" t="str">
        <f t="shared" si="189"/>
        <v/>
      </c>
      <c r="AE664" s="126" t="str">
        <f t="shared" si="184"/>
        <v/>
      </c>
      <c r="AF664" s="123" t="str">
        <f t="shared" si="185"/>
        <v/>
      </c>
      <c r="AG664" s="126" t="str">
        <f t="shared" si="186"/>
        <v/>
      </c>
      <c r="AH664" s="129" t="str">
        <f t="shared" si="195"/>
        <v/>
      </c>
      <c r="AI664" s="129" t="str">
        <f t="shared" si="194"/>
        <v/>
      </c>
      <c r="AJ664" s="100" t="str">
        <f t="shared" si="190"/>
        <v/>
      </c>
      <c r="AK664" s="130" t="str">
        <f t="shared" si="191"/>
        <v/>
      </c>
      <c r="AL664" s="130" t="str">
        <f t="shared" si="192"/>
        <v/>
      </c>
      <c r="AM664" s="131" t="str">
        <f t="shared" si="193"/>
        <v/>
      </c>
    </row>
    <row r="665" spans="26:39" ht="15" hidden="1" x14ac:dyDescent="0.25">
      <c r="Z665" s="102"/>
      <c r="AA665" s="102"/>
      <c r="AB665" s="124">
        <f t="shared" si="187"/>
        <v>57</v>
      </c>
      <c r="AC665" s="125" t="str">
        <f t="shared" si="188"/>
        <v/>
      </c>
      <c r="AD665" s="123" t="str">
        <f t="shared" si="189"/>
        <v/>
      </c>
      <c r="AE665" s="126" t="str">
        <f t="shared" si="184"/>
        <v/>
      </c>
      <c r="AF665" s="123" t="str">
        <f t="shared" si="185"/>
        <v/>
      </c>
      <c r="AG665" s="126" t="str">
        <f t="shared" si="186"/>
        <v/>
      </c>
      <c r="AH665" s="129" t="str">
        <f t="shared" si="195"/>
        <v/>
      </c>
      <c r="AI665" s="129" t="str">
        <f t="shared" si="194"/>
        <v/>
      </c>
      <c r="AJ665" s="100" t="str">
        <f t="shared" si="190"/>
        <v/>
      </c>
      <c r="AK665" s="130" t="str">
        <f t="shared" si="191"/>
        <v/>
      </c>
      <c r="AL665" s="130" t="str">
        <f t="shared" si="192"/>
        <v/>
      </c>
      <c r="AM665" s="131" t="str">
        <f t="shared" si="193"/>
        <v/>
      </c>
    </row>
    <row r="666" spans="26:39" ht="15" hidden="1" x14ac:dyDescent="0.25">
      <c r="Z666" s="102"/>
      <c r="AA666" s="102"/>
      <c r="AB666" s="124">
        <f t="shared" si="187"/>
        <v>58</v>
      </c>
      <c r="AC666" s="125" t="str">
        <f t="shared" si="188"/>
        <v/>
      </c>
      <c r="AD666" s="123" t="str">
        <f t="shared" si="189"/>
        <v/>
      </c>
      <c r="AE666" s="126" t="str">
        <f t="shared" si="184"/>
        <v/>
      </c>
      <c r="AF666" s="123" t="str">
        <f t="shared" si="185"/>
        <v/>
      </c>
      <c r="AG666" s="126" t="str">
        <f t="shared" si="186"/>
        <v/>
      </c>
      <c r="AH666" s="129" t="str">
        <f t="shared" si="195"/>
        <v/>
      </c>
      <c r="AI666" s="129" t="str">
        <f t="shared" si="194"/>
        <v/>
      </c>
      <c r="AJ666" s="100" t="str">
        <f t="shared" si="190"/>
        <v/>
      </c>
      <c r="AK666" s="130" t="str">
        <f t="shared" si="191"/>
        <v/>
      </c>
      <c r="AL666" s="130" t="str">
        <f t="shared" si="192"/>
        <v/>
      </c>
      <c r="AM666" s="131" t="str">
        <f t="shared" si="193"/>
        <v/>
      </c>
    </row>
    <row r="667" spans="26:39" ht="15" hidden="1" x14ac:dyDescent="0.25">
      <c r="Z667" s="102"/>
      <c r="AA667" s="102"/>
      <c r="AB667" s="124">
        <f t="shared" si="187"/>
        <v>59</v>
      </c>
      <c r="AC667" s="125" t="str">
        <f t="shared" si="188"/>
        <v/>
      </c>
      <c r="AD667" s="123" t="str">
        <f t="shared" si="189"/>
        <v/>
      </c>
      <c r="AE667" s="126" t="str">
        <f t="shared" si="184"/>
        <v/>
      </c>
      <c r="AF667" s="123" t="str">
        <f t="shared" si="185"/>
        <v/>
      </c>
      <c r="AG667" s="126" t="str">
        <f t="shared" si="186"/>
        <v/>
      </c>
      <c r="AH667" s="129" t="str">
        <f t="shared" si="195"/>
        <v/>
      </c>
      <c r="AI667" s="129" t="str">
        <f t="shared" si="194"/>
        <v/>
      </c>
      <c r="AJ667" s="100" t="str">
        <f t="shared" si="190"/>
        <v/>
      </c>
      <c r="AK667" s="130" t="str">
        <f t="shared" si="191"/>
        <v/>
      </c>
      <c r="AL667" s="130" t="str">
        <f t="shared" si="192"/>
        <v/>
      </c>
      <c r="AM667" s="131" t="str">
        <f t="shared" si="193"/>
        <v/>
      </c>
    </row>
    <row r="668" spans="26:39" ht="15" hidden="1" x14ac:dyDescent="0.25">
      <c r="Z668" s="102"/>
      <c r="AA668" s="102"/>
      <c r="AB668" s="124">
        <f t="shared" si="187"/>
        <v>60</v>
      </c>
      <c r="AC668" s="125" t="str">
        <f t="shared" si="188"/>
        <v/>
      </c>
      <c r="AD668" s="123" t="str">
        <f t="shared" si="189"/>
        <v/>
      </c>
      <c r="AE668" s="126" t="str">
        <f t="shared" si="184"/>
        <v/>
      </c>
      <c r="AF668" s="123" t="str">
        <f t="shared" si="185"/>
        <v/>
      </c>
      <c r="AG668" s="126" t="str">
        <f t="shared" si="186"/>
        <v/>
      </c>
      <c r="AH668" s="129" t="str">
        <f t="shared" si="195"/>
        <v/>
      </c>
      <c r="AI668" s="129" t="str">
        <f t="shared" si="194"/>
        <v/>
      </c>
      <c r="AJ668" s="100" t="str">
        <f t="shared" si="190"/>
        <v/>
      </c>
      <c r="AK668" s="130" t="str">
        <f t="shared" si="191"/>
        <v/>
      </c>
      <c r="AL668" s="130" t="str">
        <f t="shared" si="192"/>
        <v/>
      </c>
      <c r="AM668" s="131" t="str">
        <f t="shared" si="193"/>
        <v/>
      </c>
    </row>
    <row r="669" spans="26:39" ht="15" hidden="1" x14ac:dyDescent="0.25">
      <c r="Z669" s="102"/>
      <c r="AA669" s="102"/>
      <c r="AB669" s="124">
        <f t="shared" si="187"/>
        <v>61</v>
      </c>
      <c r="AC669" s="125" t="str">
        <f t="shared" si="188"/>
        <v/>
      </c>
      <c r="AD669" s="123" t="str">
        <f t="shared" si="189"/>
        <v/>
      </c>
      <c r="AE669" s="126" t="str">
        <f t="shared" si="184"/>
        <v/>
      </c>
      <c r="AF669" s="123" t="str">
        <f t="shared" si="185"/>
        <v/>
      </c>
      <c r="AG669" s="126" t="str">
        <f t="shared" si="186"/>
        <v/>
      </c>
      <c r="AH669" s="129" t="str">
        <f t="shared" si="195"/>
        <v/>
      </c>
      <c r="AI669" s="129" t="str">
        <f t="shared" si="194"/>
        <v/>
      </c>
      <c r="AJ669" s="100" t="str">
        <f t="shared" si="190"/>
        <v/>
      </c>
      <c r="AK669" s="130" t="str">
        <f t="shared" si="191"/>
        <v/>
      </c>
      <c r="AL669" s="130" t="str">
        <f t="shared" si="192"/>
        <v/>
      </c>
      <c r="AM669" s="131" t="str">
        <f t="shared" si="193"/>
        <v/>
      </c>
    </row>
    <row r="670" spans="26:39" ht="15" hidden="1" x14ac:dyDescent="0.25">
      <c r="Z670" s="102"/>
      <c r="AA670" s="102"/>
      <c r="AB670" s="124">
        <f t="shared" si="187"/>
        <v>62</v>
      </c>
      <c r="AC670" s="125" t="str">
        <f t="shared" si="188"/>
        <v/>
      </c>
      <c r="AD670" s="123" t="str">
        <f t="shared" si="189"/>
        <v/>
      </c>
      <c r="AE670" s="126" t="str">
        <f t="shared" si="184"/>
        <v/>
      </c>
      <c r="AF670" s="123" t="str">
        <f t="shared" si="185"/>
        <v/>
      </c>
      <c r="AG670" s="126" t="str">
        <f t="shared" si="186"/>
        <v/>
      </c>
      <c r="AH670" s="129" t="str">
        <f t="shared" si="195"/>
        <v/>
      </c>
      <c r="AI670" s="129" t="str">
        <f t="shared" si="194"/>
        <v/>
      </c>
      <c r="AJ670" s="100" t="str">
        <f t="shared" si="190"/>
        <v/>
      </c>
      <c r="AK670" s="130" t="str">
        <f t="shared" si="191"/>
        <v/>
      </c>
      <c r="AL670" s="130" t="str">
        <f t="shared" si="192"/>
        <v/>
      </c>
      <c r="AM670" s="131" t="str">
        <f t="shared" si="193"/>
        <v/>
      </c>
    </row>
    <row r="671" spans="26:39" ht="15" hidden="1" x14ac:dyDescent="0.25">
      <c r="Z671" s="102"/>
      <c r="AA671" s="102"/>
      <c r="AB671" s="124">
        <f t="shared" si="187"/>
        <v>63</v>
      </c>
      <c r="AC671" s="125" t="str">
        <f t="shared" si="188"/>
        <v/>
      </c>
      <c r="AD671" s="123" t="str">
        <f t="shared" si="189"/>
        <v/>
      </c>
      <c r="AE671" s="126" t="str">
        <f t="shared" si="184"/>
        <v/>
      </c>
      <c r="AF671" s="123" t="str">
        <f t="shared" si="185"/>
        <v/>
      </c>
      <c r="AG671" s="126" t="str">
        <f t="shared" si="186"/>
        <v/>
      </c>
      <c r="AH671" s="129" t="str">
        <f t="shared" si="195"/>
        <v/>
      </c>
      <c r="AI671" s="129" t="str">
        <f t="shared" si="194"/>
        <v/>
      </c>
      <c r="AJ671" s="100" t="str">
        <f t="shared" si="190"/>
        <v/>
      </c>
      <c r="AK671" s="130" t="str">
        <f t="shared" si="191"/>
        <v/>
      </c>
      <c r="AL671" s="130" t="str">
        <f t="shared" si="192"/>
        <v/>
      </c>
      <c r="AM671" s="131" t="str">
        <f t="shared" si="193"/>
        <v/>
      </c>
    </row>
    <row r="672" spans="26:39" ht="15" hidden="1" x14ac:dyDescent="0.25">
      <c r="Z672" s="102"/>
      <c r="AA672" s="102"/>
      <c r="AB672" s="124">
        <f t="shared" si="187"/>
        <v>64</v>
      </c>
      <c r="AC672" s="125" t="str">
        <f t="shared" si="188"/>
        <v/>
      </c>
      <c r="AD672" s="123" t="str">
        <f t="shared" si="189"/>
        <v/>
      </c>
      <c r="AE672" s="126" t="str">
        <f t="shared" si="184"/>
        <v/>
      </c>
      <c r="AF672" s="123" t="str">
        <f t="shared" si="185"/>
        <v/>
      </c>
      <c r="AG672" s="126" t="str">
        <f t="shared" si="186"/>
        <v/>
      </c>
      <c r="AH672" s="129" t="str">
        <f t="shared" si="195"/>
        <v/>
      </c>
      <c r="AI672" s="129" t="str">
        <f t="shared" si="194"/>
        <v/>
      </c>
      <c r="AJ672" s="100" t="str">
        <f t="shared" si="190"/>
        <v/>
      </c>
      <c r="AK672" s="130" t="str">
        <f t="shared" si="191"/>
        <v/>
      </c>
      <c r="AL672" s="130" t="str">
        <f t="shared" si="192"/>
        <v/>
      </c>
      <c r="AM672" s="131" t="str">
        <f t="shared" si="193"/>
        <v/>
      </c>
    </row>
    <row r="673" spans="26:39" ht="15" hidden="1" x14ac:dyDescent="0.25">
      <c r="Z673" s="102"/>
      <c r="AA673" s="102"/>
      <c r="AB673" s="124">
        <f t="shared" si="187"/>
        <v>65</v>
      </c>
      <c r="AC673" s="125" t="str">
        <f t="shared" ref="AC673:AC704" si="196">IF(AA$611="","",AC$608+AB673*(X$611-X$610)/100)</f>
        <v/>
      </c>
      <c r="AD673" s="123" t="str">
        <f t="shared" ref="AD673:AD704" si="197">IF(AC673="","",AD$608+(2*(AC673-AC$608)*AA$611))</f>
        <v/>
      </c>
      <c r="AE673" s="126" t="str">
        <f t="shared" si="184"/>
        <v/>
      </c>
      <c r="AF673" s="123" t="str">
        <f t="shared" si="185"/>
        <v/>
      </c>
      <c r="AG673" s="126" t="str">
        <f t="shared" si="186"/>
        <v/>
      </c>
      <c r="AH673" s="129" t="str">
        <f t="shared" si="195"/>
        <v/>
      </c>
      <c r="AI673" s="129" t="str">
        <f t="shared" si="194"/>
        <v/>
      </c>
      <c r="AJ673" s="100" t="str">
        <f t="shared" si="190"/>
        <v/>
      </c>
      <c r="AK673" s="130" t="str">
        <f t="shared" si="191"/>
        <v/>
      </c>
      <c r="AL673" s="130" t="str">
        <f t="shared" si="192"/>
        <v/>
      </c>
      <c r="AM673" s="131" t="str">
        <f t="shared" si="193"/>
        <v/>
      </c>
    </row>
    <row r="674" spans="26:39" ht="15" hidden="1" x14ac:dyDescent="0.25">
      <c r="Z674" s="102"/>
      <c r="AA674" s="102"/>
      <c r="AB674" s="124">
        <f t="shared" si="187"/>
        <v>66</v>
      </c>
      <c r="AC674" s="125" t="str">
        <f t="shared" si="196"/>
        <v/>
      </c>
      <c r="AD674" s="123" t="str">
        <f t="shared" si="197"/>
        <v/>
      </c>
      <c r="AE674" s="126" t="str">
        <f t="shared" ref="AE674:AE708" si="198">IF(AC674="","",(AD674/2)^2*3.1415)</f>
        <v/>
      </c>
      <c r="AF674" s="123" t="str">
        <f t="shared" ref="AF674:AF708" si="199">IF(AC674="","",(AC674-AC673)/3*(AE673+AE674+(AE674*AE673)^0.5))</f>
        <v/>
      </c>
      <c r="AG674" s="126" t="str">
        <f t="shared" ref="AG674:AG708" si="200">IF(AC674="","",AG673+AF674)</f>
        <v/>
      </c>
      <c r="AH674" s="129" t="str">
        <f t="shared" si="195"/>
        <v/>
      </c>
      <c r="AI674" s="129" t="str">
        <f t="shared" si="194"/>
        <v/>
      </c>
      <c r="AJ674" s="100" t="str">
        <f t="shared" si="190"/>
        <v/>
      </c>
      <c r="AK674" s="130" t="str">
        <f t="shared" si="191"/>
        <v/>
      </c>
      <c r="AL674" s="130" t="str">
        <f t="shared" si="192"/>
        <v/>
      </c>
      <c r="AM674" s="131" t="str">
        <f t="shared" si="193"/>
        <v/>
      </c>
    </row>
    <row r="675" spans="26:39" ht="15" hidden="1" x14ac:dyDescent="0.25">
      <c r="Z675" s="102"/>
      <c r="AA675" s="102"/>
      <c r="AB675" s="124">
        <f t="shared" ref="AB675:AB708" si="201">AB674+1</f>
        <v>67</v>
      </c>
      <c r="AC675" s="125" t="str">
        <f t="shared" si="196"/>
        <v/>
      </c>
      <c r="AD675" s="123" t="str">
        <f t="shared" si="197"/>
        <v/>
      </c>
      <c r="AE675" s="126" t="str">
        <f t="shared" si="198"/>
        <v/>
      </c>
      <c r="AF675" s="123" t="str">
        <f t="shared" si="199"/>
        <v/>
      </c>
      <c r="AG675" s="126" t="str">
        <f t="shared" si="200"/>
        <v/>
      </c>
      <c r="AH675" s="129" t="str">
        <f t="shared" si="195"/>
        <v/>
      </c>
      <c r="AI675" s="129" t="str">
        <f t="shared" si="194"/>
        <v/>
      </c>
      <c r="AJ675" s="100" t="str">
        <f t="shared" si="190"/>
        <v/>
      </c>
      <c r="AK675" s="130" t="str">
        <f t="shared" si="191"/>
        <v/>
      </c>
      <c r="AL675" s="130" t="str">
        <f t="shared" si="192"/>
        <v/>
      </c>
      <c r="AM675" s="131" t="str">
        <f t="shared" si="193"/>
        <v/>
      </c>
    </row>
    <row r="676" spans="26:39" ht="15" hidden="1" x14ac:dyDescent="0.25">
      <c r="Z676" s="102"/>
      <c r="AA676" s="102"/>
      <c r="AB676" s="124">
        <f t="shared" si="201"/>
        <v>68</v>
      </c>
      <c r="AC676" s="125" t="str">
        <f t="shared" si="196"/>
        <v/>
      </c>
      <c r="AD676" s="123" t="str">
        <f t="shared" si="197"/>
        <v/>
      </c>
      <c r="AE676" s="126" t="str">
        <f t="shared" si="198"/>
        <v/>
      </c>
      <c r="AF676" s="123" t="str">
        <f t="shared" si="199"/>
        <v/>
      </c>
      <c r="AG676" s="126" t="str">
        <f t="shared" si="200"/>
        <v/>
      </c>
      <c r="AH676" s="129" t="str">
        <f t="shared" si="195"/>
        <v/>
      </c>
      <c r="AI676" s="129" t="str">
        <f t="shared" si="194"/>
        <v/>
      </c>
      <c r="AJ676" s="100" t="str">
        <f t="shared" si="190"/>
        <v/>
      </c>
      <c r="AK676" s="130" t="str">
        <f t="shared" si="191"/>
        <v/>
      </c>
      <c r="AL676" s="130" t="str">
        <f t="shared" si="192"/>
        <v/>
      </c>
      <c r="AM676" s="131" t="str">
        <f t="shared" si="193"/>
        <v/>
      </c>
    </row>
    <row r="677" spans="26:39" ht="15" hidden="1" x14ac:dyDescent="0.25">
      <c r="Z677" s="102"/>
      <c r="AA677" s="102"/>
      <c r="AB677" s="124">
        <f t="shared" si="201"/>
        <v>69</v>
      </c>
      <c r="AC677" s="125" t="str">
        <f t="shared" si="196"/>
        <v/>
      </c>
      <c r="AD677" s="123" t="str">
        <f t="shared" si="197"/>
        <v/>
      </c>
      <c r="AE677" s="126" t="str">
        <f t="shared" si="198"/>
        <v/>
      </c>
      <c r="AF677" s="123" t="str">
        <f t="shared" si="199"/>
        <v/>
      </c>
      <c r="AG677" s="126" t="str">
        <f t="shared" si="200"/>
        <v/>
      </c>
      <c r="AH677" s="129" t="str">
        <f t="shared" si="195"/>
        <v/>
      </c>
      <c r="AI677" s="129" t="str">
        <f t="shared" si="194"/>
        <v/>
      </c>
      <c r="AJ677" s="100" t="str">
        <f t="shared" si="190"/>
        <v/>
      </c>
      <c r="AK677" s="130" t="str">
        <f t="shared" si="191"/>
        <v/>
      </c>
      <c r="AL677" s="130" t="str">
        <f t="shared" si="192"/>
        <v/>
      </c>
      <c r="AM677" s="131" t="str">
        <f t="shared" si="193"/>
        <v/>
      </c>
    </row>
    <row r="678" spans="26:39" ht="15" hidden="1" x14ac:dyDescent="0.25">
      <c r="Z678" s="102"/>
      <c r="AA678" s="102"/>
      <c r="AB678" s="124">
        <f t="shared" si="201"/>
        <v>70</v>
      </c>
      <c r="AC678" s="125" t="str">
        <f t="shared" si="196"/>
        <v/>
      </c>
      <c r="AD678" s="123" t="str">
        <f t="shared" si="197"/>
        <v/>
      </c>
      <c r="AE678" s="126" t="str">
        <f t="shared" si="198"/>
        <v/>
      </c>
      <c r="AF678" s="123" t="str">
        <f t="shared" si="199"/>
        <v/>
      </c>
      <c r="AG678" s="126" t="str">
        <f t="shared" si="200"/>
        <v/>
      </c>
      <c r="AH678" s="129" t="str">
        <f t="shared" si="195"/>
        <v/>
      </c>
      <c r="AI678" s="129" t="str">
        <f t="shared" si="194"/>
        <v/>
      </c>
      <c r="AJ678" s="100" t="str">
        <f t="shared" si="190"/>
        <v/>
      </c>
      <c r="AK678" s="130" t="str">
        <f t="shared" si="191"/>
        <v/>
      </c>
      <c r="AL678" s="130" t="str">
        <f t="shared" si="192"/>
        <v/>
      </c>
      <c r="AM678" s="131" t="str">
        <f t="shared" si="193"/>
        <v/>
      </c>
    </row>
    <row r="679" spans="26:39" ht="15" hidden="1" x14ac:dyDescent="0.25">
      <c r="Z679" s="102"/>
      <c r="AA679" s="102"/>
      <c r="AB679" s="124">
        <f t="shared" si="201"/>
        <v>71</v>
      </c>
      <c r="AC679" s="125" t="str">
        <f t="shared" si="196"/>
        <v/>
      </c>
      <c r="AD679" s="123" t="str">
        <f t="shared" si="197"/>
        <v/>
      </c>
      <c r="AE679" s="126" t="str">
        <f t="shared" si="198"/>
        <v/>
      </c>
      <c r="AF679" s="123" t="str">
        <f t="shared" si="199"/>
        <v/>
      </c>
      <c r="AG679" s="126" t="str">
        <f t="shared" si="200"/>
        <v/>
      </c>
      <c r="AH679" s="129" t="str">
        <f t="shared" si="195"/>
        <v/>
      </c>
      <c r="AI679" s="129" t="str">
        <f t="shared" si="194"/>
        <v/>
      </c>
      <c r="AJ679" s="100" t="str">
        <f t="shared" si="190"/>
        <v/>
      </c>
      <c r="AK679" s="130" t="str">
        <f t="shared" si="191"/>
        <v/>
      </c>
      <c r="AL679" s="130" t="str">
        <f t="shared" si="192"/>
        <v/>
      </c>
      <c r="AM679" s="131" t="str">
        <f t="shared" si="193"/>
        <v/>
      </c>
    </row>
    <row r="680" spans="26:39" ht="15" hidden="1" x14ac:dyDescent="0.25">
      <c r="Z680" s="102"/>
      <c r="AA680" s="102"/>
      <c r="AB680" s="124">
        <f t="shared" si="201"/>
        <v>72</v>
      </c>
      <c r="AC680" s="125" t="str">
        <f t="shared" si="196"/>
        <v/>
      </c>
      <c r="AD680" s="123" t="str">
        <f t="shared" si="197"/>
        <v/>
      </c>
      <c r="AE680" s="126" t="str">
        <f t="shared" si="198"/>
        <v/>
      </c>
      <c r="AF680" s="123" t="str">
        <f t="shared" si="199"/>
        <v/>
      </c>
      <c r="AG680" s="126" t="str">
        <f t="shared" si="200"/>
        <v/>
      </c>
      <c r="AH680" s="129" t="str">
        <f t="shared" si="195"/>
        <v/>
      </c>
      <c r="AI680" s="129" t="str">
        <f t="shared" si="194"/>
        <v/>
      </c>
      <c r="AJ680" s="100" t="str">
        <f t="shared" si="190"/>
        <v/>
      </c>
      <c r="AK680" s="130" t="str">
        <f t="shared" si="191"/>
        <v/>
      </c>
      <c r="AL680" s="130" t="str">
        <f t="shared" si="192"/>
        <v/>
      </c>
      <c r="AM680" s="131" t="str">
        <f t="shared" si="193"/>
        <v/>
      </c>
    </row>
    <row r="681" spans="26:39" ht="15" hidden="1" x14ac:dyDescent="0.25">
      <c r="Z681" s="102"/>
      <c r="AA681" s="102"/>
      <c r="AB681" s="124">
        <f t="shared" si="201"/>
        <v>73</v>
      </c>
      <c r="AC681" s="125" t="str">
        <f t="shared" si="196"/>
        <v/>
      </c>
      <c r="AD681" s="123" t="str">
        <f t="shared" si="197"/>
        <v/>
      </c>
      <c r="AE681" s="126" t="str">
        <f t="shared" si="198"/>
        <v/>
      </c>
      <c r="AF681" s="123" t="str">
        <f t="shared" si="199"/>
        <v/>
      </c>
      <c r="AG681" s="126" t="str">
        <f t="shared" si="200"/>
        <v/>
      </c>
      <c r="AH681" s="129" t="str">
        <f t="shared" si="195"/>
        <v/>
      </c>
      <c r="AI681" s="129" t="str">
        <f t="shared" si="194"/>
        <v/>
      </c>
      <c r="AJ681" s="100" t="str">
        <f t="shared" si="190"/>
        <v/>
      </c>
      <c r="AK681" s="130" t="str">
        <f t="shared" si="191"/>
        <v/>
      </c>
      <c r="AL681" s="130" t="str">
        <f t="shared" si="192"/>
        <v/>
      </c>
      <c r="AM681" s="131" t="str">
        <f t="shared" si="193"/>
        <v/>
      </c>
    </row>
    <row r="682" spans="26:39" ht="15" hidden="1" x14ac:dyDescent="0.25">
      <c r="Z682" s="102"/>
      <c r="AA682" s="102"/>
      <c r="AB682" s="124">
        <f t="shared" si="201"/>
        <v>74</v>
      </c>
      <c r="AC682" s="125" t="str">
        <f t="shared" si="196"/>
        <v/>
      </c>
      <c r="AD682" s="123" t="str">
        <f t="shared" si="197"/>
        <v/>
      </c>
      <c r="AE682" s="126" t="str">
        <f t="shared" si="198"/>
        <v/>
      </c>
      <c r="AF682" s="123" t="str">
        <f t="shared" si="199"/>
        <v/>
      </c>
      <c r="AG682" s="126" t="str">
        <f t="shared" si="200"/>
        <v/>
      </c>
      <c r="AH682" s="129" t="str">
        <f t="shared" si="195"/>
        <v/>
      </c>
      <c r="AI682" s="129" t="str">
        <f t="shared" si="194"/>
        <v/>
      </c>
      <c r="AJ682" s="100" t="str">
        <f t="shared" si="190"/>
        <v/>
      </c>
      <c r="AK682" s="130" t="str">
        <f t="shared" si="191"/>
        <v/>
      </c>
      <c r="AL682" s="130" t="str">
        <f t="shared" si="192"/>
        <v/>
      </c>
      <c r="AM682" s="131" t="str">
        <f t="shared" si="193"/>
        <v/>
      </c>
    </row>
    <row r="683" spans="26:39" ht="15" hidden="1" x14ac:dyDescent="0.25">
      <c r="Z683" s="102"/>
      <c r="AA683" s="102"/>
      <c r="AB683" s="124">
        <f t="shared" si="201"/>
        <v>75</v>
      </c>
      <c r="AC683" s="125" t="str">
        <f t="shared" si="196"/>
        <v/>
      </c>
      <c r="AD683" s="123" t="str">
        <f t="shared" si="197"/>
        <v/>
      </c>
      <c r="AE683" s="126" t="str">
        <f t="shared" si="198"/>
        <v/>
      </c>
      <c r="AF683" s="123" t="str">
        <f t="shared" si="199"/>
        <v/>
      </c>
      <c r="AG683" s="126" t="str">
        <f t="shared" si="200"/>
        <v/>
      </c>
      <c r="AH683" s="129" t="str">
        <f t="shared" si="195"/>
        <v/>
      </c>
      <c r="AI683" s="129" t="str">
        <f t="shared" si="194"/>
        <v/>
      </c>
      <c r="AJ683" s="100" t="str">
        <f t="shared" si="190"/>
        <v/>
      </c>
      <c r="AK683" s="130" t="str">
        <f t="shared" si="191"/>
        <v/>
      </c>
      <c r="AL683" s="130" t="str">
        <f t="shared" si="192"/>
        <v/>
      </c>
      <c r="AM683" s="131" t="str">
        <f t="shared" si="193"/>
        <v/>
      </c>
    </row>
    <row r="684" spans="26:39" ht="15" hidden="1" x14ac:dyDescent="0.25">
      <c r="Z684" s="102"/>
      <c r="AA684" s="102"/>
      <c r="AB684" s="124">
        <f t="shared" si="201"/>
        <v>76</v>
      </c>
      <c r="AC684" s="125" t="str">
        <f t="shared" si="196"/>
        <v/>
      </c>
      <c r="AD684" s="123" t="str">
        <f t="shared" si="197"/>
        <v/>
      </c>
      <c r="AE684" s="126" t="str">
        <f t="shared" si="198"/>
        <v/>
      </c>
      <c r="AF684" s="123" t="str">
        <f t="shared" si="199"/>
        <v/>
      </c>
      <c r="AG684" s="126" t="str">
        <f t="shared" si="200"/>
        <v/>
      </c>
      <c r="AH684" s="129" t="str">
        <f t="shared" si="195"/>
        <v/>
      </c>
      <c r="AI684" s="129" t="str">
        <f t="shared" si="194"/>
        <v/>
      </c>
      <c r="AJ684" s="100" t="str">
        <f t="shared" si="190"/>
        <v/>
      </c>
      <c r="AK684" s="130" t="str">
        <f t="shared" si="191"/>
        <v/>
      </c>
      <c r="AL684" s="130" t="str">
        <f t="shared" si="192"/>
        <v/>
      </c>
      <c r="AM684" s="131" t="str">
        <f t="shared" si="193"/>
        <v/>
      </c>
    </row>
    <row r="685" spans="26:39" ht="15" hidden="1" x14ac:dyDescent="0.25">
      <c r="Z685" s="102"/>
      <c r="AA685" s="102"/>
      <c r="AB685" s="124">
        <f t="shared" si="201"/>
        <v>77</v>
      </c>
      <c r="AC685" s="125" t="str">
        <f t="shared" si="196"/>
        <v/>
      </c>
      <c r="AD685" s="123" t="str">
        <f t="shared" si="197"/>
        <v/>
      </c>
      <c r="AE685" s="126" t="str">
        <f t="shared" si="198"/>
        <v/>
      </c>
      <c r="AF685" s="123" t="str">
        <f t="shared" si="199"/>
        <v/>
      </c>
      <c r="AG685" s="126" t="str">
        <f t="shared" si="200"/>
        <v/>
      </c>
      <c r="AH685" s="129" t="str">
        <f t="shared" si="195"/>
        <v/>
      </c>
      <c r="AI685" s="129" t="str">
        <f t="shared" si="194"/>
        <v/>
      </c>
      <c r="AJ685" s="100" t="str">
        <f t="shared" si="190"/>
        <v/>
      </c>
      <c r="AK685" s="130" t="str">
        <f t="shared" si="191"/>
        <v/>
      </c>
      <c r="AL685" s="130" t="str">
        <f t="shared" si="192"/>
        <v/>
      </c>
      <c r="AM685" s="131" t="str">
        <f t="shared" si="193"/>
        <v/>
      </c>
    </row>
    <row r="686" spans="26:39" ht="15" hidden="1" x14ac:dyDescent="0.25">
      <c r="Z686" s="102"/>
      <c r="AA686" s="102"/>
      <c r="AB686" s="124">
        <f t="shared" si="201"/>
        <v>78</v>
      </c>
      <c r="AC686" s="125" t="str">
        <f t="shared" si="196"/>
        <v/>
      </c>
      <c r="AD686" s="123" t="str">
        <f t="shared" si="197"/>
        <v/>
      </c>
      <c r="AE686" s="126" t="str">
        <f t="shared" si="198"/>
        <v/>
      </c>
      <c r="AF686" s="123" t="str">
        <f t="shared" si="199"/>
        <v/>
      </c>
      <c r="AG686" s="126" t="str">
        <f t="shared" si="200"/>
        <v/>
      </c>
      <c r="AH686" s="129" t="str">
        <f t="shared" si="195"/>
        <v/>
      </c>
      <c r="AI686" s="129" t="str">
        <f t="shared" si="194"/>
        <v/>
      </c>
      <c r="AJ686" s="100" t="str">
        <f t="shared" si="190"/>
        <v/>
      </c>
      <c r="AK686" s="130" t="str">
        <f t="shared" si="191"/>
        <v/>
      </c>
      <c r="AL686" s="130" t="str">
        <f t="shared" si="192"/>
        <v/>
      </c>
      <c r="AM686" s="131" t="str">
        <f t="shared" si="193"/>
        <v/>
      </c>
    </row>
    <row r="687" spans="26:39" ht="15" hidden="1" x14ac:dyDescent="0.25">
      <c r="Z687" s="102"/>
      <c r="AA687" s="102"/>
      <c r="AB687" s="124">
        <f t="shared" si="201"/>
        <v>79</v>
      </c>
      <c r="AC687" s="125" t="str">
        <f t="shared" si="196"/>
        <v/>
      </c>
      <c r="AD687" s="123" t="str">
        <f t="shared" si="197"/>
        <v/>
      </c>
      <c r="AE687" s="126" t="str">
        <f t="shared" si="198"/>
        <v/>
      </c>
      <c r="AF687" s="123" t="str">
        <f t="shared" si="199"/>
        <v/>
      </c>
      <c r="AG687" s="126" t="str">
        <f t="shared" si="200"/>
        <v/>
      </c>
      <c r="AH687" s="129" t="str">
        <f t="shared" si="195"/>
        <v/>
      </c>
      <c r="AI687" s="129" t="str">
        <f t="shared" si="194"/>
        <v/>
      </c>
      <c r="AJ687" s="100" t="str">
        <f t="shared" si="190"/>
        <v/>
      </c>
      <c r="AK687" s="130" t="str">
        <f t="shared" si="191"/>
        <v/>
      </c>
      <c r="AL687" s="130" t="str">
        <f t="shared" si="192"/>
        <v/>
      </c>
      <c r="AM687" s="131" t="str">
        <f t="shared" si="193"/>
        <v/>
      </c>
    </row>
    <row r="688" spans="26:39" ht="15" hidden="1" x14ac:dyDescent="0.25">
      <c r="Z688" s="102"/>
      <c r="AA688" s="102"/>
      <c r="AB688" s="124">
        <f t="shared" si="201"/>
        <v>80</v>
      </c>
      <c r="AC688" s="125" t="str">
        <f t="shared" si="196"/>
        <v/>
      </c>
      <c r="AD688" s="123" t="str">
        <f t="shared" si="197"/>
        <v/>
      </c>
      <c r="AE688" s="126" t="str">
        <f t="shared" si="198"/>
        <v/>
      </c>
      <c r="AF688" s="123" t="str">
        <f t="shared" si="199"/>
        <v/>
      </c>
      <c r="AG688" s="126" t="str">
        <f t="shared" si="200"/>
        <v/>
      </c>
      <c r="AH688" s="129" t="str">
        <f t="shared" si="195"/>
        <v/>
      </c>
      <c r="AI688" s="129" t="str">
        <f t="shared" si="194"/>
        <v/>
      </c>
      <c r="AJ688" s="100" t="str">
        <f t="shared" si="190"/>
        <v/>
      </c>
      <c r="AK688" s="130" t="str">
        <f t="shared" si="191"/>
        <v/>
      </c>
      <c r="AL688" s="130" t="str">
        <f t="shared" si="192"/>
        <v/>
      </c>
      <c r="AM688" s="131" t="str">
        <f t="shared" si="193"/>
        <v/>
      </c>
    </row>
    <row r="689" spans="26:39" ht="15" hidden="1" x14ac:dyDescent="0.25">
      <c r="Z689" s="102"/>
      <c r="AA689" s="102"/>
      <c r="AB689" s="124">
        <f t="shared" si="201"/>
        <v>81</v>
      </c>
      <c r="AC689" s="125" t="str">
        <f t="shared" si="196"/>
        <v/>
      </c>
      <c r="AD689" s="123" t="str">
        <f t="shared" si="197"/>
        <v/>
      </c>
      <c r="AE689" s="126" t="str">
        <f t="shared" si="198"/>
        <v/>
      </c>
      <c r="AF689" s="123" t="str">
        <f t="shared" si="199"/>
        <v/>
      </c>
      <c r="AG689" s="126" t="str">
        <f t="shared" si="200"/>
        <v/>
      </c>
      <c r="AH689" s="129" t="str">
        <f t="shared" si="195"/>
        <v/>
      </c>
      <c r="AI689" s="129" t="str">
        <f t="shared" si="194"/>
        <v/>
      </c>
      <c r="AJ689" s="100" t="str">
        <f t="shared" si="190"/>
        <v/>
      </c>
      <c r="AK689" s="130" t="str">
        <f t="shared" si="191"/>
        <v/>
      </c>
      <c r="AL689" s="130" t="str">
        <f t="shared" si="192"/>
        <v/>
      </c>
      <c r="AM689" s="131" t="str">
        <f t="shared" si="193"/>
        <v/>
      </c>
    </row>
    <row r="690" spans="26:39" ht="15" hidden="1" x14ac:dyDescent="0.25">
      <c r="Z690" s="102"/>
      <c r="AA690" s="102"/>
      <c r="AB690" s="124">
        <f t="shared" si="201"/>
        <v>82</v>
      </c>
      <c r="AC690" s="125" t="str">
        <f t="shared" si="196"/>
        <v/>
      </c>
      <c r="AD690" s="123" t="str">
        <f t="shared" si="197"/>
        <v/>
      </c>
      <c r="AE690" s="126" t="str">
        <f t="shared" si="198"/>
        <v/>
      </c>
      <c r="AF690" s="123" t="str">
        <f t="shared" si="199"/>
        <v/>
      </c>
      <c r="AG690" s="126" t="str">
        <f t="shared" si="200"/>
        <v/>
      </c>
      <c r="AH690" s="129" t="str">
        <f t="shared" si="195"/>
        <v/>
      </c>
      <c r="AI690" s="129" t="str">
        <f t="shared" si="194"/>
        <v/>
      </c>
      <c r="AJ690" s="100" t="str">
        <f t="shared" si="190"/>
        <v/>
      </c>
      <c r="AK690" s="130" t="str">
        <f t="shared" si="191"/>
        <v/>
      </c>
      <c r="AL690" s="130" t="str">
        <f t="shared" si="192"/>
        <v/>
      </c>
      <c r="AM690" s="131" t="str">
        <f t="shared" si="193"/>
        <v/>
      </c>
    </row>
    <row r="691" spans="26:39" ht="15" hidden="1" x14ac:dyDescent="0.25">
      <c r="Z691" s="102"/>
      <c r="AA691" s="102"/>
      <c r="AB691" s="124">
        <f t="shared" si="201"/>
        <v>83</v>
      </c>
      <c r="AC691" s="125" t="str">
        <f t="shared" si="196"/>
        <v/>
      </c>
      <c r="AD691" s="123" t="str">
        <f t="shared" si="197"/>
        <v/>
      </c>
      <c r="AE691" s="126" t="str">
        <f t="shared" si="198"/>
        <v/>
      </c>
      <c r="AF691" s="123" t="str">
        <f t="shared" si="199"/>
        <v/>
      </c>
      <c r="AG691" s="126" t="str">
        <f t="shared" si="200"/>
        <v/>
      </c>
      <c r="AH691" s="129" t="str">
        <f t="shared" si="195"/>
        <v/>
      </c>
      <c r="AI691" s="129" t="str">
        <f t="shared" si="194"/>
        <v/>
      </c>
      <c r="AJ691" s="100" t="str">
        <f t="shared" si="190"/>
        <v/>
      </c>
      <c r="AK691" s="130" t="str">
        <f t="shared" si="191"/>
        <v/>
      </c>
      <c r="AL691" s="130" t="str">
        <f t="shared" si="192"/>
        <v/>
      </c>
      <c r="AM691" s="131" t="str">
        <f t="shared" si="193"/>
        <v/>
      </c>
    </row>
    <row r="692" spans="26:39" ht="15" hidden="1" x14ac:dyDescent="0.25">
      <c r="Z692" s="102"/>
      <c r="AA692" s="102"/>
      <c r="AB692" s="124">
        <f t="shared" si="201"/>
        <v>84</v>
      </c>
      <c r="AC692" s="125" t="str">
        <f t="shared" si="196"/>
        <v/>
      </c>
      <c r="AD692" s="123" t="str">
        <f t="shared" si="197"/>
        <v/>
      </c>
      <c r="AE692" s="126" t="str">
        <f t="shared" si="198"/>
        <v/>
      </c>
      <c r="AF692" s="123" t="str">
        <f t="shared" si="199"/>
        <v/>
      </c>
      <c r="AG692" s="126" t="str">
        <f t="shared" si="200"/>
        <v/>
      </c>
      <c r="AH692" s="129" t="str">
        <f t="shared" si="195"/>
        <v/>
      </c>
      <c r="AI692" s="129" t="str">
        <f t="shared" si="194"/>
        <v/>
      </c>
      <c r="AJ692" s="100" t="str">
        <f t="shared" si="190"/>
        <v/>
      </c>
      <c r="AK692" s="130" t="str">
        <f t="shared" si="191"/>
        <v/>
      </c>
      <c r="AL692" s="130" t="str">
        <f t="shared" si="192"/>
        <v/>
      </c>
      <c r="AM692" s="131" t="str">
        <f t="shared" si="193"/>
        <v/>
      </c>
    </row>
    <row r="693" spans="26:39" ht="15" hidden="1" x14ac:dyDescent="0.25">
      <c r="Z693" s="102"/>
      <c r="AA693" s="102"/>
      <c r="AB693" s="124">
        <f t="shared" si="201"/>
        <v>85</v>
      </c>
      <c r="AC693" s="125" t="str">
        <f t="shared" si="196"/>
        <v/>
      </c>
      <c r="AD693" s="123" t="str">
        <f t="shared" si="197"/>
        <v/>
      </c>
      <c r="AE693" s="126" t="str">
        <f t="shared" si="198"/>
        <v/>
      </c>
      <c r="AF693" s="123" t="str">
        <f t="shared" si="199"/>
        <v/>
      </c>
      <c r="AG693" s="126" t="str">
        <f t="shared" si="200"/>
        <v/>
      </c>
      <c r="AH693" s="129" t="str">
        <f t="shared" si="195"/>
        <v/>
      </c>
      <c r="AI693" s="129" t="str">
        <f t="shared" si="194"/>
        <v/>
      </c>
      <c r="AJ693" s="100" t="str">
        <f t="shared" si="190"/>
        <v/>
      </c>
      <c r="AK693" s="130" t="str">
        <f t="shared" si="191"/>
        <v/>
      </c>
      <c r="AL693" s="130" t="str">
        <f t="shared" si="192"/>
        <v/>
      </c>
      <c r="AM693" s="131" t="str">
        <f t="shared" si="193"/>
        <v/>
      </c>
    </row>
    <row r="694" spans="26:39" ht="15" hidden="1" x14ac:dyDescent="0.25">
      <c r="Z694" s="102"/>
      <c r="AA694" s="102"/>
      <c r="AB694" s="124">
        <f t="shared" si="201"/>
        <v>86</v>
      </c>
      <c r="AC694" s="125" t="str">
        <f t="shared" si="196"/>
        <v/>
      </c>
      <c r="AD694" s="123" t="str">
        <f t="shared" si="197"/>
        <v/>
      </c>
      <c r="AE694" s="126" t="str">
        <f t="shared" si="198"/>
        <v/>
      </c>
      <c r="AF694" s="123" t="str">
        <f t="shared" si="199"/>
        <v/>
      </c>
      <c r="AG694" s="126" t="str">
        <f t="shared" si="200"/>
        <v/>
      </c>
      <c r="AH694" s="129" t="str">
        <f t="shared" si="195"/>
        <v/>
      </c>
      <c r="AI694" s="129" t="str">
        <f t="shared" si="194"/>
        <v/>
      </c>
      <c r="AJ694" s="100" t="str">
        <f t="shared" si="190"/>
        <v/>
      </c>
      <c r="AK694" s="130" t="str">
        <f t="shared" si="191"/>
        <v/>
      </c>
      <c r="AL694" s="130" t="str">
        <f t="shared" si="192"/>
        <v/>
      </c>
      <c r="AM694" s="131" t="str">
        <f t="shared" si="193"/>
        <v/>
      </c>
    </row>
    <row r="695" spans="26:39" ht="15" hidden="1" x14ac:dyDescent="0.25">
      <c r="Z695" s="102"/>
      <c r="AA695" s="102"/>
      <c r="AB695" s="124">
        <f t="shared" si="201"/>
        <v>87</v>
      </c>
      <c r="AC695" s="125" t="str">
        <f t="shared" si="196"/>
        <v/>
      </c>
      <c r="AD695" s="123" t="str">
        <f t="shared" si="197"/>
        <v/>
      </c>
      <c r="AE695" s="126" t="str">
        <f t="shared" si="198"/>
        <v/>
      </c>
      <c r="AF695" s="123" t="str">
        <f t="shared" si="199"/>
        <v/>
      </c>
      <c r="AG695" s="126" t="str">
        <f t="shared" si="200"/>
        <v/>
      </c>
      <c r="AH695" s="129" t="str">
        <f t="shared" si="195"/>
        <v/>
      </c>
      <c r="AI695" s="129" t="str">
        <f t="shared" si="194"/>
        <v/>
      </c>
      <c r="AJ695" s="100" t="str">
        <f t="shared" si="190"/>
        <v/>
      </c>
      <c r="AK695" s="130" t="str">
        <f t="shared" si="191"/>
        <v/>
      </c>
      <c r="AL695" s="130" t="str">
        <f t="shared" si="192"/>
        <v/>
      </c>
      <c r="AM695" s="131" t="str">
        <f t="shared" si="193"/>
        <v/>
      </c>
    </row>
    <row r="696" spans="26:39" ht="15" hidden="1" x14ac:dyDescent="0.25">
      <c r="Z696" s="102"/>
      <c r="AA696" s="102"/>
      <c r="AB696" s="124">
        <f t="shared" si="201"/>
        <v>88</v>
      </c>
      <c r="AC696" s="125" t="str">
        <f t="shared" si="196"/>
        <v/>
      </c>
      <c r="AD696" s="123" t="str">
        <f t="shared" si="197"/>
        <v/>
      </c>
      <c r="AE696" s="126" t="str">
        <f t="shared" si="198"/>
        <v/>
      </c>
      <c r="AF696" s="123" t="str">
        <f t="shared" si="199"/>
        <v/>
      </c>
      <c r="AG696" s="126" t="str">
        <f t="shared" si="200"/>
        <v/>
      </c>
      <c r="AH696" s="129" t="str">
        <f t="shared" si="195"/>
        <v/>
      </c>
      <c r="AI696" s="129" t="str">
        <f t="shared" si="194"/>
        <v/>
      </c>
      <c r="AJ696" s="100" t="str">
        <f t="shared" si="190"/>
        <v/>
      </c>
      <c r="AK696" s="130" t="str">
        <f t="shared" si="191"/>
        <v/>
      </c>
      <c r="AL696" s="130" t="str">
        <f t="shared" si="192"/>
        <v/>
      </c>
      <c r="AM696" s="131" t="str">
        <f t="shared" si="193"/>
        <v/>
      </c>
    </row>
    <row r="697" spans="26:39" ht="15" hidden="1" x14ac:dyDescent="0.25">
      <c r="Z697" s="102"/>
      <c r="AA697" s="102"/>
      <c r="AB697" s="124">
        <f t="shared" si="201"/>
        <v>89</v>
      </c>
      <c r="AC697" s="125" t="str">
        <f t="shared" si="196"/>
        <v/>
      </c>
      <c r="AD697" s="123" t="str">
        <f t="shared" si="197"/>
        <v/>
      </c>
      <c r="AE697" s="126" t="str">
        <f t="shared" si="198"/>
        <v/>
      </c>
      <c r="AF697" s="123" t="str">
        <f t="shared" si="199"/>
        <v/>
      </c>
      <c r="AG697" s="126" t="str">
        <f t="shared" si="200"/>
        <v/>
      </c>
      <c r="AH697" s="129" t="str">
        <f t="shared" si="195"/>
        <v/>
      </c>
      <c r="AI697" s="129" t="str">
        <f t="shared" si="194"/>
        <v/>
      </c>
      <c r="AJ697" s="100" t="str">
        <f t="shared" si="190"/>
        <v/>
      </c>
      <c r="AK697" s="130" t="str">
        <f t="shared" si="191"/>
        <v/>
      </c>
      <c r="AL697" s="130" t="str">
        <f t="shared" si="192"/>
        <v/>
      </c>
      <c r="AM697" s="131" t="str">
        <f t="shared" si="193"/>
        <v/>
      </c>
    </row>
    <row r="698" spans="26:39" ht="15" hidden="1" x14ac:dyDescent="0.25">
      <c r="Z698" s="102"/>
      <c r="AA698" s="102"/>
      <c r="AB698" s="124">
        <f t="shared" si="201"/>
        <v>90</v>
      </c>
      <c r="AC698" s="125" t="str">
        <f t="shared" si="196"/>
        <v/>
      </c>
      <c r="AD698" s="123" t="str">
        <f t="shared" si="197"/>
        <v/>
      </c>
      <c r="AE698" s="126" t="str">
        <f t="shared" si="198"/>
        <v/>
      </c>
      <c r="AF698" s="123" t="str">
        <f t="shared" si="199"/>
        <v/>
      </c>
      <c r="AG698" s="126" t="str">
        <f t="shared" si="200"/>
        <v/>
      </c>
      <c r="AH698" s="129" t="str">
        <f t="shared" si="195"/>
        <v/>
      </c>
      <c r="AI698" s="129" t="str">
        <f t="shared" si="194"/>
        <v/>
      </c>
      <c r="AJ698" s="100" t="str">
        <f t="shared" si="190"/>
        <v/>
      </c>
      <c r="AK698" s="130" t="str">
        <f t="shared" si="191"/>
        <v/>
      </c>
      <c r="AL698" s="130" t="str">
        <f t="shared" si="192"/>
        <v/>
      </c>
      <c r="AM698" s="131" t="str">
        <f t="shared" si="193"/>
        <v/>
      </c>
    </row>
    <row r="699" spans="26:39" ht="15" hidden="1" x14ac:dyDescent="0.25">
      <c r="Z699" s="102"/>
      <c r="AA699" s="102"/>
      <c r="AB699" s="124">
        <f t="shared" si="201"/>
        <v>91</v>
      </c>
      <c r="AC699" s="125" t="str">
        <f t="shared" si="196"/>
        <v/>
      </c>
      <c r="AD699" s="123" t="str">
        <f t="shared" si="197"/>
        <v/>
      </c>
      <c r="AE699" s="126" t="str">
        <f t="shared" si="198"/>
        <v/>
      </c>
      <c r="AF699" s="123" t="str">
        <f t="shared" si="199"/>
        <v/>
      </c>
      <c r="AG699" s="126" t="str">
        <f t="shared" si="200"/>
        <v/>
      </c>
      <c r="AH699" s="129" t="str">
        <f t="shared" si="195"/>
        <v/>
      </c>
      <c r="AI699" s="129" t="str">
        <f t="shared" si="194"/>
        <v/>
      </c>
      <c r="AJ699" s="100" t="str">
        <f t="shared" si="190"/>
        <v/>
      </c>
      <c r="AK699" s="130" t="str">
        <f t="shared" si="191"/>
        <v/>
      </c>
      <c r="AL699" s="130" t="str">
        <f t="shared" si="192"/>
        <v/>
      </c>
      <c r="AM699" s="131" t="str">
        <f t="shared" si="193"/>
        <v/>
      </c>
    </row>
    <row r="700" spans="26:39" ht="15" hidden="1" x14ac:dyDescent="0.25">
      <c r="Z700" s="102"/>
      <c r="AA700" s="102"/>
      <c r="AB700" s="124">
        <f t="shared" si="201"/>
        <v>92</v>
      </c>
      <c r="AC700" s="125" t="str">
        <f t="shared" si="196"/>
        <v/>
      </c>
      <c r="AD700" s="123" t="str">
        <f t="shared" si="197"/>
        <v/>
      </c>
      <c r="AE700" s="126" t="str">
        <f t="shared" si="198"/>
        <v/>
      </c>
      <c r="AF700" s="123" t="str">
        <f t="shared" si="199"/>
        <v/>
      </c>
      <c r="AG700" s="126" t="str">
        <f t="shared" si="200"/>
        <v/>
      </c>
      <c r="AH700" s="129" t="str">
        <f t="shared" si="195"/>
        <v/>
      </c>
      <c r="AI700" s="129" t="str">
        <f t="shared" si="194"/>
        <v/>
      </c>
      <c r="AJ700" s="100" t="str">
        <f t="shared" si="190"/>
        <v/>
      </c>
      <c r="AK700" s="130" t="str">
        <f t="shared" si="191"/>
        <v/>
      </c>
      <c r="AL700" s="130" t="str">
        <f t="shared" si="192"/>
        <v/>
      </c>
      <c r="AM700" s="131" t="str">
        <f t="shared" si="193"/>
        <v/>
      </c>
    </row>
    <row r="701" spans="26:39" ht="15" hidden="1" x14ac:dyDescent="0.25">
      <c r="Z701" s="102"/>
      <c r="AA701" s="102"/>
      <c r="AB701" s="124">
        <f t="shared" si="201"/>
        <v>93</v>
      </c>
      <c r="AC701" s="125" t="str">
        <f t="shared" si="196"/>
        <v/>
      </c>
      <c r="AD701" s="123" t="str">
        <f t="shared" si="197"/>
        <v/>
      </c>
      <c r="AE701" s="126" t="str">
        <f t="shared" si="198"/>
        <v/>
      </c>
      <c r="AF701" s="123" t="str">
        <f t="shared" si="199"/>
        <v/>
      </c>
      <c r="AG701" s="126" t="str">
        <f t="shared" si="200"/>
        <v/>
      </c>
      <c r="AH701" s="129" t="str">
        <f t="shared" si="195"/>
        <v/>
      </c>
      <c r="AI701" s="129" t="str">
        <f t="shared" si="194"/>
        <v/>
      </c>
      <c r="AJ701" s="100" t="str">
        <f t="shared" si="190"/>
        <v/>
      </c>
      <c r="AK701" s="130" t="str">
        <f t="shared" si="191"/>
        <v/>
      </c>
      <c r="AL701" s="130" t="str">
        <f t="shared" si="192"/>
        <v/>
      </c>
      <c r="AM701" s="131" t="str">
        <f t="shared" si="193"/>
        <v/>
      </c>
    </row>
    <row r="702" spans="26:39" ht="15" hidden="1" x14ac:dyDescent="0.25">
      <c r="Z702" s="102"/>
      <c r="AA702" s="102"/>
      <c r="AB702" s="124">
        <f t="shared" si="201"/>
        <v>94</v>
      </c>
      <c r="AC702" s="125" t="str">
        <f t="shared" si="196"/>
        <v/>
      </c>
      <c r="AD702" s="123" t="str">
        <f t="shared" si="197"/>
        <v/>
      </c>
      <c r="AE702" s="126" t="str">
        <f t="shared" si="198"/>
        <v/>
      </c>
      <c r="AF702" s="123" t="str">
        <f t="shared" si="199"/>
        <v/>
      </c>
      <c r="AG702" s="126" t="str">
        <f t="shared" si="200"/>
        <v/>
      </c>
      <c r="AH702" s="129" t="str">
        <f t="shared" si="195"/>
        <v/>
      </c>
      <c r="AI702" s="129" t="str">
        <f t="shared" si="194"/>
        <v/>
      </c>
      <c r="AJ702" s="100" t="str">
        <f t="shared" si="190"/>
        <v/>
      </c>
      <c r="AK702" s="130" t="str">
        <f t="shared" si="191"/>
        <v/>
      </c>
      <c r="AL702" s="130" t="str">
        <f t="shared" si="192"/>
        <v/>
      </c>
      <c r="AM702" s="131" t="str">
        <f t="shared" si="193"/>
        <v/>
      </c>
    </row>
    <row r="703" spans="26:39" ht="15" hidden="1" x14ac:dyDescent="0.25">
      <c r="Z703" s="102"/>
      <c r="AA703" s="102"/>
      <c r="AB703" s="124">
        <f t="shared" si="201"/>
        <v>95</v>
      </c>
      <c r="AC703" s="125" t="str">
        <f t="shared" si="196"/>
        <v/>
      </c>
      <c r="AD703" s="123" t="str">
        <f t="shared" si="197"/>
        <v/>
      </c>
      <c r="AE703" s="126" t="str">
        <f t="shared" si="198"/>
        <v/>
      </c>
      <c r="AF703" s="123" t="str">
        <f t="shared" si="199"/>
        <v/>
      </c>
      <c r="AG703" s="126" t="str">
        <f t="shared" si="200"/>
        <v/>
      </c>
      <c r="AH703" s="129" t="str">
        <f t="shared" si="195"/>
        <v/>
      </c>
      <c r="AI703" s="129" t="str">
        <f t="shared" si="194"/>
        <v/>
      </c>
      <c r="AJ703" s="100" t="str">
        <f t="shared" si="190"/>
        <v/>
      </c>
      <c r="AK703" s="130" t="str">
        <f t="shared" si="191"/>
        <v/>
      </c>
      <c r="AL703" s="130" t="str">
        <f t="shared" si="192"/>
        <v/>
      </c>
      <c r="AM703" s="131" t="str">
        <f t="shared" si="193"/>
        <v/>
      </c>
    </row>
    <row r="704" spans="26:39" ht="15" hidden="1" x14ac:dyDescent="0.25">
      <c r="Z704" s="102"/>
      <c r="AA704" s="102"/>
      <c r="AB704" s="124">
        <f t="shared" si="201"/>
        <v>96</v>
      </c>
      <c r="AC704" s="125" t="str">
        <f t="shared" si="196"/>
        <v/>
      </c>
      <c r="AD704" s="123" t="str">
        <f t="shared" si="197"/>
        <v/>
      </c>
      <c r="AE704" s="126" t="str">
        <f t="shared" si="198"/>
        <v/>
      </c>
      <c r="AF704" s="123" t="str">
        <f t="shared" si="199"/>
        <v/>
      </c>
      <c r="AG704" s="126" t="str">
        <f t="shared" si="200"/>
        <v/>
      </c>
      <c r="AH704" s="129" t="str">
        <f t="shared" si="195"/>
        <v/>
      </c>
      <c r="AI704" s="129" t="str">
        <f t="shared" si="194"/>
        <v/>
      </c>
      <c r="AJ704" s="100" t="str">
        <f t="shared" si="190"/>
        <v/>
      </c>
      <c r="AK704" s="130" t="str">
        <f t="shared" si="191"/>
        <v/>
      </c>
      <c r="AL704" s="130" t="str">
        <f t="shared" si="192"/>
        <v/>
      </c>
      <c r="AM704" s="131" t="str">
        <f t="shared" si="193"/>
        <v/>
      </c>
    </row>
    <row r="705" spans="23:39" ht="15" hidden="1" x14ac:dyDescent="0.25">
      <c r="Z705" s="102"/>
      <c r="AA705" s="102"/>
      <c r="AB705" s="124">
        <f t="shared" si="201"/>
        <v>97</v>
      </c>
      <c r="AC705" s="125" t="str">
        <f t="shared" ref="AC705:AC708" si="202">IF(AA$611="","",AC$608+AB705*(X$611-X$610)/100)</f>
        <v/>
      </c>
      <c r="AD705" s="123" t="str">
        <f t="shared" ref="AD705:AD708" si="203">IF(AC705="","",AD$608+(2*(AC705-AC$608)*AA$611))</f>
        <v/>
      </c>
      <c r="AE705" s="126" t="str">
        <f t="shared" si="198"/>
        <v/>
      </c>
      <c r="AF705" s="123" t="str">
        <f t="shared" si="199"/>
        <v/>
      </c>
      <c r="AG705" s="126" t="str">
        <f t="shared" si="200"/>
        <v/>
      </c>
      <c r="AH705" s="129" t="str">
        <f t="shared" si="195"/>
        <v/>
      </c>
      <c r="AI705" s="129" t="str">
        <f t="shared" si="194"/>
        <v/>
      </c>
      <c r="AJ705" s="100" t="str">
        <f t="shared" si="190"/>
        <v/>
      </c>
      <c r="AK705" s="130" t="str">
        <f t="shared" si="191"/>
        <v/>
      </c>
      <c r="AL705" s="130" t="str">
        <f t="shared" si="192"/>
        <v/>
      </c>
      <c r="AM705" s="131" t="str">
        <f t="shared" si="193"/>
        <v/>
      </c>
    </row>
    <row r="706" spans="23:39" ht="15" hidden="1" x14ac:dyDescent="0.25">
      <c r="Z706" s="102"/>
      <c r="AA706" s="102"/>
      <c r="AB706" s="124">
        <f t="shared" si="201"/>
        <v>98</v>
      </c>
      <c r="AC706" s="125" t="str">
        <f t="shared" si="202"/>
        <v/>
      </c>
      <c r="AD706" s="123" t="str">
        <f t="shared" si="203"/>
        <v/>
      </c>
      <c r="AE706" s="126" t="str">
        <f t="shared" si="198"/>
        <v/>
      </c>
      <c r="AF706" s="123" t="str">
        <f t="shared" si="199"/>
        <v/>
      </c>
      <c r="AG706" s="126" t="str">
        <f t="shared" si="200"/>
        <v/>
      </c>
      <c r="AH706" s="129" t="str">
        <f t="shared" si="195"/>
        <v/>
      </c>
      <c r="AI706" s="129" t="str">
        <f t="shared" si="194"/>
        <v/>
      </c>
      <c r="AJ706" s="100" t="str">
        <f t="shared" si="190"/>
        <v/>
      </c>
      <c r="AK706" s="130" t="str">
        <f t="shared" si="191"/>
        <v/>
      </c>
      <c r="AL706" s="130" t="str">
        <f t="shared" si="192"/>
        <v/>
      </c>
      <c r="AM706" s="131" t="str">
        <f t="shared" si="193"/>
        <v/>
      </c>
    </row>
    <row r="707" spans="23:39" ht="15" hidden="1" x14ac:dyDescent="0.25">
      <c r="AB707" s="124">
        <f t="shared" si="201"/>
        <v>99</v>
      </c>
      <c r="AC707" s="125" t="str">
        <f t="shared" si="202"/>
        <v/>
      </c>
      <c r="AD707" s="123" t="str">
        <f t="shared" si="203"/>
        <v/>
      </c>
      <c r="AE707" s="126" t="str">
        <f t="shared" si="198"/>
        <v/>
      </c>
      <c r="AF707" s="123" t="str">
        <f t="shared" si="199"/>
        <v/>
      </c>
      <c r="AG707" s="126" t="str">
        <f t="shared" si="200"/>
        <v/>
      </c>
      <c r="AH707" s="129" t="str">
        <f t="shared" si="195"/>
        <v/>
      </c>
      <c r="AI707" s="129" t="str">
        <f t="shared" si="194"/>
        <v/>
      </c>
      <c r="AJ707" s="100" t="str">
        <f t="shared" si="190"/>
        <v/>
      </c>
      <c r="AK707" s="130" t="str">
        <f t="shared" si="191"/>
        <v/>
      </c>
      <c r="AL707" s="130" t="str">
        <f t="shared" si="192"/>
        <v/>
      </c>
      <c r="AM707" s="131" t="str">
        <f t="shared" si="193"/>
        <v/>
      </c>
    </row>
    <row r="708" spans="23:39" ht="15" hidden="1" x14ac:dyDescent="0.25">
      <c r="AB708" s="124">
        <f t="shared" si="201"/>
        <v>100</v>
      </c>
      <c r="AC708" s="125" t="str">
        <f t="shared" si="202"/>
        <v/>
      </c>
      <c r="AD708" s="123" t="str">
        <f t="shared" si="203"/>
        <v/>
      </c>
      <c r="AE708" s="126" t="str">
        <f t="shared" si="198"/>
        <v/>
      </c>
      <c r="AF708" s="123" t="str">
        <f t="shared" si="199"/>
        <v/>
      </c>
      <c r="AG708" s="126" t="str">
        <f t="shared" si="200"/>
        <v/>
      </c>
      <c r="AH708" s="129" t="str">
        <f t="shared" si="195"/>
        <v/>
      </c>
      <c r="AI708" s="129" t="str">
        <f t="shared" si="194"/>
        <v/>
      </c>
      <c r="AJ708" s="100" t="str">
        <f t="shared" si="190"/>
        <v/>
      </c>
      <c r="AK708" s="130" t="str">
        <f t="shared" si="191"/>
        <v/>
      </c>
      <c r="AL708" s="130" t="str">
        <f t="shared" si="192"/>
        <v/>
      </c>
      <c r="AM708" s="131" t="str">
        <f t="shared" si="193"/>
        <v/>
      </c>
    </row>
    <row r="709" spans="23:39" ht="15" hidden="1" x14ac:dyDescent="0.25">
      <c r="W709" s="15" t="s">
        <v>154</v>
      </c>
      <c r="X709" s="103" t="s">
        <v>105</v>
      </c>
      <c r="Y709" s="103" t="s">
        <v>100</v>
      </c>
      <c r="Z709" s="107" t="s">
        <v>155</v>
      </c>
      <c r="AA709" s="107" t="s">
        <v>156</v>
      </c>
      <c r="AB709" s="124">
        <v>1</v>
      </c>
      <c r="AC709" s="125" t="str">
        <f t="shared" ref="AC709:AC740" si="204">IF(AA$711="","",AC$708+AB709*(X$711-X$710)/100)</f>
        <v/>
      </c>
      <c r="AD709" s="123" t="str">
        <f t="shared" ref="AD709:AD740" si="205">IF(AC709="","",AD$708+(2*(AC709-AC$708)*AA$711))</f>
        <v/>
      </c>
      <c r="AE709" s="126" t="str">
        <f>IF(AC709="","",(AD709/2)^2*3.1415)</f>
        <v/>
      </c>
      <c r="AF709" s="123" t="str">
        <f>IF(AC709="","",(AC709-AC708)/3*(AE708+AE709+(AE709*AE708)^0.5))</f>
        <v/>
      </c>
      <c r="AG709" s="126" t="str">
        <f>IF(AC709="","",AG708+AF709)</f>
        <v/>
      </c>
      <c r="AH709" s="129" t="str">
        <f t="shared" si="195"/>
        <v/>
      </c>
      <c r="AI709" s="129" t="str">
        <f t="shared" si="194"/>
        <v/>
      </c>
      <c r="AJ709" s="100" t="str">
        <f t="shared" si="190"/>
        <v/>
      </c>
      <c r="AK709" s="130" t="str">
        <f t="shared" si="191"/>
        <v/>
      </c>
      <c r="AL709" s="130" t="str">
        <f t="shared" si="192"/>
        <v/>
      </c>
      <c r="AM709" s="131" t="str">
        <f t="shared" si="193"/>
        <v/>
      </c>
    </row>
    <row r="710" spans="23:39" ht="15" hidden="1" x14ac:dyDescent="0.25">
      <c r="W710" s="28">
        <v>8</v>
      </c>
      <c r="X710" s="100" t="str">
        <f>IF(W710&gt;O$53,"",IF(VLOOKUP(W710,O$34:Q$51,3)=0,"",VLOOKUP(W710,O$34:Q$51,3)))</f>
        <v/>
      </c>
      <c r="Y710" s="28" t="str">
        <f>IF(X710="","",VLOOKUP(X710,D$34:H$53,2))</f>
        <v/>
      </c>
      <c r="Z710" s="123" t="str">
        <f>IF(Y710="","",2*(Y710/3.1415)^0.5)</f>
        <v/>
      </c>
      <c r="AA710" s="102"/>
      <c r="AB710" s="124">
        <f>AB709+1</f>
        <v>2</v>
      </c>
      <c r="AC710" s="125" t="str">
        <f t="shared" si="204"/>
        <v/>
      </c>
      <c r="AD710" s="123" t="str">
        <f t="shared" si="205"/>
        <v/>
      </c>
      <c r="AE710" s="126" t="str">
        <f t="shared" ref="AE710:AE773" si="206">IF(AC710="","",(AD710/2)^2*3.1415)</f>
        <v/>
      </c>
      <c r="AF710" s="123" t="str">
        <f t="shared" ref="AF710:AF773" si="207">IF(AC710="","",(AC710-AC709)/3*(AE709+AE710+(AE710*AE709)^0.5))</f>
        <v/>
      </c>
      <c r="AG710" s="126" t="str">
        <f t="shared" ref="AG710:AG773" si="208">IF(AC710="","",AG709+AF710)</f>
        <v/>
      </c>
      <c r="AH710" s="129" t="str">
        <f t="shared" si="195"/>
        <v/>
      </c>
      <c r="AI710" s="129" t="str">
        <f t="shared" si="194"/>
        <v/>
      </c>
      <c r="AJ710" s="100" t="str">
        <f t="shared" si="190"/>
        <v/>
      </c>
      <c r="AK710" s="130" t="str">
        <f t="shared" si="191"/>
        <v/>
      </c>
      <c r="AL710" s="130" t="str">
        <f t="shared" si="192"/>
        <v/>
      </c>
      <c r="AM710" s="131" t="str">
        <f t="shared" si="193"/>
        <v/>
      </c>
    </row>
    <row r="711" spans="23:39" ht="15" hidden="1" x14ac:dyDescent="0.25">
      <c r="W711" s="28">
        <v>9</v>
      </c>
      <c r="X711" s="100" t="str">
        <f>IF(W711&gt;O$53,"",IF(VLOOKUP(W711,O$34:Q$51,3)=0,"",VLOOKUP(W711,O$34:Q$51,3)))</f>
        <v/>
      </c>
      <c r="Y711" s="28" t="str">
        <f>IF(X711="","",VLOOKUP(X711,D$34:H$53,2))</f>
        <v/>
      </c>
      <c r="Z711" s="123" t="str">
        <f>IF(Y711="","",2*(Y711/3.1415)^0.5)</f>
        <v/>
      </c>
      <c r="AA711" s="102" t="str">
        <f>IF(Z711="","",(Z711-Z710)/(2*(X711-X710)))</f>
        <v/>
      </c>
      <c r="AB711" s="124">
        <f t="shared" ref="AB711:AB774" si="209">AB710+1</f>
        <v>3</v>
      </c>
      <c r="AC711" s="125" t="str">
        <f t="shared" si="204"/>
        <v/>
      </c>
      <c r="AD711" s="123" t="str">
        <f t="shared" si="205"/>
        <v/>
      </c>
      <c r="AE711" s="126" t="str">
        <f t="shared" si="206"/>
        <v/>
      </c>
      <c r="AF711" s="123" t="str">
        <f t="shared" si="207"/>
        <v/>
      </c>
      <c r="AG711" s="126" t="str">
        <f t="shared" si="208"/>
        <v/>
      </c>
      <c r="AH711" s="129" t="str">
        <f t="shared" si="195"/>
        <v/>
      </c>
      <c r="AI711" s="129" t="str">
        <f t="shared" si="194"/>
        <v/>
      </c>
      <c r="AJ711" s="100" t="str">
        <f t="shared" si="190"/>
        <v/>
      </c>
      <c r="AK711" s="130" t="str">
        <f t="shared" si="191"/>
        <v/>
      </c>
      <c r="AL711" s="130" t="str">
        <f t="shared" si="192"/>
        <v/>
      </c>
      <c r="AM711" s="131" t="str">
        <f t="shared" si="193"/>
        <v/>
      </c>
    </row>
    <row r="712" spans="23:39" ht="15" hidden="1" x14ac:dyDescent="0.25">
      <c r="Z712" s="102"/>
      <c r="AA712" s="102"/>
      <c r="AB712" s="124">
        <f t="shared" si="209"/>
        <v>4</v>
      </c>
      <c r="AC712" s="125" t="str">
        <f t="shared" si="204"/>
        <v/>
      </c>
      <c r="AD712" s="123" t="str">
        <f t="shared" si="205"/>
        <v/>
      </c>
      <c r="AE712" s="126" t="str">
        <f t="shared" si="206"/>
        <v/>
      </c>
      <c r="AF712" s="123" t="str">
        <f t="shared" si="207"/>
        <v/>
      </c>
      <c r="AG712" s="126" t="str">
        <f t="shared" si="208"/>
        <v/>
      </c>
      <c r="AH712" s="129" t="str">
        <f t="shared" si="195"/>
        <v/>
      </c>
      <c r="AI712" s="129" t="str">
        <f t="shared" si="194"/>
        <v/>
      </c>
      <c r="AJ712" s="100" t="str">
        <f t="shared" ref="AJ712:AJ775" si="210">AC712</f>
        <v/>
      </c>
      <c r="AK712" s="130" t="str">
        <f t="shared" ref="AK712:AK775" si="211">IF(AI712="","",AJ712-D$57)</f>
        <v/>
      </c>
      <c r="AL712" s="130" t="str">
        <f t="shared" ref="AL712:AL775" si="212">IF(AK712="","",IF(AK712&gt;G$80,AK712-G$80/2,AK712/2))</f>
        <v/>
      </c>
      <c r="AM712" s="131" t="str">
        <f t="shared" ref="AM712:AM775" si="213">IF(AL712="","",0.6*G$81*(2*32.2*AL712)^0.5)</f>
        <v/>
      </c>
    </row>
    <row r="713" spans="23:39" ht="15" hidden="1" x14ac:dyDescent="0.25">
      <c r="Z713" s="102"/>
      <c r="AA713" s="102"/>
      <c r="AB713" s="124">
        <f t="shared" si="209"/>
        <v>5</v>
      </c>
      <c r="AC713" s="125" t="str">
        <f t="shared" si="204"/>
        <v/>
      </c>
      <c r="AD713" s="123" t="str">
        <f t="shared" si="205"/>
        <v/>
      </c>
      <c r="AE713" s="126" t="str">
        <f t="shared" si="206"/>
        <v/>
      </c>
      <c r="AF713" s="123" t="str">
        <f t="shared" si="207"/>
        <v/>
      </c>
      <c r="AG713" s="126" t="str">
        <f t="shared" si="208"/>
        <v/>
      </c>
      <c r="AH713" s="129" t="str">
        <f t="shared" si="195"/>
        <v/>
      </c>
      <c r="AI713" s="129" t="str">
        <f t="shared" ref="AI713:AI776" si="214">IF(AC713="","",IF(AC713=D$57,0,IF(AC713&gt;D$57,AI712+AF713,"")))</f>
        <v/>
      </c>
      <c r="AJ713" s="100" t="str">
        <f t="shared" si="210"/>
        <v/>
      </c>
      <c r="AK713" s="130" t="str">
        <f t="shared" si="211"/>
        <v/>
      </c>
      <c r="AL713" s="130" t="str">
        <f t="shared" si="212"/>
        <v/>
      </c>
      <c r="AM713" s="131" t="str">
        <f t="shared" si="213"/>
        <v/>
      </c>
    </row>
    <row r="714" spans="23:39" ht="15" hidden="1" x14ac:dyDescent="0.25">
      <c r="Z714" s="102"/>
      <c r="AA714" s="102"/>
      <c r="AB714" s="124">
        <f t="shared" si="209"/>
        <v>6</v>
      </c>
      <c r="AC714" s="125" t="str">
        <f t="shared" si="204"/>
        <v/>
      </c>
      <c r="AD714" s="123" t="str">
        <f t="shared" si="205"/>
        <v/>
      </c>
      <c r="AE714" s="126" t="str">
        <f t="shared" si="206"/>
        <v/>
      </c>
      <c r="AF714" s="123" t="str">
        <f t="shared" si="207"/>
        <v/>
      </c>
      <c r="AG714" s="126" t="str">
        <f t="shared" si="208"/>
        <v/>
      </c>
      <c r="AH714" s="129" t="str">
        <f t="shared" ref="AH714:AH777" si="215">IF(AC714="","",AH713+AF714)</f>
        <v/>
      </c>
      <c r="AI714" s="129" t="str">
        <f t="shared" si="214"/>
        <v/>
      </c>
      <c r="AJ714" s="100" t="str">
        <f t="shared" si="210"/>
        <v/>
      </c>
      <c r="AK714" s="130" t="str">
        <f t="shared" si="211"/>
        <v/>
      </c>
      <c r="AL714" s="130" t="str">
        <f t="shared" si="212"/>
        <v/>
      </c>
      <c r="AM714" s="131" t="str">
        <f t="shared" si="213"/>
        <v/>
      </c>
    </row>
    <row r="715" spans="23:39" ht="15" hidden="1" x14ac:dyDescent="0.25">
      <c r="Z715" s="102"/>
      <c r="AA715" s="102"/>
      <c r="AB715" s="124">
        <f t="shared" si="209"/>
        <v>7</v>
      </c>
      <c r="AC715" s="125" t="str">
        <f t="shared" si="204"/>
        <v/>
      </c>
      <c r="AD715" s="123" t="str">
        <f t="shared" si="205"/>
        <v/>
      </c>
      <c r="AE715" s="126" t="str">
        <f t="shared" si="206"/>
        <v/>
      </c>
      <c r="AF715" s="123" t="str">
        <f t="shared" si="207"/>
        <v/>
      </c>
      <c r="AG715" s="126" t="str">
        <f t="shared" si="208"/>
        <v/>
      </c>
      <c r="AH715" s="129" t="str">
        <f t="shared" si="215"/>
        <v/>
      </c>
      <c r="AI715" s="129" t="str">
        <f t="shared" si="214"/>
        <v/>
      </c>
      <c r="AJ715" s="100" t="str">
        <f t="shared" si="210"/>
        <v/>
      </c>
      <c r="AK715" s="130" t="str">
        <f t="shared" si="211"/>
        <v/>
      </c>
      <c r="AL715" s="130" t="str">
        <f t="shared" si="212"/>
        <v/>
      </c>
      <c r="AM715" s="131" t="str">
        <f t="shared" si="213"/>
        <v/>
      </c>
    </row>
    <row r="716" spans="23:39" ht="15" hidden="1" x14ac:dyDescent="0.25">
      <c r="Z716" s="102"/>
      <c r="AA716" s="102"/>
      <c r="AB716" s="124">
        <f t="shared" si="209"/>
        <v>8</v>
      </c>
      <c r="AC716" s="125" t="str">
        <f t="shared" si="204"/>
        <v/>
      </c>
      <c r="AD716" s="123" t="str">
        <f t="shared" si="205"/>
        <v/>
      </c>
      <c r="AE716" s="126" t="str">
        <f t="shared" si="206"/>
        <v/>
      </c>
      <c r="AF716" s="123" t="str">
        <f t="shared" si="207"/>
        <v/>
      </c>
      <c r="AG716" s="126" t="str">
        <f t="shared" si="208"/>
        <v/>
      </c>
      <c r="AH716" s="129" t="str">
        <f t="shared" si="215"/>
        <v/>
      </c>
      <c r="AI716" s="129" t="str">
        <f t="shared" si="214"/>
        <v/>
      </c>
      <c r="AJ716" s="100" t="str">
        <f t="shared" si="210"/>
        <v/>
      </c>
      <c r="AK716" s="130" t="str">
        <f t="shared" si="211"/>
        <v/>
      </c>
      <c r="AL716" s="130" t="str">
        <f t="shared" si="212"/>
        <v/>
      </c>
      <c r="AM716" s="131" t="str">
        <f t="shared" si="213"/>
        <v/>
      </c>
    </row>
    <row r="717" spans="23:39" ht="15" hidden="1" x14ac:dyDescent="0.25">
      <c r="Z717" s="102"/>
      <c r="AA717" s="102"/>
      <c r="AB717" s="124">
        <f t="shared" si="209"/>
        <v>9</v>
      </c>
      <c r="AC717" s="125" t="str">
        <f t="shared" si="204"/>
        <v/>
      </c>
      <c r="AD717" s="123" t="str">
        <f t="shared" si="205"/>
        <v/>
      </c>
      <c r="AE717" s="126" t="str">
        <f t="shared" si="206"/>
        <v/>
      </c>
      <c r="AF717" s="123" t="str">
        <f t="shared" si="207"/>
        <v/>
      </c>
      <c r="AG717" s="126" t="str">
        <f t="shared" si="208"/>
        <v/>
      </c>
      <c r="AH717" s="129" t="str">
        <f t="shared" si="215"/>
        <v/>
      </c>
      <c r="AI717" s="129" t="str">
        <f t="shared" si="214"/>
        <v/>
      </c>
      <c r="AJ717" s="100" t="str">
        <f t="shared" si="210"/>
        <v/>
      </c>
      <c r="AK717" s="130" t="str">
        <f t="shared" si="211"/>
        <v/>
      </c>
      <c r="AL717" s="130" t="str">
        <f t="shared" si="212"/>
        <v/>
      </c>
      <c r="AM717" s="131" t="str">
        <f t="shared" si="213"/>
        <v/>
      </c>
    </row>
    <row r="718" spans="23:39" ht="15" hidden="1" x14ac:dyDescent="0.25">
      <c r="Z718" s="102"/>
      <c r="AA718" s="102"/>
      <c r="AB718" s="124">
        <f t="shared" si="209"/>
        <v>10</v>
      </c>
      <c r="AC718" s="125" t="str">
        <f t="shared" si="204"/>
        <v/>
      </c>
      <c r="AD718" s="123" t="str">
        <f t="shared" si="205"/>
        <v/>
      </c>
      <c r="AE718" s="126" t="str">
        <f t="shared" si="206"/>
        <v/>
      </c>
      <c r="AF718" s="123" t="str">
        <f t="shared" si="207"/>
        <v/>
      </c>
      <c r="AG718" s="126" t="str">
        <f t="shared" si="208"/>
        <v/>
      </c>
      <c r="AH718" s="129" t="str">
        <f t="shared" si="215"/>
        <v/>
      </c>
      <c r="AI718" s="129" t="str">
        <f t="shared" si="214"/>
        <v/>
      </c>
      <c r="AJ718" s="100" t="str">
        <f t="shared" si="210"/>
        <v/>
      </c>
      <c r="AK718" s="130" t="str">
        <f t="shared" si="211"/>
        <v/>
      </c>
      <c r="AL718" s="130" t="str">
        <f t="shared" si="212"/>
        <v/>
      </c>
      <c r="AM718" s="131" t="str">
        <f t="shared" si="213"/>
        <v/>
      </c>
    </row>
    <row r="719" spans="23:39" ht="15" hidden="1" x14ac:dyDescent="0.25">
      <c r="Z719" s="102"/>
      <c r="AA719" s="102"/>
      <c r="AB719" s="124">
        <f t="shared" si="209"/>
        <v>11</v>
      </c>
      <c r="AC719" s="125" t="str">
        <f t="shared" si="204"/>
        <v/>
      </c>
      <c r="AD719" s="123" t="str">
        <f t="shared" si="205"/>
        <v/>
      </c>
      <c r="AE719" s="126" t="str">
        <f t="shared" si="206"/>
        <v/>
      </c>
      <c r="AF719" s="123" t="str">
        <f t="shared" si="207"/>
        <v/>
      </c>
      <c r="AG719" s="126" t="str">
        <f t="shared" si="208"/>
        <v/>
      </c>
      <c r="AH719" s="129" t="str">
        <f t="shared" si="215"/>
        <v/>
      </c>
      <c r="AI719" s="129" t="str">
        <f t="shared" si="214"/>
        <v/>
      </c>
      <c r="AJ719" s="100" t="str">
        <f t="shared" si="210"/>
        <v/>
      </c>
      <c r="AK719" s="130" t="str">
        <f t="shared" si="211"/>
        <v/>
      </c>
      <c r="AL719" s="130" t="str">
        <f t="shared" si="212"/>
        <v/>
      </c>
      <c r="AM719" s="131" t="str">
        <f t="shared" si="213"/>
        <v/>
      </c>
    </row>
    <row r="720" spans="23:39" ht="15" hidden="1" x14ac:dyDescent="0.25">
      <c r="Z720" s="102"/>
      <c r="AA720" s="102"/>
      <c r="AB720" s="124">
        <f t="shared" si="209"/>
        <v>12</v>
      </c>
      <c r="AC720" s="125" t="str">
        <f t="shared" si="204"/>
        <v/>
      </c>
      <c r="AD720" s="123" t="str">
        <f t="shared" si="205"/>
        <v/>
      </c>
      <c r="AE720" s="126" t="str">
        <f t="shared" si="206"/>
        <v/>
      </c>
      <c r="AF720" s="123" t="str">
        <f t="shared" si="207"/>
        <v/>
      </c>
      <c r="AG720" s="126" t="str">
        <f t="shared" si="208"/>
        <v/>
      </c>
      <c r="AH720" s="129" t="str">
        <f t="shared" si="215"/>
        <v/>
      </c>
      <c r="AI720" s="129" t="str">
        <f t="shared" si="214"/>
        <v/>
      </c>
      <c r="AJ720" s="100" t="str">
        <f t="shared" si="210"/>
        <v/>
      </c>
      <c r="AK720" s="130" t="str">
        <f t="shared" si="211"/>
        <v/>
      </c>
      <c r="AL720" s="130" t="str">
        <f t="shared" si="212"/>
        <v/>
      </c>
      <c r="AM720" s="131" t="str">
        <f t="shared" si="213"/>
        <v/>
      </c>
    </row>
    <row r="721" spans="24:39" ht="15" hidden="1" x14ac:dyDescent="0.25">
      <c r="Z721" s="102"/>
      <c r="AA721" s="102"/>
      <c r="AB721" s="124">
        <f t="shared" si="209"/>
        <v>13</v>
      </c>
      <c r="AC721" s="125" t="str">
        <f t="shared" si="204"/>
        <v/>
      </c>
      <c r="AD721" s="123" t="str">
        <f t="shared" si="205"/>
        <v/>
      </c>
      <c r="AE721" s="126" t="str">
        <f t="shared" si="206"/>
        <v/>
      </c>
      <c r="AF721" s="123" t="str">
        <f t="shared" si="207"/>
        <v/>
      </c>
      <c r="AG721" s="126" t="str">
        <f t="shared" si="208"/>
        <v/>
      </c>
      <c r="AH721" s="129" t="str">
        <f t="shared" si="215"/>
        <v/>
      </c>
      <c r="AI721" s="129" t="str">
        <f t="shared" si="214"/>
        <v/>
      </c>
      <c r="AJ721" s="100" t="str">
        <f t="shared" si="210"/>
        <v/>
      </c>
      <c r="AK721" s="130" t="str">
        <f t="shared" si="211"/>
        <v/>
      </c>
      <c r="AL721" s="130" t="str">
        <f t="shared" si="212"/>
        <v/>
      </c>
      <c r="AM721" s="131" t="str">
        <f t="shared" si="213"/>
        <v/>
      </c>
    </row>
    <row r="722" spans="24:39" ht="15" hidden="1" x14ac:dyDescent="0.25">
      <c r="Z722" s="102"/>
      <c r="AA722" s="102"/>
      <c r="AB722" s="124">
        <f t="shared" si="209"/>
        <v>14</v>
      </c>
      <c r="AC722" s="125" t="str">
        <f t="shared" si="204"/>
        <v/>
      </c>
      <c r="AD722" s="123" t="str">
        <f t="shared" si="205"/>
        <v/>
      </c>
      <c r="AE722" s="126" t="str">
        <f t="shared" si="206"/>
        <v/>
      </c>
      <c r="AF722" s="123" t="str">
        <f t="shared" si="207"/>
        <v/>
      </c>
      <c r="AG722" s="126" t="str">
        <f t="shared" si="208"/>
        <v/>
      </c>
      <c r="AH722" s="129" t="str">
        <f t="shared" si="215"/>
        <v/>
      </c>
      <c r="AI722" s="129" t="str">
        <f t="shared" si="214"/>
        <v/>
      </c>
      <c r="AJ722" s="100" t="str">
        <f t="shared" si="210"/>
        <v/>
      </c>
      <c r="AK722" s="130" t="str">
        <f t="shared" si="211"/>
        <v/>
      </c>
      <c r="AL722" s="130" t="str">
        <f t="shared" si="212"/>
        <v/>
      </c>
      <c r="AM722" s="131" t="str">
        <f t="shared" si="213"/>
        <v/>
      </c>
    </row>
    <row r="723" spans="24:39" ht="15" hidden="1" x14ac:dyDescent="0.25">
      <c r="Z723" s="102"/>
      <c r="AA723" s="102"/>
      <c r="AB723" s="124">
        <f t="shared" si="209"/>
        <v>15</v>
      </c>
      <c r="AC723" s="125" t="str">
        <f t="shared" si="204"/>
        <v/>
      </c>
      <c r="AD723" s="123" t="str">
        <f t="shared" si="205"/>
        <v/>
      </c>
      <c r="AE723" s="126" t="str">
        <f t="shared" si="206"/>
        <v/>
      </c>
      <c r="AF723" s="123" t="str">
        <f t="shared" si="207"/>
        <v/>
      </c>
      <c r="AG723" s="126" t="str">
        <f t="shared" si="208"/>
        <v/>
      </c>
      <c r="AH723" s="129" t="str">
        <f t="shared" si="215"/>
        <v/>
      </c>
      <c r="AI723" s="129" t="str">
        <f t="shared" si="214"/>
        <v/>
      </c>
      <c r="AJ723" s="100" t="str">
        <f t="shared" si="210"/>
        <v/>
      </c>
      <c r="AK723" s="130" t="str">
        <f t="shared" si="211"/>
        <v/>
      </c>
      <c r="AL723" s="130" t="str">
        <f t="shared" si="212"/>
        <v/>
      </c>
      <c r="AM723" s="131" t="str">
        <f t="shared" si="213"/>
        <v/>
      </c>
    </row>
    <row r="724" spans="24:39" ht="15" hidden="1" x14ac:dyDescent="0.25">
      <c r="Z724" s="102"/>
      <c r="AA724" s="102"/>
      <c r="AB724" s="124">
        <f t="shared" si="209"/>
        <v>16</v>
      </c>
      <c r="AC724" s="125" t="str">
        <f t="shared" si="204"/>
        <v/>
      </c>
      <c r="AD724" s="123" t="str">
        <f t="shared" si="205"/>
        <v/>
      </c>
      <c r="AE724" s="126" t="str">
        <f t="shared" si="206"/>
        <v/>
      </c>
      <c r="AF724" s="123" t="str">
        <f t="shared" si="207"/>
        <v/>
      </c>
      <c r="AG724" s="126" t="str">
        <f t="shared" si="208"/>
        <v/>
      </c>
      <c r="AH724" s="129" t="str">
        <f t="shared" si="215"/>
        <v/>
      </c>
      <c r="AI724" s="129" t="str">
        <f t="shared" si="214"/>
        <v/>
      </c>
      <c r="AJ724" s="100" t="str">
        <f t="shared" si="210"/>
        <v/>
      </c>
      <c r="AK724" s="130" t="str">
        <f t="shared" si="211"/>
        <v/>
      </c>
      <c r="AL724" s="130" t="str">
        <f t="shared" si="212"/>
        <v/>
      </c>
      <c r="AM724" s="131" t="str">
        <f t="shared" si="213"/>
        <v/>
      </c>
    </row>
    <row r="725" spans="24:39" ht="15" hidden="1" x14ac:dyDescent="0.25">
      <c r="Z725" s="102"/>
      <c r="AA725" s="102"/>
      <c r="AB725" s="124">
        <f t="shared" si="209"/>
        <v>17</v>
      </c>
      <c r="AC725" s="125" t="str">
        <f t="shared" si="204"/>
        <v/>
      </c>
      <c r="AD725" s="123" t="str">
        <f t="shared" si="205"/>
        <v/>
      </c>
      <c r="AE725" s="126" t="str">
        <f t="shared" si="206"/>
        <v/>
      </c>
      <c r="AF725" s="123" t="str">
        <f t="shared" si="207"/>
        <v/>
      </c>
      <c r="AG725" s="126" t="str">
        <f t="shared" si="208"/>
        <v/>
      </c>
      <c r="AH725" s="129" t="str">
        <f t="shared" si="215"/>
        <v/>
      </c>
      <c r="AI725" s="129" t="str">
        <f t="shared" si="214"/>
        <v/>
      </c>
      <c r="AJ725" s="100" t="str">
        <f t="shared" si="210"/>
        <v/>
      </c>
      <c r="AK725" s="130" t="str">
        <f t="shared" si="211"/>
        <v/>
      </c>
      <c r="AL725" s="130" t="str">
        <f t="shared" si="212"/>
        <v/>
      </c>
      <c r="AM725" s="131" t="str">
        <f t="shared" si="213"/>
        <v/>
      </c>
    </row>
    <row r="726" spans="24:39" ht="15" hidden="1" x14ac:dyDescent="0.25">
      <c r="Z726" s="102"/>
      <c r="AA726" s="102"/>
      <c r="AB726" s="124">
        <f t="shared" si="209"/>
        <v>18</v>
      </c>
      <c r="AC726" s="125" t="str">
        <f t="shared" si="204"/>
        <v/>
      </c>
      <c r="AD726" s="123" t="str">
        <f t="shared" si="205"/>
        <v/>
      </c>
      <c r="AE726" s="126" t="str">
        <f t="shared" si="206"/>
        <v/>
      </c>
      <c r="AF726" s="123" t="str">
        <f t="shared" si="207"/>
        <v/>
      </c>
      <c r="AG726" s="126" t="str">
        <f t="shared" si="208"/>
        <v/>
      </c>
      <c r="AH726" s="129" t="str">
        <f t="shared" si="215"/>
        <v/>
      </c>
      <c r="AI726" s="129" t="str">
        <f t="shared" si="214"/>
        <v/>
      </c>
      <c r="AJ726" s="100" t="str">
        <f t="shared" si="210"/>
        <v/>
      </c>
      <c r="AK726" s="130" t="str">
        <f t="shared" si="211"/>
        <v/>
      </c>
      <c r="AL726" s="130" t="str">
        <f t="shared" si="212"/>
        <v/>
      </c>
      <c r="AM726" s="131" t="str">
        <f t="shared" si="213"/>
        <v/>
      </c>
    </row>
    <row r="727" spans="24:39" ht="15" hidden="1" x14ac:dyDescent="0.25">
      <c r="X727" s="32"/>
      <c r="Y727" s="32"/>
      <c r="Z727" s="102"/>
      <c r="AA727" s="102"/>
      <c r="AB727" s="124">
        <f t="shared" si="209"/>
        <v>19</v>
      </c>
      <c r="AC727" s="125" t="str">
        <f t="shared" si="204"/>
        <v/>
      </c>
      <c r="AD727" s="123" t="str">
        <f t="shared" si="205"/>
        <v/>
      </c>
      <c r="AE727" s="126" t="str">
        <f t="shared" si="206"/>
        <v/>
      </c>
      <c r="AF727" s="123" t="str">
        <f t="shared" si="207"/>
        <v/>
      </c>
      <c r="AG727" s="126" t="str">
        <f t="shared" si="208"/>
        <v/>
      </c>
      <c r="AH727" s="129" t="str">
        <f t="shared" si="215"/>
        <v/>
      </c>
      <c r="AI727" s="129" t="str">
        <f t="shared" si="214"/>
        <v/>
      </c>
      <c r="AJ727" s="100" t="str">
        <f t="shared" si="210"/>
        <v/>
      </c>
      <c r="AK727" s="130" t="str">
        <f t="shared" si="211"/>
        <v/>
      </c>
      <c r="AL727" s="130" t="str">
        <f t="shared" si="212"/>
        <v/>
      </c>
      <c r="AM727" s="131" t="str">
        <f t="shared" si="213"/>
        <v/>
      </c>
    </row>
    <row r="728" spans="24:39" ht="15" hidden="1" x14ac:dyDescent="0.25">
      <c r="Z728" s="102"/>
      <c r="AA728" s="102"/>
      <c r="AB728" s="124">
        <f t="shared" si="209"/>
        <v>20</v>
      </c>
      <c r="AC728" s="125" t="str">
        <f t="shared" si="204"/>
        <v/>
      </c>
      <c r="AD728" s="123" t="str">
        <f t="shared" si="205"/>
        <v/>
      </c>
      <c r="AE728" s="126" t="str">
        <f t="shared" si="206"/>
        <v/>
      </c>
      <c r="AF728" s="123" t="str">
        <f t="shared" si="207"/>
        <v/>
      </c>
      <c r="AG728" s="126" t="str">
        <f t="shared" si="208"/>
        <v/>
      </c>
      <c r="AH728" s="129" t="str">
        <f t="shared" si="215"/>
        <v/>
      </c>
      <c r="AI728" s="129" t="str">
        <f t="shared" si="214"/>
        <v/>
      </c>
      <c r="AJ728" s="100" t="str">
        <f t="shared" si="210"/>
        <v/>
      </c>
      <c r="AK728" s="130" t="str">
        <f t="shared" si="211"/>
        <v/>
      </c>
      <c r="AL728" s="130" t="str">
        <f t="shared" si="212"/>
        <v/>
      </c>
      <c r="AM728" s="131" t="str">
        <f t="shared" si="213"/>
        <v/>
      </c>
    </row>
    <row r="729" spans="24:39" ht="15" hidden="1" x14ac:dyDescent="0.25">
      <c r="Z729" s="102"/>
      <c r="AA729" s="102"/>
      <c r="AB729" s="124">
        <f t="shared" si="209"/>
        <v>21</v>
      </c>
      <c r="AC729" s="125" t="str">
        <f t="shared" si="204"/>
        <v/>
      </c>
      <c r="AD729" s="123" t="str">
        <f t="shared" si="205"/>
        <v/>
      </c>
      <c r="AE729" s="126" t="str">
        <f t="shared" si="206"/>
        <v/>
      </c>
      <c r="AF729" s="123" t="str">
        <f t="shared" si="207"/>
        <v/>
      </c>
      <c r="AG729" s="126" t="str">
        <f t="shared" si="208"/>
        <v/>
      </c>
      <c r="AH729" s="129" t="str">
        <f t="shared" si="215"/>
        <v/>
      </c>
      <c r="AI729" s="129" t="str">
        <f t="shared" si="214"/>
        <v/>
      </c>
      <c r="AJ729" s="100" t="str">
        <f t="shared" si="210"/>
        <v/>
      </c>
      <c r="AK729" s="130" t="str">
        <f t="shared" si="211"/>
        <v/>
      </c>
      <c r="AL729" s="130" t="str">
        <f t="shared" si="212"/>
        <v/>
      </c>
      <c r="AM729" s="131" t="str">
        <f t="shared" si="213"/>
        <v/>
      </c>
    </row>
    <row r="730" spans="24:39" ht="15" hidden="1" x14ac:dyDescent="0.25">
      <c r="Z730" s="102"/>
      <c r="AA730" s="102"/>
      <c r="AB730" s="124">
        <f t="shared" si="209"/>
        <v>22</v>
      </c>
      <c r="AC730" s="125" t="str">
        <f t="shared" si="204"/>
        <v/>
      </c>
      <c r="AD730" s="123" t="str">
        <f t="shared" si="205"/>
        <v/>
      </c>
      <c r="AE730" s="126" t="str">
        <f t="shared" si="206"/>
        <v/>
      </c>
      <c r="AF730" s="123" t="str">
        <f t="shared" si="207"/>
        <v/>
      </c>
      <c r="AG730" s="126" t="str">
        <f t="shared" si="208"/>
        <v/>
      </c>
      <c r="AH730" s="129" t="str">
        <f t="shared" si="215"/>
        <v/>
      </c>
      <c r="AI730" s="129" t="str">
        <f t="shared" si="214"/>
        <v/>
      </c>
      <c r="AJ730" s="100" t="str">
        <f t="shared" si="210"/>
        <v/>
      </c>
      <c r="AK730" s="130" t="str">
        <f t="shared" si="211"/>
        <v/>
      </c>
      <c r="AL730" s="130" t="str">
        <f t="shared" si="212"/>
        <v/>
      </c>
      <c r="AM730" s="131" t="str">
        <f t="shared" si="213"/>
        <v/>
      </c>
    </row>
    <row r="731" spans="24:39" ht="15" hidden="1" x14ac:dyDescent="0.25">
      <c r="Z731" s="102"/>
      <c r="AA731" s="102"/>
      <c r="AB731" s="124">
        <f t="shared" si="209"/>
        <v>23</v>
      </c>
      <c r="AC731" s="125" t="str">
        <f t="shared" si="204"/>
        <v/>
      </c>
      <c r="AD731" s="123" t="str">
        <f t="shared" si="205"/>
        <v/>
      </c>
      <c r="AE731" s="126" t="str">
        <f t="shared" si="206"/>
        <v/>
      </c>
      <c r="AF731" s="123" t="str">
        <f t="shared" si="207"/>
        <v/>
      </c>
      <c r="AG731" s="126" t="str">
        <f t="shared" si="208"/>
        <v/>
      </c>
      <c r="AH731" s="129" t="str">
        <f t="shared" si="215"/>
        <v/>
      </c>
      <c r="AI731" s="129" t="str">
        <f t="shared" si="214"/>
        <v/>
      </c>
      <c r="AJ731" s="100" t="str">
        <f t="shared" si="210"/>
        <v/>
      </c>
      <c r="AK731" s="130" t="str">
        <f t="shared" si="211"/>
        <v/>
      </c>
      <c r="AL731" s="130" t="str">
        <f t="shared" si="212"/>
        <v/>
      </c>
      <c r="AM731" s="131" t="str">
        <f t="shared" si="213"/>
        <v/>
      </c>
    </row>
    <row r="732" spans="24:39" ht="15" hidden="1" x14ac:dyDescent="0.25">
      <c r="Z732" s="102"/>
      <c r="AA732" s="102"/>
      <c r="AB732" s="124">
        <f t="shared" si="209"/>
        <v>24</v>
      </c>
      <c r="AC732" s="125" t="str">
        <f t="shared" si="204"/>
        <v/>
      </c>
      <c r="AD732" s="123" t="str">
        <f t="shared" si="205"/>
        <v/>
      </c>
      <c r="AE732" s="126" t="str">
        <f t="shared" si="206"/>
        <v/>
      </c>
      <c r="AF732" s="123" t="str">
        <f t="shared" si="207"/>
        <v/>
      </c>
      <c r="AG732" s="126" t="str">
        <f t="shared" si="208"/>
        <v/>
      </c>
      <c r="AH732" s="129" t="str">
        <f t="shared" si="215"/>
        <v/>
      </c>
      <c r="AI732" s="129" t="str">
        <f t="shared" si="214"/>
        <v/>
      </c>
      <c r="AJ732" s="100" t="str">
        <f t="shared" si="210"/>
        <v/>
      </c>
      <c r="AK732" s="130" t="str">
        <f t="shared" si="211"/>
        <v/>
      </c>
      <c r="AL732" s="130" t="str">
        <f t="shared" si="212"/>
        <v/>
      </c>
      <c r="AM732" s="131" t="str">
        <f t="shared" si="213"/>
        <v/>
      </c>
    </row>
    <row r="733" spans="24:39" ht="15" hidden="1" x14ac:dyDescent="0.25">
      <c r="Z733" s="102"/>
      <c r="AA733" s="102"/>
      <c r="AB733" s="124">
        <f t="shared" si="209"/>
        <v>25</v>
      </c>
      <c r="AC733" s="125" t="str">
        <f t="shared" si="204"/>
        <v/>
      </c>
      <c r="AD733" s="123" t="str">
        <f t="shared" si="205"/>
        <v/>
      </c>
      <c r="AE733" s="126" t="str">
        <f t="shared" si="206"/>
        <v/>
      </c>
      <c r="AF733" s="123" t="str">
        <f t="shared" si="207"/>
        <v/>
      </c>
      <c r="AG733" s="126" t="str">
        <f t="shared" si="208"/>
        <v/>
      </c>
      <c r="AH733" s="129" t="str">
        <f t="shared" si="215"/>
        <v/>
      </c>
      <c r="AI733" s="129" t="str">
        <f t="shared" si="214"/>
        <v/>
      </c>
      <c r="AJ733" s="100" t="str">
        <f t="shared" si="210"/>
        <v/>
      </c>
      <c r="AK733" s="130" t="str">
        <f t="shared" si="211"/>
        <v/>
      </c>
      <c r="AL733" s="130" t="str">
        <f t="shared" si="212"/>
        <v/>
      </c>
      <c r="AM733" s="131" t="str">
        <f t="shared" si="213"/>
        <v/>
      </c>
    </row>
    <row r="734" spans="24:39" ht="15" hidden="1" x14ac:dyDescent="0.25">
      <c r="Z734" s="102"/>
      <c r="AA734" s="102"/>
      <c r="AB734" s="124">
        <f t="shared" si="209"/>
        <v>26</v>
      </c>
      <c r="AC734" s="125" t="str">
        <f t="shared" si="204"/>
        <v/>
      </c>
      <c r="AD734" s="123" t="str">
        <f t="shared" si="205"/>
        <v/>
      </c>
      <c r="AE734" s="126" t="str">
        <f t="shared" si="206"/>
        <v/>
      </c>
      <c r="AF734" s="123" t="str">
        <f t="shared" si="207"/>
        <v/>
      </c>
      <c r="AG734" s="126" t="str">
        <f t="shared" si="208"/>
        <v/>
      </c>
      <c r="AH734" s="129" t="str">
        <f t="shared" si="215"/>
        <v/>
      </c>
      <c r="AI734" s="129" t="str">
        <f t="shared" si="214"/>
        <v/>
      </c>
      <c r="AJ734" s="100" t="str">
        <f t="shared" si="210"/>
        <v/>
      </c>
      <c r="AK734" s="130" t="str">
        <f t="shared" si="211"/>
        <v/>
      </c>
      <c r="AL734" s="130" t="str">
        <f t="shared" si="212"/>
        <v/>
      </c>
      <c r="AM734" s="131" t="str">
        <f t="shared" si="213"/>
        <v/>
      </c>
    </row>
    <row r="735" spans="24:39" ht="15" hidden="1" x14ac:dyDescent="0.25">
      <c r="Z735" s="102"/>
      <c r="AA735" s="102"/>
      <c r="AB735" s="124">
        <f t="shared" si="209"/>
        <v>27</v>
      </c>
      <c r="AC735" s="125" t="str">
        <f t="shared" si="204"/>
        <v/>
      </c>
      <c r="AD735" s="123" t="str">
        <f t="shared" si="205"/>
        <v/>
      </c>
      <c r="AE735" s="126" t="str">
        <f t="shared" si="206"/>
        <v/>
      </c>
      <c r="AF735" s="123" t="str">
        <f t="shared" si="207"/>
        <v/>
      </c>
      <c r="AG735" s="126" t="str">
        <f t="shared" si="208"/>
        <v/>
      </c>
      <c r="AH735" s="129" t="str">
        <f t="shared" si="215"/>
        <v/>
      </c>
      <c r="AI735" s="129" t="str">
        <f t="shared" si="214"/>
        <v/>
      </c>
      <c r="AJ735" s="100" t="str">
        <f t="shared" si="210"/>
        <v/>
      </c>
      <c r="AK735" s="130" t="str">
        <f t="shared" si="211"/>
        <v/>
      </c>
      <c r="AL735" s="130" t="str">
        <f t="shared" si="212"/>
        <v/>
      </c>
      <c r="AM735" s="131" t="str">
        <f t="shared" si="213"/>
        <v/>
      </c>
    </row>
    <row r="736" spans="24:39" ht="15" hidden="1" x14ac:dyDescent="0.25">
      <c r="Z736" s="102"/>
      <c r="AA736" s="102"/>
      <c r="AB736" s="124">
        <f t="shared" si="209"/>
        <v>28</v>
      </c>
      <c r="AC736" s="125" t="str">
        <f t="shared" si="204"/>
        <v/>
      </c>
      <c r="AD736" s="123" t="str">
        <f t="shared" si="205"/>
        <v/>
      </c>
      <c r="AE736" s="126" t="str">
        <f t="shared" si="206"/>
        <v/>
      </c>
      <c r="AF736" s="123" t="str">
        <f t="shared" si="207"/>
        <v/>
      </c>
      <c r="AG736" s="126" t="str">
        <f t="shared" si="208"/>
        <v/>
      </c>
      <c r="AH736" s="129" t="str">
        <f t="shared" si="215"/>
        <v/>
      </c>
      <c r="AI736" s="129" t="str">
        <f t="shared" si="214"/>
        <v/>
      </c>
      <c r="AJ736" s="100" t="str">
        <f t="shared" si="210"/>
        <v/>
      </c>
      <c r="AK736" s="130" t="str">
        <f t="shared" si="211"/>
        <v/>
      </c>
      <c r="AL736" s="130" t="str">
        <f t="shared" si="212"/>
        <v/>
      </c>
      <c r="AM736" s="131" t="str">
        <f t="shared" si="213"/>
        <v/>
      </c>
    </row>
    <row r="737" spans="26:39" ht="15" hidden="1" x14ac:dyDescent="0.25">
      <c r="Z737" s="102"/>
      <c r="AA737" s="102"/>
      <c r="AB737" s="124">
        <f t="shared" si="209"/>
        <v>29</v>
      </c>
      <c r="AC737" s="125" t="str">
        <f t="shared" si="204"/>
        <v/>
      </c>
      <c r="AD737" s="123" t="str">
        <f t="shared" si="205"/>
        <v/>
      </c>
      <c r="AE737" s="126" t="str">
        <f t="shared" si="206"/>
        <v/>
      </c>
      <c r="AF737" s="123" t="str">
        <f t="shared" si="207"/>
        <v/>
      </c>
      <c r="AG737" s="126" t="str">
        <f t="shared" si="208"/>
        <v/>
      </c>
      <c r="AH737" s="129" t="str">
        <f t="shared" si="215"/>
        <v/>
      </c>
      <c r="AI737" s="129" t="str">
        <f t="shared" si="214"/>
        <v/>
      </c>
      <c r="AJ737" s="100" t="str">
        <f t="shared" si="210"/>
        <v/>
      </c>
      <c r="AK737" s="130" t="str">
        <f t="shared" si="211"/>
        <v/>
      </c>
      <c r="AL737" s="130" t="str">
        <f t="shared" si="212"/>
        <v/>
      </c>
      <c r="AM737" s="131" t="str">
        <f t="shared" si="213"/>
        <v/>
      </c>
    </row>
    <row r="738" spans="26:39" ht="15" hidden="1" x14ac:dyDescent="0.25">
      <c r="Z738" s="102"/>
      <c r="AA738" s="102"/>
      <c r="AB738" s="124">
        <f t="shared" si="209"/>
        <v>30</v>
      </c>
      <c r="AC738" s="125" t="str">
        <f t="shared" si="204"/>
        <v/>
      </c>
      <c r="AD738" s="123" t="str">
        <f t="shared" si="205"/>
        <v/>
      </c>
      <c r="AE738" s="126" t="str">
        <f t="shared" si="206"/>
        <v/>
      </c>
      <c r="AF738" s="123" t="str">
        <f t="shared" si="207"/>
        <v/>
      </c>
      <c r="AG738" s="126" t="str">
        <f t="shared" si="208"/>
        <v/>
      </c>
      <c r="AH738" s="129" t="str">
        <f t="shared" si="215"/>
        <v/>
      </c>
      <c r="AI738" s="129" t="str">
        <f t="shared" si="214"/>
        <v/>
      </c>
      <c r="AJ738" s="100" t="str">
        <f t="shared" si="210"/>
        <v/>
      </c>
      <c r="AK738" s="130" t="str">
        <f t="shared" si="211"/>
        <v/>
      </c>
      <c r="AL738" s="130" t="str">
        <f t="shared" si="212"/>
        <v/>
      </c>
      <c r="AM738" s="131" t="str">
        <f t="shared" si="213"/>
        <v/>
      </c>
    </row>
    <row r="739" spans="26:39" ht="15" hidden="1" x14ac:dyDescent="0.25">
      <c r="Z739" s="102"/>
      <c r="AA739" s="102"/>
      <c r="AB739" s="124">
        <f t="shared" si="209"/>
        <v>31</v>
      </c>
      <c r="AC739" s="125" t="str">
        <f t="shared" si="204"/>
        <v/>
      </c>
      <c r="AD739" s="123" t="str">
        <f t="shared" si="205"/>
        <v/>
      </c>
      <c r="AE739" s="126" t="str">
        <f t="shared" si="206"/>
        <v/>
      </c>
      <c r="AF739" s="123" t="str">
        <f t="shared" si="207"/>
        <v/>
      </c>
      <c r="AG739" s="126" t="str">
        <f t="shared" si="208"/>
        <v/>
      </c>
      <c r="AH739" s="129" t="str">
        <f t="shared" si="215"/>
        <v/>
      </c>
      <c r="AI739" s="129" t="str">
        <f t="shared" si="214"/>
        <v/>
      </c>
      <c r="AJ739" s="100" t="str">
        <f t="shared" si="210"/>
        <v/>
      </c>
      <c r="AK739" s="130" t="str">
        <f t="shared" si="211"/>
        <v/>
      </c>
      <c r="AL739" s="130" t="str">
        <f t="shared" si="212"/>
        <v/>
      </c>
      <c r="AM739" s="131" t="str">
        <f t="shared" si="213"/>
        <v/>
      </c>
    </row>
    <row r="740" spans="26:39" ht="15" hidden="1" x14ac:dyDescent="0.25">
      <c r="Z740" s="102"/>
      <c r="AA740" s="102"/>
      <c r="AB740" s="124">
        <f t="shared" si="209"/>
        <v>32</v>
      </c>
      <c r="AC740" s="125" t="str">
        <f t="shared" si="204"/>
        <v/>
      </c>
      <c r="AD740" s="123" t="str">
        <f t="shared" si="205"/>
        <v/>
      </c>
      <c r="AE740" s="126" t="str">
        <f t="shared" si="206"/>
        <v/>
      </c>
      <c r="AF740" s="123" t="str">
        <f t="shared" si="207"/>
        <v/>
      </c>
      <c r="AG740" s="126" t="str">
        <f t="shared" si="208"/>
        <v/>
      </c>
      <c r="AH740" s="129" t="str">
        <f t="shared" si="215"/>
        <v/>
      </c>
      <c r="AI740" s="129" t="str">
        <f t="shared" si="214"/>
        <v/>
      </c>
      <c r="AJ740" s="100" t="str">
        <f t="shared" si="210"/>
        <v/>
      </c>
      <c r="AK740" s="130" t="str">
        <f t="shared" si="211"/>
        <v/>
      </c>
      <c r="AL740" s="130" t="str">
        <f t="shared" si="212"/>
        <v/>
      </c>
      <c r="AM740" s="131" t="str">
        <f t="shared" si="213"/>
        <v/>
      </c>
    </row>
    <row r="741" spans="26:39" ht="15" hidden="1" x14ac:dyDescent="0.25">
      <c r="Z741" s="102"/>
      <c r="AA741" s="102"/>
      <c r="AB741" s="124">
        <f t="shared" si="209"/>
        <v>33</v>
      </c>
      <c r="AC741" s="125" t="str">
        <f t="shared" ref="AC741:AC772" si="216">IF(AA$711="","",AC$708+AB741*(X$711-X$710)/100)</f>
        <v/>
      </c>
      <c r="AD741" s="123" t="str">
        <f t="shared" ref="AD741:AD772" si="217">IF(AC741="","",AD$708+(2*(AC741-AC$708)*AA$711))</f>
        <v/>
      </c>
      <c r="AE741" s="126" t="str">
        <f t="shared" si="206"/>
        <v/>
      </c>
      <c r="AF741" s="123" t="str">
        <f t="shared" si="207"/>
        <v/>
      </c>
      <c r="AG741" s="126" t="str">
        <f t="shared" si="208"/>
        <v/>
      </c>
      <c r="AH741" s="129" t="str">
        <f t="shared" si="215"/>
        <v/>
      </c>
      <c r="AI741" s="129" t="str">
        <f t="shared" si="214"/>
        <v/>
      </c>
      <c r="AJ741" s="100" t="str">
        <f t="shared" si="210"/>
        <v/>
      </c>
      <c r="AK741" s="130" t="str">
        <f t="shared" si="211"/>
        <v/>
      </c>
      <c r="AL741" s="130" t="str">
        <f t="shared" si="212"/>
        <v/>
      </c>
      <c r="AM741" s="131" t="str">
        <f t="shared" si="213"/>
        <v/>
      </c>
    </row>
    <row r="742" spans="26:39" ht="15" hidden="1" x14ac:dyDescent="0.25">
      <c r="Z742" s="102"/>
      <c r="AA742" s="102"/>
      <c r="AB742" s="124">
        <f t="shared" si="209"/>
        <v>34</v>
      </c>
      <c r="AC742" s="125" t="str">
        <f t="shared" si="216"/>
        <v/>
      </c>
      <c r="AD742" s="123" t="str">
        <f t="shared" si="217"/>
        <v/>
      </c>
      <c r="AE742" s="126" t="str">
        <f t="shared" si="206"/>
        <v/>
      </c>
      <c r="AF742" s="123" t="str">
        <f t="shared" si="207"/>
        <v/>
      </c>
      <c r="AG742" s="126" t="str">
        <f t="shared" si="208"/>
        <v/>
      </c>
      <c r="AH742" s="129" t="str">
        <f t="shared" si="215"/>
        <v/>
      </c>
      <c r="AI742" s="129" t="str">
        <f t="shared" si="214"/>
        <v/>
      </c>
      <c r="AJ742" s="100" t="str">
        <f t="shared" si="210"/>
        <v/>
      </c>
      <c r="AK742" s="130" t="str">
        <f t="shared" si="211"/>
        <v/>
      </c>
      <c r="AL742" s="130" t="str">
        <f t="shared" si="212"/>
        <v/>
      </c>
      <c r="AM742" s="131" t="str">
        <f t="shared" si="213"/>
        <v/>
      </c>
    </row>
    <row r="743" spans="26:39" ht="15" hidden="1" x14ac:dyDescent="0.25">
      <c r="Z743" s="102"/>
      <c r="AA743" s="102"/>
      <c r="AB743" s="124">
        <f t="shared" si="209"/>
        <v>35</v>
      </c>
      <c r="AC743" s="125" t="str">
        <f t="shared" si="216"/>
        <v/>
      </c>
      <c r="AD743" s="123" t="str">
        <f t="shared" si="217"/>
        <v/>
      </c>
      <c r="AE743" s="126" t="str">
        <f t="shared" si="206"/>
        <v/>
      </c>
      <c r="AF743" s="123" t="str">
        <f t="shared" si="207"/>
        <v/>
      </c>
      <c r="AG743" s="126" t="str">
        <f t="shared" si="208"/>
        <v/>
      </c>
      <c r="AH743" s="129" t="str">
        <f t="shared" si="215"/>
        <v/>
      </c>
      <c r="AI743" s="129" t="str">
        <f t="shared" si="214"/>
        <v/>
      </c>
      <c r="AJ743" s="100" t="str">
        <f t="shared" si="210"/>
        <v/>
      </c>
      <c r="AK743" s="130" t="str">
        <f t="shared" si="211"/>
        <v/>
      </c>
      <c r="AL743" s="130" t="str">
        <f t="shared" si="212"/>
        <v/>
      </c>
      <c r="AM743" s="131" t="str">
        <f t="shared" si="213"/>
        <v/>
      </c>
    </row>
    <row r="744" spans="26:39" ht="15" hidden="1" x14ac:dyDescent="0.25">
      <c r="Z744" s="102"/>
      <c r="AA744" s="102"/>
      <c r="AB744" s="124">
        <f t="shared" si="209"/>
        <v>36</v>
      </c>
      <c r="AC744" s="125" t="str">
        <f t="shared" si="216"/>
        <v/>
      </c>
      <c r="AD744" s="123" t="str">
        <f t="shared" si="217"/>
        <v/>
      </c>
      <c r="AE744" s="126" t="str">
        <f t="shared" si="206"/>
        <v/>
      </c>
      <c r="AF744" s="123" t="str">
        <f t="shared" si="207"/>
        <v/>
      </c>
      <c r="AG744" s="126" t="str">
        <f t="shared" si="208"/>
        <v/>
      </c>
      <c r="AH744" s="129" t="str">
        <f t="shared" si="215"/>
        <v/>
      </c>
      <c r="AI744" s="129" t="str">
        <f t="shared" si="214"/>
        <v/>
      </c>
      <c r="AJ744" s="100" t="str">
        <f t="shared" si="210"/>
        <v/>
      </c>
      <c r="AK744" s="130" t="str">
        <f t="shared" si="211"/>
        <v/>
      </c>
      <c r="AL744" s="130" t="str">
        <f t="shared" si="212"/>
        <v/>
      </c>
      <c r="AM744" s="131" t="str">
        <f t="shared" si="213"/>
        <v/>
      </c>
    </row>
    <row r="745" spans="26:39" ht="15" hidden="1" x14ac:dyDescent="0.25">
      <c r="Z745" s="102"/>
      <c r="AA745" s="102"/>
      <c r="AB745" s="124">
        <f t="shared" si="209"/>
        <v>37</v>
      </c>
      <c r="AC745" s="125" t="str">
        <f t="shared" si="216"/>
        <v/>
      </c>
      <c r="AD745" s="123" t="str">
        <f t="shared" si="217"/>
        <v/>
      </c>
      <c r="AE745" s="126" t="str">
        <f t="shared" si="206"/>
        <v/>
      </c>
      <c r="AF745" s="123" t="str">
        <f t="shared" si="207"/>
        <v/>
      </c>
      <c r="AG745" s="126" t="str">
        <f t="shared" si="208"/>
        <v/>
      </c>
      <c r="AH745" s="129" t="str">
        <f t="shared" si="215"/>
        <v/>
      </c>
      <c r="AI745" s="129" t="str">
        <f t="shared" si="214"/>
        <v/>
      </c>
      <c r="AJ745" s="100" t="str">
        <f t="shared" si="210"/>
        <v/>
      </c>
      <c r="AK745" s="130" t="str">
        <f t="shared" si="211"/>
        <v/>
      </c>
      <c r="AL745" s="130" t="str">
        <f t="shared" si="212"/>
        <v/>
      </c>
      <c r="AM745" s="131" t="str">
        <f t="shared" si="213"/>
        <v/>
      </c>
    </row>
    <row r="746" spans="26:39" ht="15" hidden="1" x14ac:dyDescent="0.25">
      <c r="Z746" s="102"/>
      <c r="AA746" s="102"/>
      <c r="AB746" s="124">
        <f t="shared" si="209"/>
        <v>38</v>
      </c>
      <c r="AC746" s="125" t="str">
        <f t="shared" si="216"/>
        <v/>
      </c>
      <c r="AD746" s="123" t="str">
        <f t="shared" si="217"/>
        <v/>
      </c>
      <c r="AE746" s="126" t="str">
        <f t="shared" si="206"/>
        <v/>
      </c>
      <c r="AF746" s="123" t="str">
        <f t="shared" si="207"/>
        <v/>
      </c>
      <c r="AG746" s="126" t="str">
        <f t="shared" si="208"/>
        <v/>
      </c>
      <c r="AH746" s="129" t="str">
        <f t="shared" si="215"/>
        <v/>
      </c>
      <c r="AI746" s="129" t="str">
        <f t="shared" si="214"/>
        <v/>
      </c>
      <c r="AJ746" s="100" t="str">
        <f t="shared" si="210"/>
        <v/>
      </c>
      <c r="AK746" s="130" t="str">
        <f t="shared" si="211"/>
        <v/>
      </c>
      <c r="AL746" s="130" t="str">
        <f t="shared" si="212"/>
        <v/>
      </c>
      <c r="AM746" s="131" t="str">
        <f t="shared" si="213"/>
        <v/>
      </c>
    </row>
    <row r="747" spans="26:39" ht="15" hidden="1" x14ac:dyDescent="0.25">
      <c r="Z747" s="102"/>
      <c r="AA747" s="102"/>
      <c r="AB747" s="124">
        <f t="shared" si="209"/>
        <v>39</v>
      </c>
      <c r="AC747" s="125" t="str">
        <f t="shared" si="216"/>
        <v/>
      </c>
      <c r="AD747" s="123" t="str">
        <f t="shared" si="217"/>
        <v/>
      </c>
      <c r="AE747" s="126" t="str">
        <f t="shared" si="206"/>
        <v/>
      </c>
      <c r="AF747" s="123" t="str">
        <f t="shared" si="207"/>
        <v/>
      </c>
      <c r="AG747" s="126" t="str">
        <f t="shared" si="208"/>
        <v/>
      </c>
      <c r="AH747" s="129" t="str">
        <f t="shared" si="215"/>
        <v/>
      </c>
      <c r="AI747" s="129" t="str">
        <f t="shared" si="214"/>
        <v/>
      </c>
      <c r="AJ747" s="100" t="str">
        <f t="shared" si="210"/>
        <v/>
      </c>
      <c r="AK747" s="130" t="str">
        <f t="shared" si="211"/>
        <v/>
      </c>
      <c r="AL747" s="130" t="str">
        <f t="shared" si="212"/>
        <v/>
      </c>
      <c r="AM747" s="131" t="str">
        <f t="shared" si="213"/>
        <v/>
      </c>
    </row>
    <row r="748" spans="26:39" ht="15" hidden="1" x14ac:dyDescent="0.25">
      <c r="Z748" s="102"/>
      <c r="AA748" s="102"/>
      <c r="AB748" s="124">
        <f t="shared" si="209"/>
        <v>40</v>
      </c>
      <c r="AC748" s="125" t="str">
        <f t="shared" si="216"/>
        <v/>
      </c>
      <c r="AD748" s="123" t="str">
        <f t="shared" si="217"/>
        <v/>
      </c>
      <c r="AE748" s="126" t="str">
        <f t="shared" si="206"/>
        <v/>
      </c>
      <c r="AF748" s="123" t="str">
        <f t="shared" si="207"/>
        <v/>
      </c>
      <c r="AG748" s="126" t="str">
        <f t="shared" si="208"/>
        <v/>
      </c>
      <c r="AH748" s="129" t="str">
        <f t="shared" si="215"/>
        <v/>
      </c>
      <c r="AI748" s="129" t="str">
        <f t="shared" si="214"/>
        <v/>
      </c>
      <c r="AJ748" s="100" t="str">
        <f t="shared" si="210"/>
        <v/>
      </c>
      <c r="AK748" s="130" t="str">
        <f t="shared" si="211"/>
        <v/>
      </c>
      <c r="AL748" s="130" t="str">
        <f t="shared" si="212"/>
        <v/>
      </c>
      <c r="AM748" s="131" t="str">
        <f t="shared" si="213"/>
        <v/>
      </c>
    </row>
    <row r="749" spans="26:39" ht="15" hidden="1" x14ac:dyDescent="0.25">
      <c r="Z749" s="102"/>
      <c r="AA749" s="102"/>
      <c r="AB749" s="124">
        <f t="shared" si="209"/>
        <v>41</v>
      </c>
      <c r="AC749" s="125" t="str">
        <f t="shared" si="216"/>
        <v/>
      </c>
      <c r="AD749" s="123" t="str">
        <f t="shared" si="217"/>
        <v/>
      </c>
      <c r="AE749" s="126" t="str">
        <f t="shared" si="206"/>
        <v/>
      </c>
      <c r="AF749" s="123" t="str">
        <f t="shared" si="207"/>
        <v/>
      </c>
      <c r="AG749" s="126" t="str">
        <f t="shared" si="208"/>
        <v/>
      </c>
      <c r="AH749" s="129" t="str">
        <f t="shared" si="215"/>
        <v/>
      </c>
      <c r="AI749" s="129" t="str">
        <f t="shared" si="214"/>
        <v/>
      </c>
      <c r="AJ749" s="100" t="str">
        <f t="shared" si="210"/>
        <v/>
      </c>
      <c r="AK749" s="130" t="str">
        <f t="shared" si="211"/>
        <v/>
      </c>
      <c r="AL749" s="130" t="str">
        <f t="shared" si="212"/>
        <v/>
      </c>
      <c r="AM749" s="131" t="str">
        <f t="shared" si="213"/>
        <v/>
      </c>
    </row>
    <row r="750" spans="26:39" ht="15" hidden="1" x14ac:dyDescent="0.25">
      <c r="Z750" s="102"/>
      <c r="AA750" s="102"/>
      <c r="AB750" s="124">
        <f t="shared" si="209"/>
        <v>42</v>
      </c>
      <c r="AC750" s="125" t="str">
        <f t="shared" si="216"/>
        <v/>
      </c>
      <c r="AD750" s="123" t="str">
        <f t="shared" si="217"/>
        <v/>
      </c>
      <c r="AE750" s="126" t="str">
        <f t="shared" si="206"/>
        <v/>
      </c>
      <c r="AF750" s="123" t="str">
        <f t="shared" si="207"/>
        <v/>
      </c>
      <c r="AG750" s="126" t="str">
        <f t="shared" si="208"/>
        <v/>
      </c>
      <c r="AH750" s="129" t="str">
        <f t="shared" si="215"/>
        <v/>
      </c>
      <c r="AI750" s="129" t="str">
        <f t="shared" si="214"/>
        <v/>
      </c>
      <c r="AJ750" s="100" t="str">
        <f t="shared" si="210"/>
        <v/>
      </c>
      <c r="AK750" s="130" t="str">
        <f t="shared" si="211"/>
        <v/>
      </c>
      <c r="AL750" s="130" t="str">
        <f t="shared" si="212"/>
        <v/>
      </c>
      <c r="AM750" s="131" t="str">
        <f t="shared" si="213"/>
        <v/>
      </c>
    </row>
    <row r="751" spans="26:39" ht="15" hidden="1" x14ac:dyDescent="0.25">
      <c r="Z751" s="102"/>
      <c r="AA751" s="102"/>
      <c r="AB751" s="124">
        <f t="shared" si="209"/>
        <v>43</v>
      </c>
      <c r="AC751" s="125" t="str">
        <f t="shared" si="216"/>
        <v/>
      </c>
      <c r="AD751" s="123" t="str">
        <f t="shared" si="217"/>
        <v/>
      </c>
      <c r="AE751" s="126" t="str">
        <f t="shared" si="206"/>
        <v/>
      </c>
      <c r="AF751" s="123" t="str">
        <f t="shared" si="207"/>
        <v/>
      </c>
      <c r="AG751" s="126" t="str">
        <f t="shared" si="208"/>
        <v/>
      </c>
      <c r="AH751" s="129" t="str">
        <f t="shared" si="215"/>
        <v/>
      </c>
      <c r="AI751" s="129" t="str">
        <f t="shared" si="214"/>
        <v/>
      </c>
      <c r="AJ751" s="100" t="str">
        <f t="shared" si="210"/>
        <v/>
      </c>
      <c r="AK751" s="130" t="str">
        <f t="shared" si="211"/>
        <v/>
      </c>
      <c r="AL751" s="130" t="str">
        <f t="shared" si="212"/>
        <v/>
      </c>
      <c r="AM751" s="131" t="str">
        <f t="shared" si="213"/>
        <v/>
      </c>
    </row>
    <row r="752" spans="26:39" ht="15" hidden="1" x14ac:dyDescent="0.25">
      <c r="Z752" s="102"/>
      <c r="AA752" s="102"/>
      <c r="AB752" s="124">
        <f t="shared" si="209"/>
        <v>44</v>
      </c>
      <c r="AC752" s="125" t="str">
        <f t="shared" si="216"/>
        <v/>
      </c>
      <c r="AD752" s="123" t="str">
        <f t="shared" si="217"/>
        <v/>
      </c>
      <c r="AE752" s="126" t="str">
        <f t="shared" si="206"/>
        <v/>
      </c>
      <c r="AF752" s="123" t="str">
        <f t="shared" si="207"/>
        <v/>
      </c>
      <c r="AG752" s="126" t="str">
        <f t="shared" si="208"/>
        <v/>
      </c>
      <c r="AH752" s="129" t="str">
        <f t="shared" si="215"/>
        <v/>
      </c>
      <c r="AI752" s="129" t="str">
        <f t="shared" si="214"/>
        <v/>
      </c>
      <c r="AJ752" s="100" t="str">
        <f t="shared" si="210"/>
        <v/>
      </c>
      <c r="AK752" s="130" t="str">
        <f t="shared" si="211"/>
        <v/>
      </c>
      <c r="AL752" s="130" t="str">
        <f t="shared" si="212"/>
        <v/>
      </c>
      <c r="AM752" s="131" t="str">
        <f t="shared" si="213"/>
        <v/>
      </c>
    </row>
    <row r="753" spans="26:39" ht="15" hidden="1" x14ac:dyDescent="0.25">
      <c r="Z753" s="102"/>
      <c r="AA753" s="102"/>
      <c r="AB753" s="124">
        <f t="shared" si="209"/>
        <v>45</v>
      </c>
      <c r="AC753" s="125" t="str">
        <f t="shared" si="216"/>
        <v/>
      </c>
      <c r="AD753" s="123" t="str">
        <f t="shared" si="217"/>
        <v/>
      </c>
      <c r="AE753" s="126" t="str">
        <f t="shared" si="206"/>
        <v/>
      </c>
      <c r="AF753" s="123" t="str">
        <f t="shared" si="207"/>
        <v/>
      </c>
      <c r="AG753" s="126" t="str">
        <f t="shared" si="208"/>
        <v/>
      </c>
      <c r="AH753" s="129" t="str">
        <f t="shared" si="215"/>
        <v/>
      </c>
      <c r="AI753" s="129" t="str">
        <f t="shared" si="214"/>
        <v/>
      </c>
      <c r="AJ753" s="100" t="str">
        <f t="shared" si="210"/>
        <v/>
      </c>
      <c r="AK753" s="130" t="str">
        <f t="shared" si="211"/>
        <v/>
      </c>
      <c r="AL753" s="130" t="str">
        <f t="shared" si="212"/>
        <v/>
      </c>
      <c r="AM753" s="131" t="str">
        <f t="shared" si="213"/>
        <v/>
      </c>
    </row>
    <row r="754" spans="26:39" ht="15" hidden="1" x14ac:dyDescent="0.25">
      <c r="Z754" s="102"/>
      <c r="AA754" s="102"/>
      <c r="AB754" s="124">
        <f t="shared" si="209"/>
        <v>46</v>
      </c>
      <c r="AC754" s="125" t="str">
        <f t="shared" si="216"/>
        <v/>
      </c>
      <c r="AD754" s="123" t="str">
        <f t="shared" si="217"/>
        <v/>
      </c>
      <c r="AE754" s="126" t="str">
        <f t="shared" si="206"/>
        <v/>
      </c>
      <c r="AF754" s="123" t="str">
        <f t="shared" si="207"/>
        <v/>
      </c>
      <c r="AG754" s="126" t="str">
        <f t="shared" si="208"/>
        <v/>
      </c>
      <c r="AH754" s="129" t="str">
        <f t="shared" si="215"/>
        <v/>
      </c>
      <c r="AI754" s="129" t="str">
        <f t="shared" si="214"/>
        <v/>
      </c>
      <c r="AJ754" s="100" t="str">
        <f t="shared" si="210"/>
        <v/>
      </c>
      <c r="AK754" s="130" t="str">
        <f t="shared" si="211"/>
        <v/>
      </c>
      <c r="AL754" s="130" t="str">
        <f t="shared" si="212"/>
        <v/>
      </c>
      <c r="AM754" s="131" t="str">
        <f t="shared" si="213"/>
        <v/>
      </c>
    </row>
    <row r="755" spans="26:39" ht="15" hidden="1" x14ac:dyDescent="0.25">
      <c r="Z755" s="102"/>
      <c r="AA755" s="102"/>
      <c r="AB755" s="124">
        <f t="shared" si="209"/>
        <v>47</v>
      </c>
      <c r="AC755" s="125" t="str">
        <f t="shared" si="216"/>
        <v/>
      </c>
      <c r="AD755" s="123" t="str">
        <f t="shared" si="217"/>
        <v/>
      </c>
      <c r="AE755" s="126" t="str">
        <f t="shared" si="206"/>
        <v/>
      </c>
      <c r="AF755" s="123" t="str">
        <f t="shared" si="207"/>
        <v/>
      </c>
      <c r="AG755" s="126" t="str">
        <f t="shared" si="208"/>
        <v/>
      </c>
      <c r="AH755" s="129" t="str">
        <f t="shared" si="215"/>
        <v/>
      </c>
      <c r="AI755" s="129" t="str">
        <f t="shared" si="214"/>
        <v/>
      </c>
      <c r="AJ755" s="100" t="str">
        <f t="shared" si="210"/>
        <v/>
      </c>
      <c r="AK755" s="130" t="str">
        <f t="shared" si="211"/>
        <v/>
      </c>
      <c r="AL755" s="130" t="str">
        <f t="shared" si="212"/>
        <v/>
      </c>
      <c r="AM755" s="131" t="str">
        <f t="shared" si="213"/>
        <v/>
      </c>
    </row>
    <row r="756" spans="26:39" ht="15" hidden="1" x14ac:dyDescent="0.25">
      <c r="Z756" s="102"/>
      <c r="AA756" s="102"/>
      <c r="AB756" s="124">
        <f t="shared" si="209"/>
        <v>48</v>
      </c>
      <c r="AC756" s="125" t="str">
        <f t="shared" si="216"/>
        <v/>
      </c>
      <c r="AD756" s="123" t="str">
        <f t="shared" si="217"/>
        <v/>
      </c>
      <c r="AE756" s="126" t="str">
        <f t="shared" si="206"/>
        <v/>
      </c>
      <c r="AF756" s="123" t="str">
        <f t="shared" si="207"/>
        <v/>
      </c>
      <c r="AG756" s="126" t="str">
        <f t="shared" si="208"/>
        <v/>
      </c>
      <c r="AH756" s="129" t="str">
        <f t="shared" si="215"/>
        <v/>
      </c>
      <c r="AI756" s="129" t="str">
        <f t="shared" si="214"/>
        <v/>
      </c>
      <c r="AJ756" s="100" t="str">
        <f t="shared" si="210"/>
        <v/>
      </c>
      <c r="AK756" s="130" t="str">
        <f t="shared" si="211"/>
        <v/>
      </c>
      <c r="AL756" s="130" t="str">
        <f t="shared" si="212"/>
        <v/>
      </c>
      <c r="AM756" s="131" t="str">
        <f t="shared" si="213"/>
        <v/>
      </c>
    </row>
    <row r="757" spans="26:39" ht="15" hidden="1" x14ac:dyDescent="0.25">
      <c r="Z757" s="102"/>
      <c r="AA757" s="102"/>
      <c r="AB757" s="124">
        <f t="shared" si="209"/>
        <v>49</v>
      </c>
      <c r="AC757" s="125" t="str">
        <f t="shared" si="216"/>
        <v/>
      </c>
      <c r="AD757" s="123" t="str">
        <f t="shared" si="217"/>
        <v/>
      </c>
      <c r="AE757" s="126" t="str">
        <f t="shared" si="206"/>
        <v/>
      </c>
      <c r="AF757" s="123" t="str">
        <f t="shared" si="207"/>
        <v/>
      </c>
      <c r="AG757" s="126" t="str">
        <f t="shared" si="208"/>
        <v/>
      </c>
      <c r="AH757" s="129" t="str">
        <f t="shared" si="215"/>
        <v/>
      </c>
      <c r="AI757" s="129" t="str">
        <f t="shared" si="214"/>
        <v/>
      </c>
      <c r="AJ757" s="100" t="str">
        <f t="shared" si="210"/>
        <v/>
      </c>
      <c r="AK757" s="130" t="str">
        <f t="shared" si="211"/>
        <v/>
      </c>
      <c r="AL757" s="130" t="str">
        <f t="shared" si="212"/>
        <v/>
      </c>
      <c r="AM757" s="131" t="str">
        <f t="shared" si="213"/>
        <v/>
      </c>
    </row>
    <row r="758" spans="26:39" ht="15" hidden="1" x14ac:dyDescent="0.25">
      <c r="Z758" s="102"/>
      <c r="AA758" s="102"/>
      <c r="AB758" s="124">
        <f t="shared" si="209"/>
        <v>50</v>
      </c>
      <c r="AC758" s="125" t="str">
        <f t="shared" si="216"/>
        <v/>
      </c>
      <c r="AD758" s="123" t="str">
        <f t="shared" si="217"/>
        <v/>
      </c>
      <c r="AE758" s="126" t="str">
        <f t="shared" si="206"/>
        <v/>
      </c>
      <c r="AF758" s="123" t="str">
        <f t="shared" si="207"/>
        <v/>
      </c>
      <c r="AG758" s="126" t="str">
        <f t="shared" si="208"/>
        <v/>
      </c>
      <c r="AH758" s="129" t="str">
        <f t="shared" si="215"/>
        <v/>
      </c>
      <c r="AI758" s="129" t="str">
        <f t="shared" si="214"/>
        <v/>
      </c>
      <c r="AJ758" s="100" t="str">
        <f t="shared" si="210"/>
        <v/>
      </c>
      <c r="AK758" s="130" t="str">
        <f t="shared" si="211"/>
        <v/>
      </c>
      <c r="AL758" s="130" t="str">
        <f t="shared" si="212"/>
        <v/>
      </c>
      <c r="AM758" s="131" t="str">
        <f t="shared" si="213"/>
        <v/>
      </c>
    </row>
    <row r="759" spans="26:39" ht="15" hidden="1" x14ac:dyDescent="0.25">
      <c r="Z759" s="102"/>
      <c r="AA759" s="102"/>
      <c r="AB759" s="124">
        <f t="shared" si="209"/>
        <v>51</v>
      </c>
      <c r="AC759" s="125" t="str">
        <f t="shared" si="216"/>
        <v/>
      </c>
      <c r="AD759" s="123" t="str">
        <f t="shared" si="217"/>
        <v/>
      </c>
      <c r="AE759" s="126" t="str">
        <f t="shared" si="206"/>
        <v/>
      </c>
      <c r="AF759" s="123" t="str">
        <f t="shared" si="207"/>
        <v/>
      </c>
      <c r="AG759" s="126" t="str">
        <f t="shared" si="208"/>
        <v/>
      </c>
      <c r="AH759" s="129" t="str">
        <f t="shared" si="215"/>
        <v/>
      </c>
      <c r="AI759" s="129" t="str">
        <f t="shared" si="214"/>
        <v/>
      </c>
      <c r="AJ759" s="100" t="str">
        <f t="shared" si="210"/>
        <v/>
      </c>
      <c r="AK759" s="130" t="str">
        <f t="shared" si="211"/>
        <v/>
      </c>
      <c r="AL759" s="130" t="str">
        <f t="shared" si="212"/>
        <v/>
      </c>
      <c r="AM759" s="131" t="str">
        <f t="shared" si="213"/>
        <v/>
      </c>
    </row>
    <row r="760" spans="26:39" ht="15" hidden="1" x14ac:dyDescent="0.25">
      <c r="Z760" s="102"/>
      <c r="AA760" s="102"/>
      <c r="AB760" s="124">
        <f t="shared" si="209"/>
        <v>52</v>
      </c>
      <c r="AC760" s="125" t="str">
        <f t="shared" si="216"/>
        <v/>
      </c>
      <c r="AD760" s="123" t="str">
        <f t="shared" si="217"/>
        <v/>
      </c>
      <c r="AE760" s="126" t="str">
        <f t="shared" si="206"/>
        <v/>
      </c>
      <c r="AF760" s="123" t="str">
        <f t="shared" si="207"/>
        <v/>
      </c>
      <c r="AG760" s="126" t="str">
        <f t="shared" si="208"/>
        <v/>
      </c>
      <c r="AH760" s="129" t="str">
        <f t="shared" si="215"/>
        <v/>
      </c>
      <c r="AI760" s="129" t="str">
        <f t="shared" si="214"/>
        <v/>
      </c>
      <c r="AJ760" s="100" t="str">
        <f t="shared" si="210"/>
        <v/>
      </c>
      <c r="AK760" s="130" t="str">
        <f t="shared" si="211"/>
        <v/>
      </c>
      <c r="AL760" s="130" t="str">
        <f t="shared" si="212"/>
        <v/>
      </c>
      <c r="AM760" s="131" t="str">
        <f t="shared" si="213"/>
        <v/>
      </c>
    </row>
    <row r="761" spans="26:39" ht="15" hidden="1" x14ac:dyDescent="0.25">
      <c r="Z761" s="102"/>
      <c r="AA761" s="102"/>
      <c r="AB761" s="124">
        <f t="shared" si="209"/>
        <v>53</v>
      </c>
      <c r="AC761" s="125" t="str">
        <f t="shared" si="216"/>
        <v/>
      </c>
      <c r="AD761" s="123" t="str">
        <f t="shared" si="217"/>
        <v/>
      </c>
      <c r="AE761" s="126" t="str">
        <f t="shared" si="206"/>
        <v/>
      </c>
      <c r="AF761" s="123" t="str">
        <f t="shared" si="207"/>
        <v/>
      </c>
      <c r="AG761" s="126" t="str">
        <f t="shared" si="208"/>
        <v/>
      </c>
      <c r="AH761" s="129" t="str">
        <f t="shared" si="215"/>
        <v/>
      </c>
      <c r="AI761" s="129" t="str">
        <f t="shared" si="214"/>
        <v/>
      </c>
      <c r="AJ761" s="100" t="str">
        <f t="shared" si="210"/>
        <v/>
      </c>
      <c r="AK761" s="130" t="str">
        <f t="shared" si="211"/>
        <v/>
      </c>
      <c r="AL761" s="130" t="str">
        <f t="shared" si="212"/>
        <v/>
      </c>
      <c r="AM761" s="131" t="str">
        <f t="shared" si="213"/>
        <v/>
      </c>
    </row>
    <row r="762" spans="26:39" ht="15" hidden="1" x14ac:dyDescent="0.25">
      <c r="Z762" s="102"/>
      <c r="AA762" s="102"/>
      <c r="AB762" s="124">
        <f t="shared" si="209"/>
        <v>54</v>
      </c>
      <c r="AC762" s="125" t="str">
        <f t="shared" si="216"/>
        <v/>
      </c>
      <c r="AD762" s="123" t="str">
        <f t="shared" si="217"/>
        <v/>
      </c>
      <c r="AE762" s="126" t="str">
        <f t="shared" si="206"/>
        <v/>
      </c>
      <c r="AF762" s="123" t="str">
        <f t="shared" si="207"/>
        <v/>
      </c>
      <c r="AG762" s="126" t="str">
        <f t="shared" si="208"/>
        <v/>
      </c>
      <c r="AH762" s="129" t="str">
        <f t="shared" si="215"/>
        <v/>
      </c>
      <c r="AI762" s="129" t="str">
        <f t="shared" si="214"/>
        <v/>
      </c>
      <c r="AJ762" s="100" t="str">
        <f t="shared" si="210"/>
        <v/>
      </c>
      <c r="AK762" s="130" t="str">
        <f t="shared" si="211"/>
        <v/>
      </c>
      <c r="AL762" s="130" t="str">
        <f t="shared" si="212"/>
        <v/>
      </c>
      <c r="AM762" s="131" t="str">
        <f t="shared" si="213"/>
        <v/>
      </c>
    </row>
    <row r="763" spans="26:39" ht="15" hidden="1" x14ac:dyDescent="0.25">
      <c r="Z763" s="102"/>
      <c r="AA763" s="102"/>
      <c r="AB763" s="124">
        <f t="shared" si="209"/>
        <v>55</v>
      </c>
      <c r="AC763" s="125" t="str">
        <f t="shared" si="216"/>
        <v/>
      </c>
      <c r="AD763" s="123" t="str">
        <f t="shared" si="217"/>
        <v/>
      </c>
      <c r="AE763" s="126" t="str">
        <f t="shared" si="206"/>
        <v/>
      </c>
      <c r="AF763" s="123" t="str">
        <f t="shared" si="207"/>
        <v/>
      </c>
      <c r="AG763" s="126" t="str">
        <f t="shared" si="208"/>
        <v/>
      </c>
      <c r="AH763" s="129" t="str">
        <f t="shared" si="215"/>
        <v/>
      </c>
      <c r="AI763" s="129" t="str">
        <f t="shared" si="214"/>
        <v/>
      </c>
      <c r="AJ763" s="100" t="str">
        <f t="shared" si="210"/>
        <v/>
      </c>
      <c r="AK763" s="130" t="str">
        <f t="shared" si="211"/>
        <v/>
      </c>
      <c r="AL763" s="130" t="str">
        <f t="shared" si="212"/>
        <v/>
      </c>
      <c r="AM763" s="131" t="str">
        <f t="shared" si="213"/>
        <v/>
      </c>
    </row>
    <row r="764" spans="26:39" ht="15" hidden="1" x14ac:dyDescent="0.25">
      <c r="Z764" s="102"/>
      <c r="AA764" s="102"/>
      <c r="AB764" s="124">
        <f t="shared" si="209"/>
        <v>56</v>
      </c>
      <c r="AC764" s="125" t="str">
        <f t="shared" si="216"/>
        <v/>
      </c>
      <c r="AD764" s="123" t="str">
        <f t="shared" si="217"/>
        <v/>
      </c>
      <c r="AE764" s="126" t="str">
        <f t="shared" si="206"/>
        <v/>
      </c>
      <c r="AF764" s="123" t="str">
        <f t="shared" si="207"/>
        <v/>
      </c>
      <c r="AG764" s="126" t="str">
        <f t="shared" si="208"/>
        <v/>
      </c>
      <c r="AH764" s="129" t="str">
        <f t="shared" si="215"/>
        <v/>
      </c>
      <c r="AI764" s="129" t="str">
        <f t="shared" si="214"/>
        <v/>
      </c>
      <c r="AJ764" s="100" t="str">
        <f t="shared" si="210"/>
        <v/>
      </c>
      <c r="AK764" s="130" t="str">
        <f t="shared" si="211"/>
        <v/>
      </c>
      <c r="AL764" s="130" t="str">
        <f t="shared" si="212"/>
        <v/>
      </c>
      <c r="AM764" s="131" t="str">
        <f t="shared" si="213"/>
        <v/>
      </c>
    </row>
    <row r="765" spans="26:39" ht="15" hidden="1" x14ac:dyDescent="0.25">
      <c r="Z765" s="102"/>
      <c r="AA765" s="102"/>
      <c r="AB765" s="124">
        <f t="shared" si="209"/>
        <v>57</v>
      </c>
      <c r="AC765" s="125" t="str">
        <f t="shared" si="216"/>
        <v/>
      </c>
      <c r="AD765" s="123" t="str">
        <f t="shared" si="217"/>
        <v/>
      </c>
      <c r="AE765" s="126" t="str">
        <f t="shared" si="206"/>
        <v/>
      </c>
      <c r="AF765" s="123" t="str">
        <f t="shared" si="207"/>
        <v/>
      </c>
      <c r="AG765" s="126" t="str">
        <f t="shared" si="208"/>
        <v/>
      </c>
      <c r="AH765" s="129" t="str">
        <f t="shared" si="215"/>
        <v/>
      </c>
      <c r="AI765" s="129" t="str">
        <f t="shared" si="214"/>
        <v/>
      </c>
      <c r="AJ765" s="100" t="str">
        <f t="shared" si="210"/>
        <v/>
      </c>
      <c r="AK765" s="130" t="str">
        <f t="shared" si="211"/>
        <v/>
      </c>
      <c r="AL765" s="130" t="str">
        <f t="shared" si="212"/>
        <v/>
      </c>
      <c r="AM765" s="131" t="str">
        <f t="shared" si="213"/>
        <v/>
      </c>
    </row>
    <row r="766" spans="26:39" ht="15" hidden="1" x14ac:dyDescent="0.25">
      <c r="Z766" s="102"/>
      <c r="AA766" s="102"/>
      <c r="AB766" s="124">
        <f t="shared" si="209"/>
        <v>58</v>
      </c>
      <c r="AC766" s="125" t="str">
        <f t="shared" si="216"/>
        <v/>
      </c>
      <c r="AD766" s="123" t="str">
        <f t="shared" si="217"/>
        <v/>
      </c>
      <c r="AE766" s="126" t="str">
        <f t="shared" si="206"/>
        <v/>
      </c>
      <c r="AF766" s="123" t="str">
        <f t="shared" si="207"/>
        <v/>
      </c>
      <c r="AG766" s="126" t="str">
        <f t="shared" si="208"/>
        <v/>
      </c>
      <c r="AH766" s="129" t="str">
        <f t="shared" si="215"/>
        <v/>
      </c>
      <c r="AI766" s="129" t="str">
        <f t="shared" si="214"/>
        <v/>
      </c>
      <c r="AJ766" s="100" t="str">
        <f t="shared" si="210"/>
        <v/>
      </c>
      <c r="AK766" s="130" t="str">
        <f t="shared" si="211"/>
        <v/>
      </c>
      <c r="AL766" s="130" t="str">
        <f t="shared" si="212"/>
        <v/>
      </c>
      <c r="AM766" s="131" t="str">
        <f t="shared" si="213"/>
        <v/>
      </c>
    </row>
    <row r="767" spans="26:39" ht="15" hidden="1" x14ac:dyDescent="0.25">
      <c r="Z767" s="102"/>
      <c r="AA767" s="102"/>
      <c r="AB767" s="124">
        <f t="shared" si="209"/>
        <v>59</v>
      </c>
      <c r="AC767" s="125" t="str">
        <f t="shared" si="216"/>
        <v/>
      </c>
      <c r="AD767" s="123" t="str">
        <f t="shared" si="217"/>
        <v/>
      </c>
      <c r="AE767" s="126" t="str">
        <f t="shared" si="206"/>
        <v/>
      </c>
      <c r="AF767" s="123" t="str">
        <f t="shared" si="207"/>
        <v/>
      </c>
      <c r="AG767" s="126" t="str">
        <f t="shared" si="208"/>
        <v/>
      </c>
      <c r="AH767" s="129" t="str">
        <f t="shared" si="215"/>
        <v/>
      </c>
      <c r="AI767" s="129" t="str">
        <f t="shared" si="214"/>
        <v/>
      </c>
      <c r="AJ767" s="100" t="str">
        <f t="shared" si="210"/>
        <v/>
      </c>
      <c r="AK767" s="130" t="str">
        <f t="shared" si="211"/>
        <v/>
      </c>
      <c r="AL767" s="130" t="str">
        <f t="shared" si="212"/>
        <v/>
      </c>
      <c r="AM767" s="131" t="str">
        <f t="shared" si="213"/>
        <v/>
      </c>
    </row>
    <row r="768" spans="26:39" ht="15" hidden="1" x14ac:dyDescent="0.25">
      <c r="Z768" s="102"/>
      <c r="AA768" s="102"/>
      <c r="AB768" s="124">
        <f t="shared" si="209"/>
        <v>60</v>
      </c>
      <c r="AC768" s="125" t="str">
        <f t="shared" si="216"/>
        <v/>
      </c>
      <c r="AD768" s="123" t="str">
        <f t="shared" si="217"/>
        <v/>
      </c>
      <c r="AE768" s="126" t="str">
        <f t="shared" si="206"/>
        <v/>
      </c>
      <c r="AF768" s="123" t="str">
        <f t="shared" si="207"/>
        <v/>
      </c>
      <c r="AG768" s="126" t="str">
        <f t="shared" si="208"/>
        <v/>
      </c>
      <c r="AH768" s="129" t="str">
        <f t="shared" si="215"/>
        <v/>
      </c>
      <c r="AI768" s="129" t="str">
        <f t="shared" si="214"/>
        <v/>
      </c>
      <c r="AJ768" s="100" t="str">
        <f t="shared" si="210"/>
        <v/>
      </c>
      <c r="AK768" s="130" t="str">
        <f t="shared" si="211"/>
        <v/>
      </c>
      <c r="AL768" s="130" t="str">
        <f t="shared" si="212"/>
        <v/>
      </c>
      <c r="AM768" s="131" t="str">
        <f t="shared" si="213"/>
        <v/>
      </c>
    </row>
    <row r="769" spans="26:39" ht="15" hidden="1" x14ac:dyDescent="0.25">
      <c r="Z769" s="102"/>
      <c r="AA769" s="102"/>
      <c r="AB769" s="124">
        <f t="shared" si="209"/>
        <v>61</v>
      </c>
      <c r="AC769" s="125" t="str">
        <f t="shared" si="216"/>
        <v/>
      </c>
      <c r="AD769" s="123" t="str">
        <f t="shared" si="217"/>
        <v/>
      </c>
      <c r="AE769" s="126" t="str">
        <f t="shared" si="206"/>
        <v/>
      </c>
      <c r="AF769" s="123" t="str">
        <f t="shared" si="207"/>
        <v/>
      </c>
      <c r="AG769" s="126" t="str">
        <f t="shared" si="208"/>
        <v/>
      </c>
      <c r="AH769" s="129" t="str">
        <f t="shared" si="215"/>
        <v/>
      </c>
      <c r="AI769" s="129" t="str">
        <f t="shared" si="214"/>
        <v/>
      </c>
      <c r="AJ769" s="100" t="str">
        <f t="shared" si="210"/>
        <v/>
      </c>
      <c r="AK769" s="130" t="str">
        <f t="shared" si="211"/>
        <v/>
      </c>
      <c r="AL769" s="130" t="str">
        <f t="shared" si="212"/>
        <v/>
      </c>
      <c r="AM769" s="131" t="str">
        <f t="shared" si="213"/>
        <v/>
      </c>
    </row>
    <row r="770" spans="26:39" ht="15" hidden="1" x14ac:dyDescent="0.25">
      <c r="Z770" s="102"/>
      <c r="AA770" s="102"/>
      <c r="AB770" s="124">
        <f t="shared" si="209"/>
        <v>62</v>
      </c>
      <c r="AC770" s="125" t="str">
        <f t="shared" si="216"/>
        <v/>
      </c>
      <c r="AD770" s="123" t="str">
        <f t="shared" si="217"/>
        <v/>
      </c>
      <c r="AE770" s="126" t="str">
        <f t="shared" si="206"/>
        <v/>
      </c>
      <c r="AF770" s="123" t="str">
        <f t="shared" si="207"/>
        <v/>
      </c>
      <c r="AG770" s="126" t="str">
        <f t="shared" si="208"/>
        <v/>
      </c>
      <c r="AH770" s="129" t="str">
        <f t="shared" si="215"/>
        <v/>
      </c>
      <c r="AI770" s="129" t="str">
        <f t="shared" si="214"/>
        <v/>
      </c>
      <c r="AJ770" s="100" t="str">
        <f t="shared" si="210"/>
        <v/>
      </c>
      <c r="AK770" s="130" t="str">
        <f t="shared" si="211"/>
        <v/>
      </c>
      <c r="AL770" s="130" t="str">
        <f t="shared" si="212"/>
        <v/>
      </c>
      <c r="AM770" s="131" t="str">
        <f t="shared" si="213"/>
        <v/>
      </c>
    </row>
    <row r="771" spans="26:39" ht="15" hidden="1" x14ac:dyDescent="0.25">
      <c r="Z771" s="102"/>
      <c r="AA771" s="102"/>
      <c r="AB771" s="124">
        <f t="shared" si="209"/>
        <v>63</v>
      </c>
      <c r="AC771" s="125" t="str">
        <f t="shared" si="216"/>
        <v/>
      </c>
      <c r="AD771" s="123" t="str">
        <f t="shared" si="217"/>
        <v/>
      </c>
      <c r="AE771" s="126" t="str">
        <f t="shared" si="206"/>
        <v/>
      </c>
      <c r="AF771" s="123" t="str">
        <f t="shared" si="207"/>
        <v/>
      </c>
      <c r="AG771" s="126" t="str">
        <f t="shared" si="208"/>
        <v/>
      </c>
      <c r="AH771" s="129" t="str">
        <f t="shared" si="215"/>
        <v/>
      </c>
      <c r="AI771" s="129" t="str">
        <f t="shared" si="214"/>
        <v/>
      </c>
      <c r="AJ771" s="100" t="str">
        <f t="shared" si="210"/>
        <v/>
      </c>
      <c r="AK771" s="130" t="str">
        <f t="shared" si="211"/>
        <v/>
      </c>
      <c r="AL771" s="130" t="str">
        <f t="shared" si="212"/>
        <v/>
      </c>
      <c r="AM771" s="131" t="str">
        <f t="shared" si="213"/>
        <v/>
      </c>
    </row>
    <row r="772" spans="26:39" ht="15" hidden="1" x14ac:dyDescent="0.25">
      <c r="Z772" s="102"/>
      <c r="AA772" s="102"/>
      <c r="AB772" s="124">
        <f t="shared" si="209"/>
        <v>64</v>
      </c>
      <c r="AC772" s="125" t="str">
        <f t="shared" si="216"/>
        <v/>
      </c>
      <c r="AD772" s="123" t="str">
        <f t="shared" si="217"/>
        <v/>
      </c>
      <c r="AE772" s="126" t="str">
        <f t="shared" si="206"/>
        <v/>
      </c>
      <c r="AF772" s="123" t="str">
        <f t="shared" si="207"/>
        <v/>
      </c>
      <c r="AG772" s="126" t="str">
        <f t="shared" si="208"/>
        <v/>
      </c>
      <c r="AH772" s="129" t="str">
        <f t="shared" si="215"/>
        <v/>
      </c>
      <c r="AI772" s="129" t="str">
        <f t="shared" si="214"/>
        <v/>
      </c>
      <c r="AJ772" s="100" t="str">
        <f t="shared" si="210"/>
        <v/>
      </c>
      <c r="AK772" s="130" t="str">
        <f t="shared" si="211"/>
        <v/>
      </c>
      <c r="AL772" s="130" t="str">
        <f t="shared" si="212"/>
        <v/>
      </c>
      <c r="AM772" s="131" t="str">
        <f t="shared" si="213"/>
        <v/>
      </c>
    </row>
    <row r="773" spans="26:39" ht="15" hidden="1" x14ac:dyDescent="0.25">
      <c r="Z773" s="102"/>
      <c r="AA773" s="102"/>
      <c r="AB773" s="124">
        <f t="shared" si="209"/>
        <v>65</v>
      </c>
      <c r="AC773" s="125" t="str">
        <f t="shared" ref="AC773:AC804" si="218">IF(AA$711="","",AC$708+AB773*(X$711-X$710)/100)</f>
        <v/>
      </c>
      <c r="AD773" s="123" t="str">
        <f t="shared" ref="AD773:AD804" si="219">IF(AC773="","",AD$708+(2*(AC773-AC$708)*AA$711))</f>
        <v/>
      </c>
      <c r="AE773" s="126" t="str">
        <f t="shared" si="206"/>
        <v/>
      </c>
      <c r="AF773" s="123" t="str">
        <f t="shared" si="207"/>
        <v/>
      </c>
      <c r="AG773" s="126" t="str">
        <f t="shared" si="208"/>
        <v/>
      </c>
      <c r="AH773" s="129" t="str">
        <f t="shared" si="215"/>
        <v/>
      </c>
      <c r="AI773" s="129" t="str">
        <f t="shared" si="214"/>
        <v/>
      </c>
      <c r="AJ773" s="100" t="str">
        <f t="shared" si="210"/>
        <v/>
      </c>
      <c r="AK773" s="130" t="str">
        <f t="shared" si="211"/>
        <v/>
      </c>
      <c r="AL773" s="130" t="str">
        <f t="shared" si="212"/>
        <v/>
      </c>
      <c r="AM773" s="131" t="str">
        <f t="shared" si="213"/>
        <v/>
      </c>
    </row>
    <row r="774" spans="26:39" ht="15" hidden="1" x14ac:dyDescent="0.25">
      <c r="Z774" s="102"/>
      <c r="AA774" s="102"/>
      <c r="AB774" s="124">
        <f t="shared" si="209"/>
        <v>66</v>
      </c>
      <c r="AC774" s="125" t="str">
        <f t="shared" si="218"/>
        <v/>
      </c>
      <c r="AD774" s="123" t="str">
        <f t="shared" si="219"/>
        <v/>
      </c>
      <c r="AE774" s="126" t="str">
        <f t="shared" ref="AE774:AE808" si="220">IF(AC774="","",(AD774/2)^2*3.1415)</f>
        <v/>
      </c>
      <c r="AF774" s="123" t="str">
        <f t="shared" ref="AF774:AF808" si="221">IF(AC774="","",(AC774-AC773)/3*(AE773+AE774+(AE774*AE773)^0.5))</f>
        <v/>
      </c>
      <c r="AG774" s="126" t="str">
        <f t="shared" ref="AG774:AG808" si="222">IF(AC774="","",AG773+AF774)</f>
        <v/>
      </c>
      <c r="AH774" s="129" t="str">
        <f t="shared" si="215"/>
        <v/>
      </c>
      <c r="AI774" s="129" t="str">
        <f t="shared" si="214"/>
        <v/>
      </c>
      <c r="AJ774" s="100" t="str">
        <f t="shared" si="210"/>
        <v/>
      </c>
      <c r="AK774" s="130" t="str">
        <f t="shared" si="211"/>
        <v/>
      </c>
      <c r="AL774" s="130" t="str">
        <f t="shared" si="212"/>
        <v/>
      </c>
      <c r="AM774" s="131" t="str">
        <f t="shared" si="213"/>
        <v/>
      </c>
    </row>
    <row r="775" spans="26:39" ht="15" hidden="1" x14ac:dyDescent="0.25">
      <c r="Z775" s="102"/>
      <c r="AA775" s="102"/>
      <c r="AB775" s="124">
        <f t="shared" ref="AB775:AB808" si="223">AB774+1</f>
        <v>67</v>
      </c>
      <c r="AC775" s="125" t="str">
        <f t="shared" si="218"/>
        <v/>
      </c>
      <c r="AD775" s="123" t="str">
        <f t="shared" si="219"/>
        <v/>
      </c>
      <c r="AE775" s="126" t="str">
        <f t="shared" si="220"/>
        <v/>
      </c>
      <c r="AF775" s="123" t="str">
        <f t="shared" si="221"/>
        <v/>
      </c>
      <c r="AG775" s="126" t="str">
        <f t="shared" si="222"/>
        <v/>
      </c>
      <c r="AH775" s="129" t="str">
        <f t="shared" si="215"/>
        <v/>
      </c>
      <c r="AI775" s="129" t="str">
        <f t="shared" si="214"/>
        <v/>
      </c>
      <c r="AJ775" s="100" t="str">
        <f t="shared" si="210"/>
        <v/>
      </c>
      <c r="AK775" s="130" t="str">
        <f t="shared" si="211"/>
        <v/>
      </c>
      <c r="AL775" s="130" t="str">
        <f t="shared" si="212"/>
        <v/>
      </c>
      <c r="AM775" s="131" t="str">
        <f t="shared" si="213"/>
        <v/>
      </c>
    </row>
    <row r="776" spans="26:39" ht="15" hidden="1" x14ac:dyDescent="0.25">
      <c r="Z776" s="102"/>
      <c r="AA776" s="102"/>
      <c r="AB776" s="124">
        <f t="shared" si="223"/>
        <v>68</v>
      </c>
      <c r="AC776" s="125" t="str">
        <f t="shared" si="218"/>
        <v/>
      </c>
      <c r="AD776" s="123" t="str">
        <f t="shared" si="219"/>
        <v/>
      </c>
      <c r="AE776" s="126" t="str">
        <f t="shared" si="220"/>
        <v/>
      </c>
      <c r="AF776" s="123" t="str">
        <f t="shared" si="221"/>
        <v/>
      </c>
      <c r="AG776" s="126" t="str">
        <f t="shared" si="222"/>
        <v/>
      </c>
      <c r="AH776" s="129" t="str">
        <f t="shared" si="215"/>
        <v/>
      </c>
      <c r="AI776" s="129" t="str">
        <f t="shared" si="214"/>
        <v/>
      </c>
      <c r="AJ776" s="100" t="str">
        <f t="shared" ref="AJ776:AJ839" si="224">AC776</f>
        <v/>
      </c>
      <c r="AK776" s="130" t="str">
        <f t="shared" ref="AK776:AK839" si="225">IF(AI776="","",AJ776-D$57)</f>
        <v/>
      </c>
      <c r="AL776" s="130" t="str">
        <f t="shared" ref="AL776:AL839" si="226">IF(AK776="","",IF(AK776&gt;G$80,AK776-G$80/2,AK776/2))</f>
        <v/>
      </c>
      <c r="AM776" s="131" t="str">
        <f t="shared" ref="AM776:AM839" si="227">IF(AL776="","",0.6*G$81*(2*32.2*AL776)^0.5)</f>
        <v/>
      </c>
    </row>
    <row r="777" spans="26:39" ht="15" hidden="1" x14ac:dyDescent="0.25">
      <c r="Z777" s="102"/>
      <c r="AA777" s="102"/>
      <c r="AB777" s="124">
        <f t="shared" si="223"/>
        <v>69</v>
      </c>
      <c r="AC777" s="125" t="str">
        <f t="shared" si="218"/>
        <v/>
      </c>
      <c r="AD777" s="123" t="str">
        <f t="shared" si="219"/>
        <v/>
      </c>
      <c r="AE777" s="126" t="str">
        <f t="shared" si="220"/>
        <v/>
      </c>
      <c r="AF777" s="123" t="str">
        <f t="shared" si="221"/>
        <v/>
      </c>
      <c r="AG777" s="126" t="str">
        <f t="shared" si="222"/>
        <v/>
      </c>
      <c r="AH777" s="129" t="str">
        <f t="shared" si="215"/>
        <v/>
      </c>
      <c r="AI777" s="129" t="str">
        <f t="shared" ref="AI777:AI840" si="228">IF(AC777="","",IF(AC777=D$57,0,IF(AC777&gt;D$57,AI776+AF777,"")))</f>
        <v/>
      </c>
      <c r="AJ777" s="100" t="str">
        <f t="shared" si="224"/>
        <v/>
      </c>
      <c r="AK777" s="130" t="str">
        <f t="shared" si="225"/>
        <v/>
      </c>
      <c r="AL777" s="130" t="str">
        <f t="shared" si="226"/>
        <v/>
      </c>
      <c r="AM777" s="131" t="str">
        <f t="shared" si="227"/>
        <v/>
      </c>
    </row>
    <row r="778" spans="26:39" ht="15" hidden="1" x14ac:dyDescent="0.25">
      <c r="Z778" s="102"/>
      <c r="AA778" s="102"/>
      <c r="AB778" s="124">
        <f t="shared" si="223"/>
        <v>70</v>
      </c>
      <c r="AC778" s="125" t="str">
        <f t="shared" si="218"/>
        <v/>
      </c>
      <c r="AD778" s="123" t="str">
        <f t="shared" si="219"/>
        <v/>
      </c>
      <c r="AE778" s="126" t="str">
        <f t="shared" si="220"/>
        <v/>
      </c>
      <c r="AF778" s="123" t="str">
        <f t="shared" si="221"/>
        <v/>
      </c>
      <c r="AG778" s="126" t="str">
        <f t="shared" si="222"/>
        <v/>
      </c>
      <c r="AH778" s="129" t="str">
        <f t="shared" ref="AH778:AH841" si="229">IF(AC778="","",AH777+AF778)</f>
        <v/>
      </c>
      <c r="AI778" s="129" t="str">
        <f t="shared" si="228"/>
        <v/>
      </c>
      <c r="AJ778" s="100" t="str">
        <f t="shared" si="224"/>
        <v/>
      </c>
      <c r="AK778" s="130" t="str">
        <f t="shared" si="225"/>
        <v/>
      </c>
      <c r="AL778" s="130" t="str">
        <f t="shared" si="226"/>
        <v/>
      </c>
      <c r="AM778" s="131" t="str">
        <f t="shared" si="227"/>
        <v/>
      </c>
    </row>
    <row r="779" spans="26:39" ht="15" hidden="1" x14ac:dyDescent="0.25">
      <c r="Z779" s="102"/>
      <c r="AA779" s="102"/>
      <c r="AB779" s="124">
        <f t="shared" si="223"/>
        <v>71</v>
      </c>
      <c r="AC779" s="125" t="str">
        <f t="shared" si="218"/>
        <v/>
      </c>
      <c r="AD779" s="123" t="str">
        <f t="shared" si="219"/>
        <v/>
      </c>
      <c r="AE779" s="126" t="str">
        <f t="shared" si="220"/>
        <v/>
      </c>
      <c r="AF779" s="123" t="str">
        <f t="shared" si="221"/>
        <v/>
      </c>
      <c r="AG779" s="126" t="str">
        <f t="shared" si="222"/>
        <v/>
      </c>
      <c r="AH779" s="129" t="str">
        <f t="shared" si="229"/>
        <v/>
      </c>
      <c r="AI779" s="129" t="str">
        <f t="shared" si="228"/>
        <v/>
      </c>
      <c r="AJ779" s="100" t="str">
        <f t="shared" si="224"/>
        <v/>
      </c>
      <c r="AK779" s="130" t="str">
        <f t="shared" si="225"/>
        <v/>
      </c>
      <c r="AL779" s="130" t="str">
        <f t="shared" si="226"/>
        <v/>
      </c>
      <c r="AM779" s="131" t="str">
        <f t="shared" si="227"/>
        <v/>
      </c>
    </row>
    <row r="780" spans="26:39" ht="15" hidden="1" x14ac:dyDescent="0.25">
      <c r="Z780" s="102"/>
      <c r="AA780" s="102"/>
      <c r="AB780" s="124">
        <f t="shared" si="223"/>
        <v>72</v>
      </c>
      <c r="AC780" s="125" t="str">
        <f t="shared" si="218"/>
        <v/>
      </c>
      <c r="AD780" s="123" t="str">
        <f t="shared" si="219"/>
        <v/>
      </c>
      <c r="AE780" s="126" t="str">
        <f t="shared" si="220"/>
        <v/>
      </c>
      <c r="AF780" s="123" t="str">
        <f t="shared" si="221"/>
        <v/>
      </c>
      <c r="AG780" s="126" t="str">
        <f t="shared" si="222"/>
        <v/>
      </c>
      <c r="AH780" s="129" t="str">
        <f t="shared" si="229"/>
        <v/>
      </c>
      <c r="AI780" s="129" t="str">
        <f t="shared" si="228"/>
        <v/>
      </c>
      <c r="AJ780" s="100" t="str">
        <f t="shared" si="224"/>
        <v/>
      </c>
      <c r="AK780" s="130" t="str">
        <f t="shared" si="225"/>
        <v/>
      </c>
      <c r="AL780" s="130" t="str">
        <f t="shared" si="226"/>
        <v/>
      </c>
      <c r="AM780" s="131" t="str">
        <f t="shared" si="227"/>
        <v/>
      </c>
    </row>
    <row r="781" spans="26:39" ht="15" hidden="1" x14ac:dyDescent="0.25">
      <c r="Z781" s="102"/>
      <c r="AA781" s="102"/>
      <c r="AB781" s="124">
        <f t="shared" si="223"/>
        <v>73</v>
      </c>
      <c r="AC781" s="125" t="str">
        <f t="shared" si="218"/>
        <v/>
      </c>
      <c r="AD781" s="123" t="str">
        <f t="shared" si="219"/>
        <v/>
      </c>
      <c r="AE781" s="126" t="str">
        <f t="shared" si="220"/>
        <v/>
      </c>
      <c r="AF781" s="123" t="str">
        <f t="shared" si="221"/>
        <v/>
      </c>
      <c r="AG781" s="126" t="str">
        <f t="shared" si="222"/>
        <v/>
      </c>
      <c r="AH781" s="129" t="str">
        <f t="shared" si="229"/>
        <v/>
      </c>
      <c r="AI781" s="129" t="str">
        <f t="shared" si="228"/>
        <v/>
      </c>
      <c r="AJ781" s="100" t="str">
        <f t="shared" si="224"/>
        <v/>
      </c>
      <c r="AK781" s="130" t="str">
        <f t="shared" si="225"/>
        <v/>
      </c>
      <c r="AL781" s="130" t="str">
        <f t="shared" si="226"/>
        <v/>
      </c>
      <c r="AM781" s="131" t="str">
        <f t="shared" si="227"/>
        <v/>
      </c>
    </row>
    <row r="782" spans="26:39" ht="15" hidden="1" x14ac:dyDescent="0.25">
      <c r="Z782" s="102"/>
      <c r="AA782" s="102"/>
      <c r="AB782" s="124">
        <f t="shared" si="223"/>
        <v>74</v>
      </c>
      <c r="AC782" s="125" t="str">
        <f t="shared" si="218"/>
        <v/>
      </c>
      <c r="AD782" s="123" t="str">
        <f t="shared" si="219"/>
        <v/>
      </c>
      <c r="AE782" s="126" t="str">
        <f t="shared" si="220"/>
        <v/>
      </c>
      <c r="AF782" s="123" t="str">
        <f t="shared" si="221"/>
        <v/>
      </c>
      <c r="AG782" s="126" t="str">
        <f t="shared" si="222"/>
        <v/>
      </c>
      <c r="AH782" s="129" t="str">
        <f t="shared" si="229"/>
        <v/>
      </c>
      <c r="AI782" s="129" t="str">
        <f t="shared" si="228"/>
        <v/>
      </c>
      <c r="AJ782" s="100" t="str">
        <f t="shared" si="224"/>
        <v/>
      </c>
      <c r="AK782" s="130" t="str">
        <f t="shared" si="225"/>
        <v/>
      </c>
      <c r="AL782" s="130" t="str">
        <f t="shared" si="226"/>
        <v/>
      </c>
      <c r="AM782" s="131" t="str">
        <f t="shared" si="227"/>
        <v/>
      </c>
    </row>
    <row r="783" spans="26:39" ht="15" hidden="1" x14ac:dyDescent="0.25">
      <c r="Z783" s="102"/>
      <c r="AA783" s="102"/>
      <c r="AB783" s="124">
        <f t="shared" si="223"/>
        <v>75</v>
      </c>
      <c r="AC783" s="125" t="str">
        <f t="shared" si="218"/>
        <v/>
      </c>
      <c r="AD783" s="123" t="str">
        <f t="shared" si="219"/>
        <v/>
      </c>
      <c r="AE783" s="126" t="str">
        <f t="shared" si="220"/>
        <v/>
      </c>
      <c r="AF783" s="123" t="str">
        <f t="shared" si="221"/>
        <v/>
      </c>
      <c r="AG783" s="126" t="str">
        <f t="shared" si="222"/>
        <v/>
      </c>
      <c r="AH783" s="129" t="str">
        <f t="shared" si="229"/>
        <v/>
      </c>
      <c r="AI783" s="129" t="str">
        <f t="shared" si="228"/>
        <v/>
      </c>
      <c r="AJ783" s="100" t="str">
        <f t="shared" si="224"/>
        <v/>
      </c>
      <c r="AK783" s="130" t="str">
        <f t="shared" si="225"/>
        <v/>
      </c>
      <c r="AL783" s="130" t="str">
        <f t="shared" si="226"/>
        <v/>
      </c>
      <c r="AM783" s="131" t="str">
        <f t="shared" si="227"/>
        <v/>
      </c>
    </row>
    <row r="784" spans="26:39" ht="15" hidden="1" x14ac:dyDescent="0.25">
      <c r="Z784" s="102"/>
      <c r="AA784" s="102"/>
      <c r="AB784" s="124">
        <f t="shared" si="223"/>
        <v>76</v>
      </c>
      <c r="AC784" s="125" t="str">
        <f t="shared" si="218"/>
        <v/>
      </c>
      <c r="AD784" s="123" t="str">
        <f t="shared" si="219"/>
        <v/>
      </c>
      <c r="AE784" s="126" t="str">
        <f t="shared" si="220"/>
        <v/>
      </c>
      <c r="AF784" s="123" t="str">
        <f t="shared" si="221"/>
        <v/>
      </c>
      <c r="AG784" s="126" t="str">
        <f t="shared" si="222"/>
        <v/>
      </c>
      <c r="AH784" s="129" t="str">
        <f t="shared" si="229"/>
        <v/>
      </c>
      <c r="AI784" s="129" t="str">
        <f t="shared" si="228"/>
        <v/>
      </c>
      <c r="AJ784" s="100" t="str">
        <f t="shared" si="224"/>
        <v/>
      </c>
      <c r="AK784" s="130" t="str">
        <f t="shared" si="225"/>
        <v/>
      </c>
      <c r="AL784" s="130" t="str">
        <f t="shared" si="226"/>
        <v/>
      </c>
      <c r="AM784" s="131" t="str">
        <f t="shared" si="227"/>
        <v/>
      </c>
    </row>
    <row r="785" spans="26:39" ht="15" hidden="1" x14ac:dyDescent="0.25">
      <c r="Z785" s="102"/>
      <c r="AA785" s="102"/>
      <c r="AB785" s="124">
        <f t="shared" si="223"/>
        <v>77</v>
      </c>
      <c r="AC785" s="125" t="str">
        <f t="shared" si="218"/>
        <v/>
      </c>
      <c r="AD785" s="123" t="str">
        <f t="shared" si="219"/>
        <v/>
      </c>
      <c r="AE785" s="126" t="str">
        <f t="shared" si="220"/>
        <v/>
      </c>
      <c r="AF785" s="123" t="str">
        <f t="shared" si="221"/>
        <v/>
      </c>
      <c r="AG785" s="126" t="str">
        <f t="shared" si="222"/>
        <v/>
      </c>
      <c r="AH785" s="129" t="str">
        <f t="shared" si="229"/>
        <v/>
      </c>
      <c r="AI785" s="129" t="str">
        <f t="shared" si="228"/>
        <v/>
      </c>
      <c r="AJ785" s="100" t="str">
        <f t="shared" si="224"/>
        <v/>
      </c>
      <c r="AK785" s="130" t="str">
        <f t="shared" si="225"/>
        <v/>
      </c>
      <c r="AL785" s="130" t="str">
        <f t="shared" si="226"/>
        <v/>
      </c>
      <c r="AM785" s="131" t="str">
        <f t="shared" si="227"/>
        <v/>
      </c>
    </row>
    <row r="786" spans="26:39" ht="15" hidden="1" x14ac:dyDescent="0.25">
      <c r="Z786" s="102"/>
      <c r="AA786" s="102"/>
      <c r="AB786" s="124">
        <f t="shared" si="223"/>
        <v>78</v>
      </c>
      <c r="AC786" s="125" t="str">
        <f t="shared" si="218"/>
        <v/>
      </c>
      <c r="AD786" s="123" t="str">
        <f t="shared" si="219"/>
        <v/>
      </c>
      <c r="AE786" s="126" t="str">
        <f t="shared" si="220"/>
        <v/>
      </c>
      <c r="AF786" s="123" t="str">
        <f t="shared" si="221"/>
        <v/>
      </c>
      <c r="AG786" s="126" t="str">
        <f t="shared" si="222"/>
        <v/>
      </c>
      <c r="AH786" s="129" t="str">
        <f t="shared" si="229"/>
        <v/>
      </c>
      <c r="AI786" s="129" t="str">
        <f t="shared" si="228"/>
        <v/>
      </c>
      <c r="AJ786" s="100" t="str">
        <f t="shared" si="224"/>
        <v/>
      </c>
      <c r="AK786" s="130" t="str">
        <f t="shared" si="225"/>
        <v/>
      </c>
      <c r="AL786" s="130" t="str">
        <f t="shared" si="226"/>
        <v/>
      </c>
      <c r="AM786" s="131" t="str">
        <f t="shared" si="227"/>
        <v/>
      </c>
    </row>
    <row r="787" spans="26:39" ht="15" hidden="1" x14ac:dyDescent="0.25">
      <c r="Z787" s="102"/>
      <c r="AA787" s="102"/>
      <c r="AB787" s="124">
        <f t="shared" si="223"/>
        <v>79</v>
      </c>
      <c r="AC787" s="125" t="str">
        <f t="shared" si="218"/>
        <v/>
      </c>
      <c r="AD787" s="123" t="str">
        <f t="shared" si="219"/>
        <v/>
      </c>
      <c r="AE787" s="126" t="str">
        <f t="shared" si="220"/>
        <v/>
      </c>
      <c r="AF787" s="123" t="str">
        <f t="shared" si="221"/>
        <v/>
      </c>
      <c r="AG787" s="126" t="str">
        <f t="shared" si="222"/>
        <v/>
      </c>
      <c r="AH787" s="129" t="str">
        <f t="shared" si="229"/>
        <v/>
      </c>
      <c r="AI787" s="129" t="str">
        <f t="shared" si="228"/>
        <v/>
      </c>
      <c r="AJ787" s="100" t="str">
        <f t="shared" si="224"/>
        <v/>
      </c>
      <c r="AK787" s="130" t="str">
        <f t="shared" si="225"/>
        <v/>
      </c>
      <c r="AL787" s="130" t="str">
        <f t="shared" si="226"/>
        <v/>
      </c>
      <c r="AM787" s="131" t="str">
        <f t="shared" si="227"/>
        <v/>
      </c>
    </row>
    <row r="788" spans="26:39" ht="15" hidden="1" x14ac:dyDescent="0.25">
      <c r="Z788" s="102"/>
      <c r="AA788" s="102"/>
      <c r="AB788" s="124">
        <f t="shared" si="223"/>
        <v>80</v>
      </c>
      <c r="AC788" s="125" t="str">
        <f t="shared" si="218"/>
        <v/>
      </c>
      <c r="AD788" s="123" t="str">
        <f t="shared" si="219"/>
        <v/>
      </c>
      <c r="AE788" s="126" t="str">
        <f t="shared" si="220"/>
        <v/>
      </c>
      <c r="AF788" s="123" t="str">
        <f t="shared" si="221"/>
        <v/>
      </c>
      <c r="AG788" s="126" t="str">
        <f t="shared" si="222"/>
        <v/>
      </c>
      <c r="AH788" s="129" t="str">
        <f t="shared" si="229"/>
        <v/>
      </c>
      <c r="AI788" s="129" t="str">
        <f t="shared" si="228"/>
        <v/>
      </c>
      <c r="AJ788" s="100" t="str">
        <f t="shared" si="224"/>
        <v/>
      </c>
      <c r="AK788" s="130" t="str">
        <f t="shared" si="225"/>
        <v/>
      </c>
      <c r="AL788" s="130" t="str">
        <f t="shared" si="226"/>
        <v/>
      </c>
      <c r="AM788" s="131" t="str">
        <f t="shared" si="227"/>
        <v/>
      </c>
    </row>
    <row r="789" spans="26:39" ht="15" hidden="1" x14ac:dyDescent="0.25">
      <c r="Z789" s="102"/>
      <c r="AA789" s="102"/>
      <c r="AB789" s="124">
        <f t="shared" si="223"/>
        <v>81</v>
      </c>
      <c r="AC789" s="125" t="str">
        <f t="shared" si="218"/>
        <v/>
      </c>
      <c r="AD789" s="123" t="str">
        <f t="shared" si="219"/>
        <v/>
      </c>
      <c r="AE789" s="126" t="str">
        <f t="shared" si="220"/>
        <v/>
      </c>
      <c r="AF789" s="123" t="str">
        <f t="shared" si="221"/>
        <v/>
      </c>
      <c r="AG789" s="126" t="str">
        <f t="shared" si="222"/>
        <v/>
      </c>
      <c r="AH789" s="129" t="str">
        <f t="shared" si="229"/>
        <v/>
      </c>
      <c r="AI789" s="129" t="str">
        <f t="shared" si="228"/>
        <v/>
      </c>
      <c r="AJ789" s="100" t="str">
        <f t="shared" si="224"/>
        <v/>
      </c>
      <c r="AK789" s="130" t="str">
        <f t="shared" si="225"/>
        <v/>
      </c>
      <c r="AL789" s="130" t="str">
        <f t="shared" si="226"/>
        <v/>
      </c>
      <c r="AM789" s="131" t="str">
        <f t="shared" si="227"/>
        <v/>
      </c>
    </row>
    <row r="790" spans="26:39" ht="15" hidden="1" x14ac:dyDescent="0.25">
      <c r="Z790" s="102"/>
      <c r="AA790" s="102"/>
      <c r="AB790" s="124">
        <f t="shared" si="223"/>
        <v>82</v>
      </c>
      <c r="AC790" s="125" t="str">
        <f t="shared" si="218"/>
        <v/>
      </c>
      <c r="AD790" s="123" t="str">
        <f t="shared" si="219"/>
        <v/>
      </c>
      <c r="AE790" s="126" t="str">
        <f t="shared" si="220"/>
        <v/>
      </c>
      <c r="AF790" s="123" t="str">
        <f t="shared" si="221"/>
        <v/>
      </c>
      <c r="AG790" s="126" t="str">
        <f t="shared" si="222"/>
        <v/>
      </c>
      <c r="AH790" s="129" t="str">
        <f t="shared" si="229"/>
        <v/>
      </c>
      <c r="AI790" s="129" t="str">
        <f t="shared" si="228"/>
        <v/>
      </c>
      <c r="AJ790" s="100" t="str">
        <f t="shared" si="224"/>
        <v/>
      </c>
      <c r="AK790" s="130" t="str">
        <f t="shared" si="225"/>
        <v/>
      </c>
      <c r="AL790" s="130" t="str">
        <f t="shared" si="226"/>
        <v/>
      </c>
      <c r="AM790" s="131" t="str">
        <f t="shared" si="227"/>
        <v/>
      </c>
    </row>
    <row r="791" spans="26:39" ht="15" hidden="1" x14ac:dyDescent="0.25">
      <c r="Z791" s="102"/>
      <c r="AA791" s="102"/>
      <c r="AB791" s="124">
        <f t="shared" si="223"/>
        <v>83</v>
      </c>
      <c r="AC791" s="125" t="str">
        <f t="shared" si="218"/>
        <v/>
      </c>
      <c r="AD791" s="123" t="str">
        <f t="shared" si="219"/>
        <v/>
      </c>
      <c r="AE791" s="126" t="str">
        <f t="shared" si="220"/>
        <v/>
      </c>
      <c r="AF791" s="123" t="str">
        <f t="shared" si="221"/>
        <v/>
      </c>
      <c r="AG791" s="126" t="str">
        <f t="shared" si="222"/>
        <v/>
      </c>
      <c r="AH791" s="129" t="str">
        <f t="shared" si="229"/>
        <v/>
      </c>
      <c r="AI791" s="129" t="str">
        <f t="shared" si="228"/>
        <v/>
      </c>
      <c r="AJ791" s="100" t="str">
        <f t="shared" si="224"/>
        <v/>
      </c>
      <c r="AK791" s="130" t="str">
        <f t="shared" si="225"/>
        <v/>
      </c>
      <c r="AL791" s="130" t="str">
        <f t="shared" si="226"/>
        <v/>
      </c>
      <c r="AM791" s="131" t="str">
        <f t="shared" si="227"/>
        <v/>
      </c>
    </row>
    <row r="792" spans="26:39" ht="15" hidden="1" x14ac:dyDescent="0.25">
      <c r="Z792" s="102"/>
      <c r="AA792" s="102"/>
      <c r="AB792" s="124">
        <f t="shared" si="223"/>
        <v>84</v>
      </c>
      <c r="AC792" s="125" t="str">
        <f t="shared" si="218"/>
        <v/>
      </c>
      <c r="AD792" s="123" t="str">
        <f t="shared" si="219"/>
        <v/>
      </c>
      <c r="AE792" s="126" t="str">
        <f t="shared" si="220"/>
        <v/>
      </c>
      <c r="AF792" s="123" t="str">
        <f t="shared" si="221"/>
        <v/>
      </c>
      <c r="AG792" s="126" t="str">
        <f t="shared" si="222"/>
        <v/>
      </c>
      <c r="AH792" s="129" t="str">
        <f t="shared" si="229"/>
        <v/>
      </c>
      <c r="AI792" s="129" t="str">
        <f t="shared" si="228"/>
        <v/>
      </c>
      <c r="AJ792" s="100" t="str">
        <f t="shared" si="224"/>
        <v/>
      </c>
      <c r="AK792" s="130" t="str">
        <f t="shared" si="225"/>
        <v/>
      </c>
      <c r="AL792" s="130" t="str">
        <f t="shared" si="226"/>
        <v/>
      </c>
      <c r="AM792" s="131" t="str">
        <f t="shared" si="227"/>
        <v/>
      </c>
    </row>
    <row r="793" spans="26:39" ht="15" hidden="1" x14ac:dyDescent="0.25">
      <c r="Z793" s="102"/>
      <c r="AA793" s="102"/>
      <c r="AB793" s="124">
        <f t="shared" si="223"/>
        <v>85</v>
      </c>
      <c r="AC793" s="125" t="str">
        <f t="shared" si="218"/>
        <v/>
      </c>
      <c r="AD793" s="123" t="str">
        <f t="shared" si="219"/>
        <v/>
      </c>
      <c r="AE793" s="126" t="str">
        <f t="shared" si="220"/>
        <v/>
      </c>
      <c r="AF793" s="123" t="str">
        <f t="shared" si="221"/>
        <v/>
      </c>
      <c r="AG793" s="126" t="str">
        <f t="shared" si="222"/>
        <v/>
      </c>
      <c r="AH793" s="129" t="str">
        <f t="shared" si="229"/>
        <v/>
      </c>
      <c r="AI793" s="129" t="str">
        <f t="shared" si="228"/>
        <v/>
      </c>
      <c r="AJ793" s="100" t="str">
        <f t="shared" si="224"/>
        <v/>
      </c>
      <c r="AK793" s="130" t="str">
        <f t="shared" si="225"/>
        <v/>
      </c>
      <c r="AL793" s="130" t="str">
        <f t="shared" si="226"/>
        <v/>
      </c>
      <c r="AM793" s="131" t="str">
        <f t="shared" si="227"/>
        <v/>
      </c>
    </row>
    <row r="794" spans="26:39" ht="15" hidden="1" x14ac:dyDescent="0.25">
      <c r="Z794" s="102"/>
      <c r="AA794" s="102"/>
      <c r="AB794" s="124">
        <f t="shared" si="223"/>
        <v>86</v>
      </c>
      <c r="AC794" s="125" t="str">
        <f t="shared" si="218"/>
        <v/>
      </c>
      <c r="AD794" s="123" t="str">
        <f t="shared" si="219"/>
        <v/>
      </c>
      <c r="AE794" s="126" t="str">
        <f t="shared" si="220"/>
        <v/>
      </c>
      <c r="AF794" s="123" t="str">
        <f t="shared" si="221"/>
        <v/>
      </c>
      <c r="AG794" s="126" t="str">
        <f t="shared" si="222"/>
        <v/>
      </c>
      <c r="AH794" s="129" t="str">
        <f t="shared" si="229"/>
        <v/>
      </c>
      <c r="AI794" s="129" t="str">
        <f t="shared" si="228"/>
        <v/>
      </c>
      <c r="AJ794" s="100" t="str">
        <f t="shared" si="224"/>
        <v/>
      </c>
      <c r="AK794" s="130" t="str">
        <f t="shared" si="225"/>
        <v/>
      </c>
      <c r="AL794" s="130" t="str">
        <f t="shared" si="226"/>
        <v/>
      </c>
      <c r="AM794" s="131" t="str">
        <f t="shared" si="227"/>
        <v/>
      </c>
    </row>
    <row r="795" spans="26:39" ht="15" hidden="1" x14ac:dyDescent="0.25">
      <c r="Z795" s="102"/>
      <c r="AA795" s="102"/>
      <c r="AB795" s="124">
        <f t="shared" si="223"/>
        <v>87</v>
      </c>
      <c r="AC795" s="125" t="str">
        <f t="shared" si="218"/>
        <v/>
      </c>
      <c r="AD795" s="123" t="str">
        <f t="shared" si="219"/>
        <v/>
      </c>
      <c r="AE795" s="126" t="str">
        <f t="shared" si="220"/>
        <v/>
      </c>
      <c r="AF795" s="123" t="str">
        <f t="shared" si="221"/>
        <v/>
      </c>
      <c r="AG795" s="126" t="str">
        <f t="shared" si="222"/>
        <v/>
      </c>
      <c r="AH795" s="129" t="str">
        <f t="shared" si="229"/>
        <v/>
      </c>
      <c r="AI795" s="129" t="str">
        <f t="shared" si="228"/>
        <v/>
      </c>
      <c r="AJ795" s="100" t="str">
        <f t="shared" si="224"/>
        <v/>
      </c>
      <c r="AK795" s="130" t="str">
        <f t="shared" si="225"/>
        <v/>
      </c>
      <c r="AL795" s="130" t="str">
        <f t="shared" si="226"/>
        <v/>
      </c>
      <c r="AM795" s="131" t="str">
        <f t="shared" si="227"/>
        <v/>
      </c>
    </row>
    <row r="796" spans="26:39" ht="15" hidden="1" x14ac:dyDescent="0.25">
      <c r="Z796" s="102"/>
      <c r="AA796" s="102"/>
      <c r="AB796" s="124">
        <f t="shared" si="223"/>
        <v>88</v>
      </c>
      <c r="AC796" s="125" t="str">
        <f t="shared" si="218"/>
        <v/>
      </c>
      <c r="AD796" s="123" t="str">
        <f t="shared" si="219"/>
        <v/>
      </c>
      <c r="AE796" s="126" t="str">
        <f t="shared" si="220"/>
        <v/>
      </c>
      <c r="AF796" s="123" t="str">
        <f t="shared" si="221"/>
        <v/>
      </c>
      <c r="AG796" s="126" t="str">
        <f t="shared" si="222"/>
        <v/>
      </c>
      <c r="AH796" s="129" t="str">
        <f t="shared" si="229"/>
        <v/>
      </c>
      <c r="AI796" s="129" t="str">
        <f t="shared" si="228"/>
        <v/>
      </c>
      <c r="AJ796" s="100" t="str">
        <f t="shared" si="224"/>
        <v/>
      </c>
      <c r="AK796" s="130" t="str">
        <f t="shared" si="225"/>
        <v/>
      </c>
      <c r="AL796" s="130" t="str">
        <f t="shared" si="226"/>
        <v/>
      </c>
      <c r="AM796" s="131" t="str">
        <f t="shared" si="227"/>
        <v/>
      </c>
    </row>
    <row r="797" spans="26:39" ht="15" hidden="1" x14ac:dyDescent="0.25">
      <c r="Z797" s="102"/>
      <c r="AA797" s="102"/>
      <c r="AB797" s="124">
        <f t="shared" si="223"/>
        <v>89</v>
      </c>
      <c r="AC797" s="125" t="str">
        <f t="shared" si="218"/>
        <v/>
      </c>
      <c r="AD797" s="123" t="str">
        <f t="shared" si="219"/>
        <v/>
      </c>
      <c r="AE797" s="126" t="str">
        <f t="shared" si="220"/>
        <v/>
      </c>
      <c r="AF797" s="123" t="str">
        <f t="shared" si="221"/>
        <v/>
      </c>
      <c r="AG797" s="126" t="str">
        <f t="shared" si="222"/>
        <v/>
      </c>
      <c r="AH797" s="129" t="str">
        <f t="shared" si="229"/>
        <v/>
      </c>
      <c r="AI797" s="129" t="str">
        <f t="shared" si="228"/>
        <v/>
      </c>
      <c r="AJ797" s="100" t="str">
        <f t="shared" si="224"/>
        <v/>
      </c>
      <c r="AK797" s="130" t="str">
        <f t="shared" si="225"/>
        <v/>
      </c>
      <c r="AL797" s="130" t="str">
        <f t="shared" si="226"/>
        <v/>
      </c>
      <c r="AM797" s="131" t="str">
        <f t="shared" si="227"/>
        <v/>
      </c>
    </row>
    <row r="798" spans="26:39" ht="15" hidden="1" x14ac:dyDescent="0.25">
      <c r="Z798" s="102"/>
      <c r="AA798" s="102"/>
      <c r="AB798" s="124">
        <f t="shared" si="223"/>
        <v>90</v>
      </c>
      <c r="AC798" s="125" t="str">
        <f t="shared" si="218"/>
        <v/>
      </c>
      <c r="AD798" s="123" t="str">
        <f t="shared" si="219"/>
        <v/>
      </c>
      <c r="AE798" s="126" t="str">
        <f t="shared" si="220"/>
        <v/>
      </c>
      <c r="AF798" s="123" t="str">
        <f t="shared" si="221"/>
        <v/>
      </c>
      <c r="AG798" s="126" t="str">
        <f t="shared" si="222"/>
        <v/>
      </c>
      <c r="AH798" s="129" t="str">
        <f t="shared" si="229"/>
        <v/>
      </c>
      <c r="AI798" s="129" t="str">
        <f t="shared" si="228"/>
        <v/>
      </c>
      <c r="AJ798" s="100" t="str">
        <f t="shared" si="224"/>
        <v/>
      </c>
      <c r="AK798" s="130" t="str">
        <f t="shared" si="225"/>
        <v/>
      </c>
      <c r="AL798" s="130" t="str">
        <f t="shared" si="226"/>
        <v/>
      </c>
      <c r="AM798" s="131" t="str">
        <f t="shared" si="227"/>
        <v/>
      </c>
    </row>
    <row r="799" spans="26:39" ht="15" hidden="1" x14ac:dyDescent="0.25">
      <c r="Z799" s="102"/>
      <c r="AA799" s="102"/>
      <c r="AB799" s="124">
        <f t="shared" si="223"/>
        <v>91</v>
      </c>
      <c r="AC799" s="125" t="str">
        <f t="shared" si="218"/>
        <v/>
      </c>
      <c r="AD799" s="123" t="str">
        <f t="shared" si="219"/>
        <v/>
      </c>
      <c r="AE799" s="126" t="str">
        <f t="shared" si="220"/>
        <v/>
      </c>
      <c r="AF799" s="123" t="str">
        <f t="shared" si="221"/>
        <v/>
      </c>
      <c r="AG799" s="126" t="str">
        <f t="shared" si="222"/>
        <v/>
      </c>
      <c r="AH799" s="129" t="str">
        <f t="shared" si="229"/>
        <v/>
      </c>
      <c r="AI799" s="129" t="str">
        <f t="shared" si="228"/>
        <v/>
      </c>
      <c r="AJ799" s="100" t="str">
        <f t="shared" si="224"/>
        <v/>
      </c>
      <c r="AK799" s="130" t="str">
        <f t="shared" si="225"/>
        <v/>
      </c>
      <c r="AL799" s="130" t="str">
        <f t="shared" si="226"/>
        <v/>
      </c>
      <c r="AM799" s="131" t="str">
        <f t="shared" si="227"/>
        <v/>
      </c>
    </row>
    <row r="800" spans="26:39" ht="15" hidden="1" x14ac:dyDescent="0.25">
      <c r="Z800" s="102"/>
      <c r="AA800" s="102"/>
      <c r="AB800" s="124">
        <f t="shared" si="223"/>
        <v>92</v>
      </c>
      <c r="AC800" s="125" t="str">
        <f t="shared" si="218"/>
        <v/>
      </c>
      <c r="AD800" s="123" t="str">
        <f t="shared" si="219"/>
        <v/>
      </c>
      <c r="AE800" s="126" t="str">
        <f t="shared" si="220"/>
        <v/>
      </c>
      <c r="AF800" s="123" t="str">
        <f t="shared" si="221"/>
        <v/>
      </c>
      <c r="AG800" s="126" t="str">
        <f t="shared" si="222"/>
        <v/>
      </c>
      <c r="AH800" s="129" t="str">
        <f t="shared" si="229"/>
        <v/>
      </c>
      <c r="AI800" s="129" t="str">
        <f t="shared" si="228"/>
        <v/>
      </c>
      <c r="AJ800" s="100" t="str">
        <f t="shared" si="224"/>
        <v/>
      </c>
      <c r="AK800" s="130" t="str">
        <f t="shared" si="225"/>
        <v/>
      </c>
      <c r="AL800" s="130" t="str">
        <f t="shared" si="226"/>
        <v/>
      </c>
      <c r="AM800" s="131" t="str">
        <f t="shared" si="227"/>
        <v/>
      </c>
    </row>
    <row r="801" spans="23:39" ht="15" hidden="1" x14ac:dyDescent="0.25">
      <c r="Z801" s="102"/>
      <c r="AA801" s="102"/>
      <c r="AB801" s="124">
        <f t="shared" si="223"/>
        <v>93</v>
      </c>
      <c r="AC801" s="125" t="str">
        <f t="shared" si="218"/>
        <v/>
      </c>
      <c r="AD801" s="123" t="str">
        <f t="shared" si="219"/>
        <v/>
      </c>
      <c r="AE801" s="126" t="str">
        <f t="shared" si="220"/>
        <v/>
      </c>
      <c r="AF801" s="123" t="str">
        <f t="shared" si="221"/>
        <v/>
      </c>
      <c r="AG801" s="126" t="str">
        <f t="shared" si="222"/>
        <v/>
      </c>
      <c r="AH801" s="129" t="str">
        <f t="shared" si="229"/>
        <v/>
      </c>
      <c r="AI801" s="129" t="str">
        <f t="shared" si="228"/>
        <v/>
      </c>
      <c r="AJ801" s="100" t="str">
        <f t="shared" si="224"/>
        <v/>
      </c>
      <c r="AK801" s="130" t="str">
        <f t="shared" si="225"/>
        <v/>
      </c>
      <c r="AL801" s="130" t="str">
        <f t="shared" si="226"/>
        <v/>
      </c>
      <c r="AM801" s="131" t="str">
        <f t="shared" si="227"/>
        <v/>
      </c>
    </row>
    <row r="802" spans="23:39" ht="15" hidden="1" x14ac:dyDescent="0.25">
      <c r="Z802" s="102"/>
      <c r="AA802" s="102"/>
      <c r="AB802" s="124">
        <f t="shared" si="223"/>
        <v>94</v>
      </c>
      <c r="AC802" s="125" t="str">
        <f t="shared" si="218"/>
        <v/>
      </c>
      <c r="AD802" s="123" t="str">
        <f t="shared" si="219"/>
        <v/>
      </c>
      <c r="AE802" s="126" t="str">
        <f t="shared" si="220"/>
        <v/>
      </c>
      <c r="AF802" s="123" t="str">
        <f t="shared" si="221"/>
        <v/>
      </c>
      <c r="AG802" s="126" t="str">
        <f t="shared" si="222"/>
        <v/>
      </c>
      <c r="AH802" s="129" t="str">
        <f t="shared" si="229"/>
        <v/>
      </c>
      <c r="AI802" s="129" t="str">
        <f t="shared" si="228"/>
        <v/>
      </c>
      <c r="AJ802" s="100" t="str">
        <f t="shared" si="224"/>
        <v/>
      </c>
      <c r="AK802" s="130" t="str">
        <f t="shared" si="225"/>
        <v/>
      </c>
      <c r="AL802" s="130" t="str">
        <f t="shared" si="226"/>
        <v/>
      </c>
      <c r="AM802" s="131" t="str">
        <f t="shared" si="227"/>
        <v/>
      </c>
    </row>
    <row r="803" spans="23:39" ht="15" hidden="1" x14ac:dyDescent="0.25">
      <c r="Z803" s="102"/>
      <c r="AA803" s="102"/>
      <c r="AB803" s="124">
        <f t="shared" si="223"/>
        <v>95</v>
      </c>
      <c r="AC803" s="125" t="str">
        <f t="shared" si="218"/>
        <v/>
      </c>
      <c r="AD803" s="123" t="str">
        <f t="shared" si="219"/>
        <v/>
      </c>
      <c r="AE803" s="126" t="str">
        <f t="shared" si="220"/>
        <v/>
      </c>
      <c r="AF803" s="123" t="str">
        <f t="shared" si="221"/>
        <v/>
      </c>
      <c r="AG803" s="126" t="str">
        <f t="shared" si="222"/>
        <v/>
      </c>
      <c r="AH803" s="129" t="str">
        <f t="shared" si="229"/>
        <v/>
      </c>
      <c r="AI803" s="129" t="str">
        <f t="shared" si="228"/>
        <v/>
      </c>
      <c r="AJ803" s="100" t="str">
        <f t="shared" si="224"/>
        <v/>
      </c>
      <c r="AK803" s="130" t="str">
        <f t="shared" si="225"/>
        <v/>
      </c>
      <c r="AL803" s="130" t="str">
        <f t="shared" si="226"/>
        <v/>
      </c>
      <c r="AM803" s="131" t="str">
        <f t="shared" si="227"/>
        <v/>
      </c>
    </row>
    <row r="804" spans="23:39" ht="15" hidden="1" x14ac:dyDescent="0.25">
      <c r="Z804" s="102"/>
      <c r="AA804" s="102"/>
      <c r="AB804" s="124">
        <f t="shared" si="223"/>
        <v>96</v>
      </c>
      <c r="AC804" s="125" t="str">
        <f t="shared" si="218"/>
        <v/>
      </c>
      <c r="AD804" s="123" t="str">
        <f t="shared" si="219"/>
        <v/>
      </c>
      <c r="AE804" s="126" t="str">
        <f t="shared" si="220"/>
        <v/>
      </c>
      <c r="AF804" s="123" t="str">
        <f t="shared" si="221"/>
        <v/>
      </c>
      <c r="AG804" s="126" t="str">
        <f t="shared" si="222"/>
        <v/>
      </c>
      <c r="AH804" s="129" t="str">
        <f t="shared" si="229"/>
        <v/>
      </c>
      <c r="AI804" s="129" t="str">
        <f t="shared" si="228"/>
        <v/>
      </c>
      <c r="AJ804" s="100" t="str">
        <f t="shared" si="224"/>
        <v/>
      </c>
      <c r="AK804" s="130" t="str">
        <f t="shared" si="225"/>
        <v/>
      </c>
      <c r="AL804" s="130" t="str">
        <f t="shared" si="226"/>
        <v/>
      </c>
      <c r="AM804" s="131" t="str">
        <f t="shared" si="227"/>
        <v/>
      </c>
    </row>
    <row r="805" spans="23:39" ht="15" hidden="1" x14ac:dyDescent="0.25">
      <c r="Z805" s="102"/>
      <c r="AA805" s="102"/>
      <c r="AB805" s="124">
        <f t="shared" si="223"/>
        <v>97</v>
      </c>
      <c r="AC805" s="125" t="str">
        <f t="shared" ref="AC805:AC808" si="230">IF(AA$711="","",AC$708+AB805*(X$711-X$710)/100)</f>
        <v/>
      </c>
      <c r="AD805" s="123" t="str">
        <f t="shared" ref="AD805:AD808" si="231">IF(AC805="","",AD$708+(2*(AC805-AC$708)*AA$711))</f>
        <v/>
      </c>
      <c r="AE805" s="126" t="str">
        <f t="shared" si="220"/>
        <v/>
      </c>
      <c r="AF805" s="123" t="str">
        <f t="shared" si="221"/>
        <v/>
      </c>
      <c r="AG805" s="126" t="str">
        <f t="shared" si="222"/>
        <v/>
      </c>
      <c r="AH805" s="129" t="str">
        <f t="shared" si="229"/>
        <v/>
      </c>
      <c r="AI805" s="129" t="str">
        <f t="shared" si="228"/>
        <v/>
      </c>
      <c r="AJ805" s="100" t="str">
        <f t="shared" si="224"/>
        <v/>
      </c>
      <c r="AK805" s="130" t="str">
        <f t="shared" si="225"/>
        <v/>
      </c>
      <c r="AL805" s="130" t="str">
        <f t="shared" si="226"/>
        <v/>
      </c>
      <c r="AM805" s="131" t="str">
        <f t="shared" si="227"/>
        <v/>
      </c>
    </row>
    <row r="806" spans="23:39" ht="15" hidden="1" x14ac:dyDescent="0.25">
      <c r="Z806" s="102"/>
      <c r="AA806" s="102"/>
      <c r="AB806" s="124">
        <f t="shared" si="223"/>
        <v>98</v>
      </c>
      <c r="AC806" s="125" t="str">
        <f t="shared" si="230"/>
        <v/>
      </c>
      <c r="AD806" s="123" t="str">
        <f t="shared" si="231"/>
        <v/>
      </c>
      <c r="AE806" s="126" t="str">
        <f t="shared" si="220"/>
        <v/>
      </c>
      <c r="AF806" s="123" t="str">
        <f t="shared" si="221"/>
        <v/>
      </c>
      <c r="AG806" s="126" t="str">
        <f t="shared" si="222"/>
        <v/>
      </c>
      <c r="AH806" s="129" t="str">
        <f t="shared" si="229"/>
        <v/>
      </c>
      <c r="AI806" s="129" t="str">
        <f t="shared" si="228"/>
        <v/>
      </c>
      <c r="AJ806" s="100" t="str">
        <f t="shared" si="224"/>
        <v/>
      </c>
      <c r="AK806" s="130" t="str">
        <f t="shared" si="225"/>
        <v/>
      </c>
      <c r="AL806" s="130" t="str">
        <f t="shared" si="226"/>
        <v/>
      </c>
      <c r="AM806" s="131" t="str">
        <f t="shared" si="227"/>
        <v/>
      </c>
    </row>
    <row r="807" spans="23:39" ht="15" hidden="1" x14ac:dyDescent="0.25">
      <c r="AB807" s="124">
        <f t="shared" si="223"/>
        <v>99</v>
      </c>
      <c r="AC807" s="125" t="str">
        <f t="shared" si="230"/>
        <v/>
      </c>
      <c r="AD807" s="123" t="str">
        <f t="shared" si="231"/>
        <v/>
      </c>
      <c r="AE807" s="126" t="str">
        <f t="shared" si="220"/>
        <v/>
      </c>
      <c r="AF807" s="123" t="str">
        <f t="shared" si="221"/>
        <v/>
      </c>
      <c r="AG807" s="126" t="str">
        <f t="shared" si="222"/>
        <v/>
      </c>
      <c r="AH807" s="129" t="str">
        <f t="shared" si="229"/>
        <v/>
      </c>
      <c r="AI807" s="129" t="str">
        <f t="shared" si="228"/>
        <v/>
      </c>
      <c r="AJ807" s="100" t="str">
        <f t="shared" si="224"/>
        <v/>
      </c>
      <c r="AK807" s="130" t="str">
        <f t="shared" si="225"/>
        <v/>
      </c>
      <c r="AL807" s="130" t="str">
        <f t="shared" si="226"/>
        <v/>
      </c>
      <c r="AM807" s="131" t="str">
        <f t="shared" si="227"/>
        <v/>
      </c>
    </row>
    <row r="808" spans="23:39" ht="15" hidden="1" x14ac:dyDescent="0.25">
      <c r="AB808" s="124">
        <f t="shared" si="223"/>
        <v>100</v>
      </c>
      <c r="AC808" s="125" t="str">
        <f t="shared" si="230"/>
        <v/>
      </c>
      <c r="AD808" s="123" t="str">
        <f t="shared" si="231"/>
        <v/>
      </c>
      <c r="AE808" s="126" t="str">
        <f t="shared" si="220"/>
        <v/>
      </c>
      <c r="AF808" s="123" t="str">
        <f t="shared" si="221"/>
        <v/>
      </c>
      <c r="AG808" s="126" t="str">
        <f t="shared" si="222"/>
        <v/>
      </c>
      <c r="AH808" s="129" t="str">
        <f t="shared" si="229"/>
        <v/>
      </c>
      <c r="AI808" s="129" t="str">
        <f t="shared" si="228"/>
        <v/>
      </c>
      <c r="AJ808" s="100" t="str">
        <f t="shared" si="224"/>
        <v/>
      </c>
      <c r="AK808" s="130" t="str">
        <f t="shared" si="225"/>
        <v/>
      </c>
      <c r="AL808" s="130" t="str">
        <f t="shared" si="226"/>
        <v/>
      </c>
      <c r="AM808" s="131" t="str">
        <f t="shared" si="227"/>
        <v/>
      </c>
    </row>
    <row r="809" spans="23:39" ht="15" hidden="1" x14ac:dyDescent="0.25">
      <c r="W809" s="15" t="s">
        <v>154</v>
      </c>
      <c r="X809" s="103" t="s">
        <v>105</v>
      </c>
      <c r="Y809" s="103" t="s">
        <v>100</v>
      </c>
      <c r="Z809" s="107" t="s">
        <v>155</v>
      </c>
      <c r="AA809" s="107" t="s">
        <v>156</v>
      </c>
      <c r="AB809" s="124">
        <v>1</v>
      </c>
      <c r="AC809" s="125" t="str">
        <f t="shared" ref="AC809:AC840" si="232">IF(AA$811="","",AC$808+AB809*(X$811-X$810)/100)</f>
        <v/>
      </c>
      <c r="AD809" s="123" t="str">
        <f t="shared" ref="AD809:AD840" si="233">IF(AC809="","",AD$808+(2*(AC809-AC$808)*AA$811))</f>
        <v/>
      </c>
      <c r="AE809" s="126" t="str">
        <f>IF(AC809="","",(AD809/2)^2*3.1415)</f>
        <v/>
      </c>
      <c r="AF809" s="123" t="str">
        <f>IF(AC809="","",(AC809-AC808)/3*(AE808+AE809+(AE809*AE808)^0.5))</f>
        <v/>
      </c>
      <c r="AG809" s="126" t="str">
        <f>IF(AC809="","",AG808+AF809)</f>
        <v/>
      </c>
      <c r="AH809" s="129" t="str">
        <f t="shared" si="229"/>
        <v/>
      </c>
      <c r="AI809" s="129" t="str">
        <f t="shared" si="228"/>
        <v/>
      </c>
      <c r="AJ809" s="100" t="str">
        <f t="shared" si="224"/>
        <v/>
      </c>
      <c r="AK809" s="130" t="str">
        <f t="shared" si="225"/>
        <v/>
      </c>
      <c r="AL809" s="130" t="str">
        <f t="shared" si="226"/>
        <v/>
      </c>
      <c r="AM809" s="131" t="str">
        <f t="shared" si="227"/>
        <v/>
      </c>
    </row>
    <row r="810" spans="23:39" ht="15" hidden="1" x14ac:dyDescent="0.25">
      <c r="W810" s="28">
        <v>9</v>
      </c>
      <c r="X810" s="100" t="str">
        <f>IF(W810&gt;O$53,"",IF(VLOOKUP(W810,O$34:Q$51,3)=0,"",VLOOKUP(W810,O$34:Q$51,3)))</f>
        <v/>
      </c>
      <c r="Y810" s="28" t="str">
        <f>IF(X810="","",VLOOKUP(X810,D$34:H$53,2))</f>
        <v/>
      </c>
      <c r="Z810" s="123" t="str">
        <f>IF(Y810="","",2*(Y810/3.1415)^0.5)</f>
        <v/>
      </c>
      <c r="AA810" s="102"/>
      <c r="AB810" s="124">
        <f>AB809+1</f>
        <v>2</v>
      </c>
      <c r="AC810" s="125" t="str">
        <f t="shared" si="232"/>
        <v/>
      </c>
      <c r="AD810" s="123" t="str">
        <f t="shared" si="233"/>
        <v/>
      </c>
      <c r="AE810" s="126" t="str">
        <f t="shared" ref="AE810:AE873" si="234">IF(AC810="","",(AD810/2)^2*3.1415)</f>
        <v/>
      </c>
      <c r="AF810" s="123" t="str">
        <f t="shared" ref="AF810:AF873" si="235">IF(AC810="","",(AC810-AC809)/3*(AE809+AE810+(AE810*AE809)^0.5))</f>
        <v/>
      </c>
      <c r="AG810" s="126" t="str">
        <f t="shared" ref="AG810:AG873" si="236">IF(AC810="","",AG809+AF810)</f>
        <v/>
      </c>
      <c r="AH810" s="129" t="str">
        <f t="shared" si="229"/>
        <v/>
      </c>
      <c r="AI810" s="129" t="str">
        <f t="shared" si="228"/>
        <v/>
      </c>
      <c r="AJ810" s="100" t="str">
        <f t="shared" si="224"/>
        <v/>
      </c>
      <c r="AK810" s="130" t="str">
        <f t="shared" si="225"/>
        <v/>
      </c>
      <c r="AL810" s="130" t="str">
        <f t="shared" si="226"/>
        <v/>
      </c>
      <c r="AM810" s="131" t="str">
        <f t="shared" si="227"/>
        <v/>
      </c>
    </row>
    <row r="811" spans="23:39" ht="15" hidden="1" x14ac:dyDescent="0.25">
      <c r="W811" s="28">
        <v>10</v>
      </c>
      <c r="X811" s="100" t="str">
        <f>IF(W811&gt;O$53,"",IF(VLOOKUP(W811,O$34:Q$51,3)=0,"",VLOOKUP(W811,O$34:Q$51,3)))</f>
        <v/>
      </c>
      <c r="Y811" s="28" t="str">
        <f>IF(X811="","",VLOOKUP(X811,D$34:H$53,2))</f>
        <v/>
      </c>
      <c r="Z811" s="123" t="str">
        <f>IF(Y811="","",2*(Y811/3.1415)^0.5)</f>
        <v/>
      </c>
      <c r="AA811" s="102" t="str">
        <f>IF(Z811="","",(Z811-Z810)/(2*(X811-X810)))</f>
        <v/>
      </c>
      <c r="AB811" s="124">
        <f t="shared" ref="AB811:AB874" si="237">AB810+1</f>
        <v>3</v>
      </c>
      <c r="AC811" s="125" t="str">
        <f t="shared" si="232"/>
        <v/>
      </c>
      <c r="AD811" s="123" t="str">
        <f t="shared" si="233"/>
        <v/>
      </c>
      <c r="AE811" s="126" t="str">
        <f t="shared" si="234"/>
        <v/>
      </c>
      <c r="AF811" s="123" t="str">
        <f t="shared" si="235"/>
        <v/>
      </c>
      <c r="AG811" s="126" t="str">
        <f t="shared" si="236"/>
        <v/>
      </c>
      <c r="AH811" s="129" t="str">
        <f t="shared" si="229"/>
        <v/>
      </c>
      <c r="AI811" s="129" t="str">
        <f t="shared" si="228"/>
        <v/>
      </c>
      <c r="AJ811" s="100" t="str">
        <f t="shared" si="224"/>
        <v/>
      </c>
      <c r="AK811" s="130" t="str">
        <f t="shared" si="225"/>
        <v/>
      </c>
      <c r="AL811" s="130" t="str">
        <f t="shared" si="226"/>
        <v/>
      </c>
      <c r="AM811" s="131" t="str">
        <f t="shared" si="227"/>
        <v/>
      </c>
    </row>
    <row r="812" spans="23:39" ht="15" hidden="1" x14ac:dyDescent="0.25">
      <c r="Z812" s="102"/>
      <c r="AA812" s="102"/>
      <c r="AB812" s="124">
        <f t="shared" si="237"/>
        <v>4</v>
      </c>
      <c r="AC812" s="125" t="str">
        <f t="shared" si="232"/>
        <v/>
      </c>
      <c r="AD812" s="123" t="str">
        <f t="shared" si="233"/>
        <v/>
      </c>
      <c r="AE812" s="126" t="str">
        <f t="shared" si="234"/>
        <v/>
      </c>
      <c r="AF812" s="123" t="str">
        <f t="shared" si="235"/>
        <v/>
      </c>
      <c r="AG812" s="126" t="str">
        <f t="shared" si="236"/>
        <v/>
      </c>
      <c r="AH812" s="129" t="str">
        <f t="shared" si="229"/>
        <v/>
      </c>
      <c r="AI812" s="129" t="str">
        <f t="shared" si="228"/>
        <v/>
      </c>
      <c r="AJ812" s="100" t="str">
        <f t="shared" si="224"/>
        <v/>
      </c>
      <c r="AK812" s="130" t="str">
        <f t="shared" si="225"/>
        <v/>
      </c>
      <c r="AL812" s="130" t="str">
        <f t="shared" si="226"/>
        <v/>
      </c>
      <c r="AM812" s="131" t="str">
        <f t="shared" si="227"/>
        <v/>
      </c>
    </row>
    <row r="813" spans="23:39" ht="15" hidden="1" x14ac:dyDescent="0.25">
      <c r="Z813" s="102"/>
      <c r="AA813" s="102"/>
      <c r="AB813" s="124">
        <f t="shared" si="237"/>
        <v>5</v>
      </c>
      <c r="AC813" s="125" t="str">
        <f t="shared" si="232"/>
        <v/>
      </c>
      <c r="AD813" s="123" t="str">
        <f t="shared" si="233"/>
        <v/>
      </c>
      <c r="AE813" s="126" t="str">
        <f t="shared" si="234"/>
        <v/>
      </c>
      <c r="AF813" s="123" t="str">
        <f t="shared" si="235"/>
        <v/>
      </c>
      <c r="AG813" s="126" t="str">
        <f t="shared" si="236"/>
        <v/>
      </c>
      <c r="AH813" s="129" t="str">
        <f t="shared" si="229"/>
        <v/>
      </c>
      <c r="AI813" s="129" t="str">
        <f t="shared" si="228"/>
        <v/>
      </c>
      <c r="AJ813" s="100" t="str">
        <f t="shared" si="224"/>
        <v/>
      </c>
      <c r="AK813" s="130" t="str">
        <f t="shared" si="225"/>
        <v/>
      </c>
      <c r="AL813" s="130" t="str">
        <f t="shared" si="226"/>
        <v/>
      </c>
      <c r="AM813" s="131" t="str">
        <f t="shared" si="227"/>
        <v/>
      </c>
    </row>
    <row r="814" spans="23:39" ht="15" hidden="1" x14ac:dyDescent="0.25">
      <c r="Z814" s="102"/>
      <c r="AA814" s="102"/>
      <c r="AB814" s="124">
        <f t="shared" si="237"/>
        <v>6</v>
      </c>
      <c r="AC814" s="125" t="str">
        <f t="shared" si="232"/>
        <v/>
      </c>
      <c r="AD814" s="123" t="str">
        <f t="shared" si="233"/>
        <v/>
      </c>
      <c r="AE814" s="126" t="str">
        <f t="shared" si="234"/>
        <v/>
      </c>
      <c r="AF814" s="123" t="str">
        <f t="shared" si="235"/>
        <v/>
      </c>
      <c r="AG814" s="126" t="str">
        <f t="shared" si="236"/>
        <v/>
      </c>
      <c r="AH814" s="129" t="str">
        <f t="shared" si="229"/>
        <v/>
      </c>
      <c r="AI814" s="129" t="str">
        <f t="shared" si="228"/>
        <v/>
      </c>
      <c r="AJ814" s="100" t="str">
        <f t="shared" si="224"/>
        <v/>
      </c>
      <c r="AK814" s="130" t="str">
        <f t="shared" si="225"/>
        <v/>
      </c>
      <c r="AL814" s="130" t="str">
        <f t="shared" si="226"/>
        <v/>
      </c>
      <c r="AM814" s="131" t="str">
        <f t="shared" si="227"/>
        <v/>
      </c>
    </row>
    <row r="815" spans="23:39" ht="15" hidden="1" x14ac:dyDescent="0.25">
      <c r="Z815" s="102"/>
      <c r="AA815" s="102"/>
      <c r="AB815" s="124">
        <f t="shared" si="237"/>
        <v>7</v>
      </c>
      <c r="AC815" s="125" t="str">
        <f t="shared" si="232"/>
        <v/>
      </c>
      <c r="AD815" s="123" t="str">
        <f t="shared" si="233"/>
        <v/>
      </c>
      <c r="AE815" s="126" t="str">
        <f t="shared" si="234"/>
        <v/>
      </c>
      <c r="AF815" s="123" t="str">
        <f t="shared" si="235"/>
        <v/>
      </c>
      <c r="AG815" s="126" t="str">
        <f t="shared" si="236"/>
        <v/>
      </c>
      <c r="AH815" s="129" t="str">
        <f t="shared" si="229"/>
        <v/>
      </c>
      <c r="AI815" s="129" t="str">
        <f t="shared" si="228"/>
        <v/>
      </c>
      <c r="AJ815" s="100" t="str">
        <f t="shared" si="224"/>
        <v/>
      </c>
      <c r="AK815" s="130" t="str">
        <f t="shared" si="225"/>
        <v/>
      </c>
      <c r="AL815" s="130" t="str">
        <f t="shared" si="226"/>
        <v/>
      </c>
      <c r="AM815" s="131" t="str">
        <f t="shared" si="227"/>
        <v/>
      </c>
    </row>
    <row r="816" spans="23:39" ht="15" hidden="1" x14ac:dyDescent="0.25">
      <c r="Z816" s="102"/>
      <c r="AA816" s="102"/>
      <c r="AB816" s="124">
        <f t="shared" si="237"/>
        <v>8</v>
      </c>
      <c r="AC816" s="125" t="str">
        <f t="shared" si="232"/>
        <v/>
      </c>
      <c r="AD816" s="123" t="str">
        <f t="shared" si="233"/>
        <v/>
      </c>
      <c r="AE816" s="126" t="str">
        <f t="shared" si="234"/>
        <v/>
      </c>
      <c r="AF816" s="123" t="str">
        <f t="shared" si="235"/>
        <v/>
      </c>
      <c r="AG816" s="126" t="str">
        <f t="shared" si="236"/>
        <v/>
      </c>
      <c r="AH816" s="129" t="str">
        <f t="shared" si="229"/>
        <v/>
      </c>
      <c r="AI816" s="129" t="str">
        <f t="shared" si="228"/>
        <v/>
      </c>
      <c r="AJ816" s="100" t="str">
        <f t="shared" si="224"/>
        <v/>
      </c>
      <c r="AK816" s="130" t="str">
        <f t="shared" si="225"/>
        <v/>
      </c>
      <c r="AL816" s="130" t="str">
        <f t="shared" si="226"/>
        <v/>
      </c>
      <c r="AM816" s="131" t="str">
        <f t="shared" si="227"/>
        <v/>
      </c>
    </row>
    <row r="817" spans="24:39" ht="15" hidden="1" x14ac:dyDescent="0.25">
      <c r="Z817" s="102"/>
      <c r="AA817" s="102"/>
      <c r="AB817" s="124">
        <f t="shared" si="237"/>
        <v>9</v>
      </c>
      <c r="AC817" s="125" t="str">
        <f t="shared" si="232"/>
        <v/>
      </c>
      <c r="AD817" s="123" t="str">
        <f t="shared" si="233"/>
        <v/>
      </c>
      <c r="AE817" s="126" t="str">
        <f t="shared" si="234"/>
        <v/>
      </c>
      <c r="AF817" s="123" t="str">
        <f t="shared" si="235"/>
        <v/>
      </c>
      <c r="AG817" s="126" t="str">
        <f t="shared" si="236"/>
        <v/>
      </c>
      <c r="AH817" s="129" t="str">
        <f t="shared" si="229"/>
        <v/>
      </c>
      <c r="AI817" s="129" t="str">
        <f t="shared" si="228"/>
        <v/>
      </c>
      <c r="AJ817" s="100" t="str">
        <f t="shared" si="224"/>
        <v/>
      </c>
      <c r="AK817" s="130" t="str">
        <f t="shared" si="225"/>
        <v/>
      </c>
      <c r="AL817" s="130" t="str">
        <f t="shared" si="226"/>
        <v/>
      </c>
      <c r="AM817" s="131" t="str">
        <f t="shared" si="227"/>
        <v/>
      </c>
    </row>
    <row r="818" spans="24:39" ht="15" hidden="1" x14ac:dyDescent="0.25">
      <c r="Z818" s="102"/>
      <c r="AA818" s="102"/>
      <c r="AB818" s="124">
        <f t="shared" si="237"/>
        <v>10</v>
      </c>
      <c r="AC818" s="125" t="str">
        <f t="shared" si="232"/>
        <v/>
      </c>
      <c r="AD818" s="123" t="str">
        <f t="shared" si="233"/>
        <v/>
      </c>
      <c r="AE818" s="126" t="str">
        <f t="shared" si="234"/>
        <v/>
      </c>
      <c r="AF818" s="123" t="str">
        <f t="shared" si="235"/>
        <v/>
      </c>
      <c r="AG818" s="126" t="str">
        <f t="shared" si="236"/>
        <v/>
      </c>
      <c r="AH818" s="129" t="str">
        <f t="shared" si="229"/>
        <v/>
      </c>
      <c r="AI818" s="129" t="str">
        <f t="shared" si="228"/>
        <v/>
      </c>
      <c r="AJ818" s="100" t="str">
        <f t="shared" si="224"/>
        <v/>
      </c>
      <c r="AK818" s="130" t="str">
        <f t="shared" si="225"/>
        <v/>
      </c>
      <c r="AL818" s="130" t="str">
        <f t="shared" si="226"/>
        <v/>
      </c>
      <c r="AM818" s="131" t="str">
        <f t="shared" si="227"/>
        <v/>
      </c>
    </row>
    <row r="819" spans="24:39" ht="15" hidden="1" x14ac:dyDescent="0.25">
      <c r="Z819" s="102"/>
      <c r="AA819" s="102"/>
      <c r="AB819" s="124">
        <f t="shared" si="237"/>
        <v>11</v>
      </c>
      <c r="AC819" s="125" t="str">
        <f t="shared" si="232"/>
        <v/>
      </c>
      <c r="AD819" s="123" t="str">
        <f t="shared" si="233"/>
        <v/>
      </c>
      <c r="AE819" s="126" t="str">
        <f t="shared" si="234"/>
        <v/>
      </c>
      <c r="AF819" s="123" t="str">
        <f t="shared" si="235"/>
        <v/>
      </c>
      <c r="AG819" s="126" t="str">
        <f t="shared" si="236"/>
        <v/>
      </c>
      <c r="AH819" s="129" t="str">
        <f t="shared" si="229"/>
        <v/>
      </c>
      <c r="AI819" s="129" t="str">
        <f t="shared" si="228"/>
        <v/>
      </c>
      <c r="AJ819" s="100" t="str">
        <f t="shared" si="224"/>
        <v/>
      </c>
      <c r="AK819" s="130" t="str">
        <f t="shared" si="225"/>
        <v/>
      </c>
      <c r="AL819" s="130" t="str">
        <f t="shared" si="226"/>
        <v/>
      </c>
      <c r="AM819" s="131" t="str">
        <f t="shared" si="227"/>
        <v/>
      </c>
    </row>
    <row r="820" spans="24:39" ht="15" hidden="1" x14ac:dyDescent="0.25">
      <c r="Z820" s="102"/>
      <c r="AA820" s="102"/>
      <c r="AB820" s="124">
        <f t="shared" si="237"/>
        <v>12</v>
      </c>
      <c r="AC820" s="125" t="str">
        <f t="shared" si="232"/>
        <v/>
      </c>
      <c r="AD820" s="123" t="str">
        <f t="shared" si="233"/>
        <v/>
      </c>
      <c r="AE820" s="126" t="str">
        <f t="shared" si="234"/>
        <v/>
      </c>
      <c r="AF820" s="123" t="str">
        <f t="shared" si="235"/>
        <v/>
      </c>
      <c r="AG820" s="126" t="str">
        <f t="shared" si="236"/>
        <v/>
      </c>
      <c r="AH820" s="129" t="str">
        <f t="shared" si="229"/>
        <v/>
      </c>
      <c r="AI820" s="129" t="str">
        <f t="shared" si="228"/>
        <v/>
      </c>
      <c r="AJ820" s="100" t="str">
        <f t="shared" si="224"/>
        <v/>
      </c>
      <c r="AK820" s="130" t="str">
        <f t="shared" si="225"/>
        <v/>
      </c>
      <c r="AL820" s="130" t="str">
        <f t="shared" si="226"/>
        <v/>
      </c>
      <c r="AM820" s="131" t="str">
        <f t="shared" si="227"/>
        <v/>
      </c>
    </row>
    <row r="821" spans="24:39" ht="15" hidden="1" x14ac:dyDescent="0.25">
      <c r="Z821" s="102"/>
      <c r="AA821" s="102"/>
      <c r="AB821" s="124">
        <f t="shared" si="237"/>
        <v>13</v>
      </c>
      <c r="AC821" s="125" t="str">
        <f t="shared" si="232"/>
        <v/>
      </c>
      <c r="AD821" s="123" t="str">
        <f t="shared" si="233"/>
        <v/>
      </c>
      <c r="AE821" s="126" t="str">
        <f t="shared" si="234"/>
        <v/>
      </c>
      <c r="AF821" s="123" t="str">
        <f t="shared" si="235"/>
        <v/>
      </c>
      <c r="AG821" s="126" t="str">
        <f t="shared" si="236"/>
        <v/>
      </c>
      <c r="AH821" s="129" t="str">
        <f t="shared" si="229"/>
        <v/>
      </c>
      <c r="AI821" s="129" t="str">
        <f t="shared" si="228"/>
        <v/>
      </c>
      <c r="AJ821" s="100" t="str">
        <f t="shared" si="224"/>
        <v/>
      </c>
      <c r="AK821" s="130" t="str">
        <f t="shared" si="225"/>
        <v/>
      </c>
      <c r="AL821" s="130" t="str">
        <f t="shared" si="226"/>
        <v/>
      </c>
      <c r="AM821" s="131" t="str">
        <f t="shared" si="227"/>
        <v/>
      </c>
    </row>
    <row r="822" spans="24:39" ht="15" hidden="1" x14ac:dyDescent="0.25">
      <c r="Z822" s="102"/>
      <c r="AA822" s="102"/>
      <c r="AB822" s="124">
        <f t="shared" si="237"/>
        <v>14</v>
      </c>
      <c r="AC822" s="125" t="str">
        <f t="shared" si="232"/>
        <v/>
      </c>
      <c r="AD822" s="123" t="str">
        <f t="shared" si="233"/>
        <v/>
      </c>
      <c r="AE822" s="126" t="str">
        <f t="shared" si="234"/>
        <v/>
      </c>
      <c r="AF822" s="123" t="str">
        <f t="shared" si="235"/>
        <v/>
      </c>
      <c r="AG822" s="126" t="str">
        <f t="shared" si="236"/>
        <v/>
      </c>
      <c r="AH822" s="129" t="str">
        <f t="shared" si="229"/>
        <v/>
      </c>
      <c r="AI822" s="129" t="str">
        <f t="shared" si="228"/>
        <v/>
      </c>
      <c r="AJ822" s="100" t="str">
        <f t="shared" si="224"/>
        <v/>
      </c>
      <c r="AK822" s="130" t="str">
        <f t="shared" si="225"/>
        <v/>
      </c>
      <c r="AL822" s="130" t="str">
        <f t="shared" si="226"/>
        <v/>
      </c>
      <c r="AM822" s="131" t="str">
        <f t="shared" si="227"/>
        <v/>
      </c>
    </row>
    <row r="823" spans="24:39" ht="15" hidden="1" x14ac:dyDescent="0.25">
      <c r="Z823" s="102"/>
      <c r="AA823" s="102"/>
      <c r="AB823" s="124">
        <f t="shared" si="237"/>
        <v>15</v>
      </c>
      <c r="AC823" s="125" t="str">
        <f t="shared" si="232"/>
        <v/>
      </c>
      <c r="AD823" s="123" t="str">
        <f t="shared" si="233"/>
        <v/>
      </c>
      <c r="AE823" s="126" t="str">
        <f t="shared" si="234"/>
        <v/>
      </c>
      <c r="AF823" s="123" t="str">
        <f t="shared" si="235"/>
        <v/>
      </c>
      <c r="AG823" s="126" t="str">
        <f t="shared" si="236"/>
        <v/>
      </c>
      <c r="AH823" s="129" t="str">
        <f t="shared" si="229"/>
        <v/>
      </c>
      <c r="AI823" s="129" t="str">
        <f t="shared" si="228"/>
        <v/>
      </c>
      <c r="AJ823" s="100" t="str">
        <f t="shared" si="224"/>
        <v/>
      </c>
      <c r="AK823" s="130" t="str">
        <f t="shared" si="225"/>
        <v/>
      </c>
      <c r="AL823" s="130" t="str">
        <f t="shared" si="226"/>
        <v/>
      </c>
      <c r="AM823" s="131" t="str">
        <f t="shared" si="227"/>
        <v/>
      </c>
    </row>
    <row r="824" spans="24:39" ht="15" hidden="1" x14ac:dyDescent="0.25">
      <c r="Z824" s="102"/>
      <c r="AA824" s="102"/>
      <c r="AB824" s="124">
        <f t="shared" si="237"/>
        <v>16</v>
      </c>
      <c r="AC824" s="125" t="str">
        <f t="shared" si="232"/>
        <v/>
      </c>
      <c r="AD824" s="123" t="str">
        <f t="shared" si="233"/>
        <v/>
      </c>
      <c r="AE824" s="126" t="str">
        <f t="shared" si="234"/>
        <v/>
      </c>
      <c r="AF824" s="123" t="str">
        <f t="shared" si="235"/>
        <v/>
      </c>
      <c r="AG824" s="126" t="str">
        <f t="shared" si="236"/>
        <v/>
      </c>
      <c r="AH824" s="129" t="str">
        <f t="shared" si="229"/>
        <v/>
      </c>
      <c r="AI824" s="129" t="str">
        <f t="shared" si="228"/>
        <v/>
      </c>
      <c r="AJ824" s="100" t="str">
        <f t="shared" si="224"/>
        <v/>
      </c>
      <c r="AK824" s="130" t="str">
        <f t="shared" si="225"/>
        <v/>
      </c>
      <c r="AL824" s="130" t="str">
        <f t="shared" si="226"/>
        <v/>
      </c>
      <c r="AM824" s="131" t="str">
        <f t="shared" si="227"/>
        <v/>
      </c>
    </row>
    <row r="825" spans="24:39" ht="15" hidden="1" x14ac:dyDescent="0.25">
      <c r="Z825" s="102"/>
      <c r="AA825" s="102"/>
      <c r="AB825" s="124">
        <f t="shared" si="237"/>
        <v>17</v>
      </c>
      <c r="AC825" s="125" t="str">
        <f t="shared" si="232"/>
        <v/>
      </c>
      <c r="AD825" s="123" t="str">
        <f t="shared" si="233"/>
        <v/>
      </c>
      <c r="AE825" s="126" t="str">
        <f t="shared" si="234"/>
        <v/>
      </c>
      <c r="AF825" s="123" t="str">
        <f t="shared" si="235"/>
        <v/>
      </c>
      <c r="AG825" s="126" t="str">
        <f t="shared" si="236"/>
        <v/>
      </c>
      <c r="AH825" s="129" t="str">
        <f t="shared" si="229"/>
        <v/>
      </c>
      <c r="AI825" s="129" t="str">
        <f t="shared" si="228"/>
        <v/>
      </c>
      <c r="AJ825" s="100" t="str">
        <f t="shared" si="224"/>
        <v/>
      </c>
      <c r="AK825" s="130" t="str">
        <f t="shared" si="225"/>
        <v/>
      </c>
      <c r="AL825" s="130" t="str">
        <f t="shared" si="226"/>
        <v/>
      </c>
      <c r="AM825" s="131" t="str">
        <f t="shared" si="227"/>
        <v/>
      </c>
    </row>
    <row r="826" spans="24:39" ht="15" hidden="1" x14ac:dyDescent="0.25">
      <c r="Z826" s="102"/>
      <c r="AA826" s="102"/>
      <c r="AB826" s="124">
        <f t="shared" si="237"/>
        <v>18</v>
      </c>
      <c r="AC826" s="125" t="str">
        <f t="shared" si="232"/>
        <v/>
      </c>
      <c r="AD826" s="123" t="str">
        <f t="shared" si="233"/>
        <v/>
      </c>
      <c r="AE826" s="126" t="str">
        <f t="shared" si="234"/>
        <v/>
      </c>
      <c r="AF826" s="123" t="str">
        <f t="shared" si="235"/>
        <v/>
      </c>
      <c r="AG826" s="126" t="str">
        <f t="shared" si="236"/>
        <v/>
      </c>
      <c r="AH826" s="129" t="str">
        <f t="shared" si="229"/>
        <v/>
      </c>
      <c r="AI826" s="129" t="str">
        <f t="shared" si="228"/>
        <v/>
      </c>
      <c r="AJ826" s="100" t="str">
        <f t="shared" si="224"/>
        <v/>
      </c>
      <c r="AK826" s="130" t="str">
        <f t="shared" si="225"/>
        <v/>
      </c>
      <c r="AL826" s="130" t="str">
        <f t="shared" si="226"/>
        <v/>
      </c>
      <c r="AM826" s="131" t="str">
        <f t="shared" si="227"/>
        <v/>
      </c>
    </row>
    <row r="827" spans="24:39" ht="15" hidden="1" x14ac:dyDescent="0.25">
      <c r="X827" s="32"/>
      <c r="Y827" s="32"/>
      <c r="Z827" s="102"/>
      <c r="AA827" s="102"/>
      <c r="AB827" s="124">
        <f t="shared" si="237"/>
        <v>19</v>
      </c>
      <c r="AC827" s="125" t="str">
        <f t="shared" si="232"/>
        <v/>
      </c>
      <c r="AD827" s="123" t="str">
        <f t="shared" si="233"/>
        <v/>
      </c>
      <c r="AE827" s="126" t="str">
        <f t="shared" si="234"/>
        <v/>
      </c>
      <c r="AF827" s="123" t="str">
        <f t="shared" si="235"/>
        <v/>
      </c>
      <c r="AG827" s="126" t="str">
        <f t="shared" si="236"/>
        <v/>
      </c>
      <c r="AH827" s="129" t="str">
        <f t="shared" si="229"/>
        <v/>
      </c>
      <c r="AI827" s="129" t="str">
        <f t="shared" si="228"/>
        <v/>
      </c>
      <c r="AJ827" s="100" t="str">
        <f t="shared" si="224"/>
        <v/>
      </c>
      <c r="AK827" s="130" t="str">
        <f t="shared" si="225"/>
        <v/>
      </c>
      <c r="AL827" s="130" t="str">
        <f t="shared" si="226"/>
        <v/>
      </c>
      <c r="AM827" s="131" t="str">
        <f t="shared" si="227"/>
        <v/>
      </c>
    </row>
    <row r="828" spans="24:39" ht="15" hidden="1" x14ac:dyDescent="0.25">
      <c r="Z828" s="102"/>
      <c r="AA828" s="102"/>
      <c r="AB828" s="124">
        <f t="shared" si="237"/>
        <v>20</v>
      </c>
      <c r="AC828" s="125" t="str">
        <f t="shared" si="232"/>
        <v/>
      </c>
      <c r="AD828" s="123" t="str">
        <f t="shared" si="233"/>
        <v/>
      </c>
      <c r="AE828" s="126" t="str">
        <f t="shared" si="234"/>
        <v/>
      </c>
      <c r="AF828" s="123" t="str">
        <f t="shared" si="235"/>
        <v/>
      </c>
      <c r="AG828" s="126" t="str">
        <f t="shared" si="236"/>
        <v/>
      </c>
      <c r="AH828" s="129" t="str">
        <f t="shared" si="229"/>
        <v/>
      </c>
      <c r="AI828" s="129" t="str">
        <f t="shared" si="228"/>
        <v/>
      </c>
      <c r="AJ828" s="100" t="str">
        <f t="shared" si="224"/>
        <v/>
      </c>
      <c r="AK828" s="130" t="str">
        <f t="shared" si="225"/>
        <v/>
      </c>
      <c r="AL828" s="130" t="str">
        <f t="shared" si="226"/>
        <v/>
      </c>
      <c r="AM828" s="131" t="str">
        <f t="shared" si="227"/>
        <v/>
      </c>
    </row>
    <row r="829" spans="24:39" ht="15" hidden="1" x14ac:dyDescent="0.25">
      <c r="Z829" s="102"/>
      <c r="AA829" s="102"/>
      <c r="AB829" s="124">
        <f t="shared" si="237"/>
        <v>21</v>
      </c>
      <c r="AC829" s="125" t="str">
        <f t="shared" si="232"/>
        <v/>
      </c>
      <c r="AD829" s="123" t="str">
        <f t="shared" si="233"/>
        <v/>
      </c>
      <c r="AE829" s="126" t="str">
        <f t="shared" si="234"/>
        <v/>
      </c>
      <c r="AF829" s="123" t="str">
        <f t="shared" si="235"/>
        <v/>
      </c>
      <c r="AG829" s="126" t="str">
        <f t="shared" si="236"/>
        <v/>
      </c>
      <c r="AH829" s="129" t="str">
        <f t="shared" si="229"/>
        <v/>
      </c>
      <c r="AI829" s="129" t="str">
        <f t="shared" si="228"/>
        <v/>
      </c>
      <c r="AJ829" s="100" t="str">
        <f t="shared" si="224"/>
        <v/>
      </c>
      <c r="AK829" s="130" t="str">
        <f t="shared" si="225"/>
        <v/>
      </c>
      <c r="AL829" s="130" t="str">
        <f t="shared" si="226"/>
        <v/>
      </c>
      <c r="AM829" s="131" t="str">
        <f t="shared" si="227"/>
        <v/>
      </c>
    </row>
    <row r="830" spans="24:39" ht="15" hidden="1" x14ac:dyDescent="0.25">
      <c r="Z830" s="102"/>
      <c r="AA830" s="102"/>
      <c r="AB830" s="124">
        <f t="shared" si="237"/>
        <v>22</v>
      </c>
      <c r="AC830" s="125" t="str">
        <f t="shared" si="232"/>
        <v/>
      </c>
      <c r="AD830" s="123" t="str">
        <f t="shared" si="233"/>
        <v/>
      </c>
      <c r="AE830" s="126" t="str">
        <f t="shared" si="234"/>
        <v/>
      </c>
      <c r="AF830" s="123" t="str">
        <f t="shared" si="235"/>
        <v/>
      </c>
      <c r="AG830" s="126" t="str">
        <f t="shared" si="236"/>
        <v/>
      </c>
      <c r="AH830" s="129" t="str">
        <f t="shared" si="229"/>
        <v/>
      </c>
      <c r="AI830" s="129" t="str">
        <f t="shared" si="228"/>
        <v/>
      </c>
      <c r="AJ830" s="100" t="str">
        <f t="shared" si="224"/>
        <v/>
      </c>
      <c r="AK830" s="130" t="str">
        <f t="shared" si="225"/>
        <v/>
      </c>
      <c r="AL830" s="130" t="str">
        <f t="shared" si="226"/>
        <v/>
      </c>
      <c r="AM830" s="131" t="str">
        <f t="shared" si="227"/>
        <v/>
      </c>
    </row>
    <row r="831" spans="24:39" ht="15" hidden="1" x14ac:dyDescent="0.25">
      <c r="Z831" s="102"/>
      <c r="AA831" s="102"/>
      <c r="AB831" s="124">
        <f t="shared" si="237"/>
        <v>23</v>
      </c>
      <c r="AC831" s="125" t="str">
        <f t="shared" si="232"/>
        <v/>
      </c>
      <c r="AD831" s="123" t="str">
        <f t="shared" si="233"/>
        <v/>
      </c>
      <c r="AE831" s="126" t="str">
        <f t="shared" si="234"/>
        <v/>
      </c>
      <c r="AF831" s="123" t="str">
        <f t="shared" si="235"/>
        <v/>
      </c>
      <c r="AG831" s="126" t="str">
        <f t="shared" si="236"/>
        <v/>
      </c>
      <c r="AH831" s="129" t="str">
        <f t="shared" si="229"/>
        <v/>
      </c>
      <c r="AI831" s="129" t="str">
        <f t="shared" si="228"/>
        <v/>
      </c>
      <c r="AJ831" s="100" t="str">
        <f t="shared" si="224"/>
        <v/>
      </c>
      <c r="AK831" s="130" t="str">
        <f t="shared" si="225"/>
        <v/>
      </c>
      <c r="AL831" s="130" t="str">
        <f t="shared" si="226"/>
        <v/>
      </c>
      <c r="AM831" s="131" t="str">
        <f t="shared" si="227"/>
        <v/>
      </c>
    </row>
    <row r="832" spans="24:39" ht="15" hidden="1" x14ac:dyDescent="0.25">
      <c r="Z832" s="102"/>
      <c r="AA832" s="102"/>
      <c r="AB832" s="124">
        <f t="shared" si="237"/>
        <v>24</v>
      </c>
      <c r="AC832" s="125" t="str">
        <f t="shared" si="232"/>
        <v/>
      </c>
      <c r="AD832" s="123" t="str">
        <f t="shared" si="233"/>
        <v/>
      </c>
      <c r="AE832" s="126" t="str">
        <f t="shared" si="234"/>
        <v/>
      </c>
      <c r="AF832" s="123" t="str">
        <f t="shared" si="235"/>
        <v/>
      </c>
      <c r="AG832" s="126" t="str">
        <f t="shared" si="236"/>
        <v/>
      </c>
      <c r="AH832" s="129" t="str">
        <f t="shared" si="229"/>
        <v/>
      </c>
      <c r="AI832" s="129" t="str">
        <f t="shared" si="228"/>
        <v/>
      </c>
      <c r="AJ832" s="100" t="str">
        <f t="shared" si="224"/>
        <v/>
      </c>
      <c r="AK832" s="130" t="str">
        <f t="shared" si="225"/>
        <v/>
      </c>
      <c r="AL832" s="130" t="str">
        <f t="shared" si="226"/>
        <v/>
      </c>
      <c r="AM832" s="131" t="str">
        <f t="shared" si="227"/>
        <v/>
      </c>
    </row>
    <row r="833" spans="26:39" ht="15" hidden="1" x14ac:dyDescent="0.25">
      <c r="Z833" s="102"/>
      <c r="AA833" s="102"/>
      <c r="AB833" s="124">
        <f t="shared" si="237"/>
        <v>25</v>
      </c>
      <c r="AC833" s="125" t="str">
        <f t="shared" si="232"/>
        <v/>
      </c>
      <c r="AD833" s="123" t="str">
        <f t="shared" si="233"/>
        <v/>
      </c>
      <c r="AE833" s="126" t="str">
        <f t="shared" si="234"/>
        <v/>
      </c>
      <c r="AF833" s="123" t="str">
        <f t="shared" si="235"/>
        <v/>
      </c>
      <c r="AG833" s="126" t="str">
        <f t="shared" si="236"/>
        <v/>
      </c>
      <c r="AH833" s="129" t="str">
        <f t="shared" si="229"/>
        <v/>
      </c>
      <c r="AI833" s="129" t="str">
        <f t="shared" si="228"/>
        <v/>
      </c>
      <c r="AJ833" s="100" t="str">
        <f t="shared" si="224"/>
        <v/>
      </c>
      <c r="AK833" s="130" t="str">
        <f t="shared" si="225"/>
        <v/>
      </c>
      <c r="AL833" s="130" t="str">
        <f t="shared" si="226"/>
        <v/>
      </c>
      <c r="AM833" s="131" t="str">
        <f t="shared" si="227"/>
        <v/>
      </c>
    </row>
    <row r="834" spans="26:39" ht="15" hidden="1" x14ac:dyDescent="0.25">
      <c r="Z834" s="102"/>
      <c r="AA834" s="102"/>
      <c r="AB834" s="124">
        <f t="shared" si="237"/>
        <v>26</v>
      </c>
      <c r="AC834" s="125" t="str">
        <f t="shared" si="232"/>
        <v/>
      </c>
      <c r="AD834" s="123" t="str">
        <f t="shared" si="233"/>
        <v/>
      </c>
      <c r="AE834" s="126" t="str">
        <f t="shared" si="234"/>
        <v/>
      </c>
      <c r="AF834" s="123" t="str">
        <f t="shared" si="235"/>
        <v/>
      </c>
      <c r="AG834" s="126" t="str">
        <f t="shared" si="236"/>
        <v/>
      </c>
      <c r="AH834" s="129" t="str">
        <f t="shared" si="229"/>
        <v/>
      </c>
      <c r="AI834" s="129" t="str">
        <f t="shared" si="228"/>
        <v/>
      </c>
      <c r="AJ834" s="100" t="str">
        <f t="shared" si="224"/>
        <v/>
      </c>
      <c r="AK834" s="130" t="str">
        <f t="shared" si="225"/>
        <v/>
      </c>
      <c r="AL834" s="130" t="str">
        <f t="shared" si="226"/>
        <v/>
      </c>
      <c r="AM834" s="131" t="str">
        <f t="shared" si="227"/>
        <v/>
      </c>
    </row>
    <row r="835" spans="26:39" ht="15" hidden="1" x14ac:dyDescent="0.25">
      <c r="Z835" s="102"/>
      <c r="AA835" s="102"/>
      <c r="AB835" s="124">
        <f t="shared" si="237"/>
        <v>27</v>
      </c>
      <c r="AC835" s="125" t="str">
        <f t="shared" si="232"/>
        <v/>
      </c>
      <c r="AD835" s="123" t="str">
        <f t="shared" si="233"/>
        <v/>
      </c>
      <c r="AE835" s="126" t="str">
        <f t="shared" si="234"/>
        <v/>
      </c>
      <c r="AF835" s="123" t="str">
        <f t="shared" si="235"/>
        <v/>
      </c>
      <c r="AG835" s="126" t="str">
        <f t="shared" si="236"/>
        <v/>
      </c>
      <c r="AH835" s="129" t="str">
        <f t="shared" si="229"/>
        <v/>
      </c>
      <c r="AI835" s="129" t="str">
        <f t="shared" si="228"/>
        <v/>
      </c>
      <c r="AJ835" s="100" t="str">
        <f t="shared" si="224"/>
        <v/>
      </c>
      <c r="AK835" s="130" t="str">
        <f t="shared" si="225"/>
        <v/>
      </c>
      <c r="AL835" s="130" t="str">
        <f t="shared" si="226"/>
        <v/>
      </c>
      <c r="AM835" s="131" t="str">
        <f t="shared" si="227"/>
        <v/>
      </c>
    </row>
    <row r="836" spans="26:39" ht="15" hidden="1" x14ac:dyDescent="0.25">
      <c r="Z836" s="102"/>
      <c r="AA836" s="102"/>
      <c r="AB836" s="124">
        <f t="shared" si="237"/>
        <v>28</v>
      </c>
      <c r="AC836" s="125" t="str">
        <f t="shared" si="232"/>
        <v/>
      </c>
      <c r="AD836" s="123" t="str">
        <f t="shared" si="233"/>
        <v/>
      </c>
      <c r="AE836" s="126" t="str">
        <f t="shared" si="234"/>
        <v/>
      </c>
      <c r="AF836" s="123" t="str">
        <f t="shared" si="235"/>
        <v/>
      </c>
      <c r="AG836" s="126" t="str">
        <f t="shared" si="236"/>
        <v/>
      </c>
      <c r="AH836" s="129" t="str">
        <f t="shared" si="229"/>
        <v/>
      </c>
      <c r="AI836" s="129" t="str">
        <f t="shared" si="228"/>
        <v/>
      </c>
      <c r="AJ836" s="100" t="str">
        <f t="shared" si="224"/>
        <v/>
      </c>
      <c r="AK836" s="130" t="str">
        <f t="shared" si="225"/>
        <v/>
      </c>
      <c r="AL836" s="130" t="str">
        <f t="shared" si="226"/>
        <v/>
      </c>
      <c r="AM836" s="131" t="str">
        <f t="shared" si="227"/>
        <v/>
      </c>
    </row>
    <row r="837" spans="26:39" ht="15" hidden="1" x14ac:dyDescent="0.25">
      <c r="Z837" s="102"/>
      <c r="AA837" s="102"/>
      <c r="AB837" s="124">
        <f t="shared" si="237"/>
        <v>29</v>
      </c>
      <c r="AC837" s="125" t="str">
        <f t="shared" si="232"/>
        <v/>
      </c>
      <c r="AD837" s="123" t="str">
        <f t="shared" si="233"/>
        <v/>
      </c>
      <c r="AE837" s="126" t="str">
        <f t="shared" si="234"/>
        <v/>
      </c>
      <c r="AF837" s="123" t="str">
        <f t="shared" si="235"/>
        <v/>
      </c>
      <c r="AG837" s="126" t="str">
        <f t="shared" si="236"/>
        <v/>
      </c>
      <c r="AH837" s="129" t="str">
        <f t="shared" si="229"/>
        <v/>
      </c>
      <c r="AI837" s="129" t="str">
        <f t="shared" si="228"/>
        <v/>
      </c>
      <c r="AJ837" s="100" t="str">
        <f t="shared" si="224"/>
        <v/>
      </c>
      <c r="AK837" s="130" t="str">
        <f t="shared" si="225"/>
        <v/>
      </c>
      <c r="AL837" s="130" t="str">
        <f t="shared" si="226"/>
        <v/>
      </c>
      <c r="AM837" s="131" t="str">
        <f t="shared" si="227"/>
        <v/>
      </c>
    </row>
    <row r="838" spans="26:39" ht="15" hidden="1" x14ac:dyDescent="0.25">
      <c r="Z838" s="102"/>
      <c r="AA838" s="102"/>
      <c r="AB838" s="124">
        <f t="shared" si="237"/>
        <v>30</v>
      </c>
      <c r="AC838" s="125" t="str">
        <f t="shared" si="232"/>
        <v/>
      </c>
      <c r="AD838" s="123" t="str">
        <f t="shared" si="233"/>
        <v/>
      </c>
      <c r="AE838" s="126" t="str">
        <f t="shared" si="234"/>
        <v/>
      </c>
      <c r="AF838" s="123" t="str">
        <f t="shared" si="235"/>
        <v/>
      </c>
      <c r="AG838" s="126" t="str">
        <f t="shared" si="236"/>
        <v/>
      </c>
      <c r="AH838" s="129" t="str">
        <f t="shared" si="229"/>
        <v/>
      </c>
      <c r="AI838" s="129" t="str">
        <f t="shared" si="228"/>
        <v/>
      </c>
      <c r="AJ838" s="100" t="str">
        <f t="shared" si="224"/>
        <v/>
      </c>
      <c r="AK838" s="130" t="str">
        <f t="shared" si="225"/>
        <v/>
      </c>
      <c r="AL838" s="130" t="str">
        <f t="shared" si="226"/>
        <v/>
      </c>
      <c r="AM838" s="131" t="str">
        <f t="shared" si="227"/>
        <v/>
      </c>
    </row>
    <row r="839" spans="26:39" ht="15" hidden="1" x14ac:dyDescent="0.25">
      <c r="Z839" s="102"/>
      <c r="AA839" s="102"/>
      <c r="AB839" s="124">
        <f t="shared" si="237"/>
        <v>31</v>
      </c>
      <c r="AC839" s="125" t="str">
        <f t="shared" si="232"/>
        <v/>
      </c>
      <c r="AD839" s="123" t="str">
        <f t="shared" si="233"/>
        <v/>
      </c>
      <c r="AE839" s="126" t="str">
        <f t="shared" si="234"/>
        <v/>
      </c>
      <c r="AF839" s="123" t="str">
        <f t="shared" si="235"/>
        <v/>
      </c>
      <c r="AG839" s="126" t="str">
        <f t="shared" si="236"/>
        <v/>
      </c>
      <c r="AH839" s="129" t="str">
        <f t="shared" si="229"/>
        <v/>
      </c>
      <c r="AI839" s="129" t="str">
        <f t="shared" si="228"/>
        <v/>
      </c>
      <c r="AJ839" s="100" t="str">
        <f t="shared" si="224"/>
        <v/>
      </c>
      <c r="AK839" s="130" t="str">
        <f t="shared" si="225"/>
        <v/>
      </c>
      <c r="AL839" s="130" t="str">
        <f t="shared" si="226"/>
        <v/>
      </c>
      <c r="AM839" s="131" t="str">
        <f t="shared" si="227"/>
        <v/>
      </c>
    </row>
    <row r="840" spans="26:39" ht="15" hidden="1" x14ac:dyDescent="0.25">
      <c r="Z840" s="102"/>
      <c r="AA840" s="102"/>
      <c r="AB840" s="124">
        <f t="shared" si="237"/>
        <v>32</v>
      </c>
      <c r="AC840" s="125" t="str">
        <f t="shared" si="232"/>
        <v/>
      </c>
      <c r="AD840" s="123" t="str">
        <f t="shared" si="233"/>
        <v/>
      </c>
      <c r="AE840" s="126" t="str">
        <f t="shared" si="234"/>
        <v/>
      </c>
      <c r="AF840" s="123" t="str">
        <f t="shared" si="235"/>
        <v/>
      </c>
      <c r="AG840" s="126" t="str">
        <f t="shared" si="236"/>
        <v/>
      </c>
      <c r="AH840" s="129" t="str">
        <f t="shared" si="229"/>
        <v/>
      </c>
      <c r="AI840" s="129" t="str">
        <f t="shared" si="228"/>
        <v/>
      </c>
      <c r="AJ840" s="100" t="str">
        <f t="shared" ref="AJ840:AJ903" si="238">AC840</f>
        <v/>
      </c>
      <c r="AK840" s="130" t="str">
        <f t="shared" ref="AK840:AK903" si="239">IF(AI840="","",AJ840-D$57)</f>
        <v/>
      </c>
      <c r="AL840" s="130" t="str">
        <f t="shared" ref="AL840:AL903" si="240">IF(AK840="","",IF(AK840&gt;G$80,AK840-G$80/2,AK840/2))</f>
        <v/>
      </c>
      <c r="AM840" s="131" t="str">
        <f t="shared" ref="AM840:AM903" si="241">IF(AL840="","",0.6*G$81*(2*32.2*AL840)^0.5)</f>
        <v/>
      </c>
    </row>
    <row r="841" spans="26:39" ht="15" hidden="1" x14ac:dyDescent="0.25">
      <c r="Z841" s="102"/>
      <c r="AA841" s="102"/>
      <c r="AB841" s="124">
        <f t="shared" si="237"/>
        <v>33</v>
      </c>
      <c r="AC841" s="125" t="str">
        <f t="shared" ref="AC841:AC872" si="242">IF(AA$811="","",AC$808+AB841*(X$811-X$810)/100)</f>
        <v/>
      </c>
      <c r="AD841" s="123" t="str">
        <f t="shared" ref="AD841:AD872" si="243">IF(AC841="","",AD$808+(2*(AC841-AC$808)*AA$811))</f>
        <v/>
      </c>
      <c r="AE841" s="126" t="str">
        <f t="shared" si="234"/>
        <v/>
      </c>
      <c r="AF841" s="123" t="str">
        <f t="shared" si="235"/>
        <v/>
      </c>
      <c r="AG841" s="126" t="str">
        <f t="shared" si="236"/>
        <v/>
      </c>
      <c r="AH841" s="129" t="str">
        <f t="shared" si="229"/>
        <v/>
      </c>
      <c r="AI841" s="129" t="str">
        <f t="shared" ref="AI841:AI904" si="244">IF(AC841="","",IF(AC841=D$57,0,IF(AC841&gt;D$57,AI840+AF841,"")))</f>
        <v/>
      </c>
      <c r="AJ841" s="100" t="str">
        <f t="shared" si="238"/>
        <v/>
      </c>
      <c r="AK841" s="130" t="str">
        <f t="shared" si="239"/>
        <v/>
      </c>
      <c r="AL841" s="130" t="str">
        <f t="shared" si="240"/>
        <v/>
      </c>
      <c r="AM841" s="131" t="str">
        <f t="shared" si="241"/>
        <v/>
      </c>
    </row>
    <row r="842" spans="26:39" ht="15" hidden="1" x14ac:dyDescent="0.25">
      <c r="Z842" s="102"/>
      <c r="AA842" s="102"/>
      <c r="AB842" s="124">
        <f t="shared" si="237"/>
        <v>34</v>
      </c>
      <c r="AC842" s="125" t="str">
        <f t="shared" si="242"/>
        <v/>
      </c>
      <c r="AD842" s="123" t="str">
        <f t="shared" si="243"/>
        <v/>
      </c>
      <c r="AE842" s="126" t="str">
        <f t="shared" si="234"/>
        <v/>
      </c>
      <c r="AF842" s="123" t="str">
        <f t="shared" si="235"/>
        <v/>
      </c>
      <c r="AG842" s="126" t="str">
        <f t="shared" si="236"/>
        <v/>
      </c>
      <c r="AH842" s="129" t="str">
        <f t="shared" ref="AH842:AH905" si="245">IF(AC842="","",AH841+AF842)</f>
        <v/>
      </c>
      <c r="AI842" s="129" t="str">
        <f t="shared" si="244"/>
        <v/>
      </c>
      <c r="AJ842" s="100" t="str">
        <f t="shared" si="238"/>
        <v/>
      </c>
      <c r="AK842" s="130" t="str">
        <f t="shared" si="239"/>
        <v/>
      </c>
      <c r="AL842" s="130" t="str">
        <f t="shared" si="240"/>
        <v/>
      </c>
      <c r="AM842" s="131" t="str">
        <f t="shared" si="241"/>
        <v/>
      </c>
    </row>
    <row r="843" spans="26:39" ht="15" hidden="1" x14ac:dyDescent="0.25">
      <c r="Z843" s="102"/>
      <c r="AA843" s="102"/>
      <c r="AB843" s="124">
        <f t="shared" si="237"/>
        <v>35</v>
      </c>
      <c r="AC843" s="125" t="str">
        <f t="shared" si="242"/>
        <v/>
      </c>
      <c r="AD843" s="123" t="str">
        <f t="shared" si="243"/>
        <v/>
      </c>
      <c r="AE843" s="126" t="str">
        <f t="shared" si="234"/>
        <v/>
      </c>
      <c r="AF843" s="123" t="str">
        <f t="shared" si="235"/>
        <v/>
      </c>
      <c r="AG843" s="126" t="str">
        <f t="shared" si="236"/>
        <v/>
      </c>
      <c r="AH843" s="129" t="str">
        <f t="shared" si="245"/>
        <v/>
      </c>
      <c r="AI843" s="129" t="str">
        <f t="shared" si="244"/>
        <v/>
      </c>
      <c r="AJ843" s="100" t="str">
        <f t="shared" si="238"/>
        <v/>
      </c>
      <c r="AK843" s="130" t="str">
        <f t="shared" si="239"/>
        <v/>
      </c>
      <c r="AL843" s="130" t="str">
        <f t="shared" si="240"/>
        <v/>
      </c>
      <c r="AM843" s="131" t="str">
        <f t="shared" si="241"/>
        <v/>
      </c>
    </row>
    <row r="844" spans="26:39" ht="15" hidden="1" x14ac:dyDescent="0.25">
      <c r="Z844" s="102"/>
      <c r="AA844" s="102"/>
      <c r="AB844" s="124">
        <f t="shared" si="237"/>
        <v>36</v>
      </c>
      <c r="AC844" s="125" t="str">
        <f t="shared" si="242"/>
        <v/>
      </c>
      <c r="AD844" s="123" t="str">
        <f t="shared" si="243"/>
        <v/>
      </c>
      <c r="AE844" s="126" t="str">
        <f t="shared" si="234"/>
        <v/>
      </c>
      <c r="AF844" s="123" t="str">
        <f t="shared" si="235"/>
        <v/>
      </c>
      <c r="AG844" s="126" t="str">
        <f t="shared" si="236"/>
        <v/>
      </c>
      <c r="AH844" s="129" t="str">
        <f t="shared" si="245"/>
        <v/>
      </c>
      <c r="AI844" s="129" t="str">
        <f t="shared" si="244"/>
        <v/>
      </c>
      <c r="AJ844" s="100" t="str">
        <f t="shared" si="238"/>
        <v/>
      </c>
      <c r="AK844" s="130" t="str">
        <f t="shared" si="239"/>
        <v/>
      </c>
      <c r="AL844" s="130" t="str">
        <f t="shared" si="240"/>
        <v/>
      </c>
      <c r="AM844" s="131" t="str">
        <f t="shared" si="241"/>
        <v/>
      </c>
    </row>
    <row r="845" spans="26:39" ht="15" hidden="1" x14ac:dyDescent="0.25">
      <c r="Z845" s="102"/>
      <c r="AA845" s="102"/>
      <c r="AB845" s="124">
        <f t="shared" si="237"/>
        <v>37</v>
      </c>
      <c r="AC845" s="125" t="str">
        <f t="shared" si="242"/>
        <v/>
      </c>
      <c r="AD845" s="123" t="str">
        <f t="shared" si="243"/>
        <v/>
      </c>
      <c r="AE845" s="126" t="str">
        <f t="shared" si="234"/>
        <v/>
      </c>
      <c r="AF845" s="123" t="str">
        <f t="shared" si="235"/>
        <v/>
      </c>
      <c r="AG845" s="126" t="str">
        <f t="shared" si="236"/>
        <v/>
      </c>
      <c r="AH845" s="129" t="str">
        <f t="shared" si="245"/>
        <v/>
      </c>
      <c r="AI845" s="129" t="str">
        <f t="shared" si="244"/>
        <v/>
      </c>
      <c r="AJ845" s="100" t="str">
        <f t="shared" si="238"/>
        <v/>
      </c>
      <c r="AK845" s="130" t="str">
        <f t="shared" si="239"/>
        <v/>
      </c>
      <c r="AL845" s="130" t="str">
        <f t="shared" si="240"/>
        <v/>
      </c>
      <c r="AM845" s="131" t="str">
        <f t="shared" si="241"/>
        <v/>
      </c>
    </row>
    <row r="846" spans="26:39" ht="15" hidden="1" x14ac:dyDescent="0.25">
      <c r="Z846" s="102"/>
      <c r="AA846" s="102"/>
      <c r="AB846" s="124">
        <f t="shared" si="237"/>
        <v>38</v>
      </c>
      <c r="AC846" s="125" t="str">
        <f t="shared" si="242"/>
        <v/>
      </c>
      <c r="AD846" s="123" t="str">
        <f t="shared" si="243"/>
        <v/>
      </c>
      <c r="AE846" s="126" t="str">
        <f t="shared" si="234"/>
        <v/>
      </c>
      <c r="AF846" s="123" t="str">
        <f t="shared" si="235"/>
        <v/>
      </c>
      <c r="AG846" s="126" t="str">
        <f t="shared" si="236"/>
        <v/>
      </c>
      <c r="AH846" s="129" t="str">
        <f t="shared" si="245"/>
        <v/>
      </c>
      <c r="AI846" s="129" t="str">
        <f t="shared" si="244"/>
        <v/>
      </c>
      <c r="AJ846" s="100" t="str">
        <f t="shared" si="238"/>
        <v/>
      </c>
      <c r="AK846" s="130" t="str">
        <f t="shared" si="239"/>
        <v/>
      </c>
      <c r="AL846" s="130" t="str">
        <f t="shared" si="240"/>
        <v/>
      </c>
      <c r="AM846" s="131" t="str">
        <f t="shared" si="241"/>
        <v/>
      </c>
    </row>
    <row r="847" spans="26:39" ht="15" hidden="1" x14ac:dyDescent="0.25">
      <c r="Z847" s="102"/>
      <c r="AA847" s="102"/>
      <c r="AB847" s="124">
        <f t="shared" si="237"/>
        <v>39</v>
      </c>
      <c r="AC847" s="125" t="str">
        <f t="shared" si="242"/>
        <v/>
      </c>
      <c r="AD847" s="123" t="str">
        <f t="shared" si="243"/>
        <v/>
      </c>
      <c r="AE847" s="126" t="str">
        <f t="shared" si="234"/>
        <v/>
      </c>
      <c r="AF847" s="123" t="str">
        <f t="shared" si="235"/>
        <v/>
      </c>
      <c r="AG847" s="126" t="str">
        <f t="shared" si="236"/>
        <v/>
      </c>
      <c r="AH847" s="129" t="str">
        <f t="shared" si="245"/>
        <v/>
      </c>
      <c r="AI847" s="129" t="str">
        <f t="shared" si="244"/>
        <v/>
      </c>
      <c r="AJ847" s="100" t="str">
        <f t="shared" si="238"/>
        <v/>
      </c>
      <c r="AK847" s="130" t="str">
        <f t="shared" si="239"/>
        <v/>
      </c>
      <c r="AL847" s="130" t="str">
        <f t="shared" si="240"/>
        <v/>
      </c>
      <c r="AM847" s="131" t="str">
        <f t="shared" si="241"/>
        <v/>
      </c>
    </row>
    <row r="848" spans="26:39" ht="15" hidden="1" x14ac:dyDescent="0.25">
      <c r="Z848" s="102"/>
      <c r="AA848" s="102"/>
      <c r="AB848" s="124">
        <f t="shared" si="237"/>
        <v>40</v>
      </c>
      <c r="AC848" s="125" t="str">
        <f t="shared" si="242"/>
        <v/>
      </c>
      <c r="AD848" s="123" t="str">
        <f t="shared" si="243"/>
        <v/>
      </c>
      <c r="AE848" s="126" t="str">
        <f t="shared" si="234"/>
        <v/>
      </c>
      <c r="AF848" s="123" t="str">
        <f t="shared" si="235"/>
        <v/>
      </c>
      <c r="AG848" s="126" t="str">
        <f t="shared" si="236"/>
        <v/>
      </c>
      <c r="AH848" s="129" t="str">
        <f t="shared" si="245"/>
        <v/>
      </c>
      <c r="AI848" s="129" t="str">
        <f t="shared" si="244"/>
        <v/>
      </c>
      <c r="AJ848" s="100" t="str">
        <f t="shared" si="238"/>
        <v/>
      </c>
      <c r="AK848" s="130" t="str">
        <f t="shared" si="239"/>
        <v/>
      </c>
      <c r="AL848" s="130" t="str">
        <f t="shared" si="240"/>
        <v/>
      </c>
      <c r="AM848" s="131" t="str">
        <f t="shared" si="241"/>
        <v/>
      </c>
    </row>
    <row r="849" spans="26:39" ht="15" hidden="1" x14ac:dyDescent="0.25">
      <c r="Z849" s="102"/>
      <c r="AA849" s="102"/>
      <c r="AB849" s="124">
        <f t="shared" si="237"/>
        <v>41</v>
      </c>
      <c r="AC849" s="125" t="str">
        <f t="shared" si="242"/>
        <v/>
      </c>
      <c r="AD849" s="123" t="str">
        <f t="shared" si="243"/>
        <v/>
      </c>
      <c r="AE849" s="126" t="str">
        <f t="shared" si="234"/>
        <v/>
      </c>
      <c r="AF849" s="123" t="str">
        <f t="shared" si="235"/>
        <v/>
      </c>
      <c r="AG849" s="126" t="str">
        <f t="shared" si="236"/>
        <v/>
      </c>
      <c r="AH849" s="129" t="str">
        <f t="shared" si="245"/>
        <v/>
      </c>
      <c r="AI849" s="129" t="str">
        <f t="shared" si="244"/>
        <v/>
      </c>
      <c r="AJ849" s="100" t="str">
        <f t="shared" si="238"/>
        <v/>
      </c>
      <c r="AK849" s="130" t="str">
        <f t="shared" si="239"/>
        <v/>
      </c>
      <c r="AL849" s="130" t="str">
        <f t="shared" si="240"/>
        <v/>
      </c>
      <c r="AM849" s="131" t="str">
        <f t="shared" si="241"/>
        <v/>
      </c>
    </row>
    <row r="850" spans="26:39" ht="15" hidden="1" x14ac:dyDescent="0.25">
      <c r="Z850" s="102"/>
      <c r="AA850" s="102"/>
      <c r="AB850" s="124">
        <f t="shared" si="237"/>
        <v>42</v>
      </c>
      <c r="AC850" s="125" t="str">
        <f t="shared" si="242"/>
        <v/>
      </c>
      <c r="AD850" s="123" t="str">
        <f t="shared" si="243"/>
        <v/>
      </c>
      <c r="AE850" s="126" t="str">
        <f t="shared" si="234"/>
        <v/>
      </c>
      <c r="AF850" s="123" t="str">
        <f t="shared" si="235"/>
        <v/>
      </c>
      <c r="AG850" s="126" t="str">
        <f t="shared" si="236"/>
        <v/>
      </c>
      <c r="AH850" s="129" t="str">
        <f t="shared" si="245"/>
        <v/>
      </c>
      <c r="AI850" s="129" t="str">
        <f t="shared" si="244"/>
        <v/>
      </c>
      <c r="AJ850" s="100" t="str">
        <f t="shared" si="238"/>
        <v/>
      </c>
      <c r="AK850" s="130" t="str">
        <f t="shared" si="239"/>
        <v/>
      </c>
      <c r="AL850" s="130" t="str">
        <f t="shared" si="240"/>
        <v/>
      </c>
      <c r="AM850" s="131" t="str">
        <f t="shared" si="241"/>
        <v/>
      </c>
    </row>
    <row r="851" spans="26:39" ht="15" hidden="1" x14ac:dyDescent="0.25">
      <c r="Z851" s="102"/>
      <c r="AA851" s="102"/>
      <c r="AB851" s="124">
        <f t="shared" si="237"/>
        <v>43</v>
      </c>
      <c r="AC851" s="125" t="str">
        <f t="shared" si="242"/>
        <v/>
      </c>
      <c r="AD851" s="123" t="str">
        <f t="shared" si="243"/>
        <v/>
      </c>
      <c r="AE851" s="126" t="str">
        <f t="shared" si="234"/>
        <v/>
      </c>
      <c r="AF851" s="123" t="str">
        <f t="shared" si="235"/>
        <v/>
      </c>
      <c r="AG851" s="126" t="str">
        <f t="shared" si="236"/>
        <v/>
      </c>
      <c r="AH851" s="129" t="str">
        <f t="shared" si="245"/>
        <v/>
      </c>
      <c r="AI851" s="129" t="str">
        <f t="shared" si="244"/>
        <v/>
      </c>
      <c r="AJ851" s="100" t="str">
        <f t="shared" si="238"/>
        <v/>
      </c>
      <c r="AK851" s="130" t="str">
        <f t="shared" si="239"/>
        <v/>
      </c>
      <c r="AL851" s="130" t="str">
        <f t="shared" si="240"/>
        <v/>
      </c>
      <c r="AM851" s="131" t="str">
        <f t="shared" si="241"/>
        <v/>
      </c>
    </row>
    <row r="852" spans="26:39" ht="15" hidden="1" x14ac:dyDescent="0.25">
      <c r="Z852" s="102"/>
      <c r="AA852" s="102"/>
      <c r="AB852" s="124">
        <f t="shared" si="237"/>
        <v>44</v>
      </c>
      <c r="AC852" s="125" t="str">
        <f t="shared" si="242"/>
        <v/>
      </c>
      <c r="AD852" s="123" t="str">
        <f t="shared" si="243"/>
        <v/>
      </c>
      <c r="AE852" s="126" t="str">
        <f t="shared" si="234"/>
        <v/>
      </c>
      <c r="AF852" s="123" t="str">
        <f t="shared" si="235"/>
        <v/>
      </c>
      <c r="AG852" s="126" t="str">
        <f t="shared" si="236"/>
        <v/>
      </c>
      <c r="AH852" s="129" t="str">
        <f t="shared" si="245"/>
        <v/>
      </c>
      <c r="AI852" s="129" t="str">
        <f t="shared" si="244"/>
        <v/>
      </c>
      <c r="AJ852" s="100" t="str">
        <f t="shared" si="238"/>
        <v/>
      </c>
      <c r="AK852" s="130" t="str">
        <f t="shared" si="239"/>
        <v/>
      </c>
      <c r="AL852" s="130" t="str">
        <f t="shared" si="240"/>
        <v/>
      </c>
      <c r="AM852" s="131" t="str">
        <f t="shared" si="241"/>
        <v/>
      </c>
    </row>
    <row r="853" spans="26:39" ht="15" hidden="1" x14ac:dyDescent="0.25">
      <c r="Z853" s="102"/>
      <c r="AA853" s="102"/>
      <c r="AB853" s="124">
        <f t="shared" si="237"/>
        <v>45</v>
      </c>
      <c r="AC853" s="125" t="str">
        <f t="shared" si="242"/>
        <v/>
      </c>
      <c r="AD853" s="123" t="str">
        <f t="shared" si="243"/>
        <v/>
      </c>
      <c r="AE853" s="126" t="str">
        <f t="shared" si="234"/>
        <v/>
      </c>
      <c r="AF853" s="123" t="str">
        <f t="shared" si="235"/>
        <v/>
      </c>
      <c r="AG853" s="126" t="str">
        <f t="shared" si="236"/>
        <v/>
      </c>
      <c r="AH853" s="129" t="str">
        <f t="shared" si="245"/>
        <v/>
      </c>
      <c r="AI853" s="129" t="str">
        <f t="shared" si="244"/>
        <v/>
      </c>
      <c r="AJ853" s="100" t="str">
        <f t="shared" si="238"/>
        <v/>
      </c>
      <c r="AK853" s="130" t="str">
        <f t="shared" si="239"/>
        <v/>
      </c>
      <c r="AL853" s="130" t="str">
        <f t="shared" si="240"/>
        <v/>
      </c>
      <c r="AM853" s="131" t="str">
        <f t="shared" si="241"/>
        <v/>
      </c>
    </row>
    <row r="854" spans="26:39" ht="15" hidden="1" x14ac:dyDescent="0.25">
      <c r="Z854" s="102"/>
      <c r="AA854" s="102"/>
      <c r="AB854" s="124">
        <f t="shared" si="237"/>
        <v>46</v>
      </c>
      <c r="AC854" s="125" t="str">
        <f t="shared" si="242"/>
        <v/>
      </c>
      <c r="AD854" s="123" t="str">
        <f t="shared" si="243"/>
        <v/>
      </c>
      <c r="AE854" s="126" t="str">
        <f t="shared" si="234"/>
        <v/>
      </c>
      <c r="AF854" s="123" t="str">
        <f t="shared" si="235"/>
        <v/>
      </c>
      <c r="AG854" s="126" t="str">
        <f t="shared" si="236"/>
        <v/>
      </c>
      <c r="AH854" s="129" t="str">
        <f t="shared" si="245"/>
        <v/>
      </c>
      <c r="AI854" s="129" t="str">
        <f t="shared" si="244"/>
        <v/>
      </c>
      <c r="AJ854" s="100" t="str">
        <f t="shared" si="238"/>
        <v/>
      </c>
      <c r="AK854" s="130" t="str">
        <f t="shared" si="239"/>
        <v/>
      </c>
      <c r="AL854" s="130" t="str">
        <f t="shared" si="240"/>
        <v/>
      </c>
      <c r="AM854" s="131" t="str">
        <f t="shared" si="241"/>
        <v/>
      </c>
    </row>
    <row r="855" spans="26:39" ht="15" hidden="1" x14ac:dyDescent="0.25">
      <c r="Z855" s="102"/>
      <c r="AA855" s="102"/>
      <c r="AB855" s="124">
        <f t="shared" si="237"/>
        <v>47</v>
      </c>
      <c r="AC855" s="125" t="str">
        <f t="shared" si="242"/>
        <v/>
      </c>
      <c r="AD855" s="123" t="str">
        <f t="shared" si="243"/>
        <v/>
      </c>
      <c r="AE855" s="126" t="str">
        <f t="shared" si="234"/>
        <v/>
      </c>
      <c r="AF855" s="123" t="str">
        <f t="shared" si="235"/>
        <v/>
      </c>
      <c r="AG855" s="126" t="str">
        <f t="shared" si="236"/>
        <v/>
      </c>
      <c r="AH855" s="129" t="str">
        <f t="shared" si="245"/>
        <v/>
      </c>
      <c r="AI855" s="129" t="str">
        <f t="shared" si="244"/>
        <v/>
      </c>
      <c r="AJ855" s="100" t="str">
        <f t="shared" si="238"/>
        <v/>
      </c>
      <c r="AK855" s="130" t="str">
        <f t="shared" si="239"/>
        <v/>
      </c>
      <c r="AL855" s="130" t="str">
        <f t="shared" si="240"/>
        <v/>
      </c>
      <c r="AM855" s="131" t="str">
        <f t="shared" si="241"/>
        <v/>
      </c>
    </row>
    <row r="856" spans="26:39" ht="15" hidden="1" x14ac:dyDescent="0.25">
      <c r="Z856" s="102"/>
      <c r="AA856" s="102"/>
      <c r="AB856" s="124">
        <f t="shared" si="237"/>
        <v>48</v>
      </c>
      <c r="AC856" s="125" t="str">
        <f t="shared" si="242"/>
        <v/>
      </c>
      <c r="AD856" s="123" t="str">
        <f t="shared" si="243"/>
        <v/>
      </c>
      <c r="AE856" s="126" t="str">
        <f t="shared" si="234"/>
        <v/>
      </c>
      <c r="AF856" s="123" t="str">
        <f t="shared" si="235"/>
        <v/>
      </c>
      <c r="AG856" s="126" t="str">
        <f t="shared" si="236"/>
        <v/>
      </c>
      <c r="AH856" s="129" t="str">
        <f t="shared" si="245"/>
        <v/>
      </c>
      <c r="AI856" s="129" t="str">
        <f t="shared" si="244"/>
        <v/>
      </c>
      <c r="AJ856" s="100" t="str">
        <f t="shared" si="238"/>
        <v/>
      </c>
      <c r="AK856" s="130" t="str">
        <f t="shared" si="239"/>
        <v/>
      </c>
      <c r="AL856" s="130" t="str">
        <f t="shared" si="240"/>
        <v/>
      </c>
      <c r="AM856" s="131" t="str">
        <f t="shared" si="241"/>
        <v/>
      </c>
    </row>
    <row r="857" spans="26:39" ht="15" hidden="1" x14ac:dyDescent="0.25">
      <c r="Z857" s="102"/>
      <c r="AA857" s="102"/>
      <c r="AB857" s="124">
        <f t="shared" si="237"/>
        <v>49</v>
      </c>
      <c r="AC857" s="125" t="str">
        <f t="shared" si="242"/>
        <v/>
      </c>
      <c r="AD857" s="123" t="str">
        <f t="shared" si="243"/>
        <v/>
      </c>
      <c r="AE857" s="126" t="str">
        <f t="shared" si="234"/>
        <v/>
      </c>
      <c r="AF857" s="123" t="str">
        <f t="shared" si="235"/>
        <v/>
      </c>
      <c r="AG857" s="126" t="str">
        <f t="shared" si="236"/>
        <v/>
      </c>
      <c r="AH857" s="129" t="str">
        <f t="shared" si="245"/>
        <v/>
      </c>
      <c r="AI857" s="129" t="str">
        <f t="shared" si="244"/>
        <v/>
      </c>
      <c r="AJ857" s="100" t="str">
        <f t="shared" si="238"/>
        <v/>
      </c>
      <c r="AK857" s="130" t="str">
        <f t="shared" si="239"/>
        <v/>
      </c>
      <c r="AL857" s="130" t="str">
        <f t="shared" si="240"/>
        <v/>
      </c>
      <c r="AM857" s="131" t="str">
        <f t="shared" si="241"/>
        <v/>
      </c>
    </row>
    <row r="858" spans="26:39" ht="15" hidden="1" x14ac:dyDescent="0.25">
      <c r="Z858" s="102"/>
      <c r="AA858" s="102"/>
      <c r="AB858" s="124">
        <f t="shared" si="237"/>
        <v>50</v>
      </c>
      <c r="AC858" s="125" t="str">
        <f t="shared" si="242"/>
        <v/>
      </c>
      <c r="AD858" s="123" t="str">
        <f t="shared" si="243"/>
        <v/>
      </c>
      <c r="AE858" s="126" t="str">
        <f t="shared" si="234"/>
        <v/>
      </c>
      <c r="AF858" s="123" t="str">
        <f t="shared" si="235"/>
        <v/>
      </c>
      <c r="AG858" s="126" t="str">
        <f t="shared" si="236"/>
        <v/>
      </c>
      <c r="AH858" s="129" t="str">
        <f t="shared" si="245"/>
        <v/>
      </c>
      <c r="AI858" s="129" t="str">
        <f t="shared" si="244"/>
        <v/>
      </c>
      <c r="AJ858" s="100" t="str">
        <f t="shared" si="238"/>
        <v/>
      </c>
      <c r="AK858" s="130" t="str">
        <f t="shared" si="239"/>
        <v/>
      </c>
      <c r="AL858" s="130" t="str">
        <f t="shared" si="240"/>
        <v/>
      </c>
      <c r="AM858" s="131" t="str">
        <f t="shared" si="241"/>
        <v/>
      </c>
    </row>
    <row r="859" spans="26:39" ht="15" hidden="1" x14ac:dyDescent="0.25">
      <c r="Z859" s="102"/>
      <c r="AA859" s="102"/>
      <c r="AB859" s="124">
        <f t="shared" si="237"/>
        <v>51</v>
      </c>
      <c r="AC859" s="125" t="str">
        <f t="shared" si="242"/>
        <v/>
      </c>
      <c r="AD859" s="123" t="str">
        <f t="shared" si="243"/>
        <v/>
      </c>
      <c r="AE859" s="126" t="str">
        <f t="shared" si="234"/>
        <v/>
      </c>
      <c r="AF859" s="123" t="str">
        <f t="shared" si="235"/>
        <v/>
      </c>
      <c r="AG859" s="126" t="str">
        <f t="shared" si="236"/>
        <v/>
      </c>
      <c r="AH859" s="129" t="str">
        <f t="shared" si="245"/>
        <v/>
      </c>
      <c r="AI859" s="129" t="str">
        <f t="shared" si="244"/>
        <v/>
      </c>
      <c r="AJ859" s="100" t="str">
        <f t="shared" si="238"/>
        <v/>
      </c>
      <c r="AK859" s="130" t="str">
        <f t="shared" si="239"/>
        <v/>
      </c>
      <c r="AL859" s="130" t="str">
        <f t="shared" si="240"/>
        <v/>
      </c>
      <c r="AM859" s="131" t="str">
        <f t="shared" si="241"/>
        <v/>
      </c>
    </row>
    <row r="860" spans="26:39" ht="15" hidden="1" x14ac:dyDescent="0.25">
      <c r="Z860" s="102"/>
      <c r="AA860" s="102"/>
      <c r="AB860" s="124">
        <f t="shared" si="237"/>
        <v>52</v>
      </c>
      <c r="AC860" s="125" t="str">
        <f t="shared" si="242"/>
        <v/>
      </c>
      <c r="AD860" s="123" t="str">
        <f t="shared" si="243"/>
        <v/>
      </c>
      <c r="AE860" s="126" t="str">
        <f t="shared" si="234"/>
        <v/>
      </c>
      <c r="AF860" s="123" t="str">
        <f t="shared" si="235"/>
        <v/>
      </c>
      <c r="AG860" s="126" t="str">
        <f t="shared" si="236"/>
        <v/>
      </c>
      <c r="AH860" s="129" t="str">
        <f t="shared" si="245"/>
        <v/>
      </c>
      <c r="AI860" s="129" t="str">
        <f t="shared" si="244"/>
        <v/>
      </c>
      <c r="AJ860" s="100" t="str">
        <f t="shared" si="238"/>
        <v/>
      </c>
      <c r="AK860" s="130" t="str">
        <f t="shared" si="239"/>
        <v/>
      </c>
      <c r="AL860" s="130" t="str">
        <f t="shared" si="240"/>
        <v/>
      </c>
      <c r="AM860" s="131" t="str">
        <f t="shared" si="241"/>
        <v/>
      </c>
    </row>
    <row r="861" spans="26:39" ht="15" hidden="1" x14ac:dyDescent="0.25">
      <c r="Z861" s="102"/>
      <c r="AA861" s="102"/>
      <c r="AB861" s="124">
        <f t="shared" si="237"/>
        <v>53</v>
      </c>
      <c r="AC861" s="125" t="str">
        <f t="shared" si="242"/>
        <v/>
      </c>
      <c r="AD861" s="123" t="str">
        <f t="shared" si="243"/>
        <v/>
      </c>
      <c r="AE861" s="126" t="str">
        <f t="shared" si="234"/>
        <v/>
      </c>
      <c r="AF861" s="123" t="str">
        <f t="shared" si="235"/>
        <v/>
      </c>
      <c r="AG861" s="126" t="str">
        <f t="shared" si="236"/>
        <v/>
      </c>
      <c r="AH861" s="129" t="str">
        <f t="shared" si="245"/>
        <v/>
      </c>
      <c r="AI861" s="129" t="str">
        <f t="shared" si="244"/>
        <v/>
      </c>
      <c r="AJ861" s="100" t="str">
        <f t="shared" si="238"/>
        <v/>
      </c>
      <c r="AK861" s="130" t="str">
        <f t="shared" si="239"/>
        <v/>
      </c>
      <c r="AL861" s="130" t="str">
        <f t="shared" si="240"/>
        <v/>
      </c>
      <c r="AM861" s="131" t="str">
        <f t="shared" si="241"/>
        <v/>
      </c>
    </row>
    <row r="862" spans="26:39" ht="15" hidden="1" x14ac:dyDescent="0.25">
      <c r="Z862" s="102"/>
      <c r="AA862" s="102"/>
      <c r="AB862" s="124">
        <f t="shared" si="237"/>
        <v>54</v>
      </c>
      <c r="AC862" s="125" t="str">
        <f t="shared" si="242"/>
        <v/>
      </c>
      <c r="AD862" s="123" t="str">
        <f t="shared" si="243"/>
        <v/>
      </c>
      <c r="AE862" s="126" t="str">
        <f t="shared" si="234"/>
        <v/>
      </c>
      <c r="AF862" s="123" t="str">
        <f t="shared" si="235"/>
        <v/>
      </c>
      <c r="AG862" s="126" t="str">
        <f t="shared" si="236"/>
        <v/>
      </c>
      <c r="AH862" s="129" t="str">
        <f t="shared" si="245"/>
        <v/>
      </c>
      <c r="AI862" s="129" t="str">
        <f t="shared" si="244"/>
        <v/>
      </c>
      <c r="AJ862" s="100" t="str">
        <f t="shared" si="238"/>
        <v/>
      </c>
      <c r="AK862" s="130" t="str">
        <f t="shared" si="239"/>
        <v/>
      </c>
      <c r="AL862" s="130" t="str">
        <f t="shared" si="240"/>
        <v/>
      </c>
      <c r="AM862" s="131" t="str">
        <f t="shared" si="241"/>
        <v/>
      </c>
    </row>
    <row r="863" spans="26:39" ht="15" hidden="1" x14ac:dyDescent="0.25">
      <c r="Z863" s="102"/>
      <c r="AA863" s="102"/>
      <c r="AB863" s="124">
        <f t="shared" si="237"/>
        <v>55</v>
      </c>
      <c r="AC863" s="125" t="str">
        <f t="shared" si="242"/>
        <v/>
      </c>
      <c r="AD863" s="123" t="str">
        <f t="shared" si="243"/>
        <v/>
      </c>
      <c r="AE863" s="126" t="str">
        <f t="shared" si="234"/>
        <v/>
      </c>
      <c r="AF863" s="123" t="str">
        <f t="shared" si="235"/>
        <v/>
      </c>
      <c r="AG863" s="126" t="str">
        <f t="shared" si="236"/>
        <v/>
      </c>
      <c r="AH863" s="129" t="str">
        <f t="shared" si="245"/>
        <v/>
      </c>
      <c r="AI863" s="129" t="str">
        <f t="shared" si="244"/>
        <v/>
      </c>
      <c r="AJ863" s="100" t="str">
        <f t="shared" si="238"/>
        <v/>
      </c>
      <c r="AK863" s="130" t="str">
        <f t="shared" si="239"/>
        <v/>
      </c>
      <c r="AL863" s="130" t="str">
        <f t="shared" si="240"/>
        <v/>
      </c>
      <c r="AM863" s="131" t="str">
        <f t="shared" si="241"/>
        <v/>
      </c>
    </row>
    <row r="864" spans="26:39" ht="15" hidden="1" x14ac:dyDescent="0.25">
      <c r="Z864" s="102"/>
      <c r="AA864" s="102"/>
      <c r="AB864" s="124">
        <f t="shared" si="237"/>
        <v>56</v>
      </c>
      <c r="AC864" s="125" t="str">
        <f t="shared" si="242"/>
        <v/>
      </c>
      <c r="AD864" s="123" t="str">
        <f t="shared" si="243"/>
        <v/>
      </c>
      <c r="AE864" s="126" t="str">
        <f t="shared" si="234"/>
        <v/>
      </c>
      <c r="AF864" s="123" t="str">
        <f t="shared" si="235"/>
        <v/>
      </c>
      <c r="AG864" s="126" t="str">
        <f t="shared" si="236"/>
        <v/>
      </c>
      <c r="AH864" s="129" t="str">
        <f t="shared" si="245"/>
        <v/>
      </c>
      <c r="AI864" s="129" t="str">
        <f t="shared" si="244"/>
        <v/>
      </c>
      <c r="AJ864" s="100" t="str">
        <f t="shared" si="238"/>
        <v/>
      </c>
      <c r="AK864" s="130" t="str">
        <f t="shared" si="239"/>
        <v/>
      </c>
      <c r="AL864" s="130" t="str">
        <f t="shared" si="240"/>
        <v/>
      </c>
      <c r="AM864" s="131" t="str">
        <f t="shared" si="241"/>
        <v/>
      </c>
    </row>
    <row r="865" spans="26:39" ht="15" hidden="1" x14ac:dyDescent="0.25">
      <c r="Z865" s="102"/>
      <c r="AA865" s="102"/>
      <c r="AB865" s="124">
        <f t="shared" si="237"/>
        <v>57</v>
      </c>
      <c r="AC865" s="125" t="str">
        <f t="shared" si="242"/>
        <v/>
      </c>
      <c r="AD865" s="123" t="str">
        <f t="shared" si="243"/>
        <v/>
      </c>
      <c r="AE865" s="126" t="str">
        <f t="shared" si="234"/>
        <v/>
      </c>
      <c r="AF865" s="123" t="str">
        <f t="shared" si="235"/>
        <v/>
      </c>
      <c r="AG865" s="126" t="str">
        <f t="shared" si="236"/>
        <v/>
      </c>
      <c r="AH865" s="129" t="str">
        <f t="shared" si="245"/>
        <v/>
      </c>
      <c r="AI865" s="129" t="str">
        <f t="shared" si="244"/>
        <v/>
      </c>
      <c r="AJ865" s="100" t="str">
        <f t="shared" si="238"/>
        <v/>
      </c>
      <c r="AK865" s="130" t="str">
        <f t="shared" si="239"/>
        <v/>
      </c>
      <c r="AL865" s="130" t="str">
        <f t="shared" si="240"/>
        <v/>
      </c>
      <c r="AM865" s="131" t="str">
        <f t="shared" si="241"/>
        <v/>
      </c>
    </row>
    <row r="866" spans="26:39" ht="15" hidden="1" x14ac:dyDescent="0.25">
      <c r="Z866" s="102"/>
      <c r="AA866" s="102"/>
      <c r="AB866" s="124">
        <f t="shared" si="237"/>
        <v>58</v>
      </c>
      <c r="AC866" s="125" t="str">
        <f t="shared" si="242"/>
        <v/>
      </c>
      <c r="AD866" s="123" t="str">
        <f t="shared" si="243"/>
        <v/>
      </c>
      <c r="AE866" s="126" t="str">
        <f t="shared" si="234"/>
        <v/>
      </c>
      <c r="AF866" s="123" t="str">
        <f t="shared" si="235"/>
        <v/>
      </c>
      <c r="AG866" s="126" t="str">
        <f t="shared" si="236"/>
        <v/>
      </c>
      <c r="AH866" s="129" t="str">
        <f t="shared" si="245"/>
        <v/>
      </c>
      <c r="AI866" s="129" t="str">
        <f t="shared" si="244"/>
        <v/>
      </c>
      <c r="AJ866" s="100" t="str">
        <f t="shared" si="238"/>
        <v/>
      </c>
      <c r="AK866" s="130" t="str">
        <f t="shared" si="239"/>
        <v/>
      </c>
      <c r="AL866" s="130" t="str">
        <f t="shared" si="240"/>
        <v/>
      </c>
      <c r="AM866" s="131" t="str">
        <f t="shared" si="241"/>
        <v/>
      </c>
    </row>
    <row r="867" spans="26:39" ht="15" hidden="1" x14ac:dyDescent="0.25">
      <c r="Z867" s="102"/>
      <c r="AA867" s="102"/>
      <c r="AB867" s="124">
        <f t="shared" si="237"/>
        <v>59</v>
      </c>
      <c r="AC867" s="125" t="str">
        <f t="shared" si="242"/>
        <v/>
      </c>
      <c r="AD867" s="123" t="str">
        <f t="shared" si="243"/>
        <v/>
      </c>
      <c r="AE867" s="126" t="str">
        <f t="shared" si="234"/>
        <v/>
      </c>
      <c r="AF867" s="123" t="str">
        <f t="shared" si="235"/>
        <v/>
      </c>
      <c r="AG867" s="126" t="str">
        <f t="shared" si="236"/>
        <v/>
      </c>
      <c r="AH867" s="129" t="str">
        <f t="shared" si="245"/>
        <v/>
      </c>
      <c r="AI867" s="129" t="str">
        <f t="shared" si="244"/>
        <v/>
      </c>
      <c r="AJ867" s="100" t="str">
        <f t="shared" si="238"/>
        <v/>
      </c>
      <c r="AK867" s="130" t="str">
        <f t="shared" si="239"/>
        <v/>
      </c>
      <c r="AL867" s="130" t="str">
        <f t="shared" si="240"/>
        <v/>
      </c>
      <c r="AM867" s="131" t="str">
        <f t="shared" si="241"/>
        <v/>
      </c>
    </row>
    <row r="868" spans="26:39" ht="15" hidden="1" x14ac:dyDescent="0.25">
      <c r="Z868" s="102"/>
      <c r="AA868" s="102"/>
      <c r="AB868" s="124">
        <f t="shared" si="237"/>
        <v>60</v>
      </c>
      <c r="AC868" s="125" t="str">
        <f t="shared" si="242"/>
        <v/>
      </c>
      <c r="AD868" s="123" t="str">
        <f t="shared" si="243"/>
        <v/>
      </c>
      <c r="AE868" s="126" t="str">
        <f t="shared" si="234"/>
        <v/>
      </c>
      <c r="AF868" s="123" t="str">
        <f t="shared" si="235"/>
        <v/>
      </c>
      <c r="AG868" s="126" t="str">
        <f t="shared" si="236"/>
        <v/>
      </c>
      <c r="AH868" s="129" t="str">
        <f t="shared" si="245"/>
        <v/>
      </c>
      <c r="AI868" s="129" t="str">
        <f t="shared" si="244"/>
        <v/>
      </c>
      <c r="AJ868" s="100" t="str">
        <f t="shared" si="238"/>
        <v/>
      </c>
      <c r="AK868" s="130" t="str">
        <f t="shared" si="239"/>
        <v/>
      </c>
      <c r="AL868" s="130" t="str">
        <f t="shared" si="240"/>
        <v/>
      </c>
      <c r="AM868" s="131" t="str">
        <f t="shared" si="241"/>
        <v/>
      </c>
    </row>
    <row r="869" spans="26:39" ht="15" hidden="1" x14ac:dyDescent="0.25">
      <c r="Z869" s="102"/>
      <c r="AA869" s="102"/>
      <c r="AB869" s="124">
        <f t="shared" si="237"/>
        <v>61</v>
      </c>
      <c r="AC869" s="125" t="str">
        <f t="shared" si="242"/>
        <v/>
      </c>
      <c r="AD869" s="123" t="str">
        <f t="shared" si="243"/>
        <v/>
      </c>
      <c r="AE869" s="126" t="str">
        <f t="shared" si="234"/>
        <v/>
      </c>
      <c r="AF869" s="123" t="str">
        <f t="shared" si="235"/>
        <v/>
      </c>
      <c r="AG869" s="126" t="str">
        <f t="shared" si="236"/>
        <v/>
      </c>
      <c r="AH869" s="129" t="str">
        <f t="shared" si="245"/>
        <v/>
      </c>
      <c r="AI869" s="129" t="str">
        <f t="shared" si="244"/>
        <v/>
      </c>
      <c r="AJ869" s="100" t="str">
        <f t="shared" si="238"/>
        <v/>
      </c>
      <c r="AK869" s="130" t="str">
        <f t="shared" si="239"/>
        <v/>
      </c>
      <c r="AL869" s="130" t="str">
        <f t="shared" si="240"/>
        <v/>
      </c>
      <c r="AM869" s="131" t="str">
        <f t="shared" si="241"/>
        <v/>
      </c>
    </row>
    <row r="870" spans="26:39" ht="15" hidden="1" x14ac:dyDescent="0.25">
      <c r="Z870" s="102"/>
      <c r="AA870" s="102"/>
      <c r="AB870" s="124">
        <f t="shared" si="237"/>
        <v>62</v>
      </c>
      <c r="AC870" s="125" t="str">
        <f t="shared" si="242"/>
        <v/>
      </c>
      <c r="AD870" s="123" t="str">
        <f t="shared" si="243"/>
        <v/>
      </c>
      <c r="AE870" s="126" t="str">
        <f t="shared" si="234"/>
        <v/>
      </c>
      <c r="AF870" s="123" t="str">
        <f t="shared" si="235"/>
        <v/>
      </c>
      <c r="AG870" s="126" t="str">
        <f t="shared" si="236"/>
        <v/>
      </c>
      <c r="AH870" s="129" t="str">
        <f t="shared" si="245"/>
        <v/>
      </c>
      <c r="AI870" s="129" t="str">
        <f t="shared" si="244"/>
        <v/>
      </c>
      <c r="AJ870" s="100" t="str">
        <f t="shared" si="238"/>
        <v/>
      </c>
      <c r="AK870" s="130" t="str">
        <f t="shared" si="239"/>
        <v/>
      </c>
      <c r="AL870" s="130" t="str">
        <f t="shared" si="240"/>
        <v/>
      </c>
      <c r="AM870" s="131" t="str">
        <f t="shared" si="241"/>
        <v/>
      </c>
    </row>
    <row r="871" spans="26:39" ht="15" hidden="1" x14ac:dyDescent="0.25">
      <c r="Z871" s="102"/>
      <c r="AA871" s="102"/>
      <c r="AB871" s="124">
        <f t="shared" si="237"/>
        <v>63</v>
      </c>
      <c r="AC871" s="125" t="str">
        <f t="shared" si="242"/>
        <v/>
      </c>
      <c r="AD871" s="123" t="str">
        <f t="shared" si="243"/>
        <v/>
      </c>
      <c r="AE871" s="126" t="str">
        <f t="shared" si="234"/>
        <v/>
      </c>
      <c r="AF871" s="123" t="str">
        <f t="shared" si="235"/>
        <v/>
      </c>
      <c r="AG871" s="126" t="str">
        <f t="shared" si="236"/>
        <v/>
      </c>
      <c r="AH871" s="129" t="str">
        <f t="shared" si="245"/>
        <v/>
      </c>
      <c r="AI871" s="129" t="str">
        <f t="shared" si="244"/>
        <v/>
      </c>
      <c r="AJ871" s="100" t="str">
        <f t="shared" si="238"/>
        <v/>
      </c>
      <c r="AK871" s="130" t="str">
        <f t="shared" si="239"/>
        <v/>
      </c>
      <c r="AL871" s="130" t="str">
        <f t="shared" si="240"/>
        <v/>
      </c>
      <c r="AM871" s="131" t="str">
        <f t="shared" si="241"/>
        <v/>
      </c>
    </row>
    <row r="872" spans="26:39" ht="15" hidden="1" x14ac:dyDescent="0.25">
      <c r="Z872" s="102"/>
      <c r="AA872" s="102"/>
      <c r="AB872" s="124">
        <f t="shared" si="237"/>
        <v>64</v>
      </c>
      <c r="AC872" s="125" t="str">
        <f t="shared" si="242"/>
        <v/>
      </c>
      <c r="AD872" s="123" t="str">
        <f t="shared" si="243"/>
        <v/>
      </c>
      <c r="AE872" s="126" t="str">
        <f t="shared" si="234"/>
        <v/>
      </c>
      <c r="AF872" s="123" t="str">
        <f t="shared" si="235"/>
        <v/>
      </c>
      <c r="AG872" s="126" t="str">
        <f t="shared" si="236"/>
        <v/>
      </c>
      <c r="AH872" s="129" t="str">
        <f t="shared" si="245"/>
        <v/>
      </c>
      <c r="AI872" s="129" t="str">
        <f t="shared" si="244"/>
        <v/>
      </c>
      <c r="AJ872" s="100" t="str">
        <f t="shared" si="238"/>
        <v/>
      </c>
      <c r="AK872" s="130" t="str">
        <f t="shared" si="239"/>
        <v/>
      </c>
      <c r="AL872" s="130" t="str">
        <f t="shared" si="240"/>
        <v/>
      </c>
      <c r="AM872" s="131" t="str">
        <f t="shared" si="241"/>
        <v/>
      </c>
    </row>
    <row r="873" spans="26:39" ht="15" hidden="1" x14ac:dyDescent="0.25">
      <c r="Z873" s="102"/>
      <c r="AA873" s="102"/>
      <c r="AB873" s="124">
        <f t="shared" si="237"/>
        <v>65</v>
      </c>
      <c r="AC873" s="125" t="str">
        <f t="shared" ref="AC873:AC904" si="246">IF(AA$811="","",AC$808+AB873*(X$811-X$810)/100)</f>
        <v/>
      </c>
      <c r="AD873" s="123" t="str">
        <f t="shared" ref="AD873:AD904" si="247">IF(AC873="","",AD$808+(2*(AC873-AC$808)*AA$811))</f>
        <v/>
      </c>
      <c r="AE873" s="126" t="str">
        <f t="shared" si="234"/>
        <v/>
      </c>
      <c r="AF873" s="123" t="str">
        <f t="shared" si="235"/>
        <v/>
      </c>
      <c r="AG873" s="126" t="str">
        <f t="shared" si="236"/>
        <v/>
      </c>
      <c r="AH873" s="129" t="str">
        <f t="shared" si="245"/>
        <v/>
      </c>
      <c r="AI873" s="129" t="str">
        <f t="shared" si="244"/>
        <v/>
      </c>
      <c r="AJ873" s="100" t="str">
        <f t="shared" si="238"/>
        <v/>
      </c>
      <c r="AK873" s="130" t="str">
        <f t="shared" si="239"/>
        <v/>
      </c>
      <c r="AL873" s="130" t="str">
        <f t="shared" si="240"/>
        <v/>
      </c>
      <c r="AM873" s="131" t="str">
        <f t="shared" si="241"/>
        <v/>
      </c>
    </row>
    <row r="874" spans="26:39" ht="15" hidden="1" x14ac:dyDescent="0.25">
      <c r="Z874" s="102"/>
      <c r="AA874" s="102"/>
      <c r="AB874" s="124">
        <f t="shared" si="237"/>
        <v>66</v>
      </c>
      <c r="AC874" s="125" t="str">
        <f t="shared" si="246"/>
        <v/>
      </c>
      <c r="AD874" s="123" t="str">
        <f t="shared" si="247"/>
        <v/>
      </c>
      <c r="AE874" s="126" t="str">
        <f t="shared" ref="AE874:AE908" si="248">IF(AC874="","",(AD874/2)^2*3.1415)</f>
        <v/>
      </c>
      <c r="AF874" s="123" t="str">
        <f t="shared" ref="AF874:AF908" si="249">IF(AC874="","",(AC874-AC873)/3*(AE873+AE874+(AE874*AE873)^0.5))</f>
        <v/>
      </c>
      <c r="AG874" s="126" t="str">
        <f t="shared" ref="AG874:AG908" si="250">IF(AC874="","",AG873+AF874)</f>
        <v/>
      </c>
      <c r="AH874" s="129" t="str">
        <f t="shared" si="245"/>
        <v/>
      </c>
      <c r="AI874" s="129" t="str">
        <f t="shared" si="244"/>
        <v/>
      </c>
      <c r="AJ874" s="100" t="str">
        <f t="shared" si="238"/>
        <v/>
      </c>
      <c r="AK874" s="130" t="str">
        <f t="shared" si="239"/>
        <v/>
      </c>
      <c r="AL874" s="130" t="str">
        <f t="shared" si="240"/>
        <v/>
      </c>
      <c r="AM874" s="131" t="str">
        <f t="shared" si="241"/>
        <v/>
      </c>
    </row>
    <row r="875" spans="26:39" ht="15" hidden="1" x14ac:dyDescent="0.25">
      <c r="Z875" s="102"/>
      <c r="AA875" s="102"/>
      <c r="AB875" s="124">
        <f t="shared" ref="AB875:AB908" si="251">AB874+1</f>
        <v>67</v>
      </c>
      <c r="AC875" s="125" t="str">
        <f t="shared" si="246"/>
        <v/>
      </c>
      <c r="AD875" s="123" t="str">
        <f t="shared" si="247"/>
        <v/>
      </c>
      <c r="AE875" s="126" t="str">
        <f t="shared" si="248"/>
        <v/>
      </c>
      <c r="AF875" s="123" t="str">
        <f t="shared" si="249"/>
        <v/>
      </c>
      <c r="AG875" s="126" t="str">
        <f t="shared" si="250"/>
        <v/>
      </c>
      <c r="AH875" s="129" t="str">
        <f t="shared" si="245"/>
        <v/>
      </c>
      <c r="AI875" s="129" t="str">
        <f t="shared" si="244"/>
        <v/>
      </c>
      <c r="AJ875" s="100" t="str">
        <f t="shared" si="238"/>
        <v/>
      </c>
      <c r="AK875" s="130" t="str">
        <f t="shared" si="239"/>
        <v/>
      </c>
      <c r="AL875" s="130" t="str">
        <f t="shared" si="240"/>
        <v/>
      </c>
      <c r="AM875" s="131" t="str">
        <f t="shared" si="241"/>
        <v/>
      </c>
    </row>
    <row r="876" spans="26:39" ht="15" hidden="1" x14ac:dyDescent="0.25">
      <c r="Z876" s="102"/>
      <c r="AA876" s="102"/>
      <c r="AB876" s="124">
        <f t="shared" si="251"/>
        <v>68</v>
      </c>
      <c r="AC876" s="125" t="str">
        <f t="shared" si="246"/>
        <v/>
      </c>
      <c r="AD876" s="123" t="str">
        <f t="shared" si="247"/>
        <v/>
      </c>
      <c r="AE876" s="126" t="str">
        <f t="shared" si="248"/>
        <v/>
      </c>
      <c r="AF876" s="123" t="str">
        <f t="shared" si="249"/>
        <v/>
      </c>
      <c r="AG876" s="126" t="str">
        <f t="shared" si="250"/>
        <v/>
      </c>
      <c r="AH876" s="129" t="str">
        <f t="shared" si="245"/>
        <v/>
      </c>
      <c r="AI876" s="129" t="str">
        <f t="shared" si="244"/>
        <v/>
      </c>
      <c r="AJ876" s="100" t="str">
        <f t="shared" si="238"/>
        <v/>
      </c>
      <c r="AK876" s="130" t="str">
        <f t="shared" si="239"/>
        <v/>
      </c>
      <c r="AL876" s="130" t="str">
        <f t="shared" si="240"/>
        <v/>
      </c>
      <c r="AM876" s="131" t="str">
        <f t="shared" si="241"/>
        <v/>
      </c>
    </row>
    <row r="877" spans="26:39" ht="15" hidden="1" x14ac:dyDescent="0.25">
      <c r="Z877" s="102"/>
      <c r="AA877" s="102"/>
      <c r="AB877" s="124">
        <f t="shared" si="251"/>
        <v>69</v>
      </c>
      <c r="AC877" s="125" t="str">
        <f t="shared" si="246"/>
        <v/>
      </c>
      <c r="AD877" s="123" t="str">
        <f t="shared" si="247"/>
        <v/>
      </c>
      <c r="AE877" s="126" t="str">
        <f t="shared" si="248"/>
        <v/>
      </c>
      <c r="AF877" s="123" t="str">
        <f t="shared" si="249"/>
        <v/>
      </c>
      <c r="AG877" s="126" t="str">
        <f t="shared" si="250"/>
        <v/>
      </c>
      <c r="AH877" s="129" t="str">
        <f t="shared" si="245"/>
        <v/>
      </c>
      <c r="AI877" s="129" t="str">
        <f t="shared" si="244"/>
        <v/>
      </c>
      <c r="AJ877" s="100" t="str">
        <f t="shared" si="238"/>
        <v/>
      </c>
      <c r="AK877" s="130" t="str">
        <f t="shared" si="239"/>
        <v/>
      </c>
      <c r="AL877" s="130" t="str">
        <f t="shared" si="240"/>
        <v/>
      </c>
      <c r="AM877" s="131" t="str">
        <f t="shared" si="241"/>
        <v/>
      </c>
    </row>
    <row r="878" spans="26:39" ht="15" hidden="1" x14ac:dyDescent="0.25">
      <c r="Z878" s="102"/>
      <c r="AA878" s="102"/>
      <c r="AB878" s="124">
        <f t="shared" si="251"/>
        <v>70</v>
      </c>
      <c r="AC878" s="125" t="str">
        <f t="shared" si="246"/>
        <v/>
      </c>
      <c r="AD878" s="123" t="str">
        <f t="shared" si="247"/>
        <v/>
      </c>
      <c r="AE878" s="126" t="str">
        <f t="shared" si="248"/>
        <v/>
      </c>
      <c r="AF878" s="123" t="str">
        <f t="shared" si="249"/>
        <v/>
      </c>
      <c r="AG878" s="126" t="str">
        <f t="shared" si="250"/>
        <v/>
      </c>
      <c r="AH878" s="129" t="str">
        <f t="shared" si="245"/>
        <v/>
      </c>
      <c r="AI878" s="129" t="str">
        <f t="shared" si="244"/>
        <v/>
      </c>
      <c r="AJ878" s="100" t="str">
        <f t="shared" si="238"/>
        <v/>
      </c>
      <c r="AK878" s="130" t="str">
        <f t="shared" si="239"/>
        <v/>
      </c>
      <c r="AL878" s="130" t="str">
        <f t="shared" si="240"/>
        <v/>
      </c>
      <c r="AM878" s="131" t="str">
        <f t="shared" si="241"/>
        <v/>
      </c>
    </row>
    <row r="879" spans="26:39" ht="15" hidden="1" x14ac:dyDescent="0.25">
      <c r="Z879" s="102"/>
      <c r="AA879" s="102"/>
      <c r="AB879" s="124">
        <f t="shared" si="251"/>
        <v>71</v>
      </c>
      <c r="AC879" s="125" t="str">
        <f t="shared" si="246"/>
        <v/>
      </c>
      <c r="AD879" s="123" t="str">
        <f t="shared" si="247"/>
        <v/>
      </c>
      <c r="AE879" s="126" t="str">
        <f t="shared" si="248"/>
        <v/>
      </c>
      <c r="AF879" s="123" t="str">
        <f t="shared" si="249"/>
        <v/>
      </c>
      <c r="AG879" s="126" t="str">
        <f t="shared" si="250"/>
        <v/>
      </c>
      <c r="AH879" s="129" t="str">
        <f t="shared" si="245"/>
        <v/>
      </c>
      <c r="AI879" s="129" t="str">
        <f t="shared" si="244"/>
        <v/>
      </c>
      <c r="AJ879" s="100" t="str">
        <f t="shared" si="238"/>
        <v/>
      </c>
      <c r="AK879" s="130" t="str">
        <f t="shared" si="239"/>
        <v/>
      </c>
      <c r="AL879" s="130" t="str">
        <f t="shared" si="240"/>
        <v/>
      </c>
      <c r="AM879" s="131" t="str">
        <f t="shared" si="241"/>
        <v/>
      </c>
    </row>
    <row r="880" spans="26:39" ht="15" hidden="1" x14ac:dyDescent="0.25">
      <c r="Z880" s="102"/>
      <c r="AA880" s="102"/>
      <c r="AB880" s="124">
        <f t="shared" si="251"/>
        <v>72</v>
      </c>
      <c r="AC880" s="125" t="str">
        <f t="shared" si="246"/>
        <v/>
      </c>
      <c r="AD880" s="123" t="str">
        <f t="shared" si="247"/>
        <v/>
      </c>
      <c r="AE880" s="126" t="str">
        <f t="shared" si="248"/>
        <v/>
      </c>
      <c r="AF880" s="123" t="str">
        <f t="shared" si="249"/>
        <v/>
      </c>
      <c r="AG880" s="126" t="str">
        <f t="shared" si="250"/>
        <v/>
      </c>
      <c r="AH880" s="129" t="str">
        <f t="shared" si="245"/>
        <v/>
      </c>
      <c r="AI880" s="129" t="str">
        <f t="shared" si="244"/>
        <v/>
      </c>
      <c r="AJ880" s="100" t="str">
        <f t="shared" si="238"/>
        <v/>
      </c>
      <c r="AK880" s="130" t="str">
        <f t="shared" si="239"/>
        <v/>
      </c>
      <c r="AL880" s="130" t="str">
        <f t="shared" si="240"/>
        <v/>
      </c>
      <c r="AM880" s="131" t="str">
        <f t="shared" si="241"/>
        <v/>
      </c>
    </row>
    <row r="881" spans="26:39" ht="15" hidden="1" x14ac:dyDescent="0.25">
      <c r="Z881" s="102"/>
      <c r="AA881" s="102"/>
      <c r="AB881" s="124">
        <f t="shared" si="251"/>
        <v>73</v>
      </c>
      <c r="AC881" s="125" t="str">
        <f t="shared" si="246"/>
        <v/>
      </c>
      <c r="AD881" s="123" t="str">
        <f t="shared" si="247"/>
        <v/>
      </c>
      <c r="AE881" s="126" t="str">
        <f t="shared" si="248"/>
        <v/>
      </c>
      <c r="AF881" s="123" t="str">
        <f t="shared" si="249"/>
        <v/>
      </c>
      <c r="AG881" s="126" t="str">
        <f t="shared" si="250"/>
        <v/>
      </c>
      <c r="AH881" s="129" t="str">
        <f t="shared" si="245"/>
        <v/>
      </c>
      <c r="AI881" s="129" t="str">
        <f t="shared" si="244"/>
        <v/>
      </c>
      <c r="AJ881" s="100" t="str">
        <f t="shared" si="238"/>
        <v/>
      </c>
      <c r="AK881" s="130" t="str">
        <f t="shared" si="239"/>
        <v/>
      </c>
      <c r="AL881" s="130" t="str">
        <f t="shared" si="240"/>
        <v/>
      </c>
      <c r="AM881" s="131" t="str">
        <f t="shared" si="241"/>
        <v/>
      </c>
    </row>
    <row r="882" spans="26:39" ht="15" hidden="1" x14ac:dyDescent="0.25">
      <c r="Z882" s="102"/>
      <c r="AA882" s="102"/>
      <c r="AB882" s="124">
        <f t="shared" si="251"/>
        <v>74</v>
      </c>
      <c r="AC882" s="125" t="str">
        <f t="shared" si="246"/>
        <v/>
      </c>
      <c r="AD882" s="123" t="str">
        <f t="shared" si="247"/>
        <v/>
      </c>
      <c r="AE882" s="126" t="str">
        <f t="shared" si="248"/>
        <v/>
      </c>
      <c r="AF882" s="123" t="str">
        <f t="shared" si="249"/>
        <v/>
      </c>
      <c r="AG882" s="126" t="str">
        <f t="shared" si="250"/>
        <v/>
      </c>
      <c r="AH882" s="129" t="str">
        <f t="shared" si="245"/>
        <v/>
      </c>
      <c r="AI882" s="129" t="str">
        <f t="shared" si="244"/>
        <v/>
      </c>
      <c r="AJ882" s="100" t="str">
        <f t="shared" si="238"/>
        <v/>
      </c>
      <c r="AK882" s="130" t="str">
        <f t="shared" si="239"/>
        <v/>
      </c>
      <c r="AL882" s="130" t="str">
        <f t="shared" si="240"/>
        <v/>
      </c>
      <c r="AM882" s="131" t="str">
        <f t="shared" si="241"/>
        <v/>
      </c>
    </row>
    <row r="883" spans="26:39" ht="15" hidden="1" x14ac:dyDescent="0.25">
      <c r="Z883" s="102"/>
      <c r="AA883" s="102"/>
      <c r="AB883" s="124">
        <f t="shared" si="251"/>
        <v>75</v>
      </c>
      <c r="AC883" s="125" t="str">
        <f t="shared" si="246"/>
        <v/>
      </c>
      <c r="AD883" s="123" t="str">
        <f t="shared" si="247"/>
        <v/>
      </c>
      <c r="AE883" s="126" t="str">
        <f t="shared" si="248"/>
        <v/>
      </c>
      <c r="AF883" s="123" t="str">
        <f t="shared" si="249"/>
        <v/>
      </c>
      <c r="AG883" s="126" t="str">
        <f t="shared" si="250"/>
        <v/>
      </c>
      <c r="AH883" s="129" t="str">
        <f t="shared" si="245"/>
        <v/>
      </c>
      <c r="AI883" s="129" t="str">
        <f t="shared" si="244"/>
        <v/>
      </c>
      <c r="AJ883" s="100" t="str">
        <f t="shared" si="238"/>
        <v/>
      </c>
      <c r="AK883" s="130" t="str">
        <f t="shared" si="239"/>
        <v/>
      </c>
      <c r="AL883" s="130" t="str">
        <f t="shared" si="240"/>
        <v/>
      </c>
      <c r="AM883" s="131" t="str">
        <f t="shared" si="241"/>
        <v/>
      </c>
    </row>
    <row r="884" spans="26:39" ht="15" hidden="1" x14ac:dyDescent="0.25">
      <c r="Z884" s="102"/>
      <c r="AA884" s="102"/>
      <c r="AB884" s="124">
        <f t="shared" si="251"/>
        <v>76</v>
      </c>
      <c r="AC884" s="125" t="str">
        <f t="shared" si="246"/>
        <v/>
      </c>
      <c r="AD884" s="123" t="str">
        <f t="shared" si="247"/>
        <v/>
      </c>
      <c r="AE884" s="126" t="str">
        <f t="shared" si="248"/>
        <v/>
      </c>
      <c r="AF884" s="123" t="str">
        <f t="shared" si="249"/>
        <v/>
      </c>
      <c r="AG884" s="126" t="str">
        <f t="shared" si="250"/>
        <v/>
      </c>
      <c r="AH884" s="129" t="str">
        <f t="shared" si="245"/>
        <v/>
      </c>
      <c r="AI884" s="129" t="str">
        <f t="shared" si="244"/>
        <v/>
      </c>
      <c r="AJ884" s="100" t="str">
        <f t="shared" si="238"/>
        <v/>
      </c>
      <c r="AK884" s="130" t="str">
        <f t="shared" si="239"/>
        <v/>
      </c>
      <c r="AL884" s="130" t="str">
        <f t="shared" si="240"/>
        <v/>
      </c>
      <c r="AM884" s="131" t="str">
        <f t="shared" si="241"/>
        <v/>
      </c>
    </row>
    <row r="885" spans="26:39" ht="15" hidden="1" x14ac:dyDescent="0.25">
      <c r="Z885" s="102"/>
      <c r="AA885" s="102"/>
      <c r="AB885" s="124">
        <f t="shared" si="251"/>
        <v>77</v>
      </c>
      <c r="AC885" s="125" t="str">
        <f t="shared" si="246"/>
        <v/>
      </c>
      <c r="AD885" s="123" t="str">
        <f t="shared" si="247"/>
        <v/>
      </c>
      <c r="AE885" s="126" t="str">
        <f t="shared" si="248"/>
        <v/>
      </c>
      <c r="AF885" s="123" t="str">
        <f t="shared" si="249"/>
        <v/>
      </c>
      <c r="AG885" s="126" t="str">
        <f t="shared" si="250"/>
        <v/>
      </c>
      <c r="AH885" s="129" t="str">
        <f t="shared" si="245"/>
        <v/>
      </c>
      <c r="AI885" s="129" t="str">
        <f t="shared" si="244"/>
        <v/>
      </c>
      <c r="AJ885" s="100" t="str">
        <f t="shared" si="238"/>
        <v/>
      </c>
      <c r="AK885" s="130" t="str">
        <f t="shared" si="239"/>
        <v/>
      </c>
      <c r="AL885" s="130" t="str">
        <f t="shared" si="240"/>
        <v/>
      </c>
      <c r="AM885" s="131" t="str">
        <f t="shared" si="241"/>
        <v/>
      </c>
    </row>
    <row r="886" spans="26:39" ht="15" hidden="1" x14ac:dyDescent="0.25">
      <c r="Z886" s="102"/>
      <c r="AA886" s="102"/>
      <c r="AB886" s="124">
        <f t="shared" si="251"/>
        <v>78</v>
      </c>
      <c r="AC886" s="125" t="str">
        <f t="shared" si="246"/>
        <v/>
      </c>
      <c r="AD886" s="123" t="str">
        <f t="shared" si="247"/>
        <v/>
      </c>
      <c r="AE886" s="126" t="str">
        <f t="shared" si="248"/>
        <v/>
      </c>
      <c r="AF886" s="123" t="str">
        <f t="shared" si="249"/>
        <v/>
      </c>
      <c r="AG886" s="126" t="str">
        <f t="shared" si="250"/>
        <v/>
      </c>
      <c r="AH886" s="129" t="str">
        <f t="shared" si="245"/>
        <v/>
      </c>
      <c r="AI886" s="129" t="str">
        <f t="shared" si="244"/>
        <v/>
      </c>
      <c r="AJ886" s="100" t="str">
        <f t="shared" si="238"/>
        <v/>
      </c>
      <c r="AK886" s="130" t="str">
        <f t="shared" si="239"/>
        <v/>
      </c>
      <c r="AL886" s="130" t="str">
        <f t="shared" si="240"/>
        <v/>
      </c>
      <c r="AM886" s="131" t="str">
        <f t="shared" si="241"/>
        <v/>
      </c>
    </row>
    <row r="887" spans="26:39" ht="15" hidden="1" x14ac:dyDescent="0.25">
      <c r="Z887" s="102"/>
      <c r="AA887" s="102"/>
      <c r="AB887" s="124">
        <f t="shared" si="251"/>
        <v>79</v>
      </c>
      <c r="AC887" s="125" t="str">
        <f t="shared" si="246"/>
        <v/>
      </c>
      <c r="AD887" s="123" t="str">
        <f t="shared" si="247"/>
        <v/>
      </c>
      <c r="AE887" s="126" t="str">
        <f t="shared" si="248"/>
        <v/>
      </c>
      <c r="AF887" s="123" t="str">
        <f t="shared" si="249"/>
        <v/>
      </c>
      <c r="AG887" s="126" t="str">
        <f t="shared" si="250"/>
        <v/>
      </c>
      <c r="AH887" s="129" t="str">
        <f t="shared" si="245"/>
        <v/>
      </c>
      <c r="AI887" s="129" t="str">
        <f t="shared" si="244"/>
        <v/>
      </c>
      <c r="AJ887" s="100" t="str">
        <f t="shared" si="238"/>
        <v/>
      </c>
      <c r="AK887" s="130" t="str">
        <f t="shared" si="239"/>
        <v/>
      </c>
      <c r="AL887" s="130" t="str">
        <f t="shared" si="240"/>
        <v/>
      </c>
      <c r="AM887" s="131" t="str">
        <f t="shared" si="241"/>
        <v/>
      </c>
    </row>
    <row r="888" spans="26:39" ht="15" hidden="1" x14ac:dyDescent="0.25">
      <c r="Z888" s="102"/>
      <c r="AA888" s="102"/>
      <c r="AB888" s="124">
        <f t="shared" si="251"/>
        <v>80</v>
      </c>
      <c r="AC888" s="125" t="str">
        <f t="shared" si="246"/>
        <v/>
      </c>
      <c r="AD888" s="123" t="str">
        <f t="shared" si="247"/>
        <v/>
      </c>
      <c r="AE888" s="126" t="str">
        <f t="shared" si="248"/>
        <v/>
      </c>
      <c r="AF888" s="123" t="str">
        <f t="shared" si="249"/>
        <v/>
      </c>
      <c r="AG888" s="126" t="str">
        <f t="shared" si="250"/>
        <v/>
      </c>
      <c r="AH888" s="129" t="str">
        <f t="shared" si="245"/>
        <v/>
      </c>
      <c r="AI888" s="129" t="str">
        <f t="shared" si="244"/>
        <v/>
      </c>
      <c r="AJ888" s="100" t="str">
        <f t="shared" si="238"/>
        <v/>
      </c>
      <c r="AK888" s="130" t="str">
        <f t="shared" si="239"/>
        <v/>
      </c>
      <c r="AL888" s="130" t="str">
        <f t="shared" si="240"/>
        <v/>
      </c>
      <c r="AM888" s="131" t="str">
        <f t="shared" si="241"/>
        <v/>
      </c>
    </row>
    <row r="889" spans="26:39" ht="15" hidden="1" x14ac:dyDescent="0.25">
      <c r="Z889" s="102"/>
      <c r="AA889" s="102"/>
      <c r="AB889" s="124">
        <f t="shared" si="251"/>
        <v>81</v>
      </c>
      <c r="AC889" s="125" t="str">
        <f t="shared" si="246"/>
        <v/>
      </c>
      <c r="AD889" s="123" t="str">
        <f t="shared" si="247"/>
        <v/>
      </c>
      <c r="AE889" s="126" t="str">
        <f t="shared" si="248"/>
        <v/>
      </c>
      <c r="AF889" s="123" t="str">
        <f t="shared" si="249"/>
        <v/>
      </c>
      <c r="AG889" s="126" t="str">
        <f t="shared" si="250"/>
        <v/>
      </c>
      <c r="AH889" s="129" t="str">
        <f t="shared" si="245"/>
        <v/>
      </c>
      <c r="AI889" s="129" t="str">
        <f t="shared" si="244"/>
        <v/>
      </c>
      <c r="AJ889" s="100" t="str">
        <f t="shared" si="238"/>
        <v/>
      </c>
      <c r="AK889" s="130" t="str">
        <f t="shared" si="239"/>
        <v/>
      </c>
      <c r="AL889" s="130" t="str">
        <f t="shared" si="240"/>
        <v/>
      </c>
      <c r="AM889" s="131" t="str">
        <f t="shared" si="241"/>
        <v/>
      </c>
    </row>
    <row r="890" spans="26:39" ht="15" hidden="1" x14ac:dyDescent="0.25">
      <c r="Z890" s="102"/>
      <c r="AA890" s="102"/>
      <c r="AB890" s="124">
        <f t="shared" si="251"/>
        <v>82</v>
      </c>
      <c r="AC890" s="125" t="str">
        <f t="shared" si="246"/>
        <v/>
      </c>
      <c r="AD890" s="123" t="str">
        <f t="shared" si="247"/>
        <v/>
      </c>
      <c r="AE890" s="126" t="str">
        <f t="shared" si="248"/>
        <v/>
      </c>
      <c r="AF890" s="123" t="str">
        <f t="shared" si="249"/>
        <v/>
      </c>
      <c r="AG890" s="126" t="str">
        <f t="shared" si="250"/>
        <v/>
      </c>
      <c r="AH890" s="129" t="str">
        <f t="shared" si="245"/>
        <v/>
      </c>
      <c r="AI890" s="129" t="str">
        <f t="shared" si="244"/>
        <v/>
      </c>
      <c r="AJ890" s="100" t="str">
        <f t="shared" si="238"/>
        <v/>
      </c>
      <c r="AK890" s="130" t="str">
        <f t="shared" si="239"/>
        <v/>
      </c>
      <c r="AL890" s="130" t="str">
        <f t="shared" si="240"/>
        <v/>
      </c>
      <c r="AM890" s="131" t="str">
        <f t="shared" si="241"/>
        <v/>
      </c>
    </row>
    <row r="891" spans="26:39" ht="15" hidden="1" x14ac:dyDescent="0.25">
      <c r="Z891" s="102"/>
      <c r="AA891" s="102"/>
      <c r="AB891" s="124">
        <f t="shared" si="251"/>
        <v>83</v>
      </c>
      <c r="AC891" s="125" t="str">
        <f t="shared" si="246"/>
        <v/>
      </c>
      <c r="AD891" s="123" t="str">
        <f t="shared" si="247"/>
        <v/>
      </c>
      <c r="AE891" s="126" t="str">
        <f t="shared" si="248"/>
        <v/>
      </c>
      <c r="AF891" s="123" t="str">
        <f t="shared" si="249"/>
        <v/>
      </c>
      <c r="AG891" s="126" t="str">
        <f t="shared" si="250"/>
        <v/>
      </c>
      <c r="AH891" s="129" t="str">
        <f t="shared" si="245"/>
        <v/>
      </c>
      <c r="AI891" s="129" t="str">
        <f t="shared" si="244"/>
        <v/>
      </c>
      <c r="AJ891" s="100" t="str">
        <f t="shared" si="238"/>
        <v/>
      </c>
      <c r="AK891" s="130" t="str">
        <f t="shared" si="239"/>
        <v/>
      </c>
      <c r="AL891" s="130" t="str">
        <f t="shared" si="240"/>
        <v/>
      </c>
      <c r="AM891" s="131" t="str">
        <f t="shared" si="241"/>
        <v/>
      </c>
    </row>
    <row r="892" spans="26:39" ht="15" hidden="1" x14ac:dyDescent="0.25">
      <c r="Z892" s="102"/>
      <c r="AA892" s="102"/>
      <c r="AB892" s="124">
        <f t="shared" si="251"/>
        <v>84</v>
      </c>
      <c r="AC892" s="125" t="str">
        <f t="shared" si="246"/>
        <v/>
      </c>
      <c r="AD892" s="123" t="str">
        <f t="shared" si="247"/>
        <v/>
      </c>
      <c r="AE892" s="126" t="str">
        <f t="shared" si="248"/>
        <v/>
      </c>
      <c r="AF892" s="123" t="str">
        <f t="shared" si="249"/>
        <v/>
      </c>
      <c r="AG892" s="126" t="str">
        <f t="shared" si="250"/>
        <v/>
      </c>
      <c r="AH892" s="129" t="str">
        <f t="shared" si="245"/>
        <v/>
      </c>
      <c r="AI892" s="129" t="str">
        <f t="shared" si="244"/>
        <v/>
      </c>
      <c r="AJ892" s="100" t="str">
        <f t="shared" si="238"/>
        <v/>
      </c>
      <c r="AK892" s="130" t="str">
        <f t="shared" si="239"/>
        <v/>
      </c>
      <c r="AL892" s="130" t="str">
        <f t="shared" si="240"/>
        <v/>
      </c>
      <c r="AM892" s="131" t="str">
        <f t="shared" si="241"/>
        <v/>
      </c>
    </row>
    <row r="893" spans="26:39" ht="15" hidden="1" x14ac:dyDescent="0.25">
      <c r="Z893" s="102"/>
      <c r="AA893" s="102"/>
      <c r="AB893" s="124">
        <f t="shared" si="251"/>
        <v>85</v>
      </c>
      <c r="AC893" s="125" t="str">
        <f t="shared" si="246"/>
        <v/>
      </c>
      <c r="AD893" s="123" t="str">
        <f t="shared" si="247"/>
        <v/>
      </c>
      <c r="AE893" s="126" t="str">
        <f t="shared" si="248"/>
        <v/>
      </c>
      <c r="AF893" s="123" t="str">
        <f t="shared" si="249"/>
        <v/>
      </c>
      <c r="AG893" s="126" t="str">
        <f t="shared" si="250"/>
        <v/>
      </c>
      <c r="AH893" s="129" t="str">
        <f t="shared" si="245"/>
        <v/>
      </c>
      <c r="AI893" s="129" t="str">
        <f t="shared" si="244"/>
        <v/>
      </c>
      <c r="AJ893" s="100" t="str">
        <f t="shared" si="238"/>
        <v/>
      </c>
      <c r="AK893" s="130" t="str">
        <f t="shared" si="239"/>
        <v/>
      </c>
      <c r="AL893" s="130" t="str">
        <f t="shared" si="240"/>
        <v/>
      </c>
      <c r="AM893" s="131" t="str">
        <f t="shared" si="241"/>
        <v/>
      </c>
    </row>
    <row r="894" spans="26:39" ht="15" hidden="1" x14ac:dyDescent="0.25">
      <c r="Z894" s="102"/>
      <c r="AA894" s="102"/>
      <c r="AB894" s="124">
        <f t="shared" si="251"/>
        <v>86</v>
      </c>
      <c r="AC894" s="125" t="str">
        <f t="shared" si="246"/>
        <v/>
      </c>
      <c r="AD894" s="123" t="str">
        <f t="shared" si="247"/>
        <v/>
      </c>
      <c r="AE894" s="126" t="str">
        <f t="shared" si="248"/>
        <v/>
      </c>
      <c r="AF894" s="123" t="str">
        <f t="shared" si="249"/>
        <v/>
      </c>
      <c r="AG894" s="126" t="str">
        <f t="shared" si="250"/>
        <v/>
      </c>
      <c r="AH894" s="129" t="str">
        <f t="shared" si="245"/>
        <v/>
      </c>
      <c r="AI894" s="129" t="str">
        <f t="shared" si="244"/>
        <v/>
      </c>
      <c r="AJ894" s="100" t="str">
        <f t="shared" si="238"/>
        <v/>
      </c>
      <c r="AK894" s="130" t="str">
        <f t="shared" si="239"/>
        <v/>
      </c>
      <c r="AL894" s="130" t="str">
        <f t="shared" si="240"/>
        <v/>
      </c>
      <c r="AM894" s="131" t="str">
        <f t="shared" si="241"/>
        <v/>
      </c>
    </row>
    <row r="895" spans="26:39" ht="15" hidden="1" x14ac:dyDescent="0.25">
      <c r="Z895" s="102"/>
      <c r="AA895" s="102"/>
      <c r="AB895" s="124">
        <f t="shared" si="251"/>
        <v>87</v>
      </c>
      <c r="AC895" s="125" t="str">
        <f t="shared" si="246"/>
        <v/>
      </c>
      <c r="AD895" s="123" t="str">
        <f t="shared" si="247"/>
        <v/>
      </c>
      <c r="AE895" s="126" t="str">
        <f t="shared" si="248"/>
        <v/>
      </c>
      <c r="AF895" s="123" t="str">
        <f t="shared" si="249"/>
        <v/>
      </c>
      <c r="AG895" s="126" t="str">
        <f t="shared" si="250"/>
        <v/>
      </c>
      <c r="AH895" s="129" t="str">
        <f t="shared" si="245"/>
        <v/>
      </c>
      <c r="AI895" s="129" t="str">
        <f t="shared" si="244"/>
        <v/>
      </c>
      <c r="AJ895" s="100" t="str">
        <f t="shared" si="238"/>
        <v/>
      </c>
      <c r="AK895" s="130" t="str">
        <f t="shared" si="239"/>
        <v/>
      </c>
      <c r="AL895" s="130" t="str">
        <f t="shared" si="240"/>
        <v/>
      </c>
      <c r="AM895" s="131" t="str">
        <f t="shared" si="241"/>
        <v/>
      </c>
    </row>
    <row r="896" spans="26:39" ht="15" hidden="1" x14ac:dyDescent="0.25">
      <c r="Z896" s="102"/>
      <c r="AA896" s="102"/>
      <c r="AB896" s="124">
        <f t="shared" si="251"/>
        <v>88</v>
      </c>
      <c r="AC896" s="125" t="str">
        <f t="shared" si="246"/>
        <v/>
      </c>
      <c r="AD896" s="123" t="str">
        <f t="shared" si="247"/>
        <v/>
      </c>
      <c r="AE896" s="126" t="str">
        <f t="shared" si="248"/>
        <v/>
      </c>
      <c r="AF896" s="123" t="str">
        <f t="shared" si="249"/>
        <v/>
      </c>
      <c r="AG896" s="126" t="str">
        <f t="shared" si="250"/>
        <v/>
      </c>
      <c r="AH896" s="129" t="str">
        <f t="shared" si="245"/>
        <v/>
      </c>
      <c r="AI896" s="129" t="str">
        <f t="shared" si="244"/>
        <v/>
      </c>
      <c r="AJ896" s="100" t="str">
        <f t="shared" si="238"/>
        <v/>
      </c>
      <c r="AK896" s="130" t="str">
        <f t="shared" si="239"/>
        <v/>
      </c>
      <c r="AL896" s="130" t="str">
        <f t="shared" si="240"/>
        <v/>
      </c>
      <c r="AM896" s="131" t="str">
        <f t="shared" si="241"/>
        <v/>
      </c>
    </row>
    <row r="897" spans="23:39" ht="15" hidden="1" x14ac:dyDescent="0.25">
      <c r="Z897" s="102"/>
      <c r="AA897" s="102"/>
      <c r="AB897" s="124">
        <f t="shared" si="251"/>
        <v>89</v>
      </c>
      <c r="AC897" s="125" t="str">
        <f t="shared" si="246"/>
        <v/>
      </c>
      <c r="AD897" s="123" t="str">
        <f t="shared" si="247"/>
        <v/>
      </c>
      <c r="AE897" s="126" t="str">
        <f t="shared" si="248"/>
        <v/>
      </c>
      <c r="AF897" s="123" t="str">
        <f t="shared" si="249"/>
        <v/>
      </c>
      <c r="AG897" s="126" t="str">
        <f t="shared" si="250"/>
        <v/>
      </c>
      <c r="AH897" s="129" t="str">
        <f t="shared" si="245"/>
        <v/>
      </c>
      <c r="AI897" s="129" t="str">
        <f t="shared" si="244"/>
        <v/>
      </c>
      <c r="AJ897" s="100" t="str">
        <f t="shared" si="238"/>
        <v/>
      </c>
      <c r="AK897" s="130" t="str">
        <f t="shared" si="239"/>
        <v/>
      </c>
      <c r="AL897" s="130" t="str">
        <f t="shared" si="240"/>
        <v/>
      </c>
      <c r="AM897" s="131" t="str">
        <f t="shared" si="241"/>
        <v/>
      </c>
    </row>
    <row r="898" spans="23:39" ht="15" hidden="1" x14ac:dyDescent="0.25">
      <c r="Z898" s="102"/>
      <c r="AA898" s="102"/>
      <c r="AB898" s="124">
        <f t="shared" si="251"/>
        <v>90</v>
      </c>
      <c r="AC898" s="125" t="str">
        <f t="shared" si="246"/>
        <v/>
      </c>
      <c r="AD898" s="123" t="str">
        <f t="shared" si="247"/>
        <v/>
      </c>
      <c r="AE898" s="126" t="str">
        <f t="shared" si="248"/>
        <v/>
      </c>
      <c r="AF898" s="123" t="str">
        <f t="shared" si="249"/>
        <v/>
      </c>
      <c r="AG898" s="126" t="str">
        <f t="shared" si="250"/>
        <v/>
      </c>
      <c r="AH898" s="129" t="str">
        <f t="shared" si="245"/>
        <v/>
      </c>
      <c r="AI898" s="129" t="str">
        <f t="shared" si="244"/>
        <v/>
      </c>
      <c r="AJ898" s="100" t="str">
        <f t="shared" si="238"/>
        <v/>
      </c>
      <c r="AK898" s="130" t="str">
        <f t="shared" si="239"/>
        <v/>
      </c>
      <c r="AL898" s="130" t="str">
        <f t="shared" si="240"/>
        <v/>
      </c>
      <c r="AM898" s="131" t="str">
        <f t="shared" si="241"/>
        <v/>
      </c>
    </row>
    <row r="899" spans="23:39" ht="15" hidden="1" x14ac:dyDescent="0.25">
      <c r="Z899" s="102"/>
      <c r="AA899" s="102"/>
      <c r="AB899" s="124">
        <f t="shared" si="251"/>
        <v>91</v>
      </c>
      <c r="AC899" s="125" t="str">
        <f t="shared" si="246"/>
        <v/>
      </c>
      <c r="AD899" s="123" t="str">
        <f t="shared" si="247"/>
        <v/>
      </c>
      <c r="AE899" s="126" t="str">
        <f t="shared" si="248"/>
        <v/>
      </c>
      <c r="AF899" s="123" t="str">
        <f t="shared" si="249"/>
        <v/>
      </c>
      <c r="AG899" s="126" t="str">
        <f t="shared" si="250"/>
        <v/>
      </c>
      <c r="AH899" s="129" t="str">
        <f t="shared" si="245"/>
        <v/>
      </c>
      <c r="AI899" s="129" t="str">
        <f t="shared" si="244"/>
        <v/>
      </c>
      <c r="AJ899" s="100" t="str">
        <f t="shared" si="238"/>
        <v/>
      </c>
      <c r="AK899" s="130" t="str">
        <f t="shared" si="239"/>
        <v/>
      </c>
      <c r="AL899" s="130" t="str">
        <f t="shared" si="240"/>
        <v/>
      </c>
      <c r="AM899" s="131" t="str">
        <f t="shared" si="241"/>
        <v/>
      </c>
    </row>
    <row r="900" spans="23:39" ht="15" hidden="1" x14ac:dyDescent="0.25">
      <c r="Z900" s="102"/>
      <c r="AA900" s="102"/>
      <c r="AB900" s="124">
        <f t="shared" si="251"/>
        <v>92</v>
      </c>
      <c r="AC900" s="125" t="str">
        <f t="shared" si="246"/>
        <v/>
      </c>
      <c r="AD900" s="123" t="str">
        <f t="shared" si="247"/>
        <v/>
      </c>
      <c r="AE900" s="126" t="str">
        <f t="shared" si="248"/>
        <v/>
      </c>
      <c r="AF900" s="123" t="str">
        <f t="shared" si="249"/>
        <v/>
      </c>
      <c r="AG900" s="126" t="str">
        <f t="shared" si="250"/>
        <v/>
      </c>
      <c r="AH900" s="129" t="str">
        <f t="shared" si="245"/>
        <v/>
      </c>
      <c r="AI900" s="129" t="str">
        <f t="shared" si="244"/>
        <v/>
      </c>
      <c r="AJ900" s="100" t="str">
        <f t="shared" si="238"/>
        <v/>
      </c>
      <c r="AK900" s="130" t="str">
        <f t="shared" si="239"/>
        <v/>
      </c>
      <c r="AL900" s="130" t="str">
        <f t="shared" si="240"/>
        <v/>
      </c>
      <c r="AM900" s="131" t="str">
        <f t="shared" si="241"/>
        <v/>
      </c>
    </row>
    <row r="901" spans="23:39" ht="15" hidden="1" x14ac:dyDescent="0.25">
      <c r="Z901" s="102"/>
      <c r="AA901" s="102"/>
      <c r="AB901" s="124">
        <f t="shared" si="251"/>
        <v>93</v>
      </c>
      <c r="AC901" s="125" t="str">
        <f t="shared" si="246"/>
        <v/>
      </c>
      <c r="AD901" s="123" t="str">
        <f t="shared" si="247"/>
        <v/>
      </c>
      <c r="AE901" s="126" t="str">
        <f t="shared" si="248"/>
        <v/>
      </c>
      <c r="AF901" s="123" t="str">
        <f t="shared" si="249"/>
        <v/>
      </c>
      <c r="AG901" s="126" t="str">
        <f t="shared" si="250"/>
        <v/>
      </c>
      <c r="AH901" s="129" t="str">
        <f t="shared" si="245"/>
        <v/>
      </c>
      <c r="AI901" s="129" t="str">
        <f t="shared" si="244"/>
        <v/>
      </c>
      <c r="AJ901" s="100" t="str">
        <f t="shared" si="238"/>
        <v/>
      </c>
      <c r="AK901" s="130" t="str">
        <f t="shared" si="239"/>
        <v/>
      </c>
      <c r="AL901" s="130" t="str">
        <f t="shared" si="240"/>
        <v/>
      </c>
      <c r="AM901" s="131" t="str">
        <f t="shared" si="241"/>
        <v/>
      </c>
    </row>
    <row r="902" spans="23:39" ht="15" hidden="1" x14ac:dyDescent="0.25">
      <c r="Z902" s="102"/>
      <c r="AA902" s="102"/>
      <c r="AB902" s="124">
        <f t="shared" si="251"/>
        <v>94</v>
      </c>
      <c r="AC902" s="125" t="str">
        <f t="shared" si="246"/>
        <v/>
      </c>
      <c r="AD902" s="123" t="str">
        <f t="shared" si="247"/>
        <v/>
      </c>
      <c r="AE902" s="126" t="str">
        <f t="shared" si="248"/>
        <v/>
      </c>
      <c r="AF902" s="123" t="str">
        <f t="shared" si="249"/>
        <v/>
      </c>
      <c r="AG902" s="126" t="str">
        <f t="shared" si="250"/>
        <v/>
      </c>
      <c r="AH902" s="129" t="str">
        <f t="shared" si="245"/>
        <v/>
      </c>
      <c r="AI902" s="129" t="str">
        <f t="shared" si="244"/>
        <v/>
      </c>
      <c r="AJ902" s="100" t="str">
        <f t="shared" si="238"/>
        <v/>
      </c>
      <c r="AK902" s="130" t="str">
        <f t="shared" si="239"/>
        <v/>
      </c>
      <c r="AL902" s="130" t="str">
        <f t="shared" si="240"/>
        <v/>
      </c>
      <c r="AM902" s="131" t="str">
        <f t="shared" si="241"/>
        <v/>
      </c>
    </row>
    <row r="903" spans="23:39" ht="15" hidden="1" x14ac:dyDescent="0.25">
      <c r="Z903" s="102"/>
      <c r="AA903" s="102"/>
      <c r="AB903" s="124">
        <f t="shared" si="251"/>
        <v>95</v>
      </c>
      <c r="AC903" s="125" t="str">
        <f t="shared" si="246"/>
        <v/>
      </c>
      <c r="AD903" s="123" t="str">
        <f t="shared" si="247"/>
        <v/>
      </c>
      <c r="AE903" s="126" t="str">
        <f t="shared" si="248"/>
        <v/>
      </c>
      <c r="AF903" s="123" t="str">
        <f t="shared" si="249"/>
        <v/>
      </c>
      <c r="AG903" s="126" t="str">
        <f t="shared" si="250"/>
        <v/>
      </c>
      <c r="AH903" s="129" t="str">
        <f t="shared" si="245"/>
        <v/>
      </c>
      <c r="AI903" s="129" t="str">
        <f t="shared" si="244"/>
        <v/>
      </c>
      <c r="AJ903" s="100" t="str">
        <f t="shared" si="238"/>
        <v/>
      </c>
      <c r="AK903" s="130" t="str">
        <f t="shared" si="239"/>
        <v/>
      </c>
      <c r="AL903" s="130" t="str">
        <f t="shared" si="240"/>
        <v/>
      </c>
      <c r="AM903" s="131" t="str">
        <f t="shared" si="241"/>
        <v/>
      </c>
    </row>
    <row r="904" spans="23:39" ht="15" hidden="1" x14ac:dyDescent="0.25">
      <c r="Z904" s="102"/>
      <c r="AA904" s="102"/>
      <c r="AB904" s="124">
        <f t="shared" si="251"/>
        <v>96</v>
      </c>
      <c r="AC904" s="125" t="str">
        <f t="shared" si="246"/>
        <v/>
      </c>
      <c r="AD904" s="123" t="str">
        <f t="shared" si="247"/>
        <v/>
      </c>
      <c r="AE904" s="126" t="str">
        <f t="shared" si="248"/>
        <v/>
      </c>
      <c r="AF904" s="123" t="str">
        <f t="shared" si="249"/>
        <v/>
      </c>
      <c r="AG904" s="126" t="str">
        <f t="shared" si="250"/>
        <v/>
      </c>
      <c r="AH904" s="129" t="str">
        <f t="shared" si="245"/>
        <v/>
      </c>
      <c r="AI904" s="129" t="str">
        <f t="shared" si="244"/>
        <v/>
      </c>
      <c r="AJ904" s="100" t="str">
        <f t="shared" ref="AJ904:AJ967" si="252">AC904</f>
        <v/>
      </c>
      <c r="AK904" s="130" t="str">
        <f t="shared" ref="AK904:AK967" si="253">IF(AI904="","",AJ904-D$57)</f>
        <v/>
      </c>
      <c r="AL904" s="130" t="str">
        <f t="shared" ref="AL904:AL967" si="254">IF(AK904="","",IF(AK904&gt;G$80,AK904-G$80/2,AK904/2))</f>
        <v/>
      </c>
      <c r="AM904" s="131" t="str">
        <f t="shared" ref="AM904:AM967" si="255">IF(AL904="","",0.6*G$81*(2*32.2*AL904)^0.5)</f>
        <v/>
      </c>
    </row>
    <row r="905" spans="23:39" ht="15" hidden="1" x14ac:dyDescent="0.25">
      <c r="Z905" s="102"/>
      <c r="AA905" s="102"/>
      <c r="AB905" s="124">
        <f t="shared" si="251"/>
        <v>97</v>
      </c>
      <c r="AC905" s="125" t="str">
        <f t="shared" ref="AC905:AC908" si="256">IF(AA$811="","",AC$808+AB905*(X$811-X$810)/100)</f>
        <v/>
      </c>
      <c r="AD905" s="123" t="str">
        <f t="shared" ref="AD905:AD908" si="257">IF(AC905="","",AD$808+(2*(AC905-AC$808)*AA$811))</f>
        <v/>
      </c>
      <c r="AE905" s="126" t="str">
        <f t="shared" si="248"/>
        <v/>
      </c>
      <c r="AF905" s="123" t="str">
        <f t="shared" si="249"/>
        <v/>
      </c>
      <c r="AG905" s="126" t="str">
        <f t="shared" si="250"/>
        <v/>
      </c>
      <c r="AH905" s="129" t="str">
        <f t="shared" si="245"/>
        <v/>
      </c>
      <c r="AI905" s="129" t="str">
        <f t="shared" ref="AI905:AI968" si="258">IF(AC905="","",IF(AC905=D$57,0,IF(AC905&gt;D$57,AI904+AF905,"")))</f>
        <v/>
      </c>
      <c r="AJ905" s="100" t="str">
        <f t="shared" si="252"/>
        <v/>
      </c>
      <c r="AK905" s="130" t="str">
        <f t="shared" si="253"/>
        <v/>
      </c>
      <c r="AL905" s="130" t="str">
        <f t="shared" si="254"/>
        <v/>
      </c>
      <c r="AM905" s="131" t="str">
        <f t="shared" si="255"/>
        <v/>
      </c>
    </row>
    <row r="906" spans="23:39" ht="15" hidden="1" x14ac:dyDescent="0.25">
      <c r="Z906" s="102"/>
      <c r="AA906" s="102"/>
      <c r="AB906" s="124">
        <f t="shared" si="251"/>
        <v>98</v>
      </c>
      <c r="AC906" s="125" t="str">
        <f t="shared" si="256"/>
        <v/>
      </c>
      <c r="AD906" s="123" t="str">
        <f t="shared" si="257"/>
        <v/>
      </c>
      <c r="AE906" s="126" t="str">
        <f t="shared" si="248"/>
        <v/>
      </c>
      <c r="AF906" s="123" t="str">
        <f t="shared" si="249"/>
        <v/>
      </c>
      <c r="AG906" s="126" t="str">
        <f t="shared" si="250"/>
        <v/>
      </c>
      <c r="AH906" s="129" t="str">
        <f t="shared" ref="AH906:AH969" si="259">IF(AC906="","",AH905+AF906)</f>
        <v/>
      </c>
      <c r="AI906" s="129" t="str">
        <f t="shared" si="258"/>
        <v/>
      </c>
      <c r="AJ906" s="100" t="str">
        <f t="shared" si="252"/>
        <v/>
      </c>
      <c r="AK906" s="130" t="str">
        <f t="shared" si="253"/>
        <v/>
      </c>
      <c r="AL906" s="130" t="str">
        <f t="shared" si="254"/>
        <v/>
      </c>
      <c r="AM906" s="131" t="str">
        <f t="shared" si="255"/>
        <v/>
      </c>
    </row>
    <row r="907" spans="23:39" ht="15" hidden="1" x14ac:dyDescent="0.25">
      <c r="AB907" s="124">
        <f t="shared" si="251"/>
        <v>99</v>
      </c>
      <c r="AC907" s="125" t="str">
        <f t="shared" si="256"/>
        <v/>
      </c>
      <c r="AD907" s="123" t="str">
        <f t="shared" si="257"/>
        <v/>
      </c>
      <c r="AE907" s="126" t="str">
        <f t="shared" si="248"/>
        <v/>
      </c>
      <c r="AF907" s="123" t="str">
        <f t="shared" si="249"/>
        <v/>
      </c>
      <c r="AG907" s="126" t="str">
        <f t="shared" si="250"/>
        <v/>
      </c>
      <c r="AH907" s="129" t="str">
        <f t="shared" si="259"/>
        <v/>
      </c>
      <c r="AI907" s="129" t="str">
        <f t="shared" si="258"/>
        <v/>
      </c>
      <c r="AJ907" s="100" t="str">
        <f t="shared" si="252"/>
        <v/>
      </c>
      <c r="AK907" s="130" t="str">
        <f t="shared" si="253"/>
        <v/>
      </c>
      <c r="AL907" s="130" t="str">
        <f t="shared" si="254"/>
        <v/>
      </c>
      <c r="AM907" s="131" t="str">
        <f t="shared" si="255"/>
        <v/>
      </c>
    </row>
    <row r="908" spans="23:39" ht="15" hidden="1" x14ac:dyDescent="0.25">
      <c r="AB908" s="124">
        <f t="shared" si="251"/>
        <v>100</v>
      </c>
      <c r="AC908" s="125" t="str">
        <f t="shared" si="256"/>
        <v/>
      </c>
      <c r="AD908" s="123" t="str">
        <f t="shared" si="257"/>
        <v/>
      </c>
      <c r="AE908" s="126" t="str">
        <f t="shared" si="248"/>
        <v/>
      </c>
      <c r="AF908" s="123" t="str">
        <f t="shared" si="249"/>
        <v/>
      </c>
      <c r="AG908" s="126" t="str">
        <f t="shared" si="250"/>
        <v/>
      </c>
      <c r="AH908" s="129" t="str">
        <f t="shared" si="259"/>
        <v/>
      </c>
      <c r="AI908" s="129" t="str">
        <f t="shared" si="258"/>
        <v/>
      </c>
      <c r="AJ908" s="100" t="str">
        <f t="shared" si="252"/>
        <v/>
      </c>
      <c r="AK908" s="130" t="str">
        <f t="shared" si="253"/>
        <v/>
      </c>
      <c r="AL908" s="130" t="str">
        <f t="shared" si="254"/>
        <v/>
      </c>
      <c r="AM908" s="131" t="str">
        <f t="shared" si="255"/>
        <v/>
      </c>
    </row>
    <row r="909" spans="23:39" ht="15" hidden="1" x14ac:dyDescent="0.25">
      <c r="W909" s="15" t="s">
        <v>154</v>
      </c>
      <c r="X909" s="103" t="s">
        <v>105</v>
      </c>
      <c r="Y909" s="103" t="s">
        <v>100</v>
      </c>
      <c r="Z909" s="107" t="s">
        <v>155</v>
      </c>
      <c r="AA909" s="107" t="s">
        <v>156</v>
      </c>
      <c r="AB909" s="124">
        <v>1</v>
      </c>
      <c r="AC909" s="125" t="str">
        <f t="shared" ref="AC909:AC940" si="260">IF(AA$911="","",AC$908+AB909*(X$911-X$910)/100)</f>
        <v/>
      </c>
      <c r="AD909" s="123" t="str">
        <f t="shared" ref="AD909:AD940" si="261">IF(AC909="","",AD$908+(2*(AC909-AC$908)*AA$911))</f>
        <v/>
      </c>
      <c r="AE909" s="126" t="str">
        <f>IF(AC909="","",(AD909/2)^2*3.1415)</f>
        <v/>
      </c>
      <c r="AF909" s="123" t="str">
        <f>IF(AC909="","",(AC909-AC908)/3*(AE908+AE909+(AE909*AE908)^0.5))</f>
        <v/>
      </c>
      <c r="AG909" s="126" t="str">
        <f>IF(AC909="","",AG908+AF909)</f>
        <v/>
      </c>
      <c r="AH909" s="129" t="str">
        <f t="shared" si="259"/>
        <v/>
      </c>
      <c r="AI909" s="129" t="str">
        <f t="shared" si="258"/>
        <v/>
      </c>
      <c r="AJ909" s="100" t="str">
        <f t="shared" si="252"/>
        <v/>
      </c>
      <c r="AK909" s="130" t="str">
        <f t="shared" si="253"/>
        <v/>
      </c>
      <c r="AL909" s="130" t="str">
        <f t="shared" si="254"/>
        <v/>
      </c>
      <c r="AM909" s="131" t="str">
        <f t="shared" si="255"/>
        <v/>
      </c>
    </row>
    <row r="910" spans="23:39" ht="15" hidden="1" x14ac:dyDescent="0.25">
      <c r="W910" s="28">
        <v>10</v>
      </c>
      <c r="X910" s="100" t="str">
        <f>IF(W910&gt;O$53,"",IF(VLOOKUP(W910,O$34:Q$51,3)=0,"",VLOOKUP(W910,O$34:Q$51,3)))</f>
        <v/>
      </c>
      <c r="Y910" s="28" t="str">
        <f>IF(X910="","",VLOOKUP(X910,D$34:H$53,2))</f>
        <v/>
      </c>
      <c r="Z910" s="123" t="str">
        <f>IF(Y910="","",2*(Y910/3.1415)^0.5)</f>
        <v/>
      </c>
      <c r="AA910" s="102"/>
      <c r="AB910" s="124">
        <f>AB909+1</f>
        <v>2</v>
      </c>
      <c r="AC910" s="125" t="str">
        <f t="shared" si="260"/>
        <v/>
      </c>
      <c r="AD910" s="123" t="str">
        <f t="shared" si="261"/>
        <v/>
      </c>
      <c r="AE910" s="126" t="str">
        <f t="shared" ref="AE910:AE973" si="262">IF(AC910="","",(AD910/2)^2*3.1415)</f>
        <v/>
      </c>
      <c r="AF910" s="123" t="str">
        <f t="shared" ref="AF910:AF973" si="263">IF(AC910="","",(AC910-AC909)/3*(AE909+AE910+(AE910*AE909)^0.5))</f>
        <v/>
      </c>
      <c r="AG910" s="126" t="str">
        <f t="shared" ref="AG910:AG973" si="264">IF(AC910="","",AG909+AF910)</f>
        <v/>
      </c>
      <c r="AH910" s="129" t="str">
        <f t="shared" si="259"/>
        <v/>
      </c>
      <c r="AI910" s="129" t="str">
        <f t="shared" si="258"/>
        <v/>
      </c>
      <c r="AJ910" s="100" t="str">
        <f t="shared" si="252"/>
        <v/>
      </c>
      <c r="AK910" s="130" t="str">
        <f t="shared" si="253"/>
        <v/>
      </c>
      <c r="AL910" s="130" t="str">
        <f t="shared" si="254"/>
        <v/>
      </c>
      <c r="AM910" s="131" t="str">
        <f t="shared" si="255"/>
        <v/>
      </c>
    </row>
    <row r="911" spans="23:39" ht="15" hidden="1" x14ac:dyDescent="0.25">
      <c r="W911" s="28">
        <v>11</v>
      </c>
      <c r="X911" s="100" t="str">
        <f>IF(W911&gt;O$53,"",IF(VLOOKUP(W911,O$34:Q$51,3)=0,"",VLOOKUP(W911,O$34:Q$51,3)))</f>
        <v/>
      </c>
      <c r="Y911" s="28" t="str">
        <f>IF(X911="","",VLOOKUP(X911,D$34:H$53,2))</f>
        <v/>
      </c>
      <c r="Z911" s="123" t="str">
        <f>IF(Y911="","",2*(Y911/3.1415)^0.5)</f>
        <v/>
      </c>
      <c r="AA911" s="102" t="str">
        <f>IF(Z911="","",(Z911-Z910)/(2*(X911-X910)))</f>
        <v/>
      </c>
      <c r="AB911" s="124">
        <f t="shared" ref="AB911:AB974" si="265">AB910+1</f>
        <v>3</v>
      </c>
      <c r="AC911" s="125" t="str">
        <f t="shared" si="260"/>
        <v/>
      </c>
      <c r="AD911" s="123" t="str">
        <f t="shared" si="261"/>
        <v/>
      </c>
      <c r="AE911" s="126" t="str">
        <f t="shared" si="262"/>
        <v/>
      </c>
      <c r="AF911" s="123" t="str">
        <f t="shared" si="263"/>
        <v/>
      </c>
      <c r="AG911" s="126" t="str">
        <f t="shared" si="264"/>
        <v/>
      </c>
      <c r="AH911" s="129" t="str">
        <f t="shared" si="259"/>
        <v/>
      </c>
      <c r="AI911" s="129" t="str">
        <f t="shared" si="258"/>
        <v/>
      </c>
      <c r="AJ911" s="100" t="str">
        <f t="shared" si="252"/>
        <v/>
      </c>
      <c r="AK911" s="130" t="str">
        <f t="shared" si="253"/>
        <v/>
      </c>
      <c r="AL911" s="130" t="str">
        <f t="shared" si="254"/>
        <v/>
      </c>
      <c r="AM911" s="131" t="str">
        <f t="shared" si="255"/>
        <v/>
      </c>
    </row>
    <row r="912" spans="23:39" ht="15" hidden="1" x14ac:dyDescent="0.25">
      <c r="Z912" s="102"/>
      <c r="AA912" s="102"/>
      <c r="AB912" s="124">
        <f t="shared" si="265"/>
        <v>4</v>
      </c>
      <c r="AC912" s="125" t="str">
        <f t="shared" si="260"/>
        <v/>
      </c>
      <c r="AD912" s="123" t="str">
        <f t="shared" si="261"/>
        <v/>
      </c>
      <c r="AE912" s="126" t="str">
        <f t="shared" si="262"/>
        <v/>
      </c>
      <c r="AF912" s="123" t="str">
        <f t="shared" si="263"/>
        <v/>
      </c>
      <c r="AG912" s="126" t="str">
        <f t="shared" si="264"/>
        <v/>
      </c>
      <c r="AH912" s="129" t="str">
        <f t="shared" si="259"/>
        <v/>
      </c>
      <c r="AI912" s="129" t="str">
        <f t="shared" si="258"/>
        <v/>
      </c>
      <c r="AJ912" s="100" t="str">
        <f t="shared" si="252"/>
        <v/>
      </c>
      <c r="AK912" s="130" t="str">
        <f t="shared" si="253"/>
        <v/>
      </c>
      <c r="AL912" s="130" t="str">
        <f t="shared" si="254"/>
        <v/>
      </c>
      <c r="AM912" s="131" t="str">
        <f t="shared" si="255"/>
        <v/>
      </c>
    </row>
    <row r="913" spans="24:39" ht="15" hidden="1" x14ac:dyDescent="0.25">
      <c r="Z913" s="102"/>
      <c r="AA913" s="102"/>
      <c r="AB913" s="124">
        <f t="shared" si="265"/>
        <v>5</v>
      </c>
      <c r="AC913" s="125" t="str">
        <f t="shared" si="260"/>
        <v/>
      </c>
      <c r="AD913" s="123" t="str">
        <f t="shared" si="261"/>
        <v/>
      </c>
      <c r="AE913" s="126" t="str">
        <f t="shared" si="262"/>
        <v/>
      </c>
      <c r="AF913" s="123" t="str">
        <f t="shared" si="263"/>
        <v/>
      </c>
      <c r="AG913" s="126" t="str">
        <f t="shared" si="264"/>
        <v/>
      </c>
      <c r="AH913" s="129" t="str">
        <f t="shared" si="259"/>
        <v/>
      </c>
      <c r="AI913" s="129" t="str">
        <f t="shared" si="258"/>
        <v/>
      </c>
      <c r="AJ913" s="100" t="str">
        <f t="shared" si="252"/>
        <v/>
      </c>
      <c r="AK913" s="130" t="str">
        <f t="shared" si="253"/>
        <v/>
      </c>
      <c r="AL913" s="130" t="str">
        <f t="shared" si="254"/>
        <v/>
      </c>
      <c r="AM913" s="131" t="str">
        <f t="shared" si="255"/>
        <v/>
      </c>
    </row>
    <row r="914" spans="24:39" ht="15" hidden="1" x14ac:dyDescent="0.25">
      <c r="Z914" s="102"/>
      <c r="AA914" s="102"/>
      <c r="AB914" s="124">
        <f t="shared" si="265"/>
        <v>6</v>
      </c>
      <c r="AC914" s="125" t="str">
        <f t="shared" si="260"/>
        <v/>
      </c>
      <c r="AD914" s="123" t="str">
        <f t="shared" si="261"/>
        <v/>
      </c>
      <c r="AE914" s="126" t="str">
        <f t="shared" si="262"/>
        <v/>
      </c>
      <c r="AF914" s="123" t="str">
        <f t="shared" si="263"/>
        <v/>
      </c>
      <c r="AG914" s="126" t="str">
        <f t="shared" si="264"/>
        <v/>
      </c>
      <c r="AH914" s="129" t="str">
        <f t="shared" si="259"/>
        <v/>
      </c>
      <c r="AI914" s="129" t="str">
        <f t="shared" si="258"/>
        <v/>
      </c>
      <c r="AJ914" s="100" t="str">
        <f t="shared" si="252"/>
        <v/>
      </c>
      <c r="AK914" s="130" t="str">
        <f t="shared" si="253"/>
        <v/>
      </c>
      <c r="AL914" s="130" t="str">
        <f t="shared" si="254"/>
        <v/>
      </c>
      <c r="AM914" s="131" t="str">
        <f t="shared" si="255"/>
        <v/>
      </c>
    </row>
    <row r="915" spans="24:39" ht="15" hidden="1" x14ac:dyDescent="0.25">
      <c r="Z915" s="102"/>
      <c r="AA915" s="102"/>
      <c r="AB915" s="124">
        <f t="shared" si="265"/>
        <v>7</v>
      </c>
      <c r="AC915" s="125" t="str">
        <f t="shared" si="260"/>
        <v/>
      </c>
      <c r="AD915" s="123" t="str">
        <f t="shared" si="261"/>
        <v/>
      </c>
      <c r="AE915" s="126" t="str">
        <f t="shared" si="262"/>
        <v/>
      </c>
      <c r="AF915" s="123" t="str">
        <f t="shared" si="263"/>
        <v/>
      </c>
      <c r="AG915" s="126" t="str">
        <f t="shared" si="264"/>
        <v/>
      </c>
      <c r="AH915" s="129" t="str">
        <f t="shared" si="259"/>
        <v/>
      </c>
      <c r="AI915" s="129" t="str">
        <f t="shared" si="258"/>
        <v/>
      </c>
      <c r="AJ915" s="100" t="str">
        <f t="shared" si="252"/>
        <v/>
      </c>
      <c r="AK915" s="130" t="str">
        <f t="shared" si="253"/>
        <v/>
      </c>
      <c r="AL915" s="130" t="str">
        <f t="shared" si="254"/>
        <v/>
      </c>
      <c r="AM915" s="131" t="str">
        <f t="shared" si="255"/>
        <v/>
      </c>
    </row>
    <row r="916" spans="24:39" ht="15" hidden="1" x14ac:dyDescent="0.25">
      <c r="Z916" s="102"/>
      <c r="AA916" s="102"/>
      <c r="AB916" s="124">
        <f t="shared" si="265"/>
        <v>8</v>
      </c>
      <c r="AC916" s="125" t="str">
        <f t="shared" si="260"/>
        <v/>
      </c>
      <c r="AD916" s="123" t="str">
        <f t="shared" si="261"/>
        <v/>
      </c>
      <c r="AE916" s="126" t="str">
        <f t="shared" si="262"/>
        <v/>
      </c>
      <c r="AF916" s="123" t="str">
        <f t="shared" si="263"/>
        <v/>
      </c>
      <c r="AG916" s="126" t="str">
        <f t="shared" si="264"/>
        <v/>
      </c>
      <c r="AH916" s="129" t="str">
        <f t="shared" si="259"/>
        <v/>
      </c>
      <c r="AI916" s="129" t="str">
        <f t="shared" si="258"/>
        <v/>
      </c>
      <c r="AJ916" s="100" t="str">
        <f t="shared" si="252"/>
        <v/>
      </c>
      <c r="AK916" s="130" t="str">
        <f t="shared" si="253"/>
        <v/>
      </c>
      <c r="AL916" s="130" t="str">
        <f t="shared" si="254"/>
        <v/>
      </c>
      <c r="AM916" s="131" t="str">
        <f t="shared" si="255"/>
        <v/>
      </c>
    </row>
    <row r="917" spans="24:39" ht="15" hidden="1" x14ac:dyDescent="0.25">
      <c r="Z917" s="102"/>
      <c r="AA917" s="102"/>
      <c r="AB917" s="124">
        <f t="shared" si="265"/>
        <v>9</v>
      </c>
      <c r="AC917" s="125" t="str">
        <f t="shared" si="260"/>
        <v/>
      </c>
      <c r="AD917" s="123" t="str">
        <f t="shared" si="261"/>
        <v/>
      </c>
      <c r="AE917" s="126" t="str">
        <f t="shared" si="262"/>
        <v/>
      </c>
      <c r="AF917" s="123" t="str">
        <f t="shared" si="263"/>
        <v/>
      </c>
      <c r="AG917" s="126" t="str">
        <f t="shared" si="264"/>
        <v/>
      </c>
      <c r="AH917" s="129" t="str">
        <f t="shared" si="259"/>
        <v/>
      </c>
      <c r="AI917" s="129" t="str">
        <f t="shared" si="258"/>
        <v/>
      </c>
      <c r="AJ917" s="100" t="str">
        <f t="shared" si="252"/>
        <v/>
      </c>
      <c r="AK917" s="130" t="str">
        <f t="shared" si="253"/>
        <v/>
      </c>
      <c r="AL917" s="130" t="str">
        <f t="shared" si="254"/>
        <v/>
      </c>
      <c r="AM917" s="131" t="str">
        <f t="shared" si="255"/>
        <v/>
      </c>
    </row>
    <row r="918" spans="24:39" ht="15" hidden="1" x14ac:dyDescent="0.25">
      <c r="Z918" s="102"/>
      <c r="AA918" s="102"/>
      <c r="AB918" s="124">
        <f t="shared" si="265"/>
        <v>10</v>
      </c>
      <c r="AC918" s="125" t="str">
        <f t="shared" si="260"/>
        <v/>
      </c>
      <c r="AD918" s="123" t="str">
        <f t="shared" si="261"/>
        <v/>
      </c>
      <c r="AE918" s="126" t="str">
        <f t="shared" si="262"/>
        <v/>
      </c>
      <c r="AF918" s="123" t="str">
        <f t="shared" si="263"/>
        <v/>
      </c>
      <c r="AG918" s="126" t="str">
        <f t="shared" si="264"/>
        <v/>
      </c>
      <c r="AH918" s="129" t="str">
        <f t="shared" si="259"/>
        <v/>
      </c>
      <c r="AI918" s="129" t="str">
        <f t="shared" si="258"/>
        <v/>
      </c>
      <c r="AJ918" s="100" t="str">
        <f t="shared" si="252"/>
        <v/>
      </c>
      <c r="AK918" s="130" t="str">
        <f t="shared" si="253"/>
        <v/>
      </c>
      <c r="AL918" s="130" t="str">
        <f t="shared" si="254"/>
        <v/>
      </c>
      <c r="AM918" s="131" t="str">
        <f t="shared" si="255"/>
        <v/>
      </c>
    </row>
    <row r="919" spans="24:39" ht="15" hidden="1" x14ac:dyDescent="0.25">
      <c r="Z919" s="102"/>
      <c r="AA919" s="102"/>
      <c r="AB919" s="124">
        <f t="shared" si="265"/>
        <v>11</v>
      </c>
      <c r="AC919" s="125" t="str">
        <f t="shared" si="260"/>
        <v/>
      </c>
      <c r="AD919" s="123" t="str">
        <f t="shared" si="261"/>
        <v/>
      </c>
      <c r="AE919" s="126" t="str">
        <f t="shared" si="262"/>
        <v/>
      </c>
      <c r="AF919" s="123" t="str">
        <f t="shared" si="263"/>
        <v/>
      </c>
      <c r="AG919" s="126" t="str">
        <f t="shared" si="264"/>
        <v/>
      </c>
      <c r="AH919" s="129" t="str">
        <f t="shared" si="259"/>
        <v/>
      </c>
      <c r="AI919" s="129" t="str">
        <f t="shared" si="258"/>
        <v/>
      </c>
      <c r="AJ919" s="100" t="str">
        <f t="shared" si="252"/>
        <v/>
      </c>
      <c r="AK919" s="130" t="str">
        <f t="shared" si="253"/>
        <v/>
      </c>
      <c r="AL919" s="130" t="str">
        <f t="shared" si="254"/>
        <v/>
      </c>
      <c r="AM919" s="131" t="str">
        <f t="shared" si="255"/>
        <v/>
      </c>
    </row>
    <row r="920" spans="24:39" ht="15" hidden="1" x14ac:dyDescent="0.25">
      <c r="Z920" s="102"/>
      <c r="AA920" s="102"/>
      <c r="AB920" s="124">
        <f t="shared" si="265"/>
        <v>12</v>
      </c>
      <c r="AC920" s="125" t="str">
        <f t="shared" si="260"/>
        <v/>
      </c>
      <c r="AD920" s="123" t="str">
        <f t="shared" si="261"/>
        <v/>
      </c>
      <c r="AE920" s="126" t="str">
        <f t="shared" si="262"/>
        <v/>
      </c>
      <c r="AF920" s="123" t="str">
        <f t="shared" si="263"/>
        <v/>
      </c>
      <c r="AG920" s="126" t="str">
        <f t="shared" si="264"/>
        <v/>
      </c>
      <c r="AH920" s="129" t="str">
        <f t="shared" si="259"/>
        <v/>
      </c>
      <c r="AI920" s="129" t="str">
        <f t="shared" si="258"/>
        <v/>
      </c>
      <c r="AJ920" s="100" t="str">
        <f t="shared" si="252"/>
        <v/>
      </c>
      <c r="AK920" s="130" t="str">
        <f t="shared" si="253"/>
        <v/>
      </c>
      <c r="AL920" s="130" t="str">
        <f t="shared" si="254"/>
        <v/>
      </c>
      <c r="AM920" s="131" t="str">
        <f t="shared" si="255"/>
        <v/>
      </c>
    </row>
    <row r="921" spans="24:39" ht="15" hidden="1" x14ac:dyDescent="0.25">
      <c r="Z921" s="102"/>
      <c r="AA921" s="102"/>
      <c r="AB921" s="124">
        <f t="shared" si="265"/>
        <v>13</v>
      </c>
      <c r="AC921" s="125" t="str">
        <f t="shared" si="260"/>
        <v/>
      </c>
      <c r="AD921" s="123" t="str">
        <f t="shared" si="261"/>
        <v/>
      </c>
      <c r="AE921" s="126" t="str">
        <f t="shared" si="262"/>
        <v/>
      </c>
      <c r="AF921" s="123" t="str">
        <f t="shared" si="263"/>
        <v/>
      </c>
      <c r="AG921" s="126" t="str">
        <f t="shared" si="264"/>
        <v/>
      </c>
      <c r="AH921" s="129" t="str">
        <f t="shared" si="259"/>
        <v/>
      </c>
      <c r="AI921" s="129" t="str">
        <f t="shared" si="258"/>
        <v/>
      </c>
      <c r="AJ921" s="100" t="str">
        <f t="shared" si="252"/>
        <v/>
      </c>
      <c r="AK921" s="130" t="str">
        <f t="shared" si="253"/>
        <v/>
      </c>
      <c r="AL921" s="130" t="str">
        <f t="shared" si="254"/>
        <v/>
      </c>
      <c r="AM921" s="131" t="str">
        <f t="shared" si="255"/>
        <v/>
      </c>
    </row>
    <row r="922" spans="24:39" ht="15" hidden="1" x14ac:dyDescent="0.25">
      <c r="Z922" s="102"/>
      <c r="AA922" s="102"/>
      <c r="AB922" s="124">
        <f t="shared" si="265"/>
        <v>14</v>
      </c>
      <c r="AC922" s="125" t="str">
        <f t="shared" si="260"/>
        <v/>
      </c>
      <c r="AD922" s="123" t="str">
        <f t="shared" si="261"/>
        <v/>
      </c>
      <c r="AE922" s="126" t="str">
        <f t="shared" si="262"/>
        <v/>
      </c>
      <c r="AF922" s="123" t="str">
        <f t="shared" si="263"/>
        <v/>
      </c>
      <c r="AG922" s="126" t="str">
        <f t="shared" si="264"/>
        <v/>
      </c>
      <c r="AH922" s="129" t="str">
        <f t="shared" si="259"/>
        <v/>
      </c>
      <c r="AI922" s="129" t="str">
        <f t="shared" si="258"/>
        <v/>
      </c>
      <c r="AJ922" s="100" t="str">
        <f t="shared" si="252"/>
        <v/>
      </c>
      <c r="AK922" s="130" t="str">
        <f t="shared" si="253"/>
        <v/>
      </c>
      <c r="AL922" s="130" t="str">
        <f t="shared" si="254"/>
        <v/>
      </c>
      <c r="AM922" s="131" t="str">
        <f t="shared" si="255"/>
        <v/>
      </c>
    </row>
    <row r="923" spans="24:39" ht="15" hidden="1" x14ac:dyDescent="0.25">
      <c r="Z923" s="102"/>
      <c r="AA923" s="102"/>
      <c r="AB923" s="124">
        <f t="shared" si="265"/>
        <v>15</v>
      </c>
      <c r="AC923" s="125" t="str">
        <f t="shared" si="260"/>
        <v/>
      </c>
      <c r="AD923" s="123" t="str">
        <f t="shared" si="261"/>
        <v/>
      </c>
      <c r="AE923" s="126" t="str">
        <f t="shared" si="262"/>
        <v/>
      </c>
      <c r="AF923" s="123" t="str">
        <f t="shared" si="263"/>
        <v/>
      </c>
      <c r="AG923" s="126" t="str">
        <f t="shared" si="264"/>
        <v/>
      </c>
      <c r="AH923" s="129" t="str">
        <f t="shared" si="259"/>
        <v/>
      </c>
      <c r="AI923" s="129" t="str">
        <f t="shared" si="258"/>
        <v/>
      </c>
      <c r="AJ923" s="100" t="str">
        <f t="shared" si="252"/>
        <v/>
      </c>
      <c r="AK923" s="130" t="str">
        <f t="shared" si="253"/>
        <v/>
      </c>
      <c r="AL923" s="130" t="str">
        <f t="shared" si="254"/>
        <v/>
      </c>
      <c r="AM923" s="131" t="str">
        <f t="shared" si="255"/>
        <v/>
      </c>
    </row>
    <row r="924" spans="24:39" ht="15" hidden="1" x14ac:dyDescent="0.25">
      <c r="Z924" s="102"/>
      <c r="AA924" s="102"/>
      <c r="AB924" s="124">
        <f t="shared" si="265"/>
        <v>16</v>
      </c>
      <c r="AC924" s="125" t="str">
        <f t="shared" si="260"/>
        <v/>
      </c>
      <c r="AD924" s="123" t="str">
        <f t="shared" si="261"/>
        <v/>
      </c>
      <c r="AE924" s="126" t="str">
        <f t="shared" si="262"/>
        <v/>
      </c>
      <c r="AF924" s="123" t="str">
        <f t="shared" si="263"/>
        <v/>
      </c>
      <c r="AG924" s="126" t="str">
        <f t="shared" si="264"/>
        <v/>
      </c>
      <c r="AH924" s="129" t="str">
        <f t="shared" si="259"/>
        <v/>
      </c>
      <c r="AI924" s="129" t="str">
        <f t="shared" si="258"/>
        <v/>
      </c>
      <c r="AJ924" s="100" t="str">
        <f t="shared" si="252"/>
        <v/>
      </c>
      <c r="AK924" s="130" t="str">
        <f t="shared" si="253"/>
        <v/>
      </c>
      <c r="AL924" s="130" t="str">
        <f t="shared" si="254"/>
        <v/>
      </c>
      <c r="AM924" s="131" t="str">
        <f t="shared" si="255"/>
        <v/>
      </c>
    </row>
    <row r="925" spans="24:39" ht="15" hidden="1" x14ac:dyDescent="0.25">
      <c r="Z925" s="102"/>
      <c r="AA925" s="102"/>
      <c r="AB925" s="124">
        <f t="shared" si="265"/>
        <v>17</v>
      </c>
      <c r="AC925" s="125" t="str">
        <f t="shared" si="260"/>
        <v/>
      </c>
      <c r="AD925" s="123" t="str">
        <f t="shared" si="261"/>
        <v/>
      </c>
      <c r="AE925" s="126" t="str">
        <f t="shared" si="262"/>
        <v/>
      </c>
      <c r="AF925" s="123" t="str">
        <f t="shared" si="263"/>
        <v/>
      </c>
      <c r="AG925" s="126" t="str">
        <f t="shared" si="264"/>
        <v/>
      </c>
      <c r="AH925" s="129" t="str">
        <f t="shared" si="259"/>
        <v/>
      </c>
      <c r="AI925" s="129" t="str">
        <f t="shared" si="258"/>
        <v/>
      </c>
      <c r="AJ925" s="100" t="str">
        <f t="shared" si="252"/>
        <v/>
      </c>
      <c r="AK925" s="130" t="str">
        <f t="shared" si="253"/>
        <v/>
      </c>
      <c r="AL925" s="130" t="str">
        <f t="shared" si="254"/>
        <v/>
      </c>
      <c r="AM925" s="131" t="str">
        <f t="shared" si="255"/>
        <v/>
      </c>
    </row>
    <row r="926" spans="24:39" ht="15" hidden="1" x14ac:dyDescent="0.25">
      <c r="Z926" s="102"/>
      <c r="AA926" s="102"/>
      <c r="AB926" s="124">
        <f t="shared" si="265"/>
        <v>18</v>
      </c>
      <c r="AC926" s="125" t="str">
        <f t="shared" si="260"/>
        <v/>
      </c>
      <c r="AD926" s="123" t="str">
        <f t="shared" si="261"/>
        <v/>
      </c>
      <c r="AE926" s="126" t="str">
        <f t="shared" si="262"/>
        <v/>
      </c>
      <c r="AF926" s="123" t="str">
        <f t="shared" si="263"/>
        <v/>
      </c>
      <c r="AG926" s="126" t="str">
        <f t="shared" si="264"/>
        <v/>
      </c>
      <c r="AH926" s="129" t="str">
        <f t="shared" si="259"/>
        <v/>
      </c>
      <c r="AI926" s="129" t="str">
        <f t="shared" si="258"/>
        <v/>
      </c>
      <c r="AJ926" s="100" t="str">
        <f t="shared" si="252"/>
        <v/>
      </c>
      <c r="AK926" s="130" t="str">
        <f t="shared" si="253"/>
        <v/>
      </c>
      <c r="AL926" s="130" t="str">
        <f t="shared" si="254"/>
        <v/>
      </c>
      <c r="AM926" s="131" t="str">
        <f t="shared" si="255"/>
        <v/>
      </c>
    </row>
    <row r="927" spans="24:39" ht="15" hidden="1" x14ac:dyDescent="0.25">
      <c r="X927" s="32"/>
      <c r="Y927" s="32"/>
      <c r="Z927" s="102"/>
      <c r="AA927" s="102"/>
      <c r="AB927" s="124">
        <f t="shared" si="265"/>
        <v>19</v>
      </c>
      <c r="AC927" s="125" t="str">
        <f t="shared" si="260"/>
        <v/>
      </c>
      <c r="AD927" s="123" t="str">
        <f t="shared" si="261"/>
        <v/>
      </c>
      <c r="AE927" s="126" t="str">
        <f t="shared" si="262"/>
        <v/>
      </c>
      <c r="AF927" s="123" t="str">
        <f t="shared" si="263"/>
        <v/>
      </c>
      <c r="AG927" s="126" t="str">
        <f t="shared" si="264"/>
        <v/>
      </c>
      <c r="AH927" s="129" t="str">
        <f t="shared" si="259"/>
        <v/>
      </c>
      <c r="AI927" s="129" t="str">
        <f t="shared" si="258"/>
        <v/>
      </c>
      <c r="AJ927" s="100" t="str">
        <f t="shared" si="252"/>
        <v/>
      </c>
      <c r="AK927" s="130" t="str">
        <f t="shared" si="253"/>
        <v/>
      </c>
      <c r="AL927" s="130" t="str">
        <f t="shared" si="254"/>
        <v/>
      </c>
      <c r="AM927" s="131" t="str">
        <f t="shared" si="255"/>
        <v/>
      </c>
    </row>
    <row r="928" spans="24:39" ht="15" hidden="1" x14ac:dyDescent="0.25">
      <c r="Z928" s="102"/>
      <c r="AA928" s="102"/>
      <c r="AB928" s="124">
        <f t="shared" si="265"/>
        <v>20</v>
      </c>
      <c r="AC928" s="125" t="str">
        <f t="shared" si="260"/>
        <v/>
      </c>
      <c r="AD928" s="123" t="str">
        <f t="shared" si="261"/>
        <v/>
      </c>
      <c r="AE928" s="126" t="str">
        <f t="shared" si="262"/>
        <v/>
      </c>
      <c r="AF928" s="123" t="str">
        <f t="shared" si="263"/>
        <v/>
      </c>
      <c r="AG928" s="126" t="str">
        <f t="shared" si="264"/>
        <v/>
      </c>
      <c r="AH928" s="129" t="str">
        <f t="shared" si="259"/>
        <v/>
      </c>
      <c r="AI928" s="129" t="str">
        <f t="shared" si="258"/>
        <v/>
      </c>
      <c r="AJ928" s="100" t="str">
        <f t="shared" si="252"/>
        <v/>
      </c>
      <c r="AK928" s="130" t="str">
        <f t="shared" si="253"/>
        <v/>
      </c>
      <c r="AL928" s="130" t="str">
        <f t="shared" si="254"/>
        <v/>
      </c>
      <c r="AM928" s="131" t="str">
        <f t="shared" si="255"/>
        <v/>
      </c>
    </row>
    <row r="929" spans="26:39" ht="15" hidden="1" x14ac:dyDescent="0.25">
      <c r="Z929" s="102"/>
      <c r="AA929" s="102"/>
      <c r="AB929" s="124">
        <f t="shared" si="265"/>
        <v>21</v>
      </c>
      <c r="AC929" s="125" t="str">
        <f t="shared" si="260"/>
        <v/>
      </c>
      <c r="AD929" s="123" t="str">
        <f t="shared" si="261"/>
        <v/>
      </c>
      <c r="AE929" s="126" t="str">
        <f t="shared" si="262"/>
        <v/>
      </c>
      <c r="AF929" s="123" t="str">
        <f t="shared" si="263"/>
        <v/>
      </c>
      <c r="AG929" s="126" t="str">
        <f t="shared" si="264"/>
        <v/>
      </c>
      <c r="AH929" s="129" t="str">
        <f t="shared" si="259"/>
        <v/>
      </c>
      <c r="AI929" s="129" t="str">
        <f t="shared" si="258"/>
        <v/>
      </c>
      <c r="AJ929" s="100" t="str">
        <f t="shared" si="252"/>
        <v/>
      </c>
      <c r="AK929" s="130" t="str">
        <f t="shared" si="253"/>
        <v/>
      </c>
      <c r="AL929" s="130" t="str">
        <f t="shared" si="254"/>
        <v/>
      </c>
      <c r="AM929" s="131" t="str">
        <f t="shared" si="255"/>
        <v/>
      </c>
    </row>
    <row r="930" spans="26:39" ht="15" hidden="1" x14ac:dyDescent="0.25">
      <c r="Z930" s="102"/>
      <c r="AA930" s="102"/>
      <c r="AB930" s="124">
        <f t="shared" si="265"/>
        <v>22</v>
      </c>
      <c r="AC930" s="125" t="str">
        <f t="shared" si="260"/>
        <v/>
      </c>
      <c r="AD930" s="123" t="str">
        <f t="shared" si="261"/>
        <v/>
      </c>
      <c r="AE930" s="126" t="str">
        <f t="shared" si="262"/>
        <v/>
      </c>
      <c r="AF930" s="123" t="str">
        <f t="shared" si="263"/>
        <v/>
      </c>
      <c r="AG930" s="126" t="str">
        <f t="shared" si="264"/>
        <v/>
      </c>
      <c r="AH930" s="129" t="str">
        <f t="shared" si="259"/>
        <v/>
      </c>
      <c r="AI930" s="129" t="str">
        <f t="shared" si="258"/>
        <v/>
      </c>
      <c r="AJ930" s="100" t="str">
        <f t="shared" si="252"/>
        <v/>
      </c>
      <c r="AK930" s="130" t="str">
        <f t="shared" si="253"/>
        <v/>
      </c>
      <c r="AL930" s="130" t="str">
        <f t="shared" si="254"/>
        <v/>
      </c>
      <c r="AM930" s="131" t="str">
        <f t="shared" si="255"/>
        <v/>
      </c>
    </row>
    <row r="931" spans="26:39" ht="15" hidden="1" x14ac:dyDescent="0.25">
      <c r="Z931" s="102"/>
      <c r="AA931" s="102"/>
      <c r="AB931" s="124">
        <f t="shared" si="265"/>
        <v>23</v>
      </c>
      <c r="AC931" s="125" t="str">
        <f t="shared" si="260"/>
        <v/>
      </c>
      <c r="AD931" s="123" t="str">
        <f t="shared" si="261"/>
        <v/>
      </c>
      <c r="AE931" s="126" t="str">
        <f t="shared" si="262"/>
        <v/>
      </c>
      <c r="AF931" s="123" t="str">
        <f t="shared" si="263"/>
        <v/>
      </c>
      <c r="AG931" s="126" t="str">
        <f t="shared" si="264"/>
        <v/>
      </c>
      <c r="AH931" s="129" t="str">
        <f t="shared" si="259"/>
        <v/>
      </c>
      <c r="AI931" s="129" t="str">
        <f t="shared" si="258"/>
        <v/>
      </c>
      <c r="AJ931" s="100" t="str">
        <f t="shared" si="252"/>
        <v/>
      </c>
      <c r="AK931" s="130" t="str">
        <f t="shared" si="253"/>
        <v/>
      </c>
      <c r="AL931" s="130" t="str">
        <f t="shared" si="254"/>
        <v/>
      </c>
      <c r="AM931" s="131" t="str">
        <f t="shared" si="255"/>
        <v/>
      </c>
    </row>
    <row r="932" spans="26:39" ht="15" hidden="1" x14ac:dyDescent="0.25">
      <c r="Z932" s="102"/>
      <c r="AA932" s="102"/>
      <c r="AB932" s="124">
        <f t="shared" si="265"/>
        <v>24</v>
      </c>
      <c r="AC932" s="125" t="str">
        <f t="shared" si="260"/>
        <v/>
      </c>
      <c r="AD932" s="123" t="str">
        <f t="shared" si="261"/>
        <v/>
      </c>
      <c r="AE932" s="126" t="str">
        <f t="shared" si="262"/>
        <v/>
      </c>
      <c r="AF932" s="123" t="str">
        <f t="shared" si="263"/>
        <v/>
      </c>
      <c r="AG932" s="126" t="str">
        <f t="shared" si="264"/>
        <v/>
      </c>
      <c r="AH932" s="129" t="str">
        <f t="shared" si="259"/>
        <v/>
      </c>
      <c r="AI932" s="129" t="str">
        <f t="shared" si="258"/>
        <v/>
      </c>
      <c r="AJ932" s="100" t="str">
        <f t="shared" si="252"/>
        <v/>
      </c>
      <c r="AK932" s="130" t="str">
        <f t="shared" si="253"/>
        <v/>
      </c>
      <c r="AL932" s="130" t="str">
        <f t="shared" si="254"/>
        <v/>
      </c>
      <c r="AM932" s="131" t="str">
        <f t="shared" si="255"/>
        <v/>
      </c>
    </row>
    <row r="933" spans="26:39" ht="15" hidden="1" x14ac:dyDescent="0.25">
      <c r="Z933" s="102"/>
      <c r="AA933" s="102"/>
      <c r="AB933" s="124">
        <f t="shared" si="265"/>
        <v>25</v>
      </c>
      <c r="AC933" s="125" t="str">
        <f t="shared" si="260"/>
        <v/>
      </c>
      <c r="AD933" s="123" t="str">
        <f t="shared" si="261"/>
        <v/>
      </c>
      <c r="AE933" s="126" t="str">
        <f t="shared" si="262"/>
        <v/>
      </c>
      <c r="AF933" s="123" t="str">
        <f t="shared" si="263"/>
        <v/>
      </c>
      <c r="AG933" s="126" t="str">
        <f t="shared" si="264"/>
        <v/>
      </c>
      <c r="AH933" s="129" t="str">
        <f t="shared" si="259"/>
        <v/>
      </c>
      <c r="AI933" s="129" t="str">
        <f t="shared" si="258"/>
        <v/>
      </c>
      <c r="AJ933" s="100" t="str">
        <f t="shared" si="252"/>
        <v/>
      </c>
      <c r="AK933" s="130" t="str">
        <f t="shared" si="253"/>
        <v/>
      </c>
      <c r="AL933" s="130" t="str">
        <f t="shared" si="254"/>
        <v/>
      </c>
      <c r="AM933" s="131" t="str">
        <f t="shared" si="255"/>
        <v/>
      </c>
    </row>
    <row r="934" spans="26:39" ht="15" hidden="1" x14ac:dyDescent="0.25">
      <c r="Z934" s="102"/>
      <c r="AA934" s="102"/>
      <c r="AB934" s="124">
        <f t="shared" si="265"/>
        <v>26</v>
      </c>
      <c r="AC934" s="125" t="str">
        <f t="shared" si="260"/>
        <v/>
      </c>
      <c r="AD934" s="123" t="str">
        <f t="shared" si="261"/>
        <v/>
      </c>
      <c r="AE934" s="126" t="str">
        <f t="shared" si="262"/>
        <v/>
      </c>
      <c r="AF934" s="123" t="str">
        <f t="shared" si="263"/>
        <v/>
      </c>
      <c r="AG934" s="126" t="str">
        <f t="shared" si="264"/>
        <v/>
      </c>
      <c r="AH934" s="129" t="str">
        <f t="shared" si="259"/>
        <v/>
      </c>
      <c r="AI934" s="129" t="str">
        <f t="shared" si="258"/>
        <v/>
      </c>
      <c r="AJ934" s="100" t="str">
        <f t="shared" si="252"/>
        <v/>
      </c>
      <c r="AK934" s="130" t="str">
        <f t="shared" si="253"/>
        <v/>
      </c>
      <c r="AL934" s="130" t="str">
        <f t="shared" si="254"/>
        <v/>
      </c>
      <c r="AM934" s="131" t="str">
        <f t="shared" si="255"/>
        <v/>
      </c>
    </row>
    <row r="935" spans="26:39" ht="15" hidden="1" x14ac:dyDescent="0.25">
      <c r="Z935" s="102"/>
      <c r="AA935" s="102"/>
      <c r="AB935" s="124">
        <f t="shared" si="265"/>
        <v>27</v>
      </c>
      <c r="AC935" s="125" t="str">
        <f t="shared" si="260"/>
        <v/>
      </c>
      <c r="AD935" s="123" t="str">
        <f t="shared" si="261"/>
        <v/>
      </c>
      <c r="AE935" s="126" t="str">
        <f t="shared" si="262"/>
        <v/>
      </c>
      <c r="AF935" s="123" t="str">
        <f t="shared" si="263"/>
        <v/>
      </c>
      <c r="AG935" s="126" t="str">
        <f t="shared" si="264"/>
        <v/>
      </c>
      <c r="AH935" s="129" t="str">
        <f t="shared" si="259"/>
        <v/>
      </c>
      <c r="AI935" s="129" t="str">
        <f t="shared" si="258"/>
        <v/>
      </c>
      <c r="AJ935" s="100" t="str">
        <f t="shared" si="252"/>
        <v/>
      </c>
      <c r="AK935" s="130" t="str">
        <f t="shared" si="253"/>
        <v/>
      </c>
      <c r="AL935" s="130" t="str">
        <f t="shared" si="254"/>
        <v/>
      </c>
      <c r="AM935" s="131" t="str">
        <f t="shared" si="255"/>
        <v/>
      </c>
    </row>
    <row r="936" spans="26:39" ht="15" hidden="1" x14ac:dyDescent="0.25">
      <c r="Z936" s="102"/>
      <c r="AA936" s="102"/>
      <c r="AB936" s="124">
        <f t="shared" si="265"/>
        <v>28</v>
      </c>
      <c r="AC936" s="125" t="str">
        <f t="shared" si="260"/>
        <v/>
      </c>
      <c r="AD936" s="123" t="str">
        <f t="shared" si="261"/>
        <v/>
      </c>
      <c r="AE936" s="126" t="str">
        <f t="shared" si="262"/>
        <v/>
      </c>
      <c r="AF936" s="123" t="str">
        <f t="shared" si="263"/>
        <v/>
      </c>
      <c r="AG936" s="126" t="str">
        <f t="shared" si="264"/>
        <v/>
      </c>
      <c r="AH936" s="129" t="str">
        <f t="shared" si="259"/>
        <v/>
      </c>
      <c r="AI936" s="129" t="str">
        <f t="shared" si="258"/>
        <v/>
      </c>
      <c r="AJ936" s="100" t="str">
        <f t="shared" si="252"/>
        <v/>
      </c>
      <c r="AK936" s="130" t="str">
        <f t="shared" si="253"/>
        <v/>
      </c>
      <c r="AL936" s="130" t="str">
        <f t="shared" si="254"/>
        <v/>
      </c>
      <c r="AM936" s="131" t="str">
        <f t="shared" si="255"/>
        <v/>
      </c>
    </row>
    <row r="937" spans="26:39" ht="15" hidden="1" x14ac:dyDescent="0.25">
      <c r="Z937" s="102"/>
      <c r="AA937" s="102"/>
      <c r="AB937" s="124">
        <f t="shared" si="265"/>
        <v>29</v>
      </c>
      <c r="AC937" s="125" t="str">
        <f t="shared" si="260"/>
        <v/>
      </c>
      <c r="AD937" s="123" t="str">
        <f t="shared" si="261"/>
        <v/>
      </c>
      <c r="AE937" s="126" t="str">
        <f t="shared" si="262"/>
        <v/>
      </c>
      <c r="AF937" s="123" t="str">
        <f t="shared" si="263"/>
        <v/>
      </c>
      <c r="AG937" s="126" t="str">
        <f t="shared" si="264"/>
        <v/>
      </c>
      <c r="AH937" s="129" t="str">
        <f t="shared" si="259"/>
        <v/>
      </c>
      <c r="AI937" s="129" t="str">
        <f t="shared" si="258"/>
        <v/>
      </c>
      <c r="AJ937" s="100" t="str">
        <f t="shared" si="252"/>
        <v/>
      </c>
      <c r="AK937" s="130" t="str">
        <f t="shared" si="253"/>
        <v/>
      </c>
      <c r="AL937" s="130" t="str">
        <f t="shared" si="254"/>
        <v/>
      </c>
      <c r="AM937" s="131" t="str">
        <f t="shared" si="255"/>
        <v/>
      </c>
    </row>
    <row r="938" spans="26:39" ht="15" hidden="1" x14ac:dyDescent="0.25">
      <c r="Z938" s="102"/>
      <c r="AA938" s="102"/>
      <c r="AB938" s="124">
        <f t="shared" si="265"/>
        <v>30</v>
      </c>
      <c r="AC938" s="125" t="str">
        <f t="shared" si="260"/>
        <v/>
      </c>
      <c r="AD938" s="123" t="str">
        <f t="shared" si="261"/>
        <v/>
      </c>
      <c r="AE938" s="126" t="str">
        <f t="shared" si="262"/>
        <v/>
      </c>
      <c r="AF938" s="123" t="str">
        <f t="shared" si="263"/>
        <v/>
      </c>
      <c r="AG938" s="126" t="str">
        <f t="shared" si="264"/>
        <v/>
      </c>
      <c r="AH938" s="129" t="str">
        <f t="shared" si="259"/>
        <v/>
      </c>
      <c r="AI938" s="129" t="str">
        <f t="shared" si="258"/>
        <v/>
      </c>
      <c r="AJ938" s="100" t="str">
        <f t="shared" si="252"/>
        <v/>
      </c>
      <c r="AK938" s="130" t="str">
        <f t="shared" si="253"/>
        <v/>
      </c>
      <c r="AL938" s="130" t="str">
        <f t="shared" si="254"/>
        <v/>
      </c>
      <c r="AM938" s="131" t="str">
        <f t="shared" si="255"/>
        <v/>
      </c>
    </row>
    <row r="939" spans="26:39" ht="15" hidden="1" x14ac:dyDescent="0.25">
      <c r="Z939" s="102"/>
      <c r="AA939" s="102"/>
      <c r="AB939" s="124">
        <f t="shared" si="265"/>
        <v>31</v>
      </c>
      <c r="AC939" s="125" t="str">
        <f t="shared" si="260"/>
        <v/>
      </c>
      <c r="AD939" s="123" t="str">
        <f t="shared" si="261"/>
        <v/>
      </c>
      <c r="AE939" s="126" t="str">
        <f t="shared" si="262"/>
        <v/>
      </c>
      <c r="AF939" s="123" t="str">
        <f t="shared" si="263"/>
        <v/>
      </c>
      <c r="AG939" s="126" t="str">
        <f t="shared" si="264"/>
        <v/>
      </c>
      <c r="AH939" s="129" t="str">
        <f t="shared" si="259"/>
        <v/>
      </c>
      <c r="AI939" s="129" t="str">
        <f t="shared" si="258"/>
        <v/>
      </c>
      <c r="AJ939" s="100" t="str">
        <f t="shared" si="252"/>
        <v/>
      </c>
      <c r="AK939" s="130" t="str">
        <f t="shared" si="253"/>
        <v/>
      </c>
      <c r="AL939" s="130" t="str">
        <f t="shared" si="254"/>
        <v/>
      </c>
      <c r="AM939" s="131" t="str">
        <f t="shared" si="255"/>
        <v/>
      </c>
    </row>
    <row r="940" spans="26:39" ht="15" hidden="1" x14ac:dyDescent="0.25">
      <c r="Z940" s="102"/>
      <c r="AA940" s="102"/>
      <c r="AB940" s="124">
        <f t="shared" si="265"/>
        <v>32</v>
      </c>
      <c r="AC940" s="125" t="str">
        <f t="shared" si="260"/>
        <v/>
      </c>
      <c r="AD940" s="123" t="str">
        <f t="shared" si="261"/>
        <v/>
      </c>
      <c r="AE940" s="126" t="str">
        <f t="shared" si="262"/>
        <v/>
      </c>
      <c r="AF940" s="123" t="str">
        <f t="shared" si="263"/>
        <v/>
      </c>
      <c r="AG940" s="126" t="str">
        <f t="shared" si="264"/>
        <v/>
      </c>
      <c r="AH940" s="129" t="str">
        <f t="shared" si="259"/>
        <v/>
      </c>
      <c r="AI940" s="129" t="str">
        <f t="shared" si="258"/>
        <v/>
      </c>
      <c r="AJ940" s="100" t="str">
        <f t="shared" si="252"/>
        <v/>
      </c>
      <c r="AK940" s="130" t="str">
        <f t="shared" si="253"/>
        <v/>
      </c>
      <c r="AL940" s="130" t="str">
        <f t="shared" si="254"/>
        <v/>
      </c>
      <c r="AM940" s="131" t="str">
        <f t="shared" si="255"/>
        <v/>
      </c>
    </row>
    <row r="941" spans="26:39" ht="15" hidden="1" x14ac:dyDescent="0.25">
      <c r="Z941" s="102"/>
      <c r="AA941" s="102"/>
      <c r="AB941" s="124">
        <f t="shared" si="265"/>
        <v>33</v>
      </c>
      <c r="AC941" s="125" t="str">
        <f t="shared" ref="AC941:AC972" si="266">IF(AA$911="","",AC$908+AB941*(X$911-X$910)/100)</f>
        <v/>
      </c>
      <c r="AD941" s="123" t="str">
        <f t="shared" ref="AD941:AD972" si="267">IF(AC941="","",AD$908+(2*(AC941-AC$908)*AA$911))</f>
        <v/>
      </c>
      <c r="AE941" s="126" t="str">
        <f t="shared" si="262"/>
        <v/>
      </c>
      <c r="AF941" s="123" t="str">
        <f t="shared" si="263"/>
        <v/>
      </c>
      <c r="AG941" s="126" t="str">
        <f t="shared" si="264"/>
        <v/>
      </c>
      <c r="AH941" s="129" t="str">
        <f t="shared" si="259"/>
        <v/>
      </c>
      <c r="AI941" s="129" t="str">
        <f t="shared" si="258"/>
        <v/>
      </c>
      <c r="AJ941" s="100" t="str">
        <f t="shared" si="252"/>
        <v/>
      </c>
      <c r="AK941" s="130" t="str">
        <f t="shared" si="253"/>
        <v/>
      </c>
      <c r="AL941" s="130" t="str">
        <f t="shared" si="254"/>
        <v/>
      </c>
      <c r="AM941" s="131" t="str">
        <f t="shared" si="255"/>
        <v/>
      </c>
    </row>
    <row r="942" spans="26:39" ht="15" hidden="1" x14ac:dyDescent="0.25">
      <c r="Z942" s="102"/>
      <c r="AA942" s="102"/>
      <c r="AB942" s="124">
        <f t="shared" si="265"/>
        <v>34</v>
      </c>
      <c r="AC942" s="125" t="str">
        <f t="shared" si="266"/>
        <v/>
      </c>
      <c r="AD942" s="123" t="str">
        <f t="shared" si="267"/>
        <v/>
      </c>
      <c r="AE942" s="126" t="str">
        <f t="shared" si="262"/>
        <v/>
      </c>
      <c r="AF942" s="123" t="str">
        <f t="shared" si="263"/>
        <v/>
      </c>
      <c r="AG942" s="126" t="str">
        <f t="shared" si="264"/>
        <v/>
      </c>
      <c r="AH942" s="129" t="str">
        <f t="shared" si="259"/>
        <v/>
      </c>
      <c r="AI942" s="129" t="str">
        <f t="shared" si="258"/>
        <v/>
      </c>
      <c r="AJ942" s="100" t="str">
        <f t="shared" si="252"/>
        <v/>
      </c>
      <c r="AK942" s="130" t="str">
        <f t="shared" si="253"/>
        <v/>
      </c>
      <c r="AL942" s="130" t="str">
        <f t="shared" si="254"/>
        <v/>
      </c>
      <c r="AM942" s="131" t="str">
        <f t="shared" si="255"/>
        <v/>
      </c>
    </row>
    <row r="943" spans="26:39" ht="15" hidden="1" x14ac:dyDescent="0.25">
      <c r="Z943" s="102"/>
      <c r="AA943" s="102"/>
      <c r="AB943" s="124">
        <f t="shared" si="265"/>
        <v>35</v>
      </c>
      <c r="AC943" s="125" t="str">
        <f t="shared" si="266"/>
        <v/>
      </c>
      <c r="AD943" s="123" t="str">
        <f t="shared" si="267"/>
        <v/>
      </c>
      <c r="AE943" s="126" t="str">
        <f t="shared" si="262"/>
        <v/>
      </c>
      <c r="AF943" s="123" t="str">
        <f t="shared" si="263"/>
        <v/>
      </c>
      <c r="AG943" s="126" t="str">
        <f t="shared" si="264"/>
        <v/>
      </c>
      <c r="AH943" s="129" t="str">
        <f t="shared" si="259"/>
        <v/>
      </c>
      <c r="AI943" s="129" t="str">
        <f t="shared" si="258"/>
        <v/>
      </c>
      <c r="AJ943" s="100" t="str">
        <f t="shared" si="252"/>
        <v/>
      </c>
      <c r="AK943" s="130" t="str">
        <f t="shared" si="253"/>
        <v/>
      </c>
      <c r="AL943" s="130" t="str">
        <f t="shared" si="254"/>
        <v/>
      </c>
      <c r="AM943" s="131" t="str">
        <f t="shared" si="255"/>
        <v/>
      </c>
    </row>
    <row r="944" spans="26:39" ht="15" hidden="1" x14ac:dyDescent="0.25">
      <c r="Z944" s="102"/>
      <c r="AA944" s="102"/>
      <c r="AB944" s="124">
        <f t="shared" si="265"/>
        <v>36</v>
      </c>
      <c r="AC944" s="125" t="str">
        <f t="shared" si="266"/>
        <v/>
      </c>
      <c r="AD944" s="123" t="str">
        <f t="shared" si="267"/>
        <v/>
      </c>
      <c r="AE944" s="126" t="str">
        <f t="shared" si="262"/>
        <v/>
      </c>
      <c r="AF944" s="123" t="str">
        <f t="shared" si="263"/>
        <v/>
      </c>
      <c r="AG944" s="126" t="str">
        <f t="shared" si="264"/>
        <v/>
      </c>
      <c r="AH944" s="129" t="str">
        <f t="shared" si="259"/>
        <v/>
      </c>
      <c r="AI944" s="129" t="str">
        <f t="shared" si="258"/>
        <v/>
      </c>
      <c r="AJ944" s="100" t="str">
        <f t="shared" si="252"/>
        <v/>
      </c>
      <c r="AK944" s="130" t="str">
        <f t="shared" si="253"/>
        <v/>
      </c>
      <c r="AL944" s="130" t="str">
        <f t="shared" si="254"/>
        <v/>
      </c>
      <c r="AM944" s="131" t="str">
        <f t="shared" si="255"/>
        <v/>
      </c>
    </row>
    <row r="945" spans="26:39" ht="15" hidden="1" x14ac:dyDescent="0.25">
      <c r="Z945" s="102"/>
      <c r="AA945" s="102"/>
      <c r="AB945" s="124">
        <f t="shared" si="265"/>
        <v>37</v>
      </c>
      <c r="AC945" s="125" t="str">
        <f t="shared" si="266"/>
        <v/>
      </c>
      <c r="AD945" s="123" t="str">
        <f t="shared" si="267"/>
        <v/>
      </c>
      <c r="AE945" s="126" t="str">
        <f t="shared" si="262"/>
        <v/>
      </c>
      <c r="AF945" s="123" t="str">
        <f t="shared" si="263"/>
        <v/>
      </c>
      <c r="AG945" s="126" t="str">
        <f t="shared" si="264"/>
        <v/>
      </c>
      <c r="AH945" s="129" t="str">
        <f t="shared" si="259"/>
        <v/>
      </c>
      <c r="AI945" s="129" t="str">
        <f t="shared" si="258"/>
        <v/>
      </c>
      <c r="AJ945" s="100" t="str">
        <f t="shared" si="252"/>
        <v/>
      </c>
      <c r="AK945" s="130" t="str">
        <f t="shared" si="253"/>
        <v/>
      </c>
      <c r="AL945" s="130" t="str">
        <f t="shared" si="254"/>
        <v/>
      </c>
      <c r="AM945" s="131" t="str">
        <f t="shared" si="255"/>
        <v/>
      </c>
    </row>
    <row r="946" spans="26:39" ht="15" hidden="1" x14ac:dyDescent="0.25">
      <c r="Z946" s="102"/>
      <c r="AA946" s="102"/>
      <c r="AB946" s="124">
        <f t="shared" si="265"/>
        <v>38</v>
      </c>
      <c r="AC946" s="125" t="str">
        <f t="shared" si="266"/>
        <v/>
      </c>
      <c r="AD946" s="123" t="str">
        <f t="shared" si="267"/>
        <v/>
      </c>
      <c r="AE946" s="126" t="str">
        <f t="shared" si="262"/>
        <v/>
      </c>
      <c r="AF946" s="123" t="str">
        <f t="shared" si="263"/>
        <v/>
      </c>
      <c r="AG946" s="126" t="str">
        <f t="shared" si="264"/>
        <v/>
      </c>
      <c r="AH946" s="129" t="str">
        <f t="shared" si="259"/>
        <v/>
      </c>
      <c r="AI946" s="129" t="str">
        <f t="shared" si="258"/>
        <v/>
      </c>
      <c r="AJ946" s="100" t="str">
        <f t="shared" si="252"/>
        <v/>
      </c>
      <c r="AK946" s="130" t="str">
        <f t="shared" si="253"/>
        <v/>
      </c>
      <c r="AL946" s="130" t="str">
        <f t="shared" si="254"/>
        <v/>
      </c>
      <c r="AM946" s="131" t="str">
        <f t="shared" si="255"/>
        <v/>
      </c>
    </row>
    <row r="947" spans="26:39" ht="15" hidden="1" x14ac:dyDescent="0.25">
      <c r="Z947" s="102"/>
      <c r="AA947" s="102"/>
      <c r="AB947" s="124">
        <f t="shared" si="265"/>
        <v>39</v>
      </c>
      <c r="AC947" s="125" t="str">
        <f t="shared" si="266"/>
        <v/>
      </c>
      <c r="AD947" s="123" t="str">
        <f t="shared" si="267"/>
        <v/>
      </c>
      <c r="AE947" s="126" t="str">
        <f t="shared" si="262"/>
        <v/>
      </c>
      <c r="AF947" s="123" t="str">
        <f t="shared" si="263"/>
        <v/>
      </c>
      <c r="AG947" s="126" t="str">
        <f t="shared" si="264"/>
        <v/>
      </c>
      <c r="AH947" s="129" t="str">
        <f t="shared" si="259"/>
        <v/>
      </c>
      <c r="AI947" s="129" t="str">
        <f t="shared" si="258"/>
        <v/>
      </c>
      <c r="AJ947" s="100" t="str">
        <f t="shared" si="252"/>
        <v/>
      </c>
      <c r="AK947" s="130" t="str">
        <f t="shared" si="253"/>
        <v/>
      </c>
      <c r="AL947" s="130" t="str">
        <f t="shared" si="254"/>
        <v/>
      </c>
      <c r="AM947" s="131" t="str">
        <f t="shared" si="255"/>
        <v/>
      </c>
    </row>
    <row r="948" spans="26:39" ht="15" hidden="1" x14ac:dyDescent="0.25">
      <c r="Z948" s="102"/>
      <c r="AA948" s="102"/>
      <c r="AB948" s="124">
        <f t="shared" si="265"/>
        <v>40</v>
      </c>
      <c r="AC948" s="125" t="str">
        <f t="shared" si="266"/>
        <v/>
      </c>
      <c r="AD948" s="123" t="str">
        <f t="shared" si="267"/>
        <v/>
      </c>
      <c r="AE948" s="126" t="str">
        <f t="shared" si="262"/>
        <v/>
      </c>
      <c r="AF948" s="123" t="str">
        <f t="shared" si="263"/>
        <v/>
      </c>
      <c r="AG948" s="126" t="str">
        <f t="shared" si="264"/>
        <v/>
      </c>
      <c r="AH948" s="129" t="str">
        <f t="shared" si="259"/>
        <v/>
      </c>
      <c r="AI948" s="129" t="str">
        <f t="shared" si="258"/>
        <v/>
      </c>
      <c r="AJ948" s="100" t="str">
        <f t="shared" si="252"/>
        <v/>
      </c>
      <c r="AK948" s="130" t="str">
        <f t="shared" si="253"/>
        <v/>
      </c>
      <c r="AL948" s="130" t="str">
        <f t="shared" si="254"/>
        <v/>
      </c>
      <c r="AM948" s="131" t="str">
        <f t="shared" si="255"/>
        <v/>
      </c>
    </row>
    <row r="949" spans="26:39" ht="15" hidden="1" x14ac:dyDescent="0.25">
      <c r="Z949" s="102"/>
      <c r="AA949" s="102"/>
      <c r="AB949" s="124">
        <f t="shared" si="265"/>
        <v>41</v>
      </c>
      <c r="AC949" s="125" t="str">
        <f t="shared" si="266"/>
        <v/>
      </c>
      <c r="AD949" s="123" t="str">
        <f t="shared" si="267"/>
        <v/>
      </c>
      <c r="AE949" s="126" t="str">
        <f t="shared" si="262"/>
        <v/>
      </c>
      <c r="AF949" s="123" t="str">
        <f t="shared" si="263"/>
        <v/>
      </c>
      <c r="AG949" s="126" t="str">
        <f t="shared" si="264"/>
        <v/>
      </c>
      <c r="AH949" s="129" t="str">
        <f t="shared" si="259"/>
        <v/>
      </c>
      <c r="AI949" s="129" t="str">
        <f t="shared" si="258"/>
        <v/>
      </c>
      <c r="AJ949" s="100" t="str">
        <f t="shared" si="252"/>
        <v/>
      </c>
      <c r="AK949" s="130" t="str">
        <f t="shared" si="253"/>
        <v/>
      </c>
      <c r="AL949" s="130" t="str">
        <f t="shared" si="254"/>
        <v/>
      </c>
      <c r="AM949" s="131" t="str">
        <f t="shared" si="255"/>
        <v/>
      </c>
    </row>
    <row r="950" spans="26:39" ht="15" hidden="1" x14ac:dyDescent="0.25">
      <c r="Z950" s="102"/>
      <c r="AA950" s="102"/>
      <c r="AB950" s="124">
        <f t="shared" si="265"/>
        <v>42</v>
      </c>
      <c r="AC950" s="125" t="str">
        <f t="shared" si="266"/>
        <v/>
      </c>
      <c r="AD950" s="123" t="str">
        <f t="shared" si="267"/>
        <v/>
      </c>
      <c r="AE950" s="126" t="str">
        <f t="shared" si="262"/>
        <v/>
      </c>
      <c r="AF950" s="123" t="str">
        <f t="shared" si="263"/>
        <v/>
      </c>
      <c r="AG950" s="126" t="str">
        <f t="shared" si="264"/>
        <v/>
      </c>
      <c r="AH950" s="129" t="str">
        <f t="shared" si="259"/>
        <v/>
      </c>
      <c r="AI950" s="129" t="str">
        <f t="shared" si="258"/>
        <v/>
      </c>
      <c r="AJ950" s="100" t="str">
        <f t="shared" si="252"/>
        <v/>
      </c>
      <c r="AK950" s="130" t="str">
        <f t="shared" si="253"/>
        <v/>
      </c>
      <c r="AL950" s="130" t="str">
        <f t="shared" si="254"/>
        <v/>
      </c>
      <c r="AM950" s="131" t="str">
        <f t="shared" si="255"/>
        <v/>
      </c>
    </row>
    <row r="951" spans="26:39" ht="15" hidden="1" x14ac:dyDescent="0.25">
      <c r="Z951" s="102"/>
      <c r="AA951" s="102"/>
      <c r="AB951" s="124">
        <f t="shared" si="265"/>
        <v>43</v>
      </c>
      <c r="AC951" s="125" t="str">
        <f t="shared" si="266"/>
        <v/>
      </c>
      <c r="AD951" s="123" t="str">
        <f t="shared" si="267"/>
        <v/>
      </c>
      <c r="AE951" s="126" t="str">
        <f t="shared" si="262"/>
        <v/>
      </c>
      <c r="AF951" s="123" t="str">
        <f t="shared" si="263"/>
        <v/>
      </c>
      <c r="AG951" s="126" t="str">
        <f t="shared" si="264"/>
        <v/>
      </c>
      <c r="AH951" s="129" t="str">
        <f t="shared" si="259"/>
        <v/>
      </c>
      <c r="AI951" s="129" t="str">
        <f t="shared" si="258"/>
        <v/>
      </c>
      <c r="AJ951" s="100" t="str">
        <f t="shared" si="252"/>
        <v/>
      </c>
      <c r="AK951" s="130" t="str">
        <f t="shared" si="253"/>
        <v/>
      </c>
      <c r="AL951" s="130" t="str">
        <f t="shared" si="254"/>
        <v/>
      </c>
      <c r="AM951" s="131" t="str">
        <f t="shared" si="255"/>
        <v/>
      </c>
    </row>
    <row r="952" spans="26:39" ht="15" hidden="1" x14ac:dyDescent="0.25">
      <c r="Z952" s="102"/>
      <c r="AA952" s="102"/>
      <c r="AB952" s="124">
        <f t="shared" si="265"/>
        <v>44</v>
      </c>
      <c r="AC952" s="125" t="str">
        <f t="shared" si="266"/>
        <v/>
      </c>
      <c r="AD952" s="123" t="str">
        <f t="shared" si="267"/>
        <v/>
      </c>
      <c r="AE952" s="126" t="str">
        <f t="shared" si="262"/>
        <v/>
      </c>
      <c r="AF952" s="123" t="str">
        <f t="shared" si="263"/>
        <v/>
      </c>
      <c r="AG952" s="126" t="str">
        <f t="shared" si="264"/>
        <v/>
      </c>
      <c r="AH952" s="129" t="str">
        <f t="shared" si="259"/>
        <v/>
      </c>
      <c r="AI952" s="129" t="str">
        <f t="shared" si="258"/>
        <v/>
      </c>
      <c r="AJ952" s="100" t="str">
        <f t="shared" si="252"/>
        <v/>
      </c>
      <c r="AK952" s="130" t="str">
        <f t="shared" si="253"/>
        <v/>
      </c>
      <c r="AL952" s="130" t="str">
        <f t="shared" si="254"/>
        <v/>
      </c>
      <c r="AM952" s="131" t="str">
        <f t="shared" si="255"/>
        <v/>
      </c>
    </row>
    <row r="953" spans="26:39" ht="15" hidden="1" x14ac:dyDescent="0.25">
      <c r="Z953" s="102"/>
      <c r="AA953" s="102"/>
      <c r="AB953" s="124">
        <f t="shared" si="265"/>
        <v>45</v>
      </c>
      <c r="AC953" s="125" t="str">
        <f t="shared" si="266"/>
        <v/>
      </c>
      <c r="AD953" s="123" t="str">
        <f t="shared" si="267"/>
        <v/>
      </c>
      <c r="AE953" s="126" t="str">
        <f t="shared" si="262"/>
        <v/>
      </c>
      <c r="AF953" s="123" t="str">
        <f t="shared" si="263"/>
        <v/>
      </c>
      <c r="AG953" s="126" t="str">
        <f t="shared" si="264"/>
        <v/>
      </c>
      <c r="AH953" s="129" t="str">
        <f t="shared" si="259"/>
        <v/>
      </c>
      <c r="AI953" s="129" t="str">
        <f t="shared" si="258"/>
        <v/>
      </c>
      <c r="AJ953" s="100" t="str">
        <f t="shared" si="252"/>
        <v/>
      </c>
      <c r="AK953" s="130" t="str">
        <f t="shared" si="253"/>
        <v/>
      </c>
      <c r="AL953" s="130" t="str">
        <f t="shared" si="254"/>
        <v/>
      </c>
      <c r="AM953" s="131" t="str">
        <f t="shared" si="255"/>
        <v/>
      </c>
    </row>
    <row r="954" spans="26:39" ht="15" hidden="1" x14ac:dyDescent="0.25">
      <c r="Z954" s="102"/>
      <c r="AA954" s="102"/>
      <c r="AB954" s="124">
        <f t="shared" si="265"/>
        <v>46</v>
      </c>
      <c r="AC954" s="125" t="str">
        <f t="shared" si="266"/>
        <v/>
      </c>
      <c r="AD954" s="123" t="str">
        <f t="shared" si="267"/>
        <v/>
      </c>
      <c r="AE954" s="126" t="str">
        <f t="shared" si="262"/>
        <v/>
      </c>
      <c r="AF954" s="123" t="str">
        <f t="shared" si="263"/>
        <v/>
      </c>
      <c r="AG954" s="126" t="str">
        <f t="shared" si="264"/>
        <v/>
      </c>
      <c r="AH954" s="129" t="str">
        <f t="shared" si="259"/>
        <v/>
      </c>
      <c r="AI954" s="129" t="str">
        <f t="shared" si="258"/>
        <v/>
      </c>
      <c r="AJ954" s="100" t="str">
        <f t="shared" si="252"/>
        <v/>
      </c>
      <c r="AK954" s="130" t="str">
        <f t="shared" si="253"/>
        <v/>
      </c>
      <c r="AL954" s="130" t="str">
        <f t="shared" si="254"/>
        <v/>
      </c>
      <c r="AM954" s="131" t="str">
        <f t="shared" si="255"/>
        <v/>
      </c>
    </row>
    <row r="955" spans="26:39" ht="15" hidden="1" x14ac:dyDescent="0.25">
      <c r="Z955" s="102"/>
      <c r="AA955" s="102"/>
      <c r="AB955" s="124">
        <f t="shared" si="265"/>
        <v>47</v>
      </c>
      <c r="AC955" s="125" t="str">
        <f t="shared" si="266"/>
        <v/>
      </c>
      <c r="AD955" s="123" t="str">
        <f t="shared" si="267"/>
        <v/>
      </c>
      <c r="AE955" s="126" t="str">
        <f t="shared" si="262"/>
        <v/>
      </c>
      <c r="AF955" s="123" t="str">
        <f t="shared" si="263"/>
        <v/>
      </c>
      <c r="AG955" s="126" t="str">
        <f t="shared" si="264"/>
        <v/>
      </c>
      <c r="AH955" s="129" t="str">
        <f t="shared" si="259"/>
        <v/>
      </c>
      <c r="AI955" s="129" t="str">
        <f t="shared" si="258"/>
        <v/>
      </c>
      <c r="AJ955" s="100" t="str">
        <f t="shared" si="252"/>
        <v/>
      </c>
      <c r="AK955" s="130" t="str">
        <f t="shared" si="253"/>
        <v/>
      </c>
      <c r="AL955" s="130" t="str">
        <f t="shared" si="254"/>
        <v/>
      </c>
      <c r="AM955" s="131" t="str">
        <f t="shared" si="255"/>
        <v/>
      </c>
    </row>
    <row r="956" spans="26:39" ht="15" hidden="1" x14ac:dyDescent="0.25">
      <c r="Z956" s="102"/>
      <c r="AA956" s="102"/>
      <c r="AB956" s="124">
        <f t="shared" si="265"/>
        <v>48</v>
      </c>
      <c r="AC956" s="125" t="str">
        <f t="shared" si="266"/>
        <v/>
      </c>
      <c r="AD956" s="123" t="str">
        <f t="shared" si="267"/>
        <v/>
      </c>
      <c r="AE956" s="126" t="str">
        <f t="shared" si="262"/>
        <v/>
      </c>
      <c r="AF956" s="123" t="str">
        <f t="shared" si="263"/>
        <v/>
      </c>
      <c r="AG956" s="126" t="str">
        <f t="shared" si="264"/>
        <v/>
      </c>
      <c r="AH956" s="129" t="str">
        <f t="shared" si="259"/>
        <v/>
      </c>
      <c r="AI956" s="129" t="str">
        <f t="shared" si="258"/>
        <v/>
      </c>
      <c r="AJ956" s="100" t="str">
        <f t="shared" si="252"/>
        <v/>
      </c>
      <c r="AK956" s="130" t="str">
        <f t="shared" si="253"/>
        <v/>
      </c>
      <c r="AL956" s="130" t="str">
        <f t="shared" si="254"/>
        <v/>
      </c>
      <c r="AM956" s="131" t="str">
        <f t="shared" si="255"/>
        <v/>
      </c>
    </row>
    <row r="957" spans="26:39" ht="15" hidden="1" x14ac:dyDescent="0.25">
      <c r="Z957" s="102"/>
      <c r="AA957" s="102"/>
      <c r="AB957" s="124">
        <f t="shared" si="265"/>
        <v>49</v>
      </c>
      <c r="AC957" s="125" t="str">
        <f t="shared" si="266"/>
        <v/>
      </c>
      <c r="AD957" s="123" t="str">
        <f t="shared" si="267"/>
        <v/>
      </c>
      <c r="AE957" s="126" t="str">
        <f t="shared" si="262"/>
        <v/>
      </c>
      <c r="AF957" s="123" t="str">
        <f t="shared" si="263"/>
        <v/>
      </c>
      <c r="AG957" s="126" t="str">
        <f t="shared" si="264"/>
        <v/>
      </c>
      <c r="AH957" s="129" t="str">
        <f t="shared" si="259"/>
        <v/>
      </c>
      <c r="AI957" s="129" t="str">
        <f t="shared" si="258"/>
        <v/>
      </c>
      <c r="AJ957" s="100" t="str">
        <f t="shared" si="252"/>
        <v/>
      </c>
      <c r="AK957" s="130" t="str">
        <f t="shared" si="253"/>
        <v/>
      </c>
      <c r="AL957" s="130" t="str">
        <f t="shared" si="254"/>
        <v/>
      </c>
      <c r="AM957" s="131" t="str">
        <f t="shared" si="255"/>
        <v/>
      </c>
    </row>
    <row r="958" spans="26:39" ht="15" hidden="1" x14ac:dyDescent="0.25">
      <c r="Z958" s="102"/>
      <c r="AA958" s="102"/>
      <c r="AB958" s="124">
        <f t="shared" si="265"/>
        <v>50</v>
      </c>
      <c r="AC958" s="125" t="str">
        <f t="shared" si="266"/>
        <v/>
      </c>
      <c r="AD958" s="123" t="str">
        <f t="shared" si="267"/>
        <v/>
      </c>
      <c r="AE958" s="126" t="str">
        <f t="shared" si="262"/>
        <v/>
      </c>
      <c r="AF958" s="123" t="str">
        <f t="shared" si="263"/>
        <v/>
      </c>
      <c r="AG958" s="126" t="str">
        <f t="shared" si="264"/>
        <v/>
      </c>
      <c r="AH958" s="129" t="str">
        <f t="shared" si="259"/>
        <v/>
      </c>
      <c r="AI958" s="129" t="str">
        <f t="shared" si="258"/>
        <v/>
      </c>
      <c r="AJ958" s="100" t="str">
        <f t="shared" si="252"/>
        <v/>
      </c>
      <c r="AK958" s="130" t="str">
        <f t="shared" si="253"/>
        <v/>
      </c>
      <c r="AL958" s="130" t="str">
        <f t="shared" si="254"/>
        <v/>
      </c>
      <c r="AM958" s="131" t="str">
        <f t="shared" si="255"/>
        <v/>
      </c>
    </row>
    <row r="959" spans="26:39" ht="15" hidden="1" x14ac:dyDescent="0.25">
      <c r="Z959" s="102"/>
      <c r="AA959" s="102"/>
      <c r="AB959" s="124">
        <f t="shared" si="265"/>
        <v>51</v>
      </c>
      <c r="AC959" s="125" t="str">
        <f t="shared" si="266"/>
        <v/>
      </c>
      <c r="AD959" s="123" t="str">
        <f t="shared" si="267"/>
        <v/>
      </c>
      <c r="AE959" s="126" t="str">
        <f t="shared" si="262"/>
        <v/>
      </c>
      <c r="AF959" s="123" t="str">
        <f t="shared" si="263"/>
        <v/>
      </c>
      <c r="AG959" s="126" t="str">
        <f t="shared" si="264"/>
        <v/>
      </c>
      <c r="AH959" s="129" t="str">
        <f t="shared" si="259"/>
        <v/>
      </c>
      <c r="AI959" s="129" t="str">
        <f t="shared" si="258"/>
        <v/>
      </c>
      <c r="AJ959" s="100" t="str">
        <f t="shared" si="252"/>
        <v/>
      </c>
      <c r="AK959" s="130" t="str">
        <f t="shared" si="253"/>
        <v/>
      </c>
      <c r="AL959" s="130" t="str">
        <f t="shared" si="254"/>
        <v/>
      </c>
      <c r="AM959" s="131" t="str">
        <f t="shared" si="255"/>
        <v/>
      </c>
    </row>
    <row r="960" spans="26:39" ht="15" hidden="1" x14ac:dyDescent="0.25">
      <c r="Z960" s="102"/>
      <c r="AA960" s="102"/>
      <c r="AB960" s="124">
        <f t="shared" si="265"/>
        <v>52</v>
      </c>
      <c r="AC960" s="125" t="str">
        <f t="shared" si="266"/>
        <v/>
      </c>
      <c r="AD960" s="123" t="str">
        <f t="shared" si="267"/>
        <v/>
      </c>
      <c r="AE960" s="126" t="str">
        <f t="shared" si="262"/>
        <v/>
      </c>
      <c r="AF960" s="123" t="str">
        <f t="shared" si="263"/>
        <v/>
      </c>
      <c r="AG960" s="126" t="str">
        <f t="shared" si="264"/>
        <v/>
      </c>
      <c r="AH960" s="129" t="str">
        <f t="shared" si="259"/>
        <v/>
      </c>
      <c r="AI960" s="129" t="str">
        <f t="shared" si="258"/>
        <v/>
      </c>
      <c r="AJ960" s="100" t="str">
        <f t="shared" si="252"/>
        <v/>
      </c>
      <c r="AK960" s="130" t="str">
        <f t="shared" si="253"/>
        <v/>
      </c>
      <c r="AL960" s="130" t="str">
        <f t="shared" si="254"/>
        <v/>
      </c>
      <c r="AM960" s="131" t="str">
        <f t="shared" si="255"/>
        <v/>
      </c>
    </row>
    <row r="961" spans="26:39" ht="15" hidden="1" x14ac:dyDescent="0.25">
      <c r="Z961" s="102"/>
      <c r="AA961" s="102"/>
      <c r="AB961" s="124">
        <f t="shared" si="265"/>
        <v>53</v>
      </c>
      <c r="AC961" s="125" t="str">
        <f t="shared" si="266"/>
        <v/>
      </c>
      <c r="AD961" s="123" t="str">
        <f t="shared" si="267"/>
        <v/>
      </c>
      <c r="AE961" s="126" t="str">
        <f t="shared" si="262"/>
        <v/>
      </c>
      <c r="AF961" s="123" t="str">
        <f t="shared" si="263"/>
        <v/>
      </c>
      <c r="AG961" s="126" t="str">
        <f t="shared" si="264"/>
        <v/>
      </c>
      <c r="AH961" s="129" t="str">
        <f t="shared" si="259"/>
        <v/>
      </c>
      <c r="AI961" s="129" t="str">
        <f t="shared" si="258"/>
        <v/>
      </c>
      <c r="AJ961" s="100" t="str">
        <f t="shared" si="252"/>
        <v/>
      </c>
      <c r="AK961" s="130" t="str">
        <f t="shared" si="253"/>
        <v/>
      </c>
      <c r="AL961" s="130" t="str">
        <f t="shared" si="254"/>
        <v/>
      </c>
      <c r="AM961" s="131" t="str">
        <f t="shared" si="255"/>
        <v/>
      </c>
    </row>
    <row r="962" spans="26:39" ht="15" hidden="1" x14ac:dyDescent="0.25">
      <c r="Z962" s="102"/>
      <c r="AA962" s="102"/>
      <c r="AB962" s="124">
        <f t="shared" si="265"/>
        <v>54</v>
      </c>
      <c r="AC962" s="125" t="str">
        <f t="shared" si="266"/>
        <v/>
      </c>
      <c r="AD962" s="123" t="str">
        <f t="shared" si="267"/>
        <v/>
      </c>
      <c r="AE962" s="126" t="str">
        <f t="shared" si="262"/>
        <v/>
      </c>
      <c r="AF962" s="123" t="str">
        <f t="shared" si="263"/>
        <v/>
      </c>
      <c r="AG962" s="126" t="str">
        <f t="shared" si="264"/>
        <v/>
      </c>
      <c r="AH962" s="129" t="str">
        <f t="shared" si="259"/>
        <v/>
      </c>
      <c r="AI962" s="129" t="str">
        <f t="shared" si="258"/>
        <v/>
      </c>
      <c r="AJ962" s="100" t="str">
        <f t="shared" si="252"/>
        <v/>
      </c>
      <c r="AK962" s="130" t="str">
        <f t="shared" si="253"/>
        <v/>
      </c>
      <c r="AL962" s="130" t="str">
        <f t="shared" si="254"/>
        <v/>
      </c>
      <c r="AM962" s="131" t="str">
        <f t="shared" si="255"/>
        <v/>
      </c>
    </row>
    <row r="963" spans="26:39" ht="15" hidden="1" x14ac:dyDescent="0.25">
      <c r="Z963" s="102"/>
      <c r="AA963" s="102"/>
      <c r="AB963" s="124">
        <f t="shared" si="265"/>
        <v>55</v>
      </c>
      <c r="AC963" s="125" t="str">
        <f t="shared" si="266"/>
        <v/>
      </c>
      <c r="AD963" s="123" t="str">
        <f t="shared" si="267"/>
        <v/>
      </c>
      <c r="AE963" s="126" t="str">
        <f t="shared" si="262"/>
        <v/>
      </c>
      <c r="AF963" s="123" t="str">
        <f t="shared" si="263"/>
        <v/>
      </c>
      <c r="AG963" s="126" t="str">
        <f t="shared" si="264"/>
        <v/>
      </c>
      <c r="AH963" s="129" t="str">
        <f t="shared" si="259"/>
        <v/>
      </c>
      <c r="AI963" s="129" t="str">
        <f t="shared" si="258"/>
        <v/>
      </c>
      <c r="AJ963" s="100" t="str">
        <f t="shared" si="252"/>
        <v/>
      </c>
      <c r="AK963" s="130" t="str">
        <f t="shared" si="253"/>
        <v/>
      </c>
      <c r="AL963" s="130" t="str">
        <f t="shared" si="254"/>
        <v/>
      </c>
      <c r="AM963" s="131" t="str">
        <f t="shared" si="255"/>
        <v/>
      </c>
    </row>
    <row r="964" spans="26:39" ht="15" hidden="1" x14ac:dyDescent="0.25">
      <c r="Z964" s="102"/>
      <c r="AA964" s="102"/>
      <c r="AB964" s="124">
        <f t="shared" si="265"/>
        <v>56</v>
      </c>
      <c r="AC964" s="125" t="str">
        <f t="shared" si="266"/>
        <v/>
      </c>
      <c r="AD964" s="123" t="str">
        <f t="shared" si="267"/>
        <v/>
      </c>
      <c r="AE964" s="126" t="str">
        <f t="shared" si="262"/>
        <v/>
      </c>
      <c r="AF964" s="123" t="str">
        <f t="shared" si="263"/>
        <v/>
      </c>
      <c r="AG964" s="126" t="str">
        <f t="shared" si="264"/>
        <v/>
      </c>
      <c r="AH964" s="129" t="str">
        <f t="shared" si="259"/>
        <v/>
      </c>
      <c r="AI964" s="129" t="str">
        <f t="shared" si="258"/>
        <v/>
      </c>
      <c r="AJ964" s="100" t="str">
        <f t="shared" si="252"/>
        <v/>
      </c>
      <c r="AK964" s="130" t="str">
        <f t="shared" si="253"/>
        <v/>
      </c>
      <c r="AL964" s="130" t="str">
        <f t="shared" si="254"/>
        <v/>
      </c>
      <c r="AM964" s="131" t="str">
        <f t="shared" si="255"/>
        <v/>
      </c>
    </row>
    <row r="965" spans="26:39" ht="15" hidden="1" x14ac:dyDescent="0.25">
      <c r="Z965" s="102"/>
      <c r="AA965" s="102"/>
      <c r="AB965" s="124">
        <f t="shared" si="265"/>
        <v>57</v>
      </c>
      <c r="AC965" s="125" t="str">
        <f t="shared" si="266"/>
        <v/>
      </c>
      <c r="AD965" s="123" t="str">
        <f t="shared" si="267"/>
        <v/>
      </c>
      <c r="AE965" s="126" t="str">
        <f t="shared" si="262"/>
        <v/>
      </c>
      <c r="AF965" s="123" t="str">
        <f t="shared" si="263"/>
        <v/>
      </c>
      <c r="AG965" s="126" t="str">
        <f t="shared" si="264"/>
        <v/>
      </c>
      <c r="AH965" s="129" t="str">
        <f t="shared" si="259"/>
        <v/>
      </c>
      <c r="AI965" s="129" t="str">
        <f t="shared" si="258"/>
        <v/>
      </c>
      <c r="AJ965" s="100" t="str">
        <f t="shared" si="252"/>
        <v/>
      </c>
      <c r="AK965" s="130" t="str">
        <f t="shared" si="253"/>
        <v/>
      </c>
      <c r="AL965" s="130" t="str">
        <f t="shared" si="254"/>
        <v/>
      </c>
      <c r="AM965" s="131" t="str">
        <f t="shared" si="255"/>
        <v/>
      </c>
    </row>
    <row r="966" spans="26:39" ht="15" hidden="1" x14ac:dyDescent="0.25">
      <c r="Z966" s="102"/>
      <c r="AA966" s="102"/>
      <c r="AB966" s="124">
        <f t="shared" si="265"/>
        <v>58</v>
      </c>
      <c r="AC966" s="125" t="str">
        <f t="shared" si="266"/>
        <v/>
      </c>
      <c r="AD966" s="123" t="str">
        <f t="shared" si="267"/>
        <v/>
      </c>
      <c r="AE966" s="126" t="str">
        <f t="shared" si="262"/>
        <v/>
      </c>
      <c r="AF966" s="123" t="str">
        <f t="shared" si="263"/>
        <v/>
      </c>
      <c r="AG966" s="126" t="str">
        <f t="shared" si="264"/>
        <v/>
      </c>
      <c r="AH966" s="129" t="str">
        <f t="shared" si="259"/>
        <v/>
      </c>
      <c r="AI966" s="129" t="str">
        <f t="shared" si="258"/>
        <v/>
      </c>
      <c r="AJ966" s="100" t="str">
        <f t="shared" si="252"/>
        <v/>
      </c>
      <c r="AK966" s="130" t="str">
        <f t="shared" si="253"/>
        <v/>
      </c>
      <c r="AL966" s="130" t="str">
        <f t="shared" si="254"/>
        <v/>
      </c>
      <c r="AM966" s="131" t="str">
        <f t="shared" si="255"/>
        <v/>
      </c>
    </row>
    <row r="967" spans="26:39" ht="15" hidden="1" x14ac:dyDescent="0.25">
      <c r="Z967" s="102"/>
      <c r="AA967" s="102"/>
      <c r="AB967" s="124">
        <f t="shared" si="265"/>
        <v>59</v>
      </c>
      <c r="AC967" s="125" t="str">
        <f t="shared" si="266"/>
        <v/>
      </c>
      <c r="AD967" s="123" t="str">
        <f t="shared" si="267"/>
        <v/>
      </c>
      <c r="AE967" s="126" t="str">
        <f t="shared" si="262"/>
        <v/>
      </c>
      <c r="AF967" s="123" t="str">
        <f t="shared" si="263"/>
        <v/>
      </c>
      <c r="AG967" s="126" t="str">
        <f t="shared" si="264"/>
        <v/>
      </c>
      <c r="AH967" s="129" t="str">
        <f t="shared" si="259"/>
        <v/>
      </c>
      <c r="AI967" s="129" t="str">
        <f t="shared" si="258"/>
        <v/>
      </c>
      <c r="AJ967" s="100" t="str">
        <f t="shared" si="252"/>
        <v/>
      </c>
      <c r="AK967" s="130" t="str">
        <f t="shared" si="253"/>
        <v/>
      </c>
      <c r="AL967" s="130" t="str">
        <f t="shared" si="254"/>
        <v/>
      </c>
      <c r="AM967" s="131" t="str">
        <f t="shared" si="255"/>
        <v/>
      </c>
    </row>
    <row r="968" spans="26:39" ht="15" hidden="1" x14ac:dyDescent="0.25">
      <c r="Z968" s="102"/>
      <c r="AA968" s="102"/>
      <c r="AB968" s="124">
        <f t="shared" si="265"/>
        <v>60</v>
      </c>
      <c r="AC968" s="125" t="str">
        <f t="shared" si="266"/>
        <v/>
      </c>
      <c r="AD968" s="123" t="str">
        <f t="shared" si="267"/>
        <v/>
      </c>
      <c r="AE968" s="126" t="str">
        <f t="shared" si="262"/>
        <v/>
      </c>
      <c r="AF968" s="123" t="str">
        <f t="shared" si="263"/>
        <v/>
      </c>
      <c r="AG968" s="126" t="str">
        <f t="shared" si="264"/>
        <v/>
      </c>
      <c r="AH968" s="129" t="str">
        <f t="shared" si="259"/>
        <v/>
      </c>
      <c r="AI968" s="129" t="str">
        <f t="shared" si="258"/>
        <v/>
      </c>
      <c r="AJ968" s="100" t="str">
        <f t="shared" ref="AJ968:AJ1031" si="268">AC968</f>
        <v/>
      </c>
      <c r="AK968" s="130" t="str">
        <f t="shared" ref="AK968:AK1031" si="269">IF(AI968="","",AJ968-D$57)</f>
        <v/>
      </c>
      <c r="AL968" s="130" t="str">
        <f t="shared" ref="AL968:AL1031" si="270">IF(AK968="","",IF(AK968&gt;G$80,AK968-G$80/2,AK968/2))</f>
        <v/>
      </c>
      <c r="AM968" s="131" t="str">
        <f t="shared" ref="AM968:AM1031" si="271">IF(AL968="","",0.6*G$81*(2*32.2*AL968)^0.5)</f>
        <v/>
      </c>
    </row>
    <row r="969" spans="26:39" ht="15" hidden="1" x14ac:dyDescent="0.25">
      <c r="Z969" s="102"/>
      <c r="AA969" s="102"/>
      <c r="AB969" s="124">
        <f t="shared" si="265"/>
        <v>61</v>
      </c>
      <c r="AC969" s="125" t="str">
        <f t="shared" si="266"/>
        <v/>
      </c>
      <c r="AD969" s="123" t="str">
        <f t="shared" si="267"/>
        <v/>
      </c>
      <c r="AE969" s="126" t="str">
        <f t="shared" si="262"/>
        <v/>
      </c>
      <c r="AF969" s="123" t="str">
        <f t="shared" si="263"/>
        <v/>
      </c>
      <c r="AG969" s="126" t="str">
        <f t="shared" si="264"/>
        <v/>
      </c>
      <c r="AH969" s="129" t="str">
        <f t="shared" si="259"/>
        <v/>
      </c>
      <c r="AI969" s="129" t="str">
        <f t="shared" ref="AI969:AI1032" si="272">IF(AC969="","",IF(AC969=D$57,0,IF(AC969&gt;D$57,AI968+AF969,"")))</f>
        <v/>
      </c>
      <c r="AJ969" s="100" t="str">
        <f t="shared" si="268"/>
        <v/>
      </c>
      <c r="AK969" s="130" t="str">
        <f t="shared" si="269"/>
        <v/>
      </c>
      <c r="AL969" s="130" t="str">
        <f t="shared" si="270"/>
        <v/>
      </c>
      <c r="AM969" s="131" t="str">
        <f t="shared" si="271"/>
        <v/>
      </c>
    </row>
    <row r="970" spans="26:39" ht="15" hidden="1" x14ac:dyDescent="0.25">
      <c r="Z970" s="102"/>
      <c r="AA970" s="102"/>
      <c r="AB970" s="124">
        <f t="shared" si="265"/>
        <v>62</v>
      </c>
      <c r="AC970" s="125" t="str">
        <f t="shared" si="266"/>
        <v/>
      </c>
      <c r="AD970" s="123" t="str">
        <f t="shared" si="267"/>
        <v/>
      </c>
      <c r="AE970" s="126" t="str">
        <f t="shared" si="262"/>
        <v/>
      </c>
      <c r="AF970" s="123" t="str">
        <f t="shared" si="263"/>
        <v/>
      </c>
      <c r="AG970" s="126" t="str">
        <f t="shared" si="264"/>
        <v/>
      </c>
      <c r="AH970" s="129" t="str">
        <f t="shared" ref="AH970:AH1033" si="273">IF(AC970="","",AH969+AF970)</f>
        <v/>
      </c>
      <c r="AI970" s="129" t="str">
        <f t="shared" si="272"/>
        <v/>
      </c>
      <c r="AJ970" s="100" t="str">
        <f t="shared" si="268"/>
        <v/>
      </c>
      <c r="AK970" s="130" t="str">
        <f t="shared" si="269"/>
        <v/>
      </c>
      <c r="AL970" s="130" t="str">
        <f t="shared" si="270"/>
        <v/>
      </c>
      <c r="AM970" s="131" t="str">
        <f t="shared" si="271"/>
        <v/>
      </c>
    </row>
    <row r="971" spans="26:39" ht="15" hidden="1" x14ac:dyDescent="0.25">
      <c r="Z971" s="102"/>
      <c r="AA971" s="102"/>
      <c r="AB971" s="124">
        <f t="shared" si="265"/>
        <v>63</v>
      </c>
      <c r="AC971" s="125" t="str">
        <f t="shared" si="266"/>
        <v/>
      </c>
      <c r="AD971" s="123" t="str">
        <f t="shared" si="267"/>
        <v/>
      </c>
      <c r="AE971" s="126" t="str">
        <f t="shared" si="262"/>
        <v/>
      </c>
      <c r="AF971" s="123" t="str">
        <f t="shared" si="263"/>
        <v/>
      </c>
      <c r="AG971" s="126" t="str">
        <f t="shared" si="264"/>
        <v/>
      </c>
      <c r="AH971" s="129" t="str">
        <f t="shared" si="273"/>
        <v/>
      </c>
      <c r="AI971" s="129" t="str">
        <f t="shared" si="272"/>
        <v/>
      </c>
      <c r="AJ971" s="100" t="str">
        <f t="shared" si="268"/>
        <v/>
      </c>
      <c r="AK971" s="130" t="str">
        <f t="shared" si="269"/>
        <v/>
      </c>
      <c r="AL971" s="130" t="str">
        <f t="shared" si="270"/>
        <v/>
      </c>
      <c r="AM971" s="131" t="str">
        <f t="shared" si="271"/>
        <v/>
      </c>
    </row>
    <row r="972" spans="26:39" ht="15" hidden="1" x14ac:dyDescent="0.25">
      <c r="Z972" s="102"/>
      <c r="AA972" s="102"/>
      <c r="AB972" s="124">
        <f t="shared" si="265"/>
        <v>64</v>
      </c>
      <c r="AC972" s="125" t="str">
        <f t="shared" si="266"/>
        <v/>
      </c>
      <c r="AD972" s="123" t="str">
        <f t="shared" si="267"/>
        <v/>
      </c>
      <c r="AE972" s="126" t="str">
        <f t="shared" si="262"/>
        <v/>
      </c>
      <c r="AF972" s="123" t="str">
        <f t="shared" si="263"/>
        <v/>
      </c>
      <c r="AG972" s="126" t="str">
        <f t="shared" si="264"/>
        <v/>
      </c>
      <c r="AH972" s="129" t="str">
        <f t="shared" si="273"/>
        <v/>
      </c>
      <c r="AI972" s="129" t="str">
        <f t="shared" si="272"/>
        <v/>
      </c>
      <c r="AJ972" s="100" t="str">
        <f t="shared" si="268"/>
        <v/>
      </c>
      <c r="AK972" s="130" t="str">
        <f t="shared" si="269"/>
        <v/>
      </c>
      <c r="AL972" s="130" t="str">
        <f t="shared" si="270"/>
        <v/>
      </c>
      <c r="AM972" s="131" t="str">
        <f t="shared" si="271"/>
        <v/>
      </c>
    </row>
    <row r="973" spans="26:39" ht="15" hidden="1" x14ac:dyDescent="0.25">
      <c r="Z973" s="102"/>
      <c r="AA973" s="102"/>
      <c r="AB973" s="124">
        <f t="shared" si="265"/>
        <v>65</v>
      </c>
      <c r="AC973" s="125" t="str">
        <f t="shared" ref="AC973:AC1004" si="274">IF(AA$911="","",AC$908+AB973*(X$911-X$910)/100)</f>
        <v/>
      </c>
      <c r="AD973" s="123" t="str">
        <f t="shared" ref="AD973:AD1004" si="275">IF(AC973="","",AD$908+(2*(AC973-AC$908)*AA$911))</f>
        <v/>
      </c>
      <c r="AE973" s="126" t="str">
        <f t="shared" si="262"/>
        <v/>
      </c>
      <c r="AF973" s="123" t="str">
        <f t="shared" si="263"/>
        <v/>
      </c>
      <c r="AG973" s="126" t="str">
        <f t="shared" si="264"/>
        <v/>
      </c>
      <c r="AH973" s="129" t="str">
        <f t="shared" si="273"/>
        <v/>
      </c>
      <c r="AI973" s="129" t="str">
        <f t="shared" si="272"/>
        <v/>
      </c>
      <c r="AJ973" s="100" t="str">
        <f t="shared" si="268"/>
        <v/>
      </c>
      <c r="AK973" s="130" t="str">
        <f t="shared" si="269"/>
        <v/>
      </c>
      <c r="AL973" s="130" t="str">
        <f t="shared" si="270"/>
        <v/>
      </c>
      <c r="AM973" s="131" t="str">
        <f t="shared" si="271"/>
        <v/>
      </c>
    </row>
    <row r="974" spans="26:39" ht="15" hidden="1" x14ac:dyDescent="0.25">
      <c r="Z974" s="102"/>
      <c r="AA974" s="102"/>
      <c r="AB974" s="124">
        <f t="shared" si="265"/>
        <v>66</v>
      </c>
      <c r="AC974" s="125" t="str">
        <f t="shared" si="274"/>
        <v/>
      </c>
      <c r="AD974" s="123" t="str">
        <f t="shared" si="275"/>
        <v/>
      </c>
      <c r="AE974" s="126" t="str">
        <f t="shared" ref="AE974:AE1008" si="276">IF(AC974="","",(AD974/2)^2*3.1415)</f>
        <v/>
      </c>
      <c r="AF974" s="123" t="str">
        <f t="shared" ref="AF974:AF1008" si="277">IF(AC974="","",(AC974-AC973)/3*(AE973+AE974+(AE974*AE973)^0.5))</f>
        <v/>
      </c>
      <c r="AG974" s="126" t="str">
        <f t="shared" ref="AG974:AG1008" si="278">IF(AC974="","",AG973+AF974)</f>
        <v/>
      </c>
      <c r="AH974" s="129" t="str">
        <f t="shared" si="273"/>
        <v/>
      </c>
      <c r="AI974" s="129" t="str">
        <f t="shared" si="272"/>
        <v/>
      </c>
      <c r="AJ974" s="100" t="str">
        <f t="shared" si="268"/>
        <v/>
      </c>
      <c r="AK974" s="130" t="str">
        <f t="shared" si="269"/>
        <v/>
      </c>
      <c r="AL974" s="130" t="str">
        <f t="shared" si="270"/>
        <v/>
      </c>
      <c r="AM974" s="131" t="str">
        <f t="shared" si="271"/>
        <v/>
      </c>
    </row>
    <row r="975" spans="26:39" ht="15" hidden="1" x14ac:dyDescent="0.25">
      <c r="Z975" s="102"/>
      <c r="AA975" s="102"/>
      <c r="AB975" s="124">
        <f t="shared" ref="AB975:AB1008" si="279">AB974+1</f>
        <v>67</v>
      </c>
      <c r="AC975" s="125" t="str">
        <f t="shared" si="274"/>
        <v/>
      </c>
      <c r="AD975" s="123" t="str">
        <f t="shared" si="275"/>
        <v/>
      </c>
      <c r="AE975" s="126" t="str">
        <f t="shared" si="276"/>
        <v/>
      </c>
      <c r="AF975" s="123" t="str">
        <f t="shared" si="277"/>
        <v/>
      </c>
      <c r="AG975" s="126" t="str">
        <f t="shared" si="278"/>
        <v/>
      </c>
      <c r="AH975" s="129" t="str">
        <f t="shared" si="273"/>
        <v/>
      </c>
      <c r="AI975" s="129" t="str">
        <f t="shared" si="272"/>
        <v/>
      </c>
      <c r="AJ975" s="100" t="str">
        <f t="shared" si="268"/>
        <v/>
      </c>
      <c r="AK975" s="130" t="str">
        <f t="shared" si="269"/>
        <v/>
      </c>
      <c r="AL975" s="130" t="str">
        <f t="shared" si="270"/>
        <v/>
      </c>
      <c r="AM975" s="131" t="str">
        <f t="shared" si="271"/>
        <v/>
      </c>
    </row>
    <row r="976" spans="26:39" ht="15" hidden="1" x14ac:dyDescent="0.25">
      <c r="Z976" s="102"/>
      <c r="AA976" s="102"/>
      <c r="AB976" s="124">
        <f t="shared" si="279"/>
        <v>68</v>
      </c>
      <c r="AC976" s="125" t="str">
        <f t="shared" si="274"/>
        <v/>
      </c>
      <c r="AD976" s="123" t="str">
        <f t="shared" si="275"/>
        <v/>
      </c>
      <c r="AE976" s="126" t="str">
        <f t="shared" si="276"/>
        <v/>
      </c>
      <c r="AF976" s="123" t="str">
        <f t="shared" si="277"/>
        <v/>
      </c>
      <c r="AG976" s="126" t="str">
        <f t="shared" si="278"/>
        <v/>
      </c>
      <c r="AH976" s="129" t="str">
        <f t="shared" si="273"/>
        <v/>
      </c>
      <c r="AI976" s="129" t="str">
        <f t="shared" si="272"/>
        <v/>
      </c>
      <c r="AJ976" s="100" t="str">
        <f t="shared" si="268"/>
        <v/>
      </c>
      <c r="AK976" s="130" t="str">
        <f t="shared" si="269"/>
        <v/>
      </c>
      <c r="AL976" s="130" t="str">
        <f t="shared" si="270"/>
        <v/>
      </c>
      <c r="AM976" s="131" t="str">
        <f t="shared" si="271"/>
        <v/>
      </c>
    </row>
    <row r="977" spans="26:39" ht="15" hidden="1" x14ac:dyDescent="0.25">
      <c r="Z977" s="102"/>
      <c r="AA977" s="102"/>
      <c r="AB977" s="124">
        <f t="shared" si="279"/>
        <v>69</v>
      </c>
      <c r="AC977" s="125" t="str">
        <f t="shared" si="274"/>
        <v/>
      </c>
      <c r="AD977" s="123" t="str">
        <f t="shared" si="275"/>
        <v/>
      </c>
      <c r="AE977" s="126" t="str">
        <f t="shared" si="276"/>
        <v/>
      </c>
      <c r="AF977" s="123" t="str">
        <f t="shared" si="277"/>
        <v/>
      </c>
      <c r="AG977" s="126" t="str">
        <f t="shared" si="278"/>
        <v/>
      </c>
      <c r="AH977" s="129" t="str">
        <f t="shared" si="273"/>
        <v/>
      </c>
      <c r="AI977" s="129" t="str">
        <f t="shared" si="272"/>
        <v/>
      </c>
      <c r="AJ977" s="100" t="str">
        <f t="shared" si="268"/>
        <v/>
      </c>
      <c r="AK977" s="130" t="str">
        <f t="shared" si="269"/>
        <v/>
      </c>
      <c r="AL977" s="130" t="str">
        <f t="shared" si="270"/>
        <v/>
      </c>
      <c r="AM977" s="131" t="str">
        <f t="shared" si="271"/>
        <v/>
      </c>
    </row>
    <row r="978" spans="26:39" ht="15" hidden="1" x14ac:dyDescent="0.25">
      <c r="Z978" s="102"/>
      <c r="AA978" s="102"/>
      <c r="AB978" s="124">
        <f t="shared" si="279"/>
        <v>70</v>
      </c>
      <c r="AC978" s="125" t="str">
        <f t="shared" si="274"/>
        <v/>
      </c>
      <c r="AD978" s="123" t="str">
        <f t="shared" si="275"/>
        <v/>
      </c>
      <c r="AE978" s="126" t="str">
        <f t="shared" si="276"/>
        <v/>
      </c>
      <c r="AF978" s="123" t="str">
        <f t="shared" si="277"/>
        <v/>
      </c>
      <c r="AG978" s="126" t="str">
        <f t="shared" si="278"/>
        <v/>
      </c>
      <c r="AH978" s="129" t="str">
        <f t="shared" si="273"/>
        <v/>
      </c>
      <c r="AI978" s="129" t="str">
        <f t="shared" si="272"/>
        <v/>
      </c>
      <c r="AJ978" s="100" t="str">
        <f t="shared" si="268"/>
        <v/>
      </c>
      <c r="AK978" s="130" t="str">
        <f t="shared" si="269"/>
        <v/>
      </c>
      <c r="AL978" s="130" t="str">
        <f t="shared" si="270"/>
        <v/>
      </c>
      <c r="AM978" s="131" t="str">
        <f t="shared" si="271"/>
        <v/>
      </c>
    </row>
    <row r="979" spans="26:39" ht="15" hidden="1" x14ac:dyDescent="0.25">
      <c r="Z979" s="102"/>
      <c r="AA979" s="102"/>
      <c r="AB979" s="124">
        <f t="shared" si="279"/>
        <v>71</v>
      </c>
      <c r="AC979" s="125" t="str">
        <f t="shared" si="274"/>
        <v/>
      </c>
      <c r="AD979" s="123" t="str">
        <f t="shared" si="275"/>
        <v/>
      </c>
      <c r="AE979" s="126" t="str">
        <f t="shared" si="276"/>
        <v/>
      </c>
      <c r="AF979" s="123" t="str">
        <f t="shared" si="277"/>
        <v/>
      </c>
      <c r="AG979" s="126" t="str">
        <f t="shared" si="278"/>
        <v/>
      </c>
      <c r="AH979" s="129" t="str">
        <f t="shared" si="273"/>
        <v/>
      </c>
      <c r="AI979" s="129" t="str">
        <f t="shared" si="272"/>
        <v/>
      </c>
      <c r="AJ979" s="100" t="str">
        <f t="shared" si="268"/>
        <v/>
      </c>
      <c r="AK979" s="130" t="str">
        <f t="shared" si="269"/>
        <v/>
      </c>
      <c r="AL979" s="130" t="str">
        <f t="shared" si="270"/>
        <v/>
      </c>
      <c r="AM979" s="131" t="str">
        <f t="shared" si="271"/>
        <v/>
      </c>
    </row>
    <row r="980" spans="26:39" ht="15" hidden="1" x14ac:dyDescent="0.25">
      <c r="Z980" s="102"/>
      <c r="AA980" s="102"/>
      <c r="AB980" s="124">
        <f t="shared" si="279"/>
        <v>72</v>
      </c>
      <c r="AC980" s="125" t="str">
        <f t="shared" si="274"/>
        <v/>
      </c>
      <c r="AD980" s="123" t="str">
        <f t="shared" si="275"/>
        <v/>
      </c>
      <c r="AE980" s="126" t="str">
        <f t="shared" si="276"/>
        <v/>
      </c>
      <c r="AF980" s="123" t="str">
        <f t="shared" si="277"/>
        <v/>
      </c>
      <c r="AG980" s="126" t="str">
        <f t="shared" si="278"/>
        <v/>
      </c>
      <c r="AH980" s="129" t="str">
        <f t="shared" si="273"/>
        <v/>
      </c>
      <c r="AI980" s="129" t="str">
        <f t="shared" si="272"/>
        <v/>
      </c>
      <c r="AJ980" s="100" t="str">
        <f t="shared" si="268"/>
        <v/>
      </c>
      <c r="AK980" s="130" t="str">
        <f t="shared" si="269"/>
        <v/>
      </c>
      <c r="AL980" s="130" t="str">
        <f t="shared" si="270"/>
        <v/>
      </c>
      <c r="AM980" s="131" t="str">
        <f t="shared" si="271"/>
        <v/>
      </c>
    </row>
    <row r="981" spans="26:39" ht="15" hidden="1" x14ac:dyDescent="0.25">
      <c r="Z981" s="102"/>
      <c r="AA981" s="102"/>
      <c r="AB981" s="124">
        <f t="shared" si="279"/>
        <v>73</v>
      </c>
      <c r="AC981" s="125" t="str">
        <f t="shared" si="274"/>
        <v/>
      </c>
      <c r="AD981" s="123" t="str">
        <f t="shared" si="275"/>
        <v/>
      </c>
      <c r="AE981" s="126" t="str">
        <f t="shared" si="276"/>
        <v/>
      </c>
      <c r="AF981" s="123" t="str">
        <f t="shared" si="277"/>
        <v/>
      </c>
      <c r="AG981" s="126" t="str">
        <f t="shared" si="278"/>
        <v/>
      </c>
      <c r="AH981" s="129" t="str">
        <f t="shared" si="273"/>
        <v/>
      </c>
      <c r="AI981" s="129" t="str">
        <f t="shared" si="272"/>
        <v/>
      </c>
      <c r="AJ981" s="100" t="str">
        <f t="shared" si="268"/>
        <v/>
      </c>
      <c r="AK981" s="130" t="str">
        <f t="shared" si="269"/>
        <v/>
      </c>
      <c r="AL981" s="130" t="str">
        <f t="shared" si="270"/>
        <v/>
      </c>
      <c r="AM981" s="131" t="str">
        <f t="shared" si="271"/>
        <v/>
      </c>
    </row>
    <row r="982" spans="26:39" ht="15" hidden="1" x14ac:dyDescent="0.25">
      <c r="Z982" s="102"/>
      <c r="AA982" s="102"/>
      <c r="AB982" s="124">
        <f t="shared" si="279"/>
        <v>74</v>
      </c>
      <c r="AC982" s="125" t="str">
        <f t="shared" si="274"/>
        <v/>
      </c>
      <c r="AD982" s="123" t="str">
        <f t="shared" si="275"/>
        <v/>
      </c>
      <c r="AE982" s="126" t="str">
        <f t="shared" si="276"/>
        <v/>
      </c>
      <c r="AF982" s="123" t="str">
        <f t="shared" si="277"/>
        <v/>
      </c>
      <c r="AG982" s="126" t="str">
        <f t="shared" si="278"/>
        <v/>
      </c>
      <c r="AH982" s="129" t="str">
        <f t="shared" si="273"/>
        <v/>
      </c>
      <c r="AI982" s="129" t="str">
        <f t="shared" si="272"/>
        <v/>
      </c>
      <c r="AJ982" s="100" t="str">
        <f t="shared" si="268"/>
        <v/>
      </c>
      <c r="AK982" s="130" t="str">
        <f t="shared" si="269"/>
        <v/>
      </c>
      <c r="AL982" s="130" t="str">
        <f t="shared" si="270"/>
        <v/>
      </c>
      <c r="AM982" s="131" t="str">
        <f t="shared" si="271"/>
        <v/>
      </c>
    </row>
    <row r="983" spans="26:39" ht="15" hidden="1" x14ac:dyDescent="0.25">
      <c r="Z983" s="102"/>
      <c r="AA983" s="102"/>
      <c r="AB983" s="124">
        <f t="shared" si="279"/>
        <v>75</v>
      </c>
      <c r="AC983" s="125" t="str">
        <f t="shared" si="274"/>
        <v/>
      </c>
      <c r="AD983" s="123" t="str">
        <f t="shared" si="275"/>
        <v/>
      </c>
      <c r="AE983" s="126" t="str">
        <f t="shared" si="276"/>
        <v/>
      </c>
      <c r="AF983" s="123" t="str">
        <f t="shared" si="277"/>
        <v/>
      </c>
      <c r="AG983" s="126" t="str">
        <f t="shared" si="278"/>
        <v/>
      </c>
      <c r="AH983" s="129" t="str">
        <f t="shared" si="273"/>
        <v/>
      </c>
      <c r="AI983" s="129" t="str">
        <f t="shared" si="272"/>
        <v/>
      </c>
      <c r="AJ983" s="100" t="str">
        <f t="shared" si="268"/>
        <v/>
      </c>
      <c r="AK983" s="130" t="str">
        <f t="shared" si="269"/>
        <v/>
      </c>
      <c r="AL983" s="130" t="str">
        <f t="shared" si="270"/>
        <v/>
      </c>
      <c r="AM983" s="131" t="str">
        <f t="shared" si="271"/>
        <v/>
      </c>
    </row>
    <row r="984" spans="26:39" ht="15" hidden="1" x14ac:dyDescent="0.25">
      <c r="Z984" s="102"/>
      <c r="AA984" s="102"/>
      <c r="AB984" s="124">
        <f t="shared" si="279"/>
        <v>76</v>
      </c>
      <c r="AC984" s="125" t="str">
        <f t="shared" si="274"/>
        <v/>
      </c>
      <c r="AD984" s="123" t="str">
        <f t="shared" si="275"/>
        <v/>
      </c>
      <c r="AE984" s="126" t="str">
        <f t="shared" si="276"/>
        <v/>
      </c>
      <c r="AF984" s="123" t="str">
        <f t="shared" si="277"/>
        <v/>
      </c>
      <c r="AG984" s="126" t="str">
        <f t="shared" si="278"/>
        <v/>
      </c>
      <c r="AH984" s="129" t="str">
        <f t="shared" si="273"/>
        <v/>
      </c>
      <c r="AI984" s="129" t="str">
        <f t="shared" si="272"/>
        <v/>
      </c>
      <c r="AJ984" s="100" t="str">
        <f t="shared" si="268"/>
        <v/>
      </c>
      <c r="AK984" s="130" t="str">
        <f t="shared" si="269"/>
        <v/>
      </c>
      <c r="AL984" s="130" t="str">
        <f t="shared" si="270"/>
        <v/>
      </c>
      <c r="AM984" s="131" t="str">
        <f t="shared" si="271"/>
        <v/>
      </c>
    </row>
    <row r="985" spans="26:39" ht="15" hidden="1" x14ac:dyDescent="0.25">
      <c r="Z985" s="102"/>
      <c r="AA985" s="102"/>
      <c r="AB985" s="124">
        <f t="shared" si="279"/>
        <v>77</v>
      </c>
      <c r="AC985" s="125" t="str">
        <f t="shared" si="274"/>
        <v/>
      </c>
      <c r="AD985" s="123" t="str">
        <f t="shared" si="275"/>
        <v/>
      </c>
      <c r="AE985" s="126" t="str">
        <f t="shared" si="276"/>
        <v/>
      </c>
      <c r="AF985" s="123" t="str">
        <f t="shared" si="277"/>
        <v/>
      </c>
      <c r="AG985" s="126" t="str">
        <f t="shared" si="278"/>
        <v/>
      </c>
      <c r="AH985" s="129" t="str">
        <f t="shared" si="273"/>
        <v/>
      </c>
      <c r="AI985" s="129" t="str">
        <f t="shared" si="272"/>
        <v/>
      </c>
      <c r="AJ985" s="100" t="str">
        <f t="shared" si="268"/>
        <v/>
      </c>
      <c r="AK985" s="130" t="str">
        <f t="shared" si="269"/>
        <v/>
      </c>
      <c r="AL985" s="130" t="str">
        <f t="shared" si="270"/>
        <v/>
      </c>
      <c r="AM985" s="131" t="str">
        <f t="shared" si="271"/>
        <v/>
      </c>
    </row>
    <row r="986" spans="26:39" ht="15" hidden="1" x14ac:dyDescent="0.25">
      <c r="Z986" s="102"/>
      <c r="AA986" s="102"/>
      <c r="AB986" s="124">
        <f t="shared" si="279"/>
        <v>78</v>
      </c>
      <c r="AC986" s="125" t="str">
        <f t="shared" si="274"/>
        <v/>
      </c>
      <c r="AD986" s="123" t="str">
        <f t="shared" si="275"/>
        <v/>
      </c>
      <c r="AE986" s="126" t="str">
        <f t="shared" si="276"/>
        <v/>
      </c>
      <c r="AF986" s="123" t="str">
        <f t="shared" si="277"/>
        <v/>
      </c>
      <c r="AG986" s="126" t="str">
        <f t="shared" si="278"/>
        <v/>
      </c>
      <c r="AH986" s="129" t="str">
        <f t="shared" si="273"/>
        <v/>
      </c>
      <c r="AI986" s="129" t="str">
        <f t="shared" si="272"/>
        <v/>
      </c>
      <c r="AJ986" s="100" t="str">
        <f t="shared" si="268"/>
        <v/>
      </c>
      <c r="AK986" s="130" t="str">
        <f t="shared" si="269"/>
        <v/>
      </c>
      <c r="AL986" s="130" t="str">
        <f t="shared" si="270"/>
        <v/>
      </c>
      <c r="AM986" s="131" t="str">
        <f t="shared" si="271"/>
        <v/>
      </c>
    </row>
    <row r="987" spans="26:39" ht="15" hidden="1" x14ac:dyDescent="0.25">
      <c r="Z987" s="102"/>
      <c r="AA987" s="102"/>
      <c r="AB987" s="124">
        <f t="shared" si="279"/>
        <v>79</v>
      </c>
      <c r="AC987" s="125" t="str">
        <f t="shared" si="274"/>
        <v/>
      </c>
      <c r="AD987" s="123" t="str">
        <f t="shared" si="275"/>
        <v/>
      </c>
      <c r="AE987" s="126" t="str">
        <f t="shared" si="276"/>
        <v/>
      </c>
      <c r="AF987" s="123" t="str">
        <f t="shared" si="277"/>
        <v/>
      </c>
      <c r="AG987" s="126" t="str">
        <f t="shared" si="278"/>
        <v/>
      </c>
      <c r="AH987" s="129" t="str">
        <f t="shared" si="273"/>
        <v/>
      </c>
      <c r="AI987" s="129" t="str">
        <f t="shared" si="272"/>
        <v/>
      </c>
      <c r="AJ987" s="100" t="str">
        <f t="shared" si="268"/>
        <v/>
      </c>
      <c r="AK987" s="130" t="str">
        <f t="shared" si="269"/>
        <v/>
      </c>
      <c r="AL987" s="130" t="str">
        <f t="shared" si="270"/>
        <v/>
      </c>
      <c r="AM987" s="131" t="str">
        <f t="shared" si="271"/>
        <v/>
      </c>
    </row>
    <row r="988" spans="26:39" ht="15" hidden="1" x14ac:dyDescent="0.25">
      <c r="Z988" s="102"/>
      <c r="AA988" s="102"/>
      <c r="AB988" s="124">
        <f t="shared" si="279"/>
        <v>80</v>
      </c>
      <c r="AC988" s="125" t="str">
        <f t="shared" si="274"/>
        <v/>
      </c>
      <c r="AD988" s="123" t="str">
        <f t="shared" si="275"/>
        <v/>
      </c>
      <c r="AE988" s="126" t="str">
        <f t="shared" si="276"/>
        <v/>
      </c>
      <c r="AF988" s="123" t="str">
        <f t="shared" si="277"/>
        <v/>
      </c>
      <c r="AG988" s="126" t="str">
        <f t="shared" si="278"/>
        <v/>
      </c>
      <c r="AH988" s="129" t="str">
        <f t="shared" si="273"/>
        <v/>
      </c>
      <c r="AI988" s="129" t="str">
        <f t="shared" si="272"/>
        <v/>
      </c>
      <c r="AJ988" s="100" t="str">
        <f t="shared" si="268"/>
        <v/>
      </c>
      <c r="AK988" s="130" t="str">
        <f t="shared" si="269"/>
        <v/>
      </c>
      <c r="AL988" s="130" t="str">
        <f t="shared" si="270"/>
        <v/>
      </c>
      <c r="AM988" s="131" t="str">
        <f t="shared" si="271"/>
        <v/>
      </c>
    </row>
    <row r="989" spans="26:39" ht="15" hidden="1" x14ac:dyDescent="0.25">
      <c r="Z989" s="102"/>
      <c r="AA989" s="102"/>
      <c r="AB989" s="124">
        <f t="shared" si="279"/>
        <v>81</v>
      </c>
      <c r="AC989" s="125" t="str">
        <f t="shared" si="274"/>
        <v/>
      </c>
      <c r="AD989" s="123" t="str">
        <f t="shared" si="275"/>
        <v/>
      </c>
      <c r="AE989" s="126" t="str">
        <f t="shared" si="276"/>
        <v/>
      </c>
      <c r="AF989" s="123" t="str">
        <f t="shared" si="277"/>
        <v/>
      </c>
      <c r="AG989" s="126" t="str">
        <f t="shared" si="278"/>
        <v/>
      </c>
      <c r="AH989" s="129" t="str">
        <f t="shared" si="273"/>
        <v/>
      </c>
      <c r="AI989" s="129" t="str">
        <f t="shared" si="272"/>
        <v/>
      </c>
      <c r="AJ989" s="100" t="str">
        <f t="shared" si="268"/>
        <v/>
      </c>
      <c r="AK989" s="130" t="str">
        <f t="shared" si="269"/>
        <v/>
      </c>
      <c r="AL989" s="130" t="str">
        <f t="shared" si="270"/>
        <v/>
      </c>
      <c r="AM989" s="131" t="str">
        <f t="shared" si="271"/>
        <v/>
      </c>
    </row>
    <row r="990" spans="26:39" ht="15" hidden="1" x14ac:dyDescent="0.25">
      <c r="Z990" s="102"/>
      <c r="AA990" s="102"/>
      <c r="AB990" s="124">
        <f t="shared" si="279"/>
        <v>82</v>
      </c>
      <c r="AC990" s="125" t="str">
        <f t="shared" si="274"/>
        <v/>
      </c>
      <c r="AD990" s="123" t="str">
        <f t="shared" si="275"/>
        <v/>
      </c>
      <c r="AE990" s="126" t="str">
        <f t="shared" si="276"/>
        <v/>
      </c>
      <c r="AF990" s="123" t="str">
        <f t="shared" si="277"/>
        <v/>
      </c>
      <c r="AG990" s="126" t="str">
        <f t="shared" si="278"/>
        <v/>
      </c>
      <c r="AH990" s="129" t="str">
        <f t="shared" si="273"/>
        <v/>
      </c>
      <c r="AI990" s="129" t="str">
        <f t="shared" si="272"/>
        <v/>
      </c>
      <c r="AJ990" s="100" t="str">
        <f t="shared" si="268"/>
        <v/>
      </c>
      <c r="AK990" s="130" t="str">
        <f t="shared" si="269"/>
        <v/>
      </c>
      <c r="AL990" s="130" t="str">
        <f t="shared" si="270"/>
        <v/>
      </c>
      <c r="AM990" s="131" t="str">
        <f t="shared" si="271"/>
        <v/>
      </c>
    </row>
    <row r="991" spans="26:39" ht="15" hidden="1" x14ac:dyDescent="0.25">
      <c r="Z991" s="102"/>
      <c r="AA991" s="102"/>
      <c r="AB991" s="124">
        <f t="shared" si="279"/>
        <v>83</v>
      </c>
      <c r="AC991" s="125" t="str">
        <f t="shared" si="274"/>
        <v/>
      </c>
      <c r="AD991" s="123" t="str">
        <f t="shared" si="275"/>
        <v/>
      </c>
      <c r="AE991" s="126" t="str">
        <f t="shared" si="276"/>
        <v/>
      </c>
      <c r="AF991" s="123" t="str">
        <f t="shared" si="277"/>
        <v/>
      </c>
      <c r="AG991" s="126" t="str">
        <f t="shared" si="278"/>
        <v/>
      </c>
      <c r="AH991" s="129" t="str">
        <f t="shared" si="273"/>
        <v/>
      </c>
      <c r="AI991" s="129" t="str">
        <f t="shared" si="272"/>
        <v/>
      </c>
      <c r="AJ991" s="100" t="str">
        <f t="shared" si="268"/>
        <v/>
      </c>
      <c r="AK991" s="130" t="str">
        <f t="shared" si="269"/>
        <v/>
      </c>
      <c r="AL991" s="130" t="str">
        <f t="shared" si="270"/>
        <v/>
      </c>
      <c r="AM991" s="131" t="str">
        <f t="shared" si="271"/>
        <v/>
      </c>
    </row>
    <row r="992" spans="26:39" ht="15" hidden="1" x14ac:dyDescent="0.25">
      <c r="Z992" s="102"/>
      <c r="AA992" s="102"/>
      <c r="AB992" s="124">
        <f t="shared" si="279"/>
        <v>84</v>
      </c>
      <c r="AC992" s="125" t="str">
        <f t="shared" si="274"/>
        <v/>
      </c>
      <c r="AD992" s="123" t="str">
        <f t="shared" si="275"/>
        <v/>
      </c>
      <c r="AE992" s="126" t="str">
        <f t="shared" si="276"/>
        <v/>
      </c>
      <c r="AF992" s="123" t="str">
        <f t="shared" si="277"/>
        <v/>
      </c>
      <c r="AG992" s="126" t="str">
        <f t="shared" si="278"/>
        <v/>
      </c>
      <c r="AH992" s="129" t="str">
        <f t="shared" si="273"/>
        <v/>
      </c>
      <c r="AI992" s="129" t="str">
        <f t="shared" si="272"/>
        <v/>
      </c>
      <c r="AJ992" s="100" t="str">
        <f t="shared" si="268"/>
        <v/>
      </c>
      <c r="AK992" s="130" t="str">
        <f t="shared" si="269"/>
        <v/>
      </c>
      <c r="AL992" s="130" t="str">
        <f t="shared" si="270"/>
        <v/>
      </c>
      <c r="AM992" s="131" t="str">
        <f t="shared" si="271"/>
        <v/>
      </c>
    </row>
    <row r="993" spans="26:39" ht="15" hidden="1" x14ac:dyDescent="0.25">
      <c r="Z993" s="102"/>
      <c r="AA993" s="102"/>
      <c r="AB993" s="124">
        <f t="shared" si="279"/>
        <v>85</v>
      </c>
      <c r="AC993" s="125" t="str">
        <f t="shared" si="274"/>
        <v/>
      </c>
      <c r="AD993" s="123" t="str">
        <f t="shared" si="275"/>
        <v/>
      </c>
      <c r="AE993" s="126" t="str">
        <f t="shared" si="276"/>
        <v/>
      </c>
      <c r="AF993" s="123" t="str">
        <f t="shared" si="277"/>
        <v/>
      </c>
      <c r="AG993" s="126" t="str">
        <f t="shared" si="278"/>
        <v/>
      </c>
      <c r="AH993" s="129" t="str">
        <f t="shared" si="273"/>
        <v/>
      </c>
      <c r="AI993" s="129" t="str">
        <f t="shared" si="272"/>
        <v/>
      </c>
      <c r="AJ993" s="100" t="str">
        <f t="shared" si="268"/>
        <v/>
      </c>
      <c r="AK993" s="130" t="str">
        <f t="shared" si="269"/>
        <v/>
      </c>
      <c r="AL993" s="130" t="str">
        <f t="shared" si="270"/>
        <v/>
      </c>
      <c r="AM993" s="131" t="str">
        <f t="shared" si="271"/>
        <v/>
      </c>
    </row>
    <row r="994" spans="26:39" ht="15" hidden="1" x14ac:dyDescent="0.25">
      <c r="Z994" s="102"/>
      <c r="AA994" s="102"/>
      <c r="AB994" s="124">
        <f t="shared" si="279"/>
        <v>86</v>
      </c>
      <c r="AC994" s="125" t="str">
        <f t="shared" si="274"/>
        <v/>
      </c>
      <c r="AD994" s="123" t="str">
        <f t="shared" si="275"/>
        <v/>
      </c>
      <c r="AE994" s="126" t="str">
        <f t="shared" si="276"/>
        <v/>
      </c>
      <c r="AF994" s="123" t="str">
        <f t="shared" si="277"/>
        <v/>
      </c>
      <c r="AG994" s="126" t="str">
        <f t="shared" si="278"/>
        <v/>
      </c>
      <c r="AH994" s="129" t="str">
        <f t="shared" si="273"/>
        <v/>
      </c>
      <c r="AI994" s="129" t="str">
        <f t="shared" si="272"/>
        <v/>
      </c>
      <c r="AJ994" s="100" t="str">
        <f t="shared" si="268"/>
        <v/>
      </c>
      <c r="AK994" s="130" t="str">
        <f t="shared" si="269"/>
        <v/>
      </c>
      <c r="AL994" s="130" t="str">
        <f t="shared" si="270"/>
        <v/>
      </c>
      <c r="AM994" s="131" t="str">
        <f t="shared" si="271"/>
        <v/>
      </c>
    </row>
    <row r="995" spans="26:39" ht="15" hidden="1" x14ac:dyDescent="0.25">
      <c r="Z995" s="102"/>
      <c r="AA995" s="102"/>
      <c r="AB995" s="124">
        <f t="shared" si="279"/>
        <v>87</v>
      </c>
      <c r="AC995" s="125" t="str">
        <f t="shared" si="274"/>
        <v/>
      </c>
      <c r="AD995" s="123" t="str">
        <f t="shared" si="275"/>
        <v/>
      </c>
      <c r="AE995" s="126" t="str">
        <f t="shared" si="276"/>
        <v/>
      </c>
      <c r="AF995" s="123" t="str">
        <f t="shared" si="277"/>
        <v/>
      </c>
      <c r="AG995" s="126" t="str">
        <f t="shared" si="278"/>
        <v/>
      </c>
      <c r="AH995" s="129" t="str">
        <f t="shared" si="273"/>
        <v/>
      </c>
      <c r="AI995" s="129" t="str">
        <f t="shared" si="272"/>
        <v/>
      </c>
      <c r="AJ995" s="100" t="str">
        <f t="shared" si="268"/>
        <v/>
      </c>
      <c r="AK995" s="130" t="str">
        <f t="shared" si="269"/>
        <v/>
      </c>
      <c r="AL995" s="130" t="str">
        <f t="shared" si="270"/>
        <v/>
      </c>
      <c r="AM995" s="131" t="str">
        <f t="shared" si="271"/>
        <v/>
      </c>
    </row>
    <row r="996" spans="26:39" ht="15" hidden="1" x14ac:dyDescent="0.25">
      <c r="Z996" s="102"/>
      <c r="AA996" s="102"/>
      <c r="AB996" s="124">
        <f t="shared" si="279"/>
        <v>88</v>
      </c>
      <c r="AC996" s="125" t="str">
        <f t="shared" si="274"/>
        <v/>
      </c>
      <c r="AD996" s="123" t="str">
        <f t="shared" si="275"/>
        <v/>
      </c>
      <c r="AE996" s="126" t="str">
        <f t="shared" si="276"/>
        <v/>
      </c>
      <c r="AF996" s="123" t="str">
        <f t="shared" si="277"/>
        <v/>
      </c>
      <c r="AG996" s="126" t="str">
        <f t="shared" si="278"/>
        <v/>
      </c>
      <c r="AH996" s="129" t="str">
        <f t="shared" si="273"/>
        <v/>
      </c>
      <c r="AI996" s="129" t="str">
        <f t="shared" si="272"/>
        <v/>
      </c>
      <c r="AJ996" s="100" t="str">
        <f t="shared" si="268"/>
        <v/>
      </c>
      <c r="AK996" s="130" t="str">
        <f t="shared" si="269"/>
        <v/>
      </c>
      <c r="AL996" s="130" t="str">
        <f t="shared" si="270"/>
        <v/>
      </c>
      <c r="AM996" s="131" t="str">
        <f t="shared" si="271"/>
        <v/>
      </c>
    </row>
    <row r="997" spans="26:39" ht="15" hidden="1" x14ac:dyDescent="0.25">
      <c r="Z997" s="102"/>
      <c r="AA997" s="102"/>
      <c r="AB997" s="124">
        <f t="shared" si="279"/>
        <v>89</v>
      </c>
      <c r="AC997" s="125" t="str">
        <f t="shared" si="274"/>
        <v/>
      </c>
      <c r="AD997" s="123" t="str">
        <f t="shared" si="275"/>
        <v/>
      </c>
      <c r="AE997" s="126" t="str">
        <f t="shared" si="276"/>
        <v/>
      </c>
      <c r="AF997" s="123" t="str">
        <f t="shared" si="277"/>
        <v/>
      </c>
      <c r="AG997" s="126" t="str">
        <f t="shared" si="278"/>
        <v/>
      </c>
      <c r="AH997" s="129" t="str">
        <f t="shared" si="273"/>
        <v/>
      </c>
      <c r="AI997" s="129" t="str">
        <f t="shared" si="272"/>
        <v/>
      </c>
      <c r="AJ997" s="100" t="str">
        <f t="shared" si="268"/>
        <v/>
      </c>
      <c r="AK997" s="130" t="str">
        <f t="shared" si="269"/>
        <v/>
      </c>
      <c r="AL997" s="130" t="str">
        <f t="shared" si="270"/>
        <v/>
      </c>
      <c r="AM997" s="131" t="str">
        <f t="shared" si="271"/>
        <v/>
      </c>
    </row>
    <row r="998" spans="26:39" ht="15" hidden="1" x14ac:dyDescent="0.25">
      <c r="Z998" s="102"/>
      <c r="AA998" s="102"/>
      <c r="AB998" s="124">
        <f t="shared" si="279"/>
        <v>90</v>
      </c>
      <c r="AC998" s="125" t="str">
        <f t="shared" si="274"/>
        <v/>
      </c>
      <c r="AD998" s="123" t="str">
        <f t="shared" si="275"/>
        <v/>
      </c>
      <c r="AE998" s="126" t="str">
        <f t="shared" si="276"/>
        <v/>
      </c>
      <c r="AF998" s="123" t="str">
        <f t="shared" si="277"/>
        <v/>
      </c>
      <c r="AG998" s="126" t="str">
        <f t="shared" si="278"/>
        <v/>
      </c>
      <c r="AH998" s="129" t="str">
        <f t="shared" si="273"/>
        <v/>
      </c>
      <c r="AI998" s="129" t="str">
        <f t="shared" si="272"/>
        <v/>
      </c>
      <c r="AJ998" s="100" t="str">
        <f t="shared" si="268"/>
        <v/>
      </c>
      <c r="AK998" s="130" t="str">
        <f t="shared" si="269"/>
        <v/>
      </c>
      <c r="AL998" s="130" t="str">
        <f t="shared" si="270"/>
        <v/>
      </c>
      <c r="AM998" s="131" t="str">
        <f t="shared" si="271"/>
        <v/>
      </c>
    </row>
    <row r="999" spans="26:39" ht="15" hidden="1" x14ac:dyDescent="0.25">
      <c r="Z999" s="102"/>
      <c r="AA999" s="102"/>
      <c r="AB999" s="124">
        <f t="shared" si="279"/>
        <v>91</v>
      </c>
      <c r="AC999" s="125" t="str">
        <f t="shared" si="274"/>
        <v/>
      </c>
      <c r="AD999" s="123" t="str">
        <f t="shared" si="275"/>
        <v/>
      </c>
      <c r="AE999" s="126" t="str">
        <f t="shared" si="276"/>
        <v/>
      </c>
      <c r="AF999" s="123" t="str">
        <f t="shared" si="277"/>
        <v/>
      </c>
      <c r="AG999" s="126" t="str">
        <f t="shared" si="278"/>
        <v/>
      </c>
      <c r="AH999" s="129" t="str">
        <f t="shared" si="273"/>
        <v/>
      </c>
      <c r="AI999" s="129" t="str">
        <f t="shared" si="272"/>
        <v/>
      </c>
      <c r="AJ999" s="100" t="str">
        <f t="shared" si="268"/>
        <v/>
      </c>
      <c r="AK999" s="130" t="str">
        <f t="shared" si="269"/>
        <v/>
      </c>
      <c r="AL999" s="130" t="str">
        <f t="shared" si="270"/>
        <v/>
      </c>
      <c r="AM999" s="131" t="str">
        <f t="shared" si="271"/>
        <v/>
      </c>
    </row>
    <row r="1000" spans="26:39" ht="15" hidden="1" x14ac:dyDescent="0.25">
      <c r="Z1000" s="102"/>
      <c r="AA1000" s="102"/>
      <c r="AB1000" s="124">
        <f t="shared" si="279"/>
        <v>92</v>
      </c>
      <c r="AC1000" s="125" t="str">
        <f t="shared" si="274"/>
        <v/>
      </c>
      <c r="AD1000" s="123" t="str">
        <f t="shared" si="275"/>
        <v/>
      </c>
      <c r="AE1000" s="126" t="str">
        <f t="shared" si="276"/>
        <v/>
      </c>
      <c r="AF1000" s="123" t="str">
        <f t="shared" si="277"/>
        <v/>
      </c>
      <c r="AG1000" s="126" t="str">
        <f t="shared" si="278"/>
        <v/>
      </c>
      <c r="AH1000" s="129" t="str">
        <f t="shared" si="273"/>
        <v/>
      </c>
      <c r="AI1000" s="129" t="str">
        <f t="shared" si="272"/>
        <v/>
      </c>
      <c r="AJ1000" s="100" t="str">
        <f t="shared" si="268"/>
        <v/>
      </c>
      <c r="AK1000" s="130" t="str">
        <f t="shared" si="269"/>
        <v/>
      </c>
      <c r="AL1000" s="130" t="str">
        <f t="shared" si="270"/>
        <v/>
      </c>
      <c r="AM1000" s="131" t="str">
        <f t="shared" si="271"/>
        <v/>
      </c>
    </row>
    <row r="1001" spans="26:39" ht="15" hidden="1" x14ac:dyDescent="0.25">
      <c r="Z1001" s="102"/>
      <c r="AA1001" s="102"/>
      <c r="AB1001" s="124">
        <f t="shared" si="279"/>
        <v>93</v>
      </c>
      <c r="AC1001" s="125" t="str">
        <f t="shared" si="274"/>
        <v/>
      </c>
      <c r="AD1001" s="123" t="str">
        <f t="shared" si="275"/>
        <v/>
      </c>
      <c r="AE1001" s="126" t="str">
        <f t="shared" si="276"/>
        <v/>
      </c>
      <c r="AF1001" s="123" t="str">
        <f t="shared" si="277"/>
        <v/>
      </c>
      <c r="AG1001" s="126" t="str">
        <f t="shared" si="278"/>
        <v/>
      </c>
      <c r="AH1001" s="129" t="str">
        <f t="shared" si="273"/>
        <v/>
      </c>
      <c r="AI1001" s="129" t="str">
        <f t="shared" si="272"/>
        <v/>
      </c>
      <c r="AJ1001" s="100" t="str">
        <f t="shared" si="268"/>
        <v/>
      </c>
      <c r="AK1001" s="130" t="str">
        <f t="shared" si="269"/>
        <v/>
      </c>
      <c r="AL1001" s="130" t="str">
        <f t="shared" si="270"/>
        <v/>
      </c>
      <c r="AM1001" s="131" t="str">
        <f t="shared" si="271"/>
        <v/>
      </c>
    </row>
    <row r="1002" spans="26:39" ht="15" hidden="1" x14ac:dyDescent="0.25">
      <c r="Z1002" s="102"/>
      <c r="AA1002" s="102"/>
      <c r="AB1002" s="124">
        <f t="shared" si="279"/>
        <v>94</v>
      </c>
      <c r="AC1002" s="125" t="str">
        <f t="shared" si="274"/>
        <v/>
      </c>
      <c r="AD1002" s="123" t="str">
        <f t="shared" si="275"/>
        <v/>
      </c>
      <c r="AE1002" s="126" t="str">
        <f t="shared" si="276"/>
        <v/>
      </c>
      <c r="AF1002" s="123" t="str">
        <f t="shared" si="277"/>
        <v/>
      </c>
      <c r="AG1002" s="126" t="str">
        <f t="shared" si="278"/>
        <v/>
      </c>
      <c r="AH1002" s="129" t="str">
        <f t="shared" si="273"/>
        <v/>
      </c>
      <c r="AI1002" s="129" t="str">
        <f t="shared" si="272"/>
        <v/>
      </c>
      <c r="AJ1002" s="100" t="str">
        <f t="shared" si="268"/>
        <v/>
      </c>
      <c r="AK1002" s="130" t="str">
        <f t="shared" si="269"/>
        <v/>
      </c>
      <c r="AL1002" s="130" t="str">
        <f t="shared" si="270"/>
        <v/>
      </c>
      <c r="AM1002" s="131" t="str">
        <f t="shared" si="271"/>
        <v/>
      </c>
    </row>
    <row r="1003" spans="26:39" ht="15" hidden="1" x14ac:dyDescent="0.25">
      <c r="Z1003" s="102"/>
      <c r="AA1003" s="102"/>
      <c r="AB1003" s="124">
        <f t="shared" si="279"/>
        <v>95</v>
      </c>
      <c r="AC1003" s="125" t="str">
        <f t="shared" si="274"/>
        <v/>
      </c>
      <c r="AD1003" s="123" t="str">
        <f t="shared" si="275"/>
        <v/>
      </c>
      <c r="AE1003" s="126" t="str">
        <f t="shared" si="276"/>
        <v/>
      </c>
      <c r="AF1003" s="123" t="str">
        <f t="shared" si="277"/>
        <v/>
      </c>
      <c r="AG1003" s="126" t="str">
        <f t="shared" si="278"/>
        <v/>
      </c>
      <c r="AH1003" s="129" t="str">
        <f t="shared" si="273"/>
        <v/>
      </c>
      <c r="AI1003" s="129" t="str">
        <f t="shared" si="272"/>
        <v/>
      </c>
      <c r="AJ1003" s="100" t="str">
        <f t="shared" si="268"/>
        <v/>
      </c>
      <c r="AK1003" s="130" t="str">
        <f t="shared" si="269"/>
        <v/>
      </c>
      <c r="AL1003" s="130" t="str">
        <f t="shared" si="270"/>
        <v/>
      </c>
      <c r="AM1003" s="131" t="str">
        <f t="shared" si="271"/>
        <v/>
      </c>
    </row>
    <row r="1004" spans="26:39" ht="15" hidden="1" x14ac:dyDescent="0.25">
      <c r="Z1004" s="102"/>
      <c r="AA1004" s="102"/>
      <c r="AB1004" s="124">
        <f t="shared" si="279"/>
        <v>96</v>
      </c>
      <c r="AC1004" s="125" t="str">
        <f t="shared" si="274"/>
        <v/>
      </c>
      <c r="AD1004" s="123" t="str">
        <f t="shared" si="275"/>
        <v/>
      </c>
      <c r="AE1004" s="126" t="str">
        <f t="shared" si="276"/>
        <v/>
      </c>
      <c r="AF1004" s="123" t="str">
        <f t="shared" si="277"/>
        <v/>
      </c>
      <c r="AG1004" s="126" t="str">
        <f t="shared" si="278"/>
        <v/>
      </c>
      <c r="AH1004" s="129" t="str">
        <f t="shared" si="273"/>
        <v/>
      </c>
      <c r="AI1004" s="129" t="str">
        <f t="shared" si="272"/>
        <v/>
      </c>
      <c r="AJ1004" s="100" t="str">
        <f t="shared" si="268"/>
        <v/>
      </c>
      <c r="AK1004" s="130" t="str">
        <f t="shared" si="269"/>
        <v/>
      </c>
      <c r="AL1004" s="130" t="str">
        <f t="shared" si="270"/>
        <v/>
      </c>
      <c r="AM1004" s="131" t="str">
        <f t="shared" si="271"/>
        <v/>
      </c>
    </row>
    <row r="1005" spans="26:39" ht="15" hidden="1" x14ac:dyDescent="0.25">
      <c r="Z1005" s="102"/>
      <c r="AA1005" s="102"/>
      <c r="AB1005" s="124">
        <f t="shared" si="279"/>
        <v>97</v>
      </c>
      <c r="AC1005" s="125" t="str">
        <f t="shared" ref="AC1005:AC1008" si="280">IF(AA$911="","",AC$908+AB1005*(X$911-X$910)/100)</f>
        <v/>
      </c>
      <c r="AD1005" s="123" t="str">
        <f t="shared" ref="AD1005:AD1008" si="281">IF(AC1005="","",AD$908+(2*(AC1005-AC$908)*AA$911))</f>
        <v/>
      </c>
      <c r="AE1005" s="126" t="str">
        <f t="shared" si="276"/>
        <v/>
      </c>
      <c r="AF1005" s="123" t="str">
        <f t="shared" si="277"/>
        <v/>
      </c>
      <c r="AG1005" s="126" t="str">
        <f t="shared" si="278"/>
        <v/>
      </c>
      <c r="AH1005" s="129" t="str">
        <f t="shared" si="273"/>
        <v/>
      </c>
      <c r="AI1005" s="129" t="str">
        <f t="shared" si="272"/>
        <v/>
      </c>
      <c r="AJ1005" s="100" t="str">
        <f t="shared" si="268"/>
        <v/>
      </c>
      <c r="AK1005" s="130" t="str">
        <f t="shared" si="269"/>
        <v/>
      </c>
      <c r="AL1005" s="130" t="str">
        <f t="shared" si="270"/>
        <v/>
      </c>
      <c r="AM1005" s="131" t="str">
        <f t="shared" si="271"/>
        <v/>
      </c>
    </row>
    <row r="1006" spans="26:39" ht="15" hidden="1" x14ac:dyDescent="0.25">
      <c r="Z1006" s="102"/>
      <c r="AA1006" s="102"/>
      <c r="AB1006" s="124">
        <f t="shared" si="279"/>
        <v>98</v>
      </c>
      <c r="AC1006" s="125" t="str">
        <f t="shared" si="280"/>
        <v/>
      </c>
      <c r="AD1006" s="123" t="str">
        <f t="shared" si="281"/>
        <v/>
      </c>
      <c r="AE1006" s="126" t="str">
        <f t="shared" si="276"/>
        <v/>
      </c>
      <c r="AF1006" s="123" t="str">
        <f t="shared" si="277"/>
        <v/>
      </c>
      <c r="AG1006" s="126" t="str">
        <f t="shared" si="278"/>
        <v/>
      </c>
      <c r="AH1006" s="129" t="str">
        <f t="shared" si="273"/>
        <v/>
      </c>
      <c r="AI1006" s="129" t="str">
        <f t="shared" si="272"/>
        <v/>
      </c>
      <c r="AJ1006" s="100" t="str">
        <f t="shared" si="268"/>
        <v/>
      </c>
      <c r="AK1006" s="130" t="str">
        <f t="shared" si="269"/>
        <v/>
      </c>
      <c r="AL1006" s="130" t="str">
        <f t="shared" si="270"/>
        <v/>
      </c>
      <c r="AM1006" s="131" t="str">
        <f t="shared" si="271"/>
        <v/>
      </c>
    </row>
    <row r="1007" spans="26:39" ht="15" hidden="1" x14ac:dyDescent="0.25">
      <c r="AB1007" s="124">
        <f t="shared" si="279"/>
        <v>99</v>
      </c>
      <c r="AC1007" s="125" t="str">
        <f t="shared" si="280"/>
        <v/>
      </c>
      <c r="AD1007" s="123" t="str">
        <f t="shared" si="281"/>
        <v/>
      </c>
      <c r="AE1007" s="126" t="str">
        <f t="shared" si="276"/>
        <v/>
      </c>
      <c r="AF1007" s="123" t="str">
        <f t="shared" si="277"/>
        <v/>
      </c>
      <c r="AG1007" s="126" t="str">
        <f t="shared" si="278"/>
        <v/>
      </c>
      <c r="AH1007" s="129" t="str">
        <f t="shared" si="273"/>
        <v/>
      </c>
      <c r="AI1007" s="129" t="str">
        <f t="shared" si="272"/>
        <v/>
      </c>
      <c r="AJ1007" s="100" t="str">
        <f t="shared" si="268"/>
        <v/>
      </c>
      <c r="AK1007" s="130" t="str">
        <f t="shared" si="269"/>
        <v/>
      </c>
      <c r="AL1007" s="130" t="str">
        <f t="shared" si="270"/>
        <v/>
      </c>
      <c r="AM1007" s="131" t="str">
        <f t="shared" si="271"/>
        <v/>
      </c>
    </row>
    <row r="1008" spans="26:39" ht="15" hidden="1" x14ac:dyDescent="0.25">
      <c r="AB1008" s="124">
        <f t="shared" si="279"/>
        <v>100</v>
      </c>
      <c r="AC1008" s="125" t="str">
        <f t="shared" si="280"/>
        <v/>
      </c>
      <c r="AD1008" s="123" t="str">
        <f t="shared" si="281"/>
        <v/>
      </c>
      <c r="AE1008" s="126" t="str">
        <f t="shared" si="276"/>
        <v/>
      </c>
      <c r="AF1008" s="123" t="str">
        <f t="shared" si="277"/>
        <v/>
      </c>
      <c r="AG1008" s="126" t="str">
        <f t="shared" si="278"/>
        <v/>
      </c>
      <c r="AH1008" s="129" t="str">
        <f t="shared" si="273"/>
        <v/>
      </c>
      <c r="AI1008" s="129" t="str">
        <f t="shared" si="272"/>
        <v/>
      </c>
      <c r="AJ1008" s="100" t="str">
        <f t="shared" si="268"/>
        <v/>
      </c>
      <c r="AK1008" s="130" t="str">
        <f t="shared" si="269"/>
        <v/>
      </c>
      <c r="AL1008" s="130" t="str">
        <f t="shared" si="270"/>
        <v/>
      </c>
      <c r="AM1008" s="131" t="str">
        <f t="shared" si="271"/>
        <v/>
      </c>
    </row>
    <row r="1009" spans="23:39" ht="15" hidden="1" x14ac:dyDescent="0.25">
      <c r="W1009" s="15" t="s">
        <v>154</v>
      </c>
      <c r="X1009" s="103" t="s">
        <v>105</v>
      </c>
      <c r="Y1009" s="103" t="s">
        <v>100</v>
      </c>
      <c r="Z1009" s="107" t="s">
        <v>155</v>
      </c>
      <c r="AA1009" s="107" t="s">
        <v>156</v>
      </c>
      <c r="AB1009" s="124">
        <v>1</v>
      </c>
      <c r="AC1009" s="125" t="str">
        <f t="shared" ref="AC1009:AC1040" si="282">IF(AA$1011="","",AC$1008+AB1009*(X$1011-X$1010)/100)</f>
        <v/>
      </c>
      <c r="AD1009" s="123" t="str">
        <f t="shared" ref="AD1009:AD1040" si="283">IF(AC1009="","",AD$1008+(2*(AC1009-AC$1008)*AA$1011))</f>
        <v/>
      </c>
      <c r="AE1009" s="126" t="str">
        <f>IF(AC1009="","",(AD1009/2)^2*3.1415)</f>
        <v/>
      </c>
      <c r="AF1009" s="123" t="str">
        <f>IF(AC1009="","",(AC1009-AC1008)/3*(AE1008+AE1009+(AE1009*AE1008)^0.5))</f>
        <v/>
      </c>
      <c r="AG1009" s="126" t="str">
        <f>IF(AC1009="","",AG1008+AF1009)</f>
        <v/>
      </c>
      <c r="AH1009" s="129" t="str">
        <f t="shared" si="273"/>
        <v/>
      </c>
      <c r="AI1009" s="129" t="str">
        <f t="shared" si="272"/>
        <v/>
      </c>
      <c r="AJ1009" s="100" t="str">
        <f t="shared" si="268"/>
        <v/>
      </c>
      <c r="AK1009" s="130" t="str">
        <f t="shared" si="269"/>
        <v/>
      </c>
      <c r="AL1009" s="130" t="str">
        <f t="shared" si="270"/>
        <v/>
      </c>
      <c r="AM1009" s="131" t="str">
        <f t="shared" si="271"/>
        <v/>
      </c>
    </row>
    <row r="1010" spans="23:39" ht="15" hidden="1" x14ac:dyDescent="0.25">
      <c r="W1010" s="28">
        <v>11</v>
      </c>
      <c r="X1010" s="100" t="str">
        <f>IF(W1010&gt;O$53,"",IF(VLOOKUP(W1010,O$34:Q$51,3)=0,"",VLOOKUP(W1010,O$34:Q$51,3)))</f>
        <v/>
      </c>
      <c r="Y1010" s="28" t="str">
        <f>IF(X1010="","",VLOOKUP(X1010,D$34:H$53,2))</f>
        <v/>
      </c>
      <c r="Z1010" s="123" t="str">
        <f>IF(Y1010="","",2*(Y1010/3.1415)^0.5)</f>
        <v/>
      </c>
      <c r="AA1010" s="102"/>
      <c r="AB1010" s="124">
        <f>AB1009+1</f>
        <v>2</v>
      </c>
      <c r="AC1010" s="125" t="str">
        <f t="shared" si="282"/>
        <v/>
      </c>
      <c r="AD1010" s="123" t="str">
        <f t="shared" si="283"/>
        <v/>
      </c>
      <c r="AE1010" s="126" t="str">
        <f t="shared" ref="AE1010:AE1073" si="284">IF(AC1010="","",(AD1010/2)^2*3.1415)</f>
        <v/>
      </c>
      <c r="AF1010" s="123" t="str">
        <f t="shared" ref="AF1010:AF1073" si="285">IF(AC1010="","",(AC1010-AC1009)/3*(AE1009+AE1010+(AE1010*AE1009)^0.5))</f>
        <v/>
      </c>
      <c r="AG1010" s="126" t="str">
        <f t="shared" ref="AG1010:AG1073" si="286">IF(AC1010="","",AG1009+AF1010)</f>
        <v/>
      </c>
      <c r="AH1010" s="129" t="str">
        <f t="shared" si="273"/>
        <v/>
      </c>
      <c r="AI1010" s="129" t="str">
        <f t="shared" si="272"/>
        <v/>
      </c>
      <c r="AJ1010" s="100" t="str">
        <f t="shared" si="268"/>
        <v/>
      </c>
      <c r="AK1010" s="130" t="str">
        <f t="shared" si="269"/>
        <v/>
      </c>
      <c r="AL1010" s="130" t="str">
        <f t="shared" si="270"/>
        <v/>
      </c>
      <c r="AM1010" s="131" t="str">
        <f t="shared" si="271"/>
        <v/>
      </c>
    </row>
    <row r="1011" spans="23:39" ht="15" hidden="1" x14ac:dyDescent="0.25">
      <c r="W1011" s="28">
        <v>12</v>
      </c>
      <c r="X1011" s="100" t="str">
        <f>IF(W1011&gt;O$53,"",IF(VLOOKUP(W1011,O$34:Q$51,3)=0,"",VLOOKUP(W1011,O$34:Q$51,3)))</f>
        <v/>
      </c>
      <c r="Y1011" s="28" t="str">
        <f>IF(X1011="","",VLOOKUP(X1011,D$34:H$53,2))</f>
        <v/>
      </c>
      <c r="Z1011" s="123" t="str">
        <f>IF(Y1011="","",2*(Y1011/3.1415)^0.5)</f>
        <v/>
      </c>
      <c r="AA1011" s="102" t="str">
        <f>IF(Z1011="","",(Z1011-Z1010)/(2*(X1011-X1010)))</f>
        <v/>
      </c>
      <c r="AB1011" s="124">
        <f t="shared" ref="AB1011:AB1074" si="287">AB1010+1</f>
        <v>3</v>
      </c>
      <c r="AC1011" s="125" t="str">
        <f t="shared" si="282"/>
        <v/>
      </c>
      <c r="AD1011" s="123" t="str">
        <f t="shared" si="283"/>
        <v/>
      </c>
      <c r="AE1011" s="126" t="str">
        <f t="shared" si="284"/>
        <v/>
      </c>
      <c r="AF1011" s="123" t="str">
        <f t="shared" si="285"/>
        <v/>
      </c>
      <c r="AG1011" s="126" t="str">
        <f t="shared" si="286"/>
        <v/>
      </c>
      <c r="AH1011" s="129" t="str">
        <f t="shared" si="273"/>
        <v/>
      </c>
      <c r="AI1011" s="129" t="str">
        <f t="shared" si="272"/>
        <v/>
      </c>
      <c r="AJ1011" s="100" t="str">
        <f t="shared" si="268"/>
        <v/>
      </c>
      <c r="AK1011" s="130" t="str">
        <f t="shared" si="269"/>
        <v/>
      </c>
      <c r="AL1011" s="130" t="str">
        <f t="shared" si="270"/>
        <v/>
      </c>
      <c r="AM1011" s="131" t="str">
        <f t="shared" si="271"/>
        <v/>
      </c>
    </row>
    <row r="1012" spans="23:39" ht="15" hidden="1" x14ac:dyDescent="0.25">
      <c r="Z1012" s="102"/>
      <c r="AA1012" s="102"/>
      <c r="AB1012" s="124">
        <f t="shared" si="287"/>
        <v>4</v>
      </c>
      <c r="AC1012" s="125" t="str">
        <f t="shared" si="282"/>
        <v/>
      </c>
      <c r="AD1012" s="123" t="str">
        <f t="shared" si="283"/>
        <v/>
      </c>
      <c r="AE1012" s="126" t="str">
        <f t="shared" si="284"/>
        <v/>
      </c>
      <c r="AF1012" s="123" t="str">
        <f t="shared" si="285"/>
        <v/>
      </c>
      <c r="AG1012" s="126" t="str">
        <f t="shared" si="286"/>
        <v/>
      </c>
      <c r="AH1012" s="129" t="str">
        <f t="shared" si="273"/>
        <v/>
      </c>
      <c r="AI1012" s="129" t="str">
        <f t="shared" si="272"/>
        <v/>
      </c>
      <c r="AJ1012" s="100" t="str">
        <f t="shared" si="268"/>
        <v/>
      </c>
      <c r="AK1012" s="130" t="str">
        <f t="shared" si="269"/>
        <v/>
      </c>
      <c r="AL1012" s="130" t="str">
        <f t="shared" si="270"/>
        <v/>
      </c>
      <c r="AM1012" s="131" t="str">
        <f t="shared" si="271"/>
        <v/>
      </c>
    </row>
    <row r="1013" spans="23:39" ht="15" hidden="1" x14ac:dyDescent="0.25">
      <c r="Z1013" s="102"/>
      <c r="AA1013" s="102"/>
      <c r="AB1013" s="124">
        <f t="shared" si="287"/>
        <v>5</v>
      </c>
      <c r="AC1013" s="125" t="str">
        <f t="shared" si="282"/>
        <v/>
      </c>
      <c r="AD1013" s="123" t="str">
        <f t="shared" si="283"/>
        <v/>
      </c>
      <c r="AE1013" s="126" t="str">
        <f t="shared" si="284"/>
        <v/>
      </c>
      <c r="AF1013" s="123" t="str">
        <f t="shared" si="285"/>
        <v/>
      </c>
      <c r="AG1013" s="126" t="str">
        <f t="shared" si="286"/>
        <v/>
      </c>
      <c r="AH1013" s="129" t="str">
        <f t="shared" si="273"/>
        <v/>
      </c>
      <c r="AI1013" s="129" t="str">
        <f t="shared" si="272"/>
        <v/>
      </c>
      <c r="AJ1013" s="100" t="str">
        <f t="shared" si="268"/>
        <v/>
      </c>
      <c r="AK1013" s="130" t="str">
        <f t="shared" si="269"/>
        <v/>
      </c>
      <c r="AL1013" s="130" t="str">
        <f t="shared" si="270"/>
        <v/>
      </c>
      <c r="AM1013" s="131" t="str">
        <f t="shared" si="271"/>
        <v/>
      </c>
    </row>
    <row r="1014" spans="23:39" ht="15" hidden="1" x14ac:dyDescent="0.25">
      <c r="Z1014" s="102"/>
      <c r="AA1014" s="102"/>
      <c r="AB1014" s="124">
        <f t="shared" si="287"/>
        <v>6</v>
      </c>
      <c r="AC1014" s="125" t="str">
        <f t="shared" si="282"/>
        <v/>
      </c>
      <c r="AD1014" s="123" t="str">
        <f t="shared" si="283"/>
        <v/>
      </c>
      <c r="AE1014" s="126" t="str">
        <f t="shared" si="284"/>
        <v/>
      </c>
      <c r="AF1014" s="123" t="str">
        <f t="shared" si="285"/>
        <v/>
      </c>
      <c r="AG1014" s="126" t="str">
        <f t="shared" si="286"/>
        <v/>
      </c>
      <c r="AH1014" s="129" t="str">
        <f t="shared" si="273"/>
        <v/>
      </c>
      <c r="AI1014" s="129" t="str">
        <f t="shared" si="272"/>
        <v/>
      </c>
      <c r="AJ1014" s="100" t="str">
        <f t="shared" si="268"/>
        <v/>
      </c>
      <c r="AK1014" s="130" t="str">
        <f t="shared" si="269"/>
        <v/>
      </c>
      <c r="AL1014" s="130" t="str">
        <f t="shared" si="270"/>
        <v/>
      </c>
      <c r="AM1014" s="131" t="str">
        <f t="shared" si="271"/>
        <v/>
      </c>
    </row>
    <row r="1015" spans="23:39" ht="15" hidden="1" x14ac:dyDescent="0.25">
      <c r="Z1015" s="102"/>
      <c r="AA1015" s="102"/>
      <c r="AB1015" s="124">
        <f t="shared" si="287"/>
        <v>7</v>
      </c>
      <c r="AC1015" s="125" t="str">
        <f t="shared" si="282"/>
        <v/>
      </c>
      <c r="AD1015" s="123" t="str">
        <f t="shared" si="283"/>
        <v/>
      </c>
      <c r="AE1015" s="126" t="str">
        <f t="shared" si="284"/>
        <v/>
      </c>
      <c r="AF1015" s="123" t="str">
        <f t="shared" si="285"/>
        <v/>
      </c>
      <c r="AG1015" s="126" t="str">
        <f t="shared" si="286"/>
        <v/>
      </c>
      <c r="AH1015" s="129" t="str">
        <f t="shared" si="273"/>
        <v/>
      </c>
      <c r="AI1015" s="129" t="str">
        <f t="shared" si="272"/>
        <v/>
      </c>
      <c r="AJ1015" s="100" t="str">
        <f t="shared" si="268"/>
        <v/>
      </c>
      <c r="AK1015" s="130" t="str">
        <f t="shared" si="269"/>
        <v/>
      </c>
      <c r="AL1015" s="130" t="str">
        <f t="shared" si="270"/>
        <v/>
      </c>
      <c r="AM1015" s="131" t="str">
        <f t="shared" si="271"/>
        <v/>
      </c>
    </row>
    <row r="1016" spans="23:39" ht="15" hidden="1" x14ac:dyDescent="0.25">
      <c r="Z1016" s="102"/>
      <c r="AA1016" s="102"/>
      <c r="AB1016" s="124">
        <f t="shared" si="287"/>
        <v>8</v>
      </c>
      <c r="AC1016" s="125" t="str">
        <f t="shared" si="282"/>
        <v/>
      </c>
      <c r="AD1016" s="123" t="str">
        <f t="shared" si="283"/>
        <v/>
      </c>
      <c r="AE1016" s="126" t="str">
        <f t="shared" si="284"/>
        <v/>
      </c>
      <c r="AF1016" s="123" t="str">
        <f t="shared" si="285"/>
        <v/>
      </c>
      <c r="AG1016" s="126" t="str">
        <f t="shared" si="286"/>
        <v/>
      </c>
      <c r="AH1016" s="129" t="str">
        <f t="shared" si="273"/>
        <v/>
      </c>
      <c r="AI1016" s="129" t="str">
        <f t="shared" si="272"/>
        <v/>
      </c>
      <c r="AJ1016" s="100" t="str">
        <f t="shared" si="268"/>
        <v/>
      </c>
      <c r="AK1016" s="130" t="str">
        <f t="shared" si="269"/>
        <v/>
      </c>
      <c r="AL1016" s="130" t="str">
        <f t="shared" si="270"/>
        <v/>
      </c>
      <c r="AM1016" s="131" t="str">
        <f t="shared" si="271"/>
        <v/>
      </c>
    </row>
    <row r="1017" spans="23:39" ht="15" hidden="1" x14ac:dyDescent="0.25">
      <c r="Z1017" s="102"/>
      <c r="AA1017" s="102"/>
      <c r="AB1017" s="124">
        <f t="shared" si="287"/>
        <v>9</v>
      </c>
      <c r="AC1017" s="125" t="str">
        <f t="shared" si="282"/>
        <v/>
      </c>
      <c r="AD1017" s="123" t="str">
        <f t="shared" si="283"/>
        <v/>
      </c>
      <c r="AE1017" s="126" t="str">
        <f t="shared" si="284"/>
        <v/>
      </c>
      <c r="AF1017" s="123" t="str">
        <f t="shared" si="285"/>
        <v/>
      </c>
      <c r="AG1017" s="126" t="str">
        <f t="shared" si="286"/>
        <v/>
      </c>
      <c r="AH1017" s="129" t="str">
        <f t="shared" si="273"/>
        <v/>
      </c>
      <c r="AI1017" s="129" t="str">
        <f t="shared" si="272"/>
        <v/>
      </c>
      <c r="AJ1017" s="100" t="str">
        <f t="shared" si="268"/>
        <v/>
      </c>
      <c r="AK1017" s="130" t="str">
        <f t="shared" si="269"/>
        <v/>
      </c>
      <c r="AL1017" s="130" t="str">
        <f t="shared" si="270"/>
        <v/>
      </c>
      <c r="AM1017" s="131" t="str">
        <f t="shared" si="271"/>
        <v/>
      </c>
    </row>
    <row r="1018" spans="23:39" ht="15" hidden="1" x14ac:dyDescent="0.25">
      <c r="Z1018" s="102"/>
      <c r="AA1018" s="102"/>
      <c r="AB1018" s="124">
        <f t="shared" si="287"/>
        <v>10</v>
      </c>
      <c r="AC1018" s="125" t="str">
        <f t="shared" si="282"/>
        <v/>
      </c>
      <c r="AD1018" s="123" t="str">
        <f t="shared" si="283"/>
        <v/>
      </c>
      <c r="AE1018" s="126" t="str">
        <f t="shared" si="284"/>
        <v/>
      </c>
      <c r="AF1018" s="123" t="str">
        <f t="shared" si="285"/>
        <v/>
      </c>
      <c r="AG1018" s="126" t="str">
        <f t="shared" si="286"/>
        <v/>
      </c>
      <c r="AH1018" s="129" t="str">
        <f t="shared" si="273"/>
        <v/>
      </c>
      <c r="AI1018" s="129" t="str">
        <f t="shared" si="272"/>
        <v/>
      </c>
      <c r="AJ1018" s="100" t="str">
        <f t="shared" si="268"/>
        <v/>
      </c>
      <c r="AK1018" s="130" t="str">
        <f t="shared" si="269"/>
        <v/>
      </c>
      <c r="AL1018" s="130" t="str">
        <f t="shared" si="270"/>
        <v/>
      </c>
      <c r="AM1018" s="131" t="str">
        <f t="shared" si="271"/>
        <v/>
      </c>
    </row>
    <row r="1019" spans="23:39" ht="15" hidden="1" x14ac:dyDescent="0.25">
      <c r="Z1019" s="102"/>
      <c r="AA1019" s="102"/>
      <c r="AB1019" s="124">
        <f t="shared" si="287"/>
        <v>11</v>
      </c>
      <c r="AC1019" s="125" t="str">
        <f t="shared" si="282"/>
        <v/>
      </c>
      <c r="AD1019" s="123" t="str">
        <f t="shared" si="283"/>
        <v/>
      </c>
      <c r="AE1019" s="126" t="str">
        <f t="shared" si="284"/>
        <v/>
      </c>
      <c r="AF1019" s="123" t="str">
        <f t="shared" si="285"/>
        <v/>
      </c>
      <c r="AG1019" s="126" t="str">
        <f t="shared" si="286"/>
        <v/>
      </c>
      <c r="AH1019" s="129" t="str">
        <f t="shared" si="273"/>
        <v/>
      </c>
      <c r="AI1019" s="129" t="str">
        <f t="shared" si="272"/>
        <v/>
      </c>
      <c r="AJ1019" s="100" t="str">
        <f t="shared" si="268"/>
        <v/>
      </c>
      <c r="AK1019" s="130" t="str">
        <f t="shared" si="269"/>
        <v/>
      </c>
      <c r="AL1019" s="130" t="str">
        <f t="shared" si="270"/>
        <v/>
      </c>
      <c r="AM1019" s="131" t="str">
        <f t="shared" si="271"/>
        <v/>
      </c>
    </row>
    <row r="1020" spans="23:39" ht="15" hidden="1" x14ac:dyDescent="0.25">
      <c r="Z1020" s="102"/>
      <c r="AA1020" s="102"/>
      <c r="AB1020" s="124">
        <f t="shared" si="287"/>
        <v>12</v>
      </c>
      <c r="AC1020" s="125" t="str">
        <f t="shared" si="282"/>
        <v/>
      </c>
      <c r="AD1020" s="123" t="str">
        <f t="shared" si="283"/>
        <v/>
      </c>
      <c r="AE1020" s="126" t="str">
        <f t="shared" si="284"/>
        <v/>
      </c>
      <c r="AF1020" s="123" t="str">
        <f t="shared" si="285"/>
        <v/>
      </c>
      <c r="AG1020" s="126" t="str">
        <f t="shared" si="286"/>
        <v/>
      </c>
      <c r="AH1020" s="129" t="str">
        <f t="shared" si="273"/>
        <v/>
      </c>
      <c r="AI1020" s="129" t="str">
        <f t="shared" si="272"/>
        <v/>
      </c>
      <c r="AJ1020" s="100" t="str">
        <f t="shared" si="268"/>
        <v/>
      </c>
      <c r="AK1020" s="130" t="str">
        <f t="shared" si="269"/>
        <v/>
      </c>
      <c r="AL1020" s="130" t="str">
        <f t="shared" si="270"/>
        <v/>
      </c>
      <c r="AM1020" s="131" t="str">
        <f t="shared" si="271"/>
        <v/>
      </c>
    </row>
    <row r="1021" spans="23:39" ht="15" hidden="1" x14ac:dyDescent="0.25">
      <c r="Z1021" s="102"/>
      <c r="AA1021" s="102"/>
      <c r="AB1021" s="124">
        <f t="shared" si="287"/>
        <v>13</v>
      </c>
      <c r="AC1021" s="125" t="str">
        <f t="shared" si="282"/>
        <v/>
      </c>
      <c r="AD1021" s="123" t="str">
        <f t="shared" si="283"/>
        <v/>
      </c>
      <c r="AE1021" s="126" t="str">
        <f t="shared" si="284"/>
        <v/>
      </c>
      <c r="AF1021" s="123" t="str">
        <f t="shared" si="285"/>
        <v/>
      </c>
      <c r="AG1021" s="126" t="str">
        <f t="shared" si="286"/>
        <v/>
      </c>
      <c r="AH1021" s="129" t="str">
        <f t="shared" si="273"/>
        <v/>
      </c>
      <c r="AI1021" s="129" t="str">
        <f t="shared" si="272"/>
        <v/>
      </c>
      <c r="AJ1021" s="100" t="str">
        <f t="shared" si="268"/>
        <v/>
      </c>
      <c r="AK1021" s="130" t="str">
        <f t="shared" si="269"/>
        <v/>
      </c>
      <c r="AL1021" s="130" t="str">
        <f t="shared" si="270"/>
        <v/>
      </c>
      <c r="AM1021" s="131" t="str">
        <f t="shared" si="271"/>
        <v/>
      </c>
    </row>
    <row r="1022" spans="23:39" ht="15" hidden="1" x14ac:dyDescent="0.25">
      <c r="Z1022" s="102"/>
      <c r="AA1022" s="102"/>
      <c r="AB1022" s="124">
        <f t="shared" si="287"/>
        <v>14</v>
      </c>
      <c r="AC1022" s="125" t="str">
        <f t="shared" si="282"/>
        <v/>
      </c>
      <c r="AD1022" s="123" t="str">
        <f t="shared" si="283"/>
        <v/>
      </c>
      <c r="AE1022" s="126" t="str">
        <f t="shared" si="284"/>
        <v/>
      </c>
      <c r="AF1022" s="123" t="str">
        <f t="shared" si="285"/>
        <v/>
      </c>
      <c r="AG1022" s="126" t="str">
        <f t="shared" si="286"/>
        <v/>
      </c>
      <c r="AH1022" s="129" t="str">
        <f t="shared" si="273"/>
        <v/>
      </c>
      <c r="AI1022" s="129" t="str">
        <f t="shared" si="272"/>
        <v/>
      </c>
      <c r="AJ1022" s="100" t="str">
        <f t="shared" si="268"/>
        <v/>
      </c>
      <c r="AK1022" s="130" t="str">
        <f t="shared" si="269"/>
        <v/>
      </c>
      <c r="AL1022" s="130" t="str">
        <f t="shared" si="270"/>
        <v/>
      </c>
      <c r="AM1022" s="131" t="str">
        <f t="shared" si="271"/>
        <v/>
      </c>
    </row>
    <row r="1023" spans="23:39" ht="15" hidden="1" x14ac:dyDescent="0.25">
      <c r="Z1023" s="102"/>
      <c r="AA1023" s="102"/>
      <c r="AB1023" s="124">
        <f t="shared" si="287"/>
        <v>15</v>
      </c>
      <c r="AC1023" s="125" t="str">
        <f t="shared" si="282"/>
        <v/>
      </c>
      <c r="AD1023" s="123" t="str">
        <f t="shared" si="283"/>
        <v/>
      </c>
      <c r="AE1023" s="126" t="str">
        <f t="shared" si="284"/>
        <v/>
      </c>
      <c r="AF1023" s="123" t="str">
        <f t="shared" si="285"/>
        <v/>
      </c>
      <c r="AG1023" s="126" t="str">
        <f t="shared" si="286"/>
        <v/>
      </c>
      <c r="AH1023" s="129" t="str">
        <f t="shared" si="273"/>
        <v/>
      </c>
      <c r="AI1023" s="129" t="str">
        <f t="shared" si="272"/>
        <v/>
      </c>
      <c r="AJ1023" s="100" t="str">
        <f t="shared" si="268"/>
        <v/>
      </c>
      <c r="AK1023" s="130" t="str">
        <f t="shared" si="269"/>
        <v/>
      </c>
      <c r="AL1023" s="130" t="str">
        <f t="shared" si="270"/>
        <v/>
      </c>
      <c r="AM1023" s="131" t="str">
        <f t="shared" si="271"/>
        <v/>
      </c>
    </row>
    <row r="1024" spans="23:39" ht="15" hidden="1" x14ac:dyDescent="0.25">
      <c r="Z1024" s="102"/>
      <c r="AA1024" s="102"/>
      <c r="AB1024" s="124">
        <f t="shared" si="287"/>
        <v>16</v>
      </c>
      <c r="AC1024" s="125" t="str">
        <f t="shared" si="282"/>
        <v/>
      </c>
      <c r="AD1024" s="123" t="str">
        <f t="shared" si="283"/>
        <v/>
      </c>
      <c r="AE1024" s="126" t="str">
        <f t="shared" si="284"/>
        <v/>
      </c>
      <c r="AF1024" s="123" t="str">
        <f t="shared" si="285"/>
        <v/>
      </c>
      <c r="AG1024" s="126" t="str">
        <f t="shared" si="286"/>
        <v/>
      </c>
      <c r="AH1024" s="129" t="str">
        <f t="shared" si="273"/>
        <v/>
      </c>
      <c r="AI1024" s="129" t="str">
        <f t="shared" si="272"/>
        <v/>
      </c>
      <c r="AJ1024" s="100" t="str">
        <f t="shared" si="268"/>
        <v/>
      </c>
      <c r="AK1024" s="130" t="str">
        <f t="shared" si="269"/>
        <v/>
      </c>
      <c r="AL1024" s="130" t="str">
        <f t="shared" si="270"/>
        <v/>
      </c>
      <c r="AM1024" s="131" t="str">
        <f t="shared" si="271"/>
        <v/>
      </c>
    </row>
    <row r="1025" spans="24:39" ht="15" hidden="1" x14ac:dyDescent="0.25">
      <c r="Z1025" s="102"/>
      <c r="AA1025" s="102"/>
      <c r="AB1025" s="124">
        <f t="shared" si="287"/>
        <v>17</v>
      </c>
      <c r="AC1025" s="125" t="str">
        <f t="shared" si="282"/>
        <v/>
      </c>
      <c r="AD1025" s="123" t="str">
        <f t="shared" si="283"/>
        <v/>
      </c>
      <c r="AE1025" s="126" t="str">
        <f t="shared" si="284"/>
        <v/>
      </c>
      <c r="AF1025" s="123" t="str">
        <f t="shared" si="285"/>
        <v/>
      </c>
      <c r="AG1025" s="126" t="str">
        <f t="shared" si="286"/>
        <v/>
      </c>
      <c r="AH1025" s="129" t="str">
        <f t="shared" si="273"/>
        <v/>
      </c>
      <c r="AI1025" s="129" t="str">
        <f t="shared" si="272"/>
        <v/>
      </c>
      <c r="AJ1025" s="100" t="str">
        <f t="shared" si="268"/>
        <v/>
      </c>
      <c r="AK1025" s="130" t="str">
        <f t="shared" si="269"/>
        <v/>
      </c>
      <c r="AL1025" s="130" t="str">
        <f t="shared" si="270"/>
        <v/>
      </c>
      <c r="AM1025" s="131" t="str">
        <f t="shared" si="271"/>
        <v/>
      </c>
    </row>
    <row r="1026" spans="24:39" ht="15" hidden="1" x14ac:dyDescent="0.25">
      <c r="Z1026" s="102"/>
      <c r="AA1026" s="102"/>
      <c r="AB1026" s="124">
        <f t="shared" si="287"/>
        <v>18</v>
      </c>
      <c r="AC1026" s="125" t="str">
        <f t="shared" si="282"/>
        <v/>
      </c>
      <c r="AD1026" s="123" t="str">
        <f t="shared" si="283"/>
        <v/>
      </c>
      <c r="AE1026" s="126" t="str">
        <f t="shared" si="284"/>
        <v/>
      </c>
      <c r="AF1026" s="123" t="str">
        <f t="shared" si="285"/>
        <v/>
      </c>
      <c r="AG1026" s="126" t="str">
        <f t="shared" si="286"/>
        <v/>
      </c>
      <c r="AH1026" s="129" t="str">
        <f t="shared" si="273"/>
        <v/>
      </c>
      <c r="AI1026" s="129" t="str">
        <f t="shared" si="272"/>
        <v/>
      </c>
      <c r="AJ1026" s="100" t="str">
        <f t="shared" si="268"/>
        <v/>
      </c>
      <c r="AK1026" s="130" t="str">
        <f t="shared" si="269"/>
        <v/>
      </c>
      <c r="AL1026" s="130" t="str">
        <f t="shared" si="270"/>
        <v/>
      </c>
      <c r="AM1026" s="131" t="str">
        <f t="shared" si="271"/>
        <v/>
      </c>
    </row>
    <row r="1027" spans="24:39" ht="15" hidden="1" x14ac:dyDescent="0.25">
      <c r="X1027" s="32"/>
      <c r="Y1027" s="32"/>
      <c r="Z1027" s="102"/>
      <c r="AA1027" s="102"/>
      <c r="AB1027" s="124">
        <f t="shared" si="287"/>
        <v>19</v>
      </c>
      <c r="AC1027" s="125" t="str">
        <f t="shared" si="282"/>
        <v/>
      </c>
      <c r="AD1027" s="123" t="str">
        <f t="shared" si="283"/>
        <v/>
      </c>
      <c r="AE1027" s="126" t="str">
        <f t="shared" si="284"/>
        <v/>
      </c>
      <c r="AF1027" s="123" t="str">
        <f t="shared" si="285"/>
        <v/>
      </c>
      <c r="AG1027" s="126" t="str">
        <f t="shared" si="286"/>
        <v/>
      </c>
      <c r="AH1027" s="129" t="str">
        <f t="shared" si="273"/>
        <v/>
      </c>
      <c r="AI1027" s="129" t="str">
        <f t="shared" si="272"/>
        <v/>
      </c>
      <c r="AJ1027" s="100" t="str">
        <f t="shared" si="268"/>
        <v/>
      </c>
      <c r="AK1027" s="130" t="str">
        <f t="shared" si="269"/>
        <v/>
      </c>
      <c r="AL1027" s="130" t="str">
        <f t="shared" si="270"/>
        <v/>
      </c>
      <c r="AM1027" s="131" t="str">
        <f t="shared" si="271"/>
        <v/>
      </c>
    </row>
    <row r="1028" spans="24:39" ht="15" hidden="1" x14ac:dyDescent="0.25">
      <c r="Z1028" s="102"/>
      <c r="AA1028" s="102"/>
      <c r="AB1028" s="124">
        <f t="shared" si="287"/>
        <v>20</v>
      </c>
      <c r="AC1028" s="125" t="str">
        <f t="shared" si="282"/>
        <v/>
      </c>
      <c r="AD1028" s="123" t="str">
        <f t="shared" si="283"/>
        <v/>
      </c>
      <c r="AE1028" s="126" t="str">
        <f t="shared" si="284"/>
        <v/>
      </c>
      <c r="AF1028" s="123" t="str">
        <f t="shared" si="285"/>
        <v/>
      </c>
      <c r="AG1028" s="126" t="str">
        <f t="shared" si="286"/>
        <v/>
      </c>
      <c r="AH1028" s="129" t="str">
        <f t="shared" si="273"/>
        <v/>
      </c>
      <c r="AI1028" s="129" t="str">
        <f t="shared" si="272"/>
        <v/>
      </c>
      <c r="AJ1028" s="100" t="str">
        <f t="shared" si="268"/>
        <v/>
      </c>
      <c r="AK1028" s="130" t="str">
        <f t="shared" si="269"/>
        <v/>
      </c>
      <c r="AL1028" s="130" t="str">
        <f t="shared" si="270"/>
        <v/>
      </c>
      <c r="AM1028" s="131" t="str">
        <f t="shared" si="271"/>
        <v/>
      </c>
    </row>
    <row r="1029" spans="24:39" ht="15" hidden="1" x14ac:dyDescent="0.25">
      <c r="Z1029" s="102"/>
      <c r="AA1029" s="102"/>
      <c r="AB1029" s="124">
        <f t="shared" si="287"/>
        <v>21</v>
      </c>
      <c r="AC1029" s="125" t="str">
        <f t="shared" si="282"/>
        <v/>
      </c>
      <c r="AD1029" s="123" t="str">
        <f t="shared" si="283"/>
        <v/>
      </c>
      <c r="AE1029" s="126" t="str">
        <f t="shared" si="284"/>
        <v/>
      </c>
      <c r="AF1029" s="123" t="str">
        <f t="shared" si="285"/>
        <v/>
      </c>
      <c r="AG1029" s="126" t="str">
        <f t="shared" si="286"/>
        <v/>
      </c>
      <c r="AH1029" s="129" t="str">
        <f t="shared" si="273"/>
        <v/>
      </c>
      <c r="AI1029" s="129" t="str">
        <f t="shared" si="272"/>
        <v/>
      </c>
      <c r="AJ1029" s="100" t="str">
        <f t="shared" si="268"/>
        <v/>
      </c>
      <c r="AK1029" s="130" t="str">
        <f t="shared" si="269"/>
        <v/>
      </c>
      <c r="AL1029" s="130" t="str">
        <f t="shared" si="270"/>
        <v/>
      </c>
      <c r="AM1029" s="131" t="str">
        <f t="shared" si="271"/>
        <v/>
      </c>
    </row>
    <row r="1030" spans="24:39" ht="15" hidden="1" x14ac:dyDescent="0.25">
      <c r="Z1030" s="102"/>
      <c r="AA1030" s="102"/>
      <c r="AB1030" s="124">
        <f t="shared" si="287"/>
        <v>22</v>
      </c>
      <c r="AC1030" s="125" t="str">
        <f t="shared" si="282"/>
        <v/>
      </c>
      <c r="AD1030" s="123" t="str">
        <f t="shared" si="283"/>
        <v/>
      </c>
      <c r="AE1030" s="126" t="str">
        <f t="shared" si="284"/>
        <v/>
      </c>
      <c r="AF1030" s="123" t="str">
        <f t="shared" si="285"/>
        <v/>
      </c>
      <c r="AG1030" s="126" t="str">
        <f t="shared" si="286"/>
        <v/>
      </c>
      <c r="AH1030" s="129" t="str">
        <f t="shared" si="273"/>
        <v/>
      </c>
      <c r="AI1030" s="129" t="str">
        <f t="shared" si="272"/>
        <v/>
      </c>
      <c r="AJ1030" s="100" t="str">
        <f t="shared" si="268"/>
        <v/>
      </c>
      <c r="AK1030" s="130" t="str">
        <f t="shared" si="269"/>
        <v/>
      </c>
      <c r="AL1030" s="130" t="str">
        <f t="shared" si="270"/>
        <v/>
      </c>
      <c r="AM1030" s="131" t="str">
        <f t="shared" si="271"/>
        <v/>
      </c>
    </row>
    <row r="1031" spans="24:39" ht="15" hidden="1" x14ac:dyDescent="0.25">
      <c r="Z1031" s="102"/>
      <c r="AA1031" s="102"/>
      <c r="AB1031" s="124">
        <f t="shared" si="287"/>
        <v>23</v>
      </c>
      <c r="AC1031" s="125" t="str">
        <f t="shared" si="282"/>
        <v/>
      </c>
      <c r="AD1031" s="123" t="str">
        <f t="shared" si="283"/>
        <v/>
      </c>
      <c r="AE1031" s="126" t="str">
        <f t="shared" si="284"/>
        <v/>
      </c>
      <c r="AF1031" s="123" t="str">
        <f t="shared" si="285"/>
        <v/>
      </c>
      <c r="AG1031" s="126" t="str">
        <f t="shared" si="286"/>
        <v/>
      </c>
      <c r="AH1031" s="129" t="str">
        <f t="shared" si="273"/>
        <v/>
      </c>
      <c r="AI1031" s="129" t="str">
        <f t="shared" si="272"/>
        <v/>
      </c>
      <c r="AJ1031" s="100" t="str">
        <f t="shared" si="268"/>
        <v/>
      </c>
      <c r="AK1031" s="130" t="str">
        <f t="shared" si="269"/>
        <v/>
      </c>
      <c r="AL1031" s="130" t="str">
        <f t="shared" si="270"/>
        <v/>
      </c>
      <c r="AM1031" s="131" t="str">
        <f t="shared" si="271"/>
        <v/>
      </c>
    </row>
    <row r="1032" spans="24:39" ht="15" hidden="1" x14ac:dyDescent="0.25">
      <c r="Z1032" s="102"/>
      <c r="AA1032" s="102"/>
      <c r="AB1032" s="124">
        <f t="shared" si="287"/>
        <v>24</v>
      </c>
      <c r="AC1032" s="125" t="str">
        <f t="shared" si="282"/>
        <v/>
      </c>
      <c r="AD1032" s="123" t="str">
        <f t="shared" si="283"/>
        <v/>
      </c>
      <c r="AE1032" s="126" t="str">
        <f t="shared" si="284"/>
        <v/>
      </c>
      <c r="AF1032" s="123" t="str">
        <f t="shared" si="285"/>
        <v/>
      </c>
      <c r="AG1032" s="126" t="str">
        <f t="shared" si="286"/>
        <v/>
      </c>
      <c r="AH1032" s="129" t="str">
        <f t="shared" si="273"/>
        <v/>
      </c>
      <c r="AI1032" s="129" t="str">
        <f t="shared" si="272"/>
        <v/>
      </c>
      <c r="AJ1032" s="100" t="str">
        <f t="shared" ref="AJ1032:AJ1095" si="288">AC1032</f>
        <v/>
      </c>
      <c r="AK1032" s="130" t="str">
        <f t="shared" ref="AK1032:AK1095" si="289">IF(AI1032="","",AJ1032-D$57)</f>
        <v/>
      </c>
      <c r="AL1032" s="130" t="str">
        <f t="shared" ref="AL1032:AL1095" si="290">IF(AK1032="","",IF(AK1032&gt;G$80,AK1032-G$80/2,AK1032/2))</f>
        <v/>
      </c>
      <c r="AM1032" s="131" t="str">
        <f t="shared" ref="AM1032:AM1095" si="291">IF(AL1032="","",0.6*G$81*(2*32.2*AL1032)^0.5)</f>
        <v/>
      </c>
    </row>
    <row r="1033" spans="24:39" ht="15" hidden="1" x14ac:dyDescent="0.25">
      <c r="Z1033" s="102"/>
      <c r="AA1033" s="102"/>
      <c r="AB1033" s="124">
        <f t="shared" si="287"/>
        <v>25</v>
      </c>
      <c r="AC1033" s="125" t="str">
        <f t="shared" si="282"/>
        <v/>
      </c>
      <c r="AD1033" s="123" t="str">
        <f t="shared" si="283"/>
        <v/>
      </c>
      <c r="AE1033" s="126" t="str">
        <f t="shared" si="284"/>
        <v/>
      </c>
      <c r="AF1033" s="123" t="str">
        <f t="shared" si="285"/>
        <v/>
      </c>
      <c r="AG1033" s="126" t="str">
        <f t="shared" si="286"/>
        <v/>
      </c>
      <c r="AH1033" s="129" t="str">
        <f t="shared" si="273"/>
        <v/>
      </c>
      <c r="AI1033" s="129" t="str">
        <f t="shared" ref="AI1033:AI1096" si="292">IF(AC1033="","",IF(AC1033=D$57,0,IF(AC1033&gt;D$57,AI1032+AF1033,"")))</f>
        <v/>
      </c>
      <c r="AJ1033" s="100" t="str">
        <f t="shared" si="288"/>
        <v/>
      </c>
      <c r="AK1033" s="130" t="str">
        <f t="shared" si="289"/>
        <v/>
      </c>
      <c r="AL1033" s="130" t="str">
        <f t="shared" si="290"/>
        <v/>
      </c>
      <c r="AM1033" s="131" t="str">
        <f t="shared" si="291"/>
        <v/>
      </c>
    </row>
    <row r="1034" spans="24:39" ht="15" hidden="1" x14ac:dyDescent="0.25">
      <c r="Z1034" s="102"/>
      <c r="AA1034" s="102"/>
      <c r="AB1034" s="124">
        <f t="shared" si="287"/>
        <v>26</v>
      </c>
      <c r="AC1034" s="125" t="str">
        <f t="shared" si="282"/>
        <v/>
      </c>
      <c r="AD1034" s="123" t="str">
        <f t="shared" si="283"/>
        <v/>
      </c>
      <c r="AE1034" s="126" t="str">
        <f t="shared" si="284"/>
        <v/>
      </c>
      <c r="AF1034" s="123" t="str">
        <f t="shared" si="285"/>
        <v/>
      </c>
      <c r="AG1034" s="126" t="str">
        <f t="shared" si="286"/>
        <v/>
      </c>
      <c r="AH1034" s="129" t="str">
        <f t="shared" ref="AH1034:AH1097" si="293">IF(AC1034="","",AH1033+AF1034)</f>
        <v/>
      </c>
      <c r="AI1034" s="129" t="str">
        <f t="shared" si="292"/>
        <v/>
      </c>
      <c r="AJ1034" s="100" t="str">
        <f t="shared" si="288"/>
        <v/>
      </c>
      <c r="AK1034" s="130" t="str">
        <f t="shared" si="289"/>
        <v/>
      </c>
      <c r="AL1034" s="130" t="str">
        <f t="shared" si="290"/>
        <v/>
      </c>
      <c r="AM1034" s="131" t="str">
        <f t="shared" si="291"/>
        <v/>
      </c>
    </row>
    <row r="1035" spans="24:39" ht="15" hidden="1" x14ac:dyDescent="0.25">
      <c r="Z1035" s="102"/>
      <c r="AA1035" s="102"/>
      <c r="AB1035" s="124">
        <f t="shared" si="287"/>
        <v>27</v>
      </c>
      <c r="AC1035" s="125" t="str">
        <f t="shared" si="282"/>
        <v/>
      </c>
      <c r="AD1035" s="123" t="str">
        <f t="shared" si="283"/>
        <v/>
      </c>
      <c r="AE1035" s="126" t="str">
        <f t="shared" si="284"/>
        <v/>
      </c>
      <c r="AF1035" s="123" t="str">
        <f t="shared" si="285"/>
        <v/>
      </c>
      <c r="AG1035" s="126" t="str">
        <f t="shared" si="286"/>
        <v/>
      </c>
      <c r="AH1035" s="129" t="str">
        <f t="shared" si="293"/>
        <v/>
      </c>
      <c r="AI1035" s="129" t="str">
        <f t="shared" si="292"/>
        <v/>
      </c>
      <c r="AJ1035" s="100" t="str">
        <f t="shared" si="288"/>
        <v/>
      </c>
      <c r="AK1035" s="130" t="str">
        <f t="shared" si="289"/>
        <v/>
      </c>
      <c r="AL1035" s="130" t="str">
        <f t="shared" si="290"/>
        <v/>
      </c>
      <c r="AM1035" s="131" t="str">
        <f t="shared" si="291"/>
        <v/>
      </c>
    </row>
    <row r="1036" spans="24:39" ht="15" hidden="1" x14ac:dyDescent="0.25">
      <c r="Z1036" s="102"/>
      <c r="AA1036" s="102"/>
      <c r="AB1036" s="124">
        <f t="shared" si="287"/>
        <v>28</v>
      </c>
      <c r="AC1036" s="125" t="str">
        <f t="shared" si="282"/>
        <v/>
      </c>
      <c r="AD1036" s="123" t="str">
        <f t="shared" si="283"/>
        <v/>
      </c>
      <c r="AE1036" s="126" t="str">
        <f t="shared" si="284"/>
        <v/>
      </c>
      <c r="AF1036" s="123" t="str">
        <f t="shared" si="285"/>
        <v/>
      </c>
      <c r="AG1036" s="126" t="str">
        <f t="shared" si="286"/>
        <v/>
      </c>
      <c r="AH1036" s="129" t="str">
        <f t="shared" si="293"/>
        <v/>
      </c>
      <c r="AI1036" s="129" t="str">
        <f t="shared" si="292"/>
        <v/>
      </c>
      <c r="AJ1036" s="100" t="str">
        <f t="shared" si="288"/>
        <v/>
      </c>
      <c r="AK1036" s="130" t="str">
        <f t="shared" si="289"/>
        <v/>
      </c>
      <c r="AL1036" s="130" t="str">
        <f t="shared" si="290"/>
        <v/>
      </c>
      <c r="AM1036" s="131" t="str">
        <f t="shared" si="291"/>
        <v/>
      </c>
    </row>
    <row r="1037" spans="24:39" ht="15" hidden="1" x14ac:dyDescent="0.25">
      <c r="Z1037" s="102"/>
      <c r="AA1037" s="102"/>
      <c r="AB1037" s="124">
        <f t="shared" si="287"/>
        <v>29</v>
      </c>
      <c r="AC1037" s="125" t="str">
        <f t="shared" si="282"/>
        <v/>
      </c>
      <c r="AD1037" s="123" t="str">
        <f t="shared" si="283"/>
        <v/>
      </c>
      <c r="AE1037" s="126" t="str">
        <f t="shared" si="284"/>
        <v/>
      </c>
      <c r="AF1037" s="123" t="str">
        <f t="shared" si="285"/>
        <v/>
      </c>
      <c r="AG1037" s="126" t="str">
        <f t="shared" si="286"/>
        <v/>
      </c>
      <c r="AH1037" s="129" t="str">
        <f t="shared" si="293"/>
        <v/>
      </c>
      <c r="AI1037" s="129" t="str">
        <f t="shared" si="292"/>
        <v/>
      </c>
      <c r="AJ1037" s="100" t="str">
        <f t="shared" si="288"/>
        <v/>
      </c>
      <c r="AK1037" s="130" t="str">
        <f t="shared" si="289"/>
        <v/>
      </c>
      <c r="AL1037" s="130" t="str">
        <f t="shared" si="290"/>
        <v/>
      </c>
      <c r="AM1037" s="131" t="str">
        <f t="shared" si="291"/>
        <v/>
      </c>
    </row>
    <row r="1038" spans="24:39" ht="15" hidden="1" x14ac:dyDescent="0.25">
      <c r="Z1038" s="102"/>
      <c r="AA1038" s="102"/>
      <c r="AB1038" s="124">
        <f t="shared" si="287"/>
        <v>30</v>
      </c>
      <c r="AC1038" s="125" t="str">
        <f t="shared" si="282"/>
        <v/>
      </c>
      <c r="AD1038" s="123" t="str">
        <f t="shared" si="283"/>
        <v/>
      </c>
      <c r="AE1038" s="126" t="str">
        <f t="shared" si="284"/>
        <v/>
      </c>
      <c r="AF1038" s="123" t="str">
        <f t="shared" si="285"/>
        <v/>
      </c>
      <c r="AG1038" s="126" t="str">
        <f t="shared" si="286"/>
        <v/>
      </c>
      <c r="AH1038" s="129" t="str">
        <f t="shared" si="293"/>
        <v/>
      </c>
      <c r="AI1038" s="129" t="str">
        <f t="shared" si="292"/>
        <v/>
      </c>
      <c r="AJ1038" s="100" t="str">
        <f t="shared" si="288"/>
        <v/>
      </c>
      <c r="AK1038" s="130" t="str">
        <f t="shared" si="289"/>
        <v/>
      </c>
      <c r="AL1038" s="130" t="str">
        <f t="shared" si="290"/>
        <v/>
      </c>
      <c r="AM1038" s="131" t="str">
        <f t="shared" si="291"/>
        <v/>
      </c>
    </row>
    <row r="1039" spans="24:39" ht="15" hidden="1" x14ac:dyDescent="0.25">
      <c r="Z1039" s="102"/>
      <c r="AA1039" s="102"/>
      <c r="AB1039" s="124">
        <f t="shared" si="287"/>
        <v>31</v>
      </c>
      <c r="AC1039" s="125" t="str">
        <f t="shared" si="282"/>
        <v/>
      </c>
      <c r="AD1039" s="123" t="str">
        <f t="shared" si="283"/>
        <v/>
      </c>
      <c r="AE1039" s="126" t="str">
        <f t="shared" si="284"/>
        <v/>
      </c>
      <c r="AF1039" s="123" t="str">
        <f t="shared" si="285"/>
        <v/>
      </c>
      <c r="AG1039" s="126" t="str">
        <f t="shared" si="286"/>
        <v/>
      </c>
      <c r="AH1039" s="129" t="str">
        <f t="shared" si="293"/>
        <v/>
      </c>
      <c r="AI1039" s="129" t="str">
        <f t="shared" si="292"/>
        <v/>
      </c>
      <c r="AJ1039" s="100" t="str">
        <f t="shared" si="288"/>
        <v/>
      </c>
      <c r="AK1039" s="130" t="str">
        <f t="shared" si="289"/>
        <v/>
      </c>
      <c r="AL1039" s="130" t="str">
        <f t="shared" si="290"/>
        <v/>
      </c>
      <c r="AM1039" s="131" t="str">
        <f t="shared" si="291"/>
        <v/>
      </c>
    </row>
    <row r="1040" spans="24:39" ht="15" hidden="1" x14ac:dyDescent="0.25">
      <c r="Z1040" s="102"/>
      <c r="AA1040" s="102"/>
      <c r="AB1040" s="124">
        <f t="shared" si="287"/>
        <v>32</v>
      </c>
      <c r="AC1040" s="125" t="str">
        <f t="shared" si="282"/>
        <v/>
      </c>
      <c r="AD1040" s="123" t="str">
        <f t="shared" si="283"/>
        <v/>
      </c>
      <c r="AE1040" s="126" t="str">
        <f t="shared" si="284"/>
        <v/>
      </c>
      <c r="AF1040" s="123" t="str">
        <f t="shared" si="285"/>
        <v/>
      </c>
      <c r="AG1040" s="126" t="str">
        <f t="shared" si="286"/>
        <v/>
      </c>
      <c r="AH1040" s="129" t="str">
        <f t="shared" si="293"/>
        <v/>
      </c>
      <c r="AI1040" s="129" t="str">
        <f t="shared" si="292"/>
        <v/>
      </c>
      <c r="AJ1040" s="100" t="str">
        <f t="shared" si="288"/>
        <v/>
      </c>
      <c r="AK1040" s="130" t="str">
        <f t="shared" si="289"/>
        <v/>
      </c>
      <c r="AL1040" s="130" t="str">
        <f t="shared" si="290"/>
        <v/>
      </c>
      <c r="AM1040" s="131" t="str">
        <f t="shared" si="291"/>
        <v/>
      </c>
    </row>
    <row r="1041" spans="26:39" ht="15" hidden="1" x14ac:dyDescent="0.25">
      <c r="Z1041" s="102"/>
      <c r="AA1041" s="102"/>
      <c r="AB1041" s="124">
        <f t="shared" si="287"/>
        <v>33</v>
      </c>
      <c r="AC1041" s="125" t="str">
        <f t="shared" ref="AC1041:AC1072" si="294">IF(AA$1011="","",AC$1008+AB1041*(X$1011-X$1010)/100)</f>
        <v/>
      </c>
      <c r="AD1041" s="123" t="str">
        <f t="shared" ref="AD1041:AD1072" si="295">IF(AC1041="","",AD$1008+(2*(AC1041-AC$1008)*AA$1011))</f>
        <v/>
      </c>
      <c r="AE1041" s="126" t="str">
        <f t="shared" si="284"/>
        <v/>
      </c>
      <c r="AF1041" s="123" t="str">
        <f t="shared" si="285"/>
        <v/>
      </c>
      <c r="AG1041" s="126" t="str">
        <f t="shared" si="286"/>
        <v/>
      </c>
      <c r="AH1041" s="129" t="str">
        <f t="shared" si="293"/>
        <v/>
      </c>
      <c r="AI1041" s="129" t="str">
        <f t="shared" si="292"/>
        <v/>
      </c>
      <c r="AJ1041" s="100" t="str">
        <f t="shared" si="288"/>
        <v/>
      </c>
      <c r="AK1041" s="130" t="str">
        <f t="shared" si="289"/>
        <v/>
      </c>
      <c r="AL1041" s="130" t="str">
        <f t="shared" si="290"/>
        <v/>
      </c>
      <c r="AM1041" s="131" t="str">
        <f t="shared" si="291"/>
        <v/>
      </c>
    </row>
    <row r="1042" spans="26:39" ht="15" hidden="1" x14ac:dyDescent="0.25">
      <c r="Z1042" s="102"/>
      <c r="AA1042" s="102"/>
      <c r="AB1042" s="124">
        <f t="shared" si="287"/>
        <v>34</v>
      </c>
      <c r="AC1042" s="125" t="str">
        <f t="shared" si="294"/>
        <v/>
      </c>
      <c r="AD1042" s="123" t="str">
        <f t="shared" si="295"/>
        <v/>
      </c>
      <c r="AE1042" s="126" t="str">
        <f t="shared" si="284"/>
        <v/>
      </c>
      <c r="AF1042" s="123" t="str">
        <f t="shared" si="285"/>
        <v/>
      </c>
      <c r="AG1042" s="126" t="str">
        <f t="shared" si="286"/>
        <v/>
      </c>
      <c r="AH1042" s="129" t="str">
        <f t="shared" si="293"/>
        <v/>
      </c>
      <c r="AI1042" s="129" t="str">
        <f t="shared" si="292"/>
        <v/>
      </c>
      <c r="AJ1042" s="100" t="str">
        <f t="shared" si="288"/>
        <v/>
      </c>
      <c r="AK1042" s="130" t="str">
        <f t="shared" si="289"/>
        <v/>
      </c>
      <c r="AL1042" s="130" t="str">
        <f t="shared" si="290"/>
        <v/>
      </c>
      <c r="AM1042" s="131" t="str">
        <f t="shared" si="291"/>
        <v/>
      </c>
    </row>
    <row r="1043" spans="26:39" ht="15" hidden="1" x14ac:dyDescent="0.25">
      <c r="Z1043" s="102"/>
      <c r="AA1043" s="102"/>
      <c r="AB1043" s="124">
        <f t="shared" si="287"/>
        <v>35</v>
      </c>
      <c r="AC1043" s="125" t="str">
        <f t="shared" si="294"/>
        <v/>
      </c>
      <c r="AD1043" s="123" t="str">
        <f t="shared" si="295"/>
        <v/>
      </c>
      <c r="AE1043" s="126" t="str">
        <f t="shared" si="284"/>
        <v/>
      </c>
      <c r="AF1043" s="123" t="str">
        <f t="shared" si="285"/>
        <v/>
      </c>
      <c r="AG1043" s="126" t="str">
        <f t="shared" si="286"/>
        <v/>
      </c>
      <c r="AH1043" s="129" t="str">
        <f t="shared" si="293"/>
        <v/>
      </c>
      <c r="AI1043" s="129" t="str">
        <f t="shared" si="292"/>
        <v/>
      </c>
      <c r="AJ1043" s="100" t="str">
        <f t="shared" si="288"/>
        <v/>
      </c>
      <c r="AK1043" s="130" t="str">
        <f t="shared" si="289"/>
        <v/>
      </c>
      <c r="AL1043" s="130" t="str">
        <f t="shared" si="290"/>
        <v/>
      </c>
      <c r="AM1043" s="131" t="str">
        <f t="shared" si="291"/>
        <v/>
      </c>
    </row>
    <row r="1044" spans="26:39" ht="15" hidden="1" x14ac:dyDescent="0.25">
      <c r="Z1044" s="102"/>
      <c r="AA1044" s="102"/>
      <c r="AB1044" s="124">
        <f t="shared" si="287"/>
        <v>36</v>
      </c>
      <c r="AC1044" s="125" t="str">
        <f t="shared" si="294"/>
        <v/>
      </c>
      <c r="AD1044" s="123" t="str">
        <f t="shared" si="295"/>
        <v/>
      </c>
      <c r="AE1044" s="126" t="str">
        <f t="shared" si="284"/>
        <v/>
      </c>
      <c r="AF1044" s="123" t="str">
        <f t="shared" si="285"/>
        <v/>
      </c>
      <c r="AG1044" s="126" t="str">
        <f t="shared" si="286"/>
        <v/>
      </c>
      <c r="AH1044" s="129" t="str">
        <f t="shared" si="293"/>
        <v/>
      </c>
      <c r="AI1044" s="129" t="str">
        <f t="shared" si="292"/>
        <v/>
      </c>
      <c r="AJ1044" s="100" t="str">
        <f t="shared" si="288"/>
        <v/>
      </c>
      <c r="AK1044" s="130" t="str">
        <f t="shared" si="289"/>
        <v/>
      </c>
      <c r="AL1044" s="130" t="str">
        <f t="shared" si="290"/>
        <v/>
      </c>
      <c r="AM1044" s="131" t="str">
        <f t="shared" si="291"/>
        <v/>
      </c>
    </row>
    <row r="1045" spans="26:39" ht="15" hidden="1" x14ac:dyDescent="0.25">
      <c r="Z1045" s="102"/>
      <c r="AA1045" s="102"/>
      <c r="AB1045" s="124">
        <f t="shared" si="287"/>
        <v>37</v>
      </c>
      <c r="AC1045" s="125" t="str">
        <f t="shared" si="294"/>
        <v/>
      </c>
      <c r="AD1045" s="123" t="str">
        <f t="shared" si="295"/>
        <v/>
      </c>
      <c r="AE1045" s="126" t="str">
        <f t="shared" si="284"/>
        <v/>
      </c>
      <c r="AF1045" s="123" t="str">
        <f t="shared" si="285"/>
        <v/>
      </c>
      <c r="AG1045" s="126" t="str">
        <f t="shared" si="286"/>
        <v/>
      </c>
      <c r="AH1045" s="129" t="str">
        <f t="shared" si="293"/>
        <v/>
      </c>
      <c r="AI1045" s="129" t="str">
        <f t="shared" si="292"/>
        <v/>
      </c>
      <c r="AJ1045" s="100" t="str">
        <f t="shared" si="288"/>
        <v/>
      </c>
      <c r="AK1045" s="130" t="str">
        <f t="shared" si="289"/>
        <v/>
      </c>
      <c r="AL1045" s="130" t="str">
        <f t="shared" si="290"/>
        <v/>
      </c>
      <c r="AM1045" s="131" t="str">
        <f t="shared" si="291"/>
        <v/>
      </c>
    </row>
    <row r="1046" spans="26:39" ht="15" hidden="1" x14ac:dyDescent="0.25">
      <c r="Z1046" s="102"/>
      <c r="AA1046" s="102"/>
      <c r="AB1046" s="124">
        <f t="shared" si="287"/>
        <v>38</v>
      </c>
      <c r="AC1046" s="125" t="str">
        <f t="shared" si="294"/>
        <v/>
      </c>
      <c r="AD1046" s="123" t="str">
        <f t="shared" si="295"/>
        <v/>
      </c>
      <c r="AE1046" s="126" t="str">
        <f t="shared" si="284"/>
        <v/>
      </c>
      <c r="AF1046" s="123" t="str">
        <f t="shared" si="285"/>
        <v/>
      </c>
      <c r="AG1046" s="126" t="str">
        <f t="shared" si="286"/>
        <v/>
      </c>
      <c r="AH1046" s="129" t="str">
        <f t="shared" si="293"/>
        <v/>
      </c>
      <c r="AI1046" s="129" t="str">
        <f t="shared" si="292"/>
        <v/>
      </c>
      <c r="AJ1046" s="100" t="str">
        <f t="shared" si="288"/>
        <v/>
      </c>
      <c r="AK1046" s="130" t="str">
        <f t="shared" si="289"/>
        <v/>
      </c>
      <c r="AL1046" s="130" t="str">
        <f t="shared" si="290"/>
        <v/>
      </c>
      <c r="AM1046" s="131" t="str">
        <f t="shared" si="291"/>
        <v/>
      </c>
    </row>
    <row r="1047" spans="26:39" ht="15" hidden="1" x14ac:dyDescent="0.25">
      <c r="Z1047" s="102"/>
      <c r="AA1047" s="102"/>
      <c r="AB1047" s="124">
        <f t="shared" si="287"/>
        <v>39</v>
      </c>
      <c r="AC1047" s="125" t="str">
        <f t="shared" si="294"/>
        <v/>
      </c>
      <c r="AD1047" s="123" t="str">
        <f t="shared" si="295"/>
        <v/>
      </c>
      <c r="AE1047" s="126" t="str">
        <f t="shared" si="284"/>
        <v/>
      </c>
      <c r="AF1047" s="123" t="str">
        <f t="shared" si="285"/>
        <v/>
      </c>
      <c r="AG1047" s="126" t="str">
        <f t="shared" si="286"/>
        <v/>
      </c>
      <c r="AH1047" s="129" t="str">
        <f t="shared" si="293"/>
        <v/>
      </c>
      <c r="AI1047" s="129" t="str">
        <f t="shared" si="292"/>
        <v/>
      </c>
      <c r="AJ1047" s="100" t="str">
        <f t="shared" si="288"/>
        <v/>
      </c>
      <c r="AK1047" s="130" t="str">
        <f t="shared" si="289"/>
        <v/>
      </c>
      <c r="AL1047" s="130" t="str">
        <f t="shared" si="290"/>
        <v/>
      </c>
      <c r="AM1047" s="131" t="str">
        <f t="shared" si="291"/>
        <v/>
      </c>
    </row>
    <row r="1048" spans="26:39" ht="15" hidden="1" x14ac:dyDescent="0.25">
      <c r="Z1048" s="102"/>
      <c r="AA1048" s="102"/>
      <c r="AB1048" s="124">
        <f t="shared" si="287"/>
        <v>40</v>
      </c>
      <c r="AC1048" s="125" t="str">
        <f t="shared" si="294"/>
        <v/>
      </c>
      <c r="AD1048" s="123" t="str">
        <f t="shared" si="295"/>
        <v/>
      </c>
      <c r="AE1048" s="126" t="str">
        <f t="shared" si="284"/>
        <v/>
      </c>
      <c r="AF1048" s="123" t="str">
        <f t="shared" si="285"/>
        <v/>
      </c>
      <c r="AG1048" s="126" t="str">
        <f t="shared" si="286"/>
        <v/>
      </c>
      <c r="AH1048" s="129" t="str">
        <f t="shared" si="293"/>
        <v/>
      </c>
      <c r="AI1048" s="129" t="str">
        <f t="shared" si="292"/>
        <v/>
      </c>
      <c r="AJ1048" s="100" t="str">
        <f t="shared" si="288"/>
        <v/>
      </c>
      <c r="AK1048" s="130" t="str">
        <f t="shared" si="289"/>
        <v/>
      </c>
      <c r="AL1048" s="130" t="str">
        <f t="shared" si="290"/>
        <v/>
      </c>
      <c r="AM1048" s="131" t="str">
        <f t="shared" si="291"/>
        <v/>
      </c>
    </row>
    <row r="1049" spans="26:39" ht="15" hidden="1" x14ac:dyDescent="0.25">
      <c r="Z1049" s="102"/>
      <c r="AA1049" s="102"/>
      <c r="AB1049" s="124">
        <f t="shared" si="287"/>
        <v>41</v>
      </c>
      <c r="AC1049" s="125" t="str">
        <f t="shared" si="294"/>
        <v/>
      </c>
      <c r="AD1049" s="123" t="str">
        <f t="shared" si="295"/>
        <v/>
      </c>
      <c r="AE1049" s="126" t="str">
        <f t="shared" si="284"/>
        <v/>
      </c>
      <c r="AF1049" s="123" t="str">
        <f t="shared" si="285"/>
        <v/>
      </c>
      <c r="AG1049" s="126" t="str">
        <f t="shared" si="286"/>
        <v/>
      </c>
      <c r="AH1049" s="129" t="str">
        <f t="shared" si="293"/>
        <v/>
      </c>
      <c r="AI1049" s="129" t="str">
        <f t="shared" si="292"/>
        <v/>
      </c>
      <c r="AJ1049" s="100" t="str">
        <f t="shared" si="288"/>
        <v/>
      </c>
      <c r="AK1049" s="130" t="str">
        <f t="shared" si="289"/>
        <v/>
      </c>
      <c r="AL1049" s="130" t="str">
        <f t="shared" si="290"/>
        <v/>
      </c>
      <c r="AM1049" s="131" t="str">
        <f t="shared" si="291"/>
        <v/>
      </c>
    </row>
    <row r="1050" spans="26:39" ht="15" hidden="1" x14ac:dyDescent="0.25">
      <c r="Z1050" s="102"/>
      <c r="AA1050" s="102"/>
      <c r="AB1050" s="124">
        <f t="shared" si="287"/>
        <v>42</v>
      </c>
      <c r="AC1050" s="125" t="str">
        <f t="shared" si="294"/>
        <v/>
      </c>
      <c r="AD1050" s="123" t="str">
        <f t="shared" si="295"/>
        <v/>
      </c>
      <c r="AE1050" s="126" t="str">
        <f t="shared" si="284"/>
        <v/>
      </c>
      <c r="AF1050" s="123" t="str">
        <f t="shared" si="285"/>
        <v/>
      </c>
      <c r="AG1050" s="126" t="str">
        <f t="shared" si="286"/>
        <v/>
      </c>
      <c r="AH1050" s="129" t="str">
        <f t="shared" si="293"/>
        <v/>
      </c>
      <c r="AI1050" s="129" t="str">
        <f t="shared" si="292"/>
        <v/>
      </c>
      <c r="AJ1050" s="100" t="str">
        <f t="shared" si="288"/>
        <v/>
      </c>
      <c r="AK1050" s="130" t="str">
        <f t="shared" si="289"/>
        <v/>
      </c>
      <c r="AL1050" s="130" t="str">
        <f t="shared" si="290"/>
        <v/>
      </c>
      <c r="AM1050" s="131" t="str">
        <f t="shared" si="291"/>
        <v/>
      </c>
    </row>
    <row r="1051" spans="26:39" ht="15" hidden="1" x14ac:dyDescent="0.25">
      <c r="Z1051" s="102"/>
      <c r="AA1051" s="102"/>
      <c r="AB1051" s="124">
        <f t="shared" si="287"/>
        <v>43</v>
      </c>
      <c r="AC1051" s="125" t="str">
        <f t="shared" si="294"/>
        <v/>
      </c>
      <c r="AD1051" s="123" t="str">
        <f t="shared" si="295"/>
        <v/>
      </c>
      <c r="AE1051" s="126" t="str">
        <f t="shared" si="284"/>
        <v/>
      </c>
      <c r="AF1051" s="123" t="str">
        <f t="shared" si="285"/>
        <v/>
      </c>
      <c r="AG1051" s="126" t="str">
        <f t="shared" si="286"/>
        <v/>
      </c>
      <c r="AH1051" s="129" t="str">
        <f t="shared" si="293"/>
        <v/>
      </c>
      <c r="AI1051" s="129" t="str">
        <f t="shared" si="292"/>
        <v/>
      </c>
      <c r="AJ1051" s="100" t="str">
        <f t="shared" si="288"/>
        <v/>
      </c>
      <c r="AK1051" s="130" t="str">
        <f t="shared" si="289"/>
        <v/>
      </c>
      <c r="AL1051" s="130" t="str">
        <f t="shared" si="290"/>
        <v/>
      </c>
      <c r="AM1051" s="131" t="str">
        <f t="shared" si="291"/>
        <v/>
      </c>
    </row>
    <row r="1052" spans="26:39" ht="15" hidden="1" x14ac:dyDescent="0.25">
      <c r="Z1052" s="102"/>
      <c r="AA1052" s="102"/>
      <c r="AB1052" s="124">
        <f t="shared" si="287"/>
        <v>44</v>
      </c>
      <c r="AC1052" s="125" t="str">
        <f t="shared" si="294"/>
        <v/>
      </c>
      <c r="AD1052" s="123" t="str">
        <f t="shared" si="295"/>
        <v/>
      </c>
      <c r="AE1052" s="126" t="str">
        <f t="shared" si="284"/>
        <v/>
      </c>
      <c r="AF1052" s="123" t="str">
        <f t="shared" si="285"/>
        <v/>
      </c>
      <c r="AG1052" s="126" t="str">
        <f t="shared" si="286"/>
        <v/>
      </c>
      <c r="AH1052" s="129" t="str">
        <f t="shared" si="293"/>
        <v/>
      </c>
      <c r="AI1052" s="129" t="str">
        <f t="shared" si="292"/>
        <v/>
      </c>
      <c r="AJ1052" s="100" t="str">
        <f t="shared" si="288"/>
        <v/>
      </c>
      <c r="AK1052" s="130" t="str">
        <f t="shared" si="289"/>
        <v/>
      </c>
      <c r="AL1052" s="130" t="str">
        <f t="shared" si="290"/>
        <v/>
      </c>
      <c r="AM1052" s="131" t="str">
        <f t="shared" si="291"/>
        <v/>
      </c>
    </row>
    <row r="1053" spans="26:39" ht="15" hidden="1" x14ac:dyDescent="0.25">
      <c r="Z1053" s="102"/>
      <c r="AA1053" s="102"/>
      <c r="AB1053" s="124">
        <f t="shared" si="287"/>
        <v>45</v>
      </c>
      <c r="AC1053" s="125" t="str">
        <f t="shared" si="294"/>
        <v/>
      </c>
      <c r="AD1053" s="123" t="str">
        <f t="shared" si="295"/>
        <v/>
      </c>
      <c r="AE1053" s="126" t="str">
        <f t="shared" si="284"/>
        <v/>
      </c>
      <c r="AF1053" s="123" t="str">
        <f t="shared" si="285"/>
        <v/>
      </c>
      <c r="AG1053" s="126" t="str">
        <f t="shared" si="286"/>
        <v/>
      </c>
      <c r="AH1053" s="129" t="str">
        <f t="shared" si="293"/>
        <v/>
      </c>
      <c r="AI1053" s="129" t="str">
        <f t="shared" si="292"/>
        <v/>
      </c>
      <c r="AJ1053" s="100" t="str">
        <f t="shared" si="288"/>
        <v/>
      </c>
      <c r="AK1053" s="130" t="str">
        <f t="shared" si="289"/>
        <v/>
      </c>
      <c r="AL1053" s="130" t="str">
        <f t="shared" si="290"/>
        <v/>
      </c>
      <c r="AM1053" s="131" t="str">
        <f t="shared" si="291"/>
        <v/>
      </c>
    </row>
    <row r="1054" spans="26:39" ht="15" hidden="1" x14ac:dyDescent="0.25">
      <c r="Z1054" s="102"/>
      <c r="AA1054" s="102"/>
      <c r="AB1054" s="124">
        <f t="shared" si="287"/>
        <v>46</v>
      </c>
      <c r="AC1054" s="125" t="str">
        <f t="shared" si="294"/>
        <v/>
      </c>
      <c r="AD1054" s="123" t="str">
        <f t="shared" si="295"/>
        <v/>
      </c>
      <c r="AE1054" s="126" t="str">
        <f t="shared" si="284"/>
        <v/>
      </c>
      <c r="AF1054" s="123" t="str">
        <f t="shared" si="285"/>
        <v/>
      </c>
      <c r="AG1054" s="126" t="str">
        <f t="shared" si="286"/>
        <v/>
      </c>
      <c r="AH1054" s="129" t="str">
        <f t="shared" si="293"/>
        <v/>
      </c>
      <c r="AI1054" s="129" t="str">
        <f t="shared" si="292"/>
        <v/>
      </c>
      <c r="AJ1054" s="100" t="str">
        <f t="shared" si="288"/>
        <v/>
      </c>
      <c r="AK1054" s="130" t="str">
        <f t="shared" si="289"/>
        <v/>
      </c>
      <c r="AL1054" s="130" t="str">
        <f t="shared" si="290"/>
        <v/>
      </c>
      <c r="AM1054" s="131" t="str">
        <f t="shared" si="291"/>
        <v/>
      </c>
    </row>
    <row r="1055" spans="26:39" ht="15" hidden="1" x14ac:dyDescent="0.25">
      <c r="Z1055" s="102"/>
      <c r="AA1055" s="102"/>
      <c r="AB1055" s="124">
        <f t="shared" si="287"/>
        <v>47</v>
      </c>
      <c r="AC1055" s="125" t="str">
        <f t="shared" si="294"/>
        <v/>
      </c>
      <c r="AD1055" s="123" t="str">
        <f t="shared" si="295"/>
        <v/>
      </c>
      <c r="AE1055" s="126" t="str">
        <f t="shared" si="284"/>
        <v/>
      </c>
      <c r="AF1055" s="123" t="str">
        <f t="shared" si="285"/>
        <v/>
      </c>
      <c r="AG1055" s="126" t="str">
        <f t="shared" si="286"/>
        <v/>
      </c>
      <c r="AH1055" s="129" t="str">
        <f t="shared" si="293"/>
        <v/>
      </c>
      <c r="AI1055" s="129" t="str">
        <f t="shared" si="292"/>
        <v/>
      </c>
      <c r="AJ1055" s="100" t="str">
        <f t="shared" si="288"/>
        <v/>
      </c>
      <c r="AK1055" s="130" t="str">
        <f t="shared" si="289"/>
        <v/>
      </c>
      <c r="AL1055" s="130" t="str">
        <f t="shared" si="290"/>
        <v/>
      </c>
      <c r="AM1055" s="131" t="str">
        <f t="shared" si="291"/>
        <v/>
      </c>
    </row>
    <row r="1056" spans="26:39" ht="15" hidden="1" x14ac:dyDescent="0.25">
      <c r="Z1056" s="102"/>
      <c r="AA1056" s="102"/>
      <c r="AB1056" s="124">
        <f t="shared" si="287"/>
        <v>48</v>
      </c>
      <c r="AC1056" s="125" t="str">
        <f t="shared" si="294"/>
        <v/>
      </c>
      <c r="AD1056" s="123" t="str">
        <f t="shared" si="295"/>
        <v/>
      </c>
      <c r="AE1056" s="126" t="str">
        <f t="shared" si="284"/>
        <v/>
      </c>
      <c r="AF1056" s="123" t="str">
        <f t="shared" si="285"/>
        <v/>
      </c>
      <c r="AG1056" s="126" t="str">
        <f t="shared" si="286"/>
        <v/>
      </c>
      <c r="AH1056" s="129" t="str">
        <f t="shared" si="293"/>
        <v/>
      </c>
      <c r="AI1056" s="129" t="str">
        <f t="shared" si="292"/>
        <v/>
      </c>
      <c r="AJ1056" s="100" t="str">
        <f t="shared" si="288"/>
        <v/>
      </c>
      <c r="AK1056" s="130" t="str">
        <f t="shared" si="289"/>
        <v/>
      </c>
      <c r="AL1056" s="130" t="str">
        <f t="shared" si="290"/>
        <v/>
      </c>
      <c r="AM1056" s="131" t="str">
        <f t="shared" si="291"/>
        <v/>
      </c>
    </row>
    <row r="1057" spans="26:39" ht="15" hidden="1" x14ac:dyDescent="0.25">
      <c r="Z1057" s="102"/>
      <c r="AA1057" s="102"/>
      <c r="AB1057" s="124">
        <f t="shared" si="287"/>
        <v>49</v>
      </c>
      <c r="AC1057" s="125" t="str">
        <f t="shared" si="294"/>
        <v/>
      </c>
      <c r="AD1057" s="123" t="str">
        <f t="shared" si="295"/>
        <v/>
      </c>
      <c r="AE1057" s="126" t="str">
        <f t="shared" si="284"/>
        <v/>
      </c>
      <c r="AF1057" s="123" t="str">
        <f t="shared" si="285"/>
        <v/>
      </c>
      <c r="AG1057" s="126" t="str">
        <f t="shared" si="286"/>
        <v/>
      </c>
      <c r="AH1057" s="129" t="str">
        <f t="shared" si="293"/>
        <v/>
      </c>
      <c r="AI1057" s="129" t="str">
        <f t="shared" si="292"/>
        <v/>
      </c>
      <c r="AJ1057" s="100" t="str">
        <f t="shared" si="288"/>
        <v/>
      </c>
      <c r="AK1057" s="130" t="str">
        <f t="shared" si="289"/>
        <v/>
      </c>
      <c r="AL1057" s="130" t="str">
        <f t="shared" si="290"/>
        <v/>
      </c>
      <c r="AM1057" s="131" t="str">
        <f t="shared" si="291"/>
        <v/>
      </c>
    </row>
    <row r="1058" spans="26:39" ht="15" hidden="1" x14ac:dyDescent="0.25">
      <c r="Z1058" s="102"/>
      <c r="AA1058" s="102"/>
      <c r="AB1058" s="124">
        <f t="shared" si="287"/>
        <v>50</v>
      </c>
      <c r="AC1058" s="125" t="str">
        <f t="shared" si="294"/>
        <v/>
      </c>
      <c r="AD1058" s="123" t="str">
        <f t="shared" si="295"/>
        <v/>
      </c>
      <c r="AE1058" s="126" t="str">
        <f t="shared" si="284"/>
        <v/>
      </c>
      <c r="AF1058" s="123" t="str">
        <f t="shared" si="285"/>
        <v/>
      </c>
      <c r="AG1058" s="126" t="str">
        <f t="shared" si="286"/>
        <v/>
      </c>
      <c r="AH1058" s="129" t="str">
        <f t="shared" si="293"/>
        <v/>
      </c>
      <c r="AI1058" s="129" t="str">
        <f t="shared" si="292"/>
        <v/>
      </c>
      <c r="AJ1058" s="100" t="str">
        <f t="shared" si="288"/>
        <v/>
      </c>
      <c r="AK1058" s="130" t="str">
        <f t="shared" si="289"/>
        <v/>
      </c>
      <c r="AL1058" s="130" t="str">
        <f t="shared" si="290"/>
        <v/>
      </c>
      <c r="AM1058" s="131" t="str">
        <f t="shared" si="291"/>
        <v/>
      </c>
    </row>
    <row r="1059" spans="26:39" ht="15" hidden="1" x14ac:dyDescent="0.25">
      <c r="Z1059" s="102"/>
      <c r="AA1059" s="102"/>
      <c r="AB1059" s="124">
        <f t="shared" si="287"/>
        <v>51</v>
      </c>
      <c r="AC1059" s="125" t="str">
        <f t="shared" si="294"/>
        <v/>
      </c>
      <c r="AD1059" s="123" t="str">
        <f t="shared" si="295"/>
        <v/>
      </c>
      <c r="AE1059" s="126" t="str">
        <f t="shared" si="284"/>
        <v/>
      </c>
      <c r="AF1059" s="123" t="str">
        <f t="shared" si="285"/>
        <v/>
      </c>
      <c r="AG1059" s="126" t="str">
        <f t="shared" si="286"/>
        <v/>
      </c>
      <c r="AH1059" s="129" t="str">
        <f t="shared" si="293"/>
        <v/>
      </c>
      <c r="AI1059" s="129" t="str">
        <f t="shared" si="292"/>
        <v/>
      </c>
      <c r="AJ1059" s="100" t="str">
        <f t="shared" si="288"/>
        <v/>
      </c>
      <c r="AK1059" s="130" t="str">
        <f t="shared" si="289"/>
        <v/>
      </c>
      <c r="AL1059" s="130" t="str">
        <f t="shared" si="290"/>
        <v/>
      </c>
      <c r="AM1059" s="131" t="str">
        <f t="shared" si="291"/>
        <v/>
      </c>
    </row>
    <row r="1060" spans="26:39" ht="15" hidden="1" x14ac:dyDescent="0.25">
      <c r="Z1060" s="102"/>
      <c r="AA1060" s="102"/>
      <c r="AB1060" s="124">
        <f t="shared" si="287"/>
        <v>52</v>
      </c>
      <c r="AC1060" s="125" t="str">
        <f t="shared" si="294"/>
        <v/>
      </c>
      <c r="AD1060" s="123" t="str">
        <f t="shared" si="295"/>
        <v/>
      </c>
      <c r="AE1060" s="126" t="str">
        <f t="shared" si="284"/>
        <v/>
      </c>
      <c r="AF1060" s="123" t="str">
        <f t="shared" si="285"/>
        <v/>
      </c>
      <c r="AG1060" s="126" t="str">
        <f t="shared" si="286"/>
        <v/>
      </c>
      <c r="AH1060" s="129" t="str">
        <f t="shared" si="293"/>
        <v/>
      </c>
      <c r="AI1060" s="129" t="str">
        <f t="shared" si="292"/>
        <v/>
      </c>
      <c r="AJ1060" s="100" t="str">
        <f t="shared" si="288"/>
        <v/>
      </c>
      <c r="AK1060" s="130" t="str">
        <f t="shared" si="289"/>
        <v/>
      </c>
      <c r="AL1060" s="130" t="str">
        <f t="shared" si="290"/>
        <v/>
      </c>
      <c r="AM1060" s="131" t="str">
        <f t="shared" si="291"/>
        <v/>
      </c>
    </row>
    <row r="1061" spans="26:39" ht="15" hidden="1" x14ac:dyDescent="0.25">
      <c r="Z1061" s="102"/>
      <c r="AA1061" s="102"/>
      <c r="AB1061" s="124">
        <f t="shared" si="287"/>
        <v>53</v>
      </c>
      <c r="AC1061" s="125" t="str">
        <f t="shared" si="294"/>
        <v/>
      </c>
      <c r="AD1061" s="123" t="str">
        <f t="shared" si="295"/>
        <v/>
      </c>
      <c r="AE1061" s="126" t="str">
        <f t="shared" si="284"/>
        <v/>
      </c>
      <c r="AF1061" s="123" t="str">
        <f t="shared" si="285"/>
        <v/>
      </c>
      <c r="AG1061" s="126" t="str">
        <f t="shared" si="286"/>
        <v/>
      </c>
      <c r="AH1061" s="129" t="str">
        <f t="shared" si="293"/>
        <v/>
      </c>
      <c r="AI1061" s="129" t="str">
        <f t="shared" si="292"/>
        <v/>
      </c>
      <c r="AJ1061" s="100" t="str">
        <f t="shared" si="288"/>
        <v/>
      </c>
      <c r="AK1061" s="130" t="str">
        <f t="shared" si="289"/>
        <v/>
      </c>
      <c r="AL1061" s="130" t="str">
        <f t="shared" si="290"/>
        <v/>
      </c>
      <c r="AM1061" s="131" t="str">
        <f t="shared" si="291"/>
        <v/>
      </c>
    </row>
    <row r="1062" spans="26:39" ht="15" hidden="1" x14ac:dyDescent="0.25">
      <c r="Z1062" s="102"/>
      <c r="AA1062" s="102"/>
      <c r="AB1062" s="124">
        <f t="shared" si="287"/>
        <v>54</v>
      </c>
      <c r="AC1062" s="125" t="str">
        <f t="shared" si="294"/>
        <v/>
      </c>
      <c r="AD1062" s="123" t="str">
        <f t="shared" si="295"/>
        <v/>
      </c>
      <c r="AE1062" s="126" t="str">
        <f t="shared" si="284"/>
        <v/>
      </c>
      <c r="AF1062" s="123" t="str">
        <f t="shared" si="285"/>
        <v/>
      </c>
      <c r="AG1062" s="126" t="str">
        <f t="shared" si="286"/>
        <v/>
      </c>
      <c r="AH1062" s="129" t="str">
        <f t="shared" si="293"/>
        <v/>
      </c>
      <c r="AI1062" s="129" t="str">
        <f t="shared" si="292"/>
        <v/>
      </c>
      <c r="AJ1062" s="100" t="str">
        <f t="shared" si="288"/>
        <v/>
      </c>
      <c r="AK1062" s="130" t="str">
        <f t="shared" si="289"/>
        <v/>
      </c>
      <c r="AL1062" s="130" t="str">
        <f t="shared" si="290"/>
        <v/>
      </c>
      <c r="AM1062" s="131" t="str">
        <f t="shared" si="291"/>
        <v/>
      </c>
    </row>
    <row r="1063" spans="26:39" ht="15" hidden="1" x14ac:dyDescent="0.25">
      <c r="Z1063" s="102"/>
      <c r="AA1063" s="102"/>
      <c r="AB1063" s="124">
        <f t="shared" si="287"/>
        <v>55</v>
      </c>
      <c r="AC1063" s="125" t="str">
        <f t="shared" si="294"/>
        <v/>
      </c>
      <c r="AD1063" s="123" t="str">
        <f t="shared" si="295"/>
        <v/>
      </c>
      <c r="AE1063" s="126" t="str">
        <f t="shared" si="284"/>
        <v/>
      </c>
      <c r="AF1063" s="123" t="str">
        <f t="shared" si="285"/>
        <v/>
      </c>
      <c r="AG1063" s="126" t="str">
        <f t="shared" si="286"/>
        <v/>
      </c>
      <c r="AH1063" s="129" t="str">
        <f t="shared" si="293"/>
        <v/>
      </c>
      <c r="AI1063" s="129" t="str">
        <f t="shared" si="292"/>
        <v/>
      </c>
      <c r="AJ1063" s="100" t="str">
        <f t="shared" si="288"/>
        <v/>
      </c>
      <c r="AK1063" s="130" t="str">
        <f t="shared" si="289"/>
        <v/>
      </c>
      <c r="AL1063" s="130" t="str">
        <f t="shared" si="290"/>
        <v/>
      </c>
      <c r="AM1063" s="131" t="str">
        <f t="shared" si="291"/>
        <v/>
      </c>
    </row>
    <row r="1064" spans="26:39" ht="15" hidden="1" x14ac:dyDescent="0.25">
      <c r="Z1064" s="102"/>
      <c r="AA1064" s="102"/>
      <c r="AB1064" s="124">
        <f t="shared" si="287"/>
        <v>56</v>
      </c>
      <c r="AC1064" s="125" t="str">
        <f t="shared" si="294"/>
        <v/>
      </c>
      <c r="AD1064" s="123" t="str">
        <f t="shared" si="295"/>
        <v/>
      </c>
      <c r="AE1064" s="126" t="str">
        <f t="shared" si="284"/>
        <v/>
      </c>
      <c r="AF1064" s="123" t="str">
        <f t="shared" si="285"/>
        <v/>
      </c>
      <c r="AG1064" s="126" t="str">
        <f t="shared" si="286"/>
        <v/>
      </c>
      <c r="AH1064" s="129" t="str">
        <f t="shared" si="293"/>
        <v/>
      </c>
      <c r="AI1064" s="129" t="str">
        <f t="shared" si="292"/>
        <v/>
      </c>
      <c r="AJ1064" s="100" t="str">
        <f t="shared" si="288"/>
        <v/>
      </c>
      <c r="AK1064" s="130" t="str">
        <f t="shared" si="289"/>
        <v/>
      </c>
      <c r="AL1064" s="130" t="str">
        <f t="shared" si="290"/>
        <v/>
      </c>
      <c r="AM1064" s="131" t="str">
        <f t="shared" si="291"/>
        <v/>
      </c>
    </row>
    <row r="1065" spans="26:39" ht="15" hidden="1" x14ac:dyDescent="0.25">
      <c r="Z1065" s="102"/>
      <c r="AA1065" s="102"/>
      <c r="AB1065" s="124">
        <f t="shared" si="287"/>
        <v>57</v>
      </c>
      <c r="AC1065" s="125" t="str">
        <f t="shared" si="294"/>
        <v/>
      </c>
      <c r="AD1065" s="123" t="str">
        <f t="shared" si="295"/>
        <v/>
      </c>
      <c r="AE1065" s="126" t="str">
        <f t="shared" si="284"/>
        <v/>
      </c>
      <c r="AF1065" s="123" t="str">
        <f t="shared" si="285"/>
        <v/>
      </c>
      <c r="AG1065" s="126" t="str">
        <f t="shared" si="286"/>
        <v/>
      </c>
      <c r="AH1065" s="129" t="str">
        <f t="shared" si="293"/>
        <v/>
      </c>
      <c r="AI1065" s="129" t="str">
        <f t="shared" si="292"/>
        <v/>
      </c>
      <c r="AJ1065" s="100" t="str">
        <f t="shared" si="288"/>
        <v/>
      </c>
      <c r="AK1065" s="130" t="str">
        <f t="shared" si="289"/>
        <v/>
      </c>
      <c r="AL1065" s="130" t="str">
        <f t="shared" si="290"/>
        <v/>
      </c>
      <c r="AM1065" s="131" t="str">
        <f t="shared" si="291"/>
        <v/>
      </c>
    </row>
    <row r="1066" spans="26:39" ht="15" hidden="1" x14ac:dyDescent="0.25">
      <c r="Z1066" s="102"/>
      <c r="AA1066" s="102"/>
      <c r="AB1066" s="124">
        <f t="shared" si="287"/>
        <v>58</v>
      </c>
      <c r="AC1066" s="125" t="str">
        <f t="shared" si="294"/>
        <v/>
      </c>
      <c r="AD1066" s="123" t="str">
        <f t="shared" si="295"/>
        <v/>
      </c>
      <c r="AE1066" s="126" t="str">
        <f t="shared" si="284"/>
        <v/>
      </c>
      <c r="AF1066" s="123" t="str">
        <f t="shared" si="285"/>
        <v/>
      </c>
      <c r="AG1066" s="126" t="str">
        <f t="shared" si="286"/>
        <v/>
      </c>
      <c r="AH1066" s="129" t="str">
        <f t="shared" si="293"/>
        <v/>
      </c>
      <c r="AI1066" s="129" t="str">
        <f t="shared" si="292"/>
        <v/>
      </c>
      <c r="AJ1066" s="100" t="str">
        <f t="shared" si="288"/>
        <v/>
      </c>
      <c r="AK1066" s="130" t="str">
        <f t="shared" si="289"/>
        <v/>
      </c>
      <c r="AL1066" s="130" t="str">
        <f t="shared" si="290"/>
        <v/>
      </c>
      <c r="AM1066" s="131" t="str">
        <f t="shared" si="291"/>
        <v/>
      </c>
    </row>
    <row r="1067" spans="26:39" ht="15" hidden="1" x14ac:dyDescent="0.25">
      <c r="Z1067" s="102"/>
      <c r="AA1067" s="102"/>
      <c r="AB1067" s="124">
        <f t="shared" si="287"/>
        <v>59</v>
      </c>
      <c r="AC1067" s="125" t="str">
        <f t="shared" si="294"/>
        <v/>
      </c>
      <c r="AD1067" s="123" t="str">
        <f t="shared" si="295"/>
        <v/>
      </c>
      <c r="AE1067" s="126" t="str">
        <f t="shared" si="284"/>
        <v/>
      </c>
      <c r="AF1067" s="123" t="str">
        <f t="shared" si="285"/>
        <v/>
      </c>
      <c r="AG1067" s="126" t="str">
        <f t="shared" si="286"/>
        <v/>
      </c>
      <c r="AH1067" s="129" t="str">
        <f t="shared" si="293"/>
        <v/>
      </c>
      <c r="AI1067" s="129" t="str">
        <f t="shared" si="292"/>
        <v/>
      </c>
      <c r="AJ1067" s="100" t="str">
        <f t="shared" si="288"/>
        <v/>
      </c>
      <c r="AK1067" s="130" t="str">
        <f t="shared" si="289"/>
        <v/>
      </c>
      <c r="AL1067" s="130" t="str">
        <f t="shared" si="290"/>
        <v/>
      </c>
      <c r="AM1067" s="131" t="str">
        <f t="shared" si="291"/>
        <v/>
      </c>
    </row>
    <row r="1068" spans="26:39" ht="15" hidden="1" x14ac:dyDescent="0.25">
      <c r="Z1068" s="102"/>
      <c r="AA1068" s="102"/>
      <c r="AB1068" s="124">
        <f t="shared" si="287"/>
        <v>60</v>
      </c>
      <c r="AC1068" s="125" t="str">
        <f t="shared" si="294"/>
        <v/>
      </c>
      <c r="AD1068" s="123" t="str">
        <f t="shared" si="295"/>
        <v/>
      </c>
      <c r="AE1068" s="126" t="str">
        <f t="shared" si="284"/>
        <v/>
      </c>
      <c r="AF1068" s="123" t="str">
        <f t="shared" si="285"/>
        <v/>
      </c>
      <c r="AG1068" s="126" t="str">
        <f t="shared" si="286"/>
        <v/>
      </c>
      <c r="AH1068" s="129" t="str">
        <f t="shared" si="293"/>
        <v/>
      </c>
      <c r="AI1068" s="129" t="str">
        <f t="shared" si="292"/>
        <v/>
      </c>
      <c r="AJ1068" s="100" t="str">
        <f t="shared" si="288"/>
        <v/>
      </c>
      <c r="AK1068" s="130" t="str">
        <f t="shared" si="289"/>
        <v/>
      </c>
      <c r="AL1068" s="130" t="str">
        <f t="shared" si="290"/>
        <v/>
      </c>
      <c r="AM1068" s="131" t="str">
        <f t="shared" si="291"/>
        <v/>
      </c>
    </row>
    <row r="1069" spans="26:39" ht="15" hidden="1" x14ac:dyDescent="0.25">
      <c r="Z1069" s="102"/>
      <c r="AA1069" s="102"/>
      <c r="AB1069" s="124">
        <f t="shared" si="287"/>
        <v>61</v>
      </c>
      <c r="AC1069" s="125" t="str">
        <f t="shared" si="294"/>
        <v/>
      </c>
      <c r="AD1069" s="123" t="str">
        <f t="shared" si="295"/>
        <v/>
      </c>
      <c r="AE1069" s="126" t="str">
        <f t="shared" si="284"/>
        <v/>
      </c>
      <c r="AF1069" s="123" t="str">
        <f t="shared" si="285"/>
        <v/>
      </c>
      <c r="AG1069" s="126" t="str">
        <f t="shared" si="286"/>
        <v/>
      </c>
      <c r="AH1069" s="129" t="str">
        <f t="shared" si="293"/>
        <v/>
      </c>
      <c r="AI1069" s="129" t="str">
        <f t="shared" si="292"/>
        <v/>
      </c>
      <c r="AJ1069" s="100" t="str">
        <f t="shared" si="288"/>
        <v/>
      </c>
      <c r="AK1069" s="130" t="str">
        <f t="shared" si="289"/>
        <v/>
      </c>
      <c r="AL1069" s="130" t="str">
        <f t="shared" si="290"/>
        <v/>
      </c>
      <c r="AM1069" s="131" t="str">
        <f t="shared" si="291"/>
        <v/>
      </c>
    </row>
    <row r="1070" spans="26:39" ht="15" hidden="1" x14ac:dyDescent="0.25">
      <c r="Z1070" s="102"/>
      <c r="AA1070" s="102"/>
      <c r="AB1070" s="124">
        <f t="shared" si="287"/>
        <v>62</v>
      </c>
      <c r="AC1070" s="125" t="str">
        <f t="shared" si="294"/>
        <v/>
      </c>
      <c r="AD1070" s="123" t="str">
        <f t="shared" si="295"/>
        <v/>
      </c>
      <c r="AE1070" s="126" t="str">
        <f t="shared" si="284"/>
        <v/>
      </c>
      <c r="AF1070" s="123" t="str">
        <f t="shared" si="285"/>
        <v/>
      </c>
      <c r="AG1070" s="126" t="str">
        <f t="shared" si="286"/>
        <v/>
      </c>
      <c r="AH1070" s="129" t="str">
        <f t="shared" si="293"/>
        <v/>
      </c>
      <c r="AI1070" s="129" t="str">
        <f t="shared" si="292"/>
        <v/>
      </c>
      <c r="AJ1070" s="100" t="str">
        <f t="shared" si="288"/>
        <v/>
      </c>
      <c r="AK1070" s="130" t="str">
        <f t="shared" si="289"/>
        <v/>
      </c>
      <c r="AL1070" s="130" t="str">
        <f t="shared" si="290"/>
        <v/>
      </c>
      <c r="AM1070" s="131" t="str">
        <f t="shared" si="291"/>
        <v/>
      </c>
    </row>
    <row r="1071" spans="26:39" ht="15" hidden="1" x14ac:dyDescent="0.25">
      <c r="Z1071" s="102"/>
      <c r="AA1071" s="102"/>
      <c r="AB1071" s="124">
        <f t="shared" si="287"/>
        <v>63</v>
      </c>
      <c r="AC1071" s="125" t="str">
        <f t="shared" si="294"/>
        <v/>
      </c>
      <c r="AD1071" s="123" t="str">
        <f t="shared" si="295"/>
        <v/>
      </c>
      <c r="AE1071" s="126" t="str">
        <f t="shared" si="284"/>
        <v/>
      </c>
      <c r="AF1071" s="123" t="str">
        <f t="shared" si="285"/>
        <v/>
      </c>
      <c r="AG1071" s="126" t="str">
        <f t="shared" si="286"/>
        <v/>
      </c>
      <c r="AH1071" s="129" t="str">
        <f t="shared" si="293"/>
        <v/>
      </c>
      <c r="AI1071" s="129" t="str">
        <f t="shared" si="292"/>
        <v/>
      </c>
      <c r="AJ1071" s="100" t="str">
        <f t="shared" si="288"/>
        <v/>
      </c>
      <c r="AK1071" s="130" t="str">
        <f t="shared" si="289"/>
        <v/>
      </c>
      <c r="AL1071" s="130" t="str">
        <f t="shared" si="290"/>
        <v/>
      </c>
      <c r="AM1071" s="131" t="str">
        <f t="shared" si="291"/>
        <v/>
      </c>
    </row>
    <row r="1072" spans="26:39" ht="15" hidden="1" x14ac:dyDescent="0.25">
      <c r="Z1072" s="102"/>
      <c r="AA1072" s="102"/>
      <c r="AB1072" s="124">
        <f t="shared" si="287"/>
        <v>64</v>
      </c>
      <c r="AC1072" s="125" t="str">
        <f t="shared" si="294"/>
        <v/>
      </c>
      <c r="AD1072" s="123" t="str">
        <f t="shared" si="295"/>
        <v/>
      </c>
      <c r="AE1072" s="126" t="str">
        <f t="shared" si="284"/>
        <v/>
      </c>
      <c r="AF1072" s="123" t="str">
        <f t="shared" si="285"/>
        <v/>
      </c>
      <c r="AG1072" s="126" t="str">
        <f t="shared" si="286"/>
        <v/>
      </c>
      <c r="AH1072" s="129" t="str">
        <f t="shared" si="293"/>
        <v/>
      </c>
      <c r="AI1072" s="129" t="str">
        <f t="shared" si="292"/>
        <v/>
      </c>
      <c r="AJ1072" s="100" t="str">
        <f t="shared" si="288"/>
        <v/>
      </c>
      <c r="AK1072" s="130" t="str">
        <f t="shared" si="289"/>
        <v/>
      </c>
      <c r="AL1072" s="130" t="str">
        <f t="shared" si="290"/>
        <v/>
      </c>
      <c r="AM1072" s="131" t="str">
        <f t="shared" si="291"/>
        <v/>
      </c>
    </row>
    <row r="1073" spans="26:39" ht="15" hidden="1" x14ac:dyDescent="0.25">
      <c r="Z1073" s="102"/>
      <c r="AA1073" s="102"/>
      <c r="AB1073" s="124">
        <f t="shared" si="287"/>
        <v>65</v>
      </c>
      <c r="AC1073" s="125" t="str">
        <f t="shared" ref="AC1073:AC1104" si="296">IF(AA$1011="","",AC$1008+AB1073*(X$1011-X$1010)/100)</f>
        <v/>
      </c>
      <c r="AD1073" s="123" t="str">
        <f t="shared" ref="AD1073:AD1104" si="297">IF(AC1073="","",AD$1008+(2*(AC1073-AC$1008)*AA$1011))</f>
        <v/>
      </c>
      <c r="AE1073" s="126" t="str">
        <f t="shared" si="284"/>
        <v/>
      </c>
      <c r="AF1073" s="123" t="str">
        <f t="shared" si="285"/>
        <v/>
      </c>
      <c r="AG1073" s="126" t="str">
        <f t="shared" si="286"/>
        <v/>
      </c>
      <c r="AH1073" s="129" t="str">
        <f t="shared" si="293"/>
        <v/>
      </c>
      <c r="AI1073" s="129" t="str">
        <f t="shared" si="292"/>
        <v/>
      </c>
      <c r="AJ1073" s="100" t="str">
        <f t="shared" si="288"/>
        <v/>
      </c>
      <c r="AK1073" s="130" t="str">
        <f t="shared" si="289"/>
        <v/>
      </c>
      <c r="AL1073" s="130" t="str">
        <f t="shared" si="290"/>
        <v/>
      </c>
      <c r="AM1073" s="131" t="str">
        <f t="shared" si="291"/>
        <v/>
      </c>
    </row>
    <row r="1074" spans="26:39" ht="15" hidden="1" x14ac:dyDescent="0.25">
      <c r="Z1074" s="102"/>
      <c r="AA1074" s="102"/>
      <c r="AB1074" s="124">
        <f t="shared" si="287"/>
        <v>66</v>
      </c>
      <c r="AC1074" s="125" t="str">
        <f t="shared" si="296"/>
        <v/>
      </c>
      <c r="AD1074" s="123" t="str">
        <f t="shared" si="297"/>
        <v/>
      </c>
      <c r="AE1074" s="126" t="str">
        <f t="shared" ref="AE1074:AE1108" si="298">IF(AC1074="","",(AD1074/2)^2*3.1415)</f>
        <v/>
      </c>
      <c r="AF1074" s="123" t="str">
        <f t="shared" ref="AF1074:AF1108" si="299">IF(AC1074="","",(AC1074-AC1073)/3*(AE1073+AE1074+(AE1074*AE1073)^0.5))</f>
        <v/>
      </c>
      <c r="AG1074" s="126" t="str">
        <f t="shared" ref="AG1074:AG1108" si="300">IF(AC1074="","",AG1073+AF1074)</f>
        <v/>
      </c>
      <c r="AH1074" s="129" t="str">
        <f t="shared" si="293"/>
        <v/>
      </c>
      <c r="AI1074" s="129" t="str">
        <f t="shared" si="292"/>
        <v/>
      </c>
      <c r="AJ1074" s="100" t="str">
        <f t="shared" si="288"/>
        <v/>
      </c>
      <c r="AK1074" s="130" t="str">
        <f t="shared" si="289"/>
        <v/>
      </c>
      <c r="AL1074" s="130" t="str">
        <f t="shared" si="290"/>
        <v/>
      </c>
      <c r="AM1074" s="131" t="str">
        <f t="shared" si="291"/>
        <v/>
      </c>
    </row>
    <row r="1075" spans="26:39" ht="15" hidden="1" x14ac:dyDescent="0.25">
      <c r="Z1075" s="102"/>
      <c r="AA1075" s="102"/>
      <c r="AB1075" s="124">
        <f t="shared" ref="AB1075:AB1108" si="301">AB1074+1</f>
        <v>67</v>
      </c>
      <c r="AC1075" s="125" t="str">
        <f t="shared" si="296"/>
        <v/>
      </c>
      <c r="AD1075" s="123" t="str">
        <f t="shared" si="297"/>
        <v/>
      </c>
      <c r="AE1075" s="126" t="str">
        <f t="shared" si="298"/>
        <v/>
      </c>
      <c r="AF1075" s="123" t="str">
        <f t="shared" si="299"/>
        <v/>
      </c>
      <c r="AG1075" s="126" t="str">
        <f t="shared" si="300"/>
        <v/>
      </c>
      <c r="AH1075" s="129" t="str">
        <f t="shared" si="293"/>
        <v/>
      </c>
      <c r="AI1075" s="129" t="str">
        <f t="shared" si="292"/>
        <v/>
      </c>
      <c r="AJ1075" s="100" t="str">
        <f t="shared" si="288"/>
        <v/>
      </c>
      <c r="AK1075" s="130" t="str">
        <f t="shared" si="289"/>
        <v/>
      </c>
      <c r="AL1075" s="130" t="str">
        <f t="shared" si="290"/>
        <v/>
      </c>
      <c r="AM1075" s="131" t="str">
        <f t="shared" si="291"/>
        <v/>
      </c>
    </row>
    <row r="1076" spans="26:39" ht="15" hidden="1" x14ac:dyDescent="0.25">
      <c r="Z1076" s="102"/>
      <c r="AA1076" s="102"/>
      <c r="AB1076" s="124">
        <f t="shared" si="301"/>
        <v>68</v>
      </c>
      <c r="AC1076" s="125" t="str">
        <f t="shared" si="296"/>
        <v/>
      </c>
      <c r="AD1076" s="123" t="str">
        <f t="shared" si="297"/>
        <v/>
      </c>
      <c r="AE1076" s="126" t="str">
        <f t="shared" si="298"/>
        <v/>
      </c>
      <c r="AF1076" s="123" t="str">
        <f t="shared" si="299"/>
        <v/>
      </c>
      <c r="AG1076" s="126" t="str">
        <f t="shared" si="300"/>
        <v/>
      </c>
      <c r="AH1076" s="129" t="str">
        <f t="shared" si="293"/>
        <v/>
      </c>
      <c r="AI1076" s="129" t="str">
        <f t="shared" si="292"/>
        <v/>
      </c>
      <c r="AJ1076" s="100" t="str">
        <f t="shared" si="288"/>
        <v/>
      </c>
      <c r="AK1076" s="130" t="str">
        <f t="shared" si="289"/>
        <v/>
      </c>
      <c r="AL1076" s="130" t="str">
        <f t="shared" si="290"/>
        <v/>
      </c>
      <c r="AM1076" s="131" t="str">
        <f t="shared" si="291"/>
        <v/>
      </c>
    </row>
    <row r="1077" spans="26:39" ht="15" hidden="1" x14ac:dyDescent="0.25">
      <c r="Z1077" s="102"/>
      <c r="AA1077" s="102"/>
      <c r="AB1077" s="124">
        <f t="shared" si="301"/>
        <v>69</v>
      </c>
      <c r="AC1077" s="125" t="str">
        <f t="shared" si="296"/>
        <v/>
      </c>
      <c r="AD1077" s="123" t="str">
        <f t="shared" si="297"/>
        <v/>
      </c>
      <c r="AE1077" s="126" t="str">
        <f t="shared" si="298"/>
        <v/>
      </c>
      <c r="AF1077" s="123" t="str">
        <f t="shared" si="299"/>
        <v/>
      </c>
      <c r="AG1077" s="126" t="str">
        <f t="shared" si="300"/>
        <v/>
      </c>
      <c r="AH1077" s="129" t="str">
        <f t="shared" si="293"/>
        <v/>
      </c>
      <c r="AI1077" s="129" t="str">
        <f t="shared" si="292"/>
        <v/>
      </c>
      <c r="AJ1077" s="100" t="str">
        <f t="shared" si="288"/>
        <v/>
      </c>
      <c r="AK1077" s="130" t="str">
        <f t="shared" si="289"/>
        <v/>
      </c>
      <c r="AL1077" s="130" t="str">
        <f t="shared" si="290"/>
        <v/>
      </c>
      <c r="AM1077" s="131" t="str">
        <f t="shared" si="291"/>
        <v/>
      </c>
    </row>
    <row r="1078" spans="26:39" ht="15" hidden="1" x14ac:dyDescent="0.25">
      <c r="Z1078" s="102"/>
      <c r="AA1078" s="102"/>
      <c r="AB1078" s="124">
        <f t="shared" si="301"/>
        <v>70</v>
      </c>
      <c r="AC1078" s="125" t="str">
        <f t="shared" si="296"/>
        <v/>
      </c>
      <c r="AD1078" s="123" t="str">
        <f t="shared" si="297"/>
        <v/>
      </c>
      <c r="AE1078" s="126" t="str">
        <f t="shared" si="298"/>
        <v/>
      </c>
      <c r="AF1078" s="123" t="str">
        <f t="shared" si="299"/>
        <v/>
      </c>
      <c r="AG1078" s="126" t="str">
        <f t="shared" si="300"/>
        <v/>
      </c>
      <c r="AH1078" s="129" t="str">
        <f t="shared" si="293"/>
        <v/>
      </c>
      <c r="AI1078" s="129" t="str">
        <f t="shared" si="292"/>
        <v/>
      </c>
      <c r="AJ1078" s="100" t="str">
        <f t="shared" si="288"/>
        <v/>
      </c>
      <c r="AK1078" s="130" t="str">
        <f t="shared" si="289"/>
        <v/>
      </c>
      <c r="AL1078" s="130" t="str">
        <f t="shared" si="290"/>
        <v/>
      </c>
      <c r="AM1078" s="131" t="str">
        <f t="shared" si="291"/>
        <v/>
      </c>
    </row>
    <row r="1079" spans="26:39" ht="15" hidden="1" x14ac:dyDescent="0.25">
      <c r="Z1079" s="102"/>
      <c r="AA1079" s="102"/>
      <c r="AB1079" s="124">
        <f t="shared" si="301"/>
        <v>71</v>
      </c>
      <c r="AC1079" s="125" t="str">
        <f t="shared" si="296"/>
        <v/>
      </c>
      <c r="AD1079" s="123" t="str">
        <f t="shared" si="297"/>
        <v/>
      </c>
      <c r="AE1079" s="126" t="str">
        <f t="shared" si="298"/>
        <v/>
      </c>
      <c r="AF1079" s="123" t="str">
        <f t="shared" si="299"/>
        <v/>
      </c>
      <c r="AG1079" s="126" t="str">
        <f t="shared" si="300"/>
        <v/>
      </c>
      <c r="AH1079" s="129" t="str">
        <f t="shared" si="293"/>
        <v/>
      </c>
      <c r="AI1079" s="129" t="str">
        <f t="shared" si="292"/>
        <v/>
      </c>
      <c r="AJ1079" s="100" t="str">
        <f t="shared" si="288"/>
        <v/>
      </c>
      <c r="AK1079" s="130" t="str">
        <f t="shared" si="289"/>
        <v/>
      </c>
      <c r="AL1079" s="130" t="str">
        <f t="shared" si="290"/>
        <v/>
      </c>
      <c r="AM1079" s="131" t="str">
        <f t="shared" si="291"/>
        <v/>
      </c>
    </row>
    <row r="1080" spans="26:39" ht="15" hidden="1" x14ac:dyDescent="0.25">
      <c r="Z1080" s="102"/>
      <c r="AA1080" s="102"/>
      <c r="AB1080" s="124">
        <f t="shared" si="301"/>
        <v>72</v>
      </c>
      <c r="AC1080" s="125" t="str">
        <f t="shared" si="296"/>
        <v/>
      </c>
      <c r="AD1080" s="123" t="str">
        <f t="shared" si="297"/>
        <v/>
      </c>
      <c r="AE1080" s="126" t="str">
        <f t="shared" si="298"/>
        <v/>
      </c>
      <c r="AF1080" s="123" t="str">
        <f t="shared" si="299"/>
        <v/>
      </c>
      <c r="AG1080" s="126" t="str">
        <f t="shared" si="300"/>
        <v/>
      </c>
      <c r="AH1080" s="129" t="str">
        <f t="shared" si="293"/>
        <v/>
      </c>
      <c r="AI1080" s="129" t="str">
        <f t="shared" si="292"/>
        <v/>
      </c>
      <c r="AJ1080" s="100" t="str">
        <f t="shared" si="288"/>
        <v/>
      </c>
      <c r="AK1080" s="130" t="str">
        <f t="shared" si="289"/>
        <v/>
      </c>
      <c r="AL1080" s="130" t="str">
        <f t="shared" si="290"/>
        <v/>
      </c>
      <c r="AM1080" s="131" t="str">
        <f t="shared" si="291"/>
        <v/>
      </c>
    </row>
    <row r="1081" spans="26:39" ht="15" hidden="1" x14ac:dyDescent="0.25">
      <c r="Z1081" s="102"/>
      <c r="AA1081" s="102"/>
      <c r="AB1081" s="124">
        <f t="shared" si="301"/>
        <v>73</v>
      </c>
      <c r="AC1081" s="125" t="str">
        <f t="shared" si="296"/>
        <v/>
      </c>
      <c r="AD1081" s="123" t="str">
        <f t="shared" si="297"/>
        <v/>
      </c>
      <c r="AE1081" s="126" t="str">
        <f t="shared" si="298"/>
        <v/>
      </c>
      <c r="AF1081" s="123" t="str">
        <f t="shared" si="299"/>
        <v/>
      </c>
      <c r="AG1081" s="126" t="str">
        <f t="shared" si="300"/>
        <v/>
      </c>
      <c r="AH1081" s="129" t="str">
        <f t="shared" si="293"/>
        <v/>
      </c>
      <c r="AI1081" s="129" t="str">
        <f t="shared" si="292"/>
        <v/>
      </c>
      <c r="AJ1081" s="100" t="str">
        <f t="shared" si="288"/>
        <v/>
      </c>
      <c r="AK1081" s="130" t="str">
        <f t="shared" si="289"/>
        <v/>
      </c>
      <c r="AL1081" s="130" t="str">
        <f t="shared" si="290"/>
        <v/>
      </c>
      <c r="AM1081" s="131" t="str">
        <f t="shared" si="291"/>
        <v/>
      </c>
    </row>
    <row r="1082" spans="26:39" ht="15" hidden="1" x14ac:dyDescent="0.25">
      <c r="Z1082" s="102"/>
      <c r="AA1082" s="102"/>
      <c r="AB1082" s="124">
        <f t="shared" si="301"/>
        <v>74</v>
      </c>
      <c r="AC1082" s="125" t="str">
        <f t="shared" si="296"/>
        <v/>
      </c>
      <c r="AD1082" s="123" t="str">
        <f t="shared" si="297"/>
        <v/>
      </c>
      <c r="AE1082" s="126" t="str">
        <f t="shared" si="298"/>
        <v/>
      </c>
      <c r="AF1082" s="123" t="str">
        <f t="shared" si="299"/>
        <v/>
      </c>
      <c r="AG1082" s="126" t="str">
        <f t="shared" si="300"/>
        <v/>
      </c>
      <c r="AH1082" s="129" t="str">
        <f t="shared" si="293"/>
        <v/>
      </c>
      <c r="AI1082" s="129" t="str">
        <f t="shared" si="292"/>
        <v/>
      </c>
      <c r="AJ1082" s="100" t="str">
        <f t="shared" si="288"/>
        <v/>
      </c>
      <c r="AK1082" s="130" t="str">
        <f t="shared" si="289"/>
        <v/>
      </c>
      <c r="AL1082" s="130" t="str">
        <f t="shared" si="290"/>
        <v/>
      </c>
      <c r="AM1082" s="131" t="str">
        <f t="shared" si="291"/>
        <v/>
      </c>
    </row>
    <row r="1083" spans="26:39" ht="15" hidden="1" x14ac:dyDescent="0.25">
      <c r="Z1083" s="102"/>
      <c r="AA1083" s="102"/>
      <c r="AB1083" s="124">
        <f t="shared" si="301"/>
        <v>75</v>
      </c>
      <c r="AC1083" s="125" t="str">
        <f t="shared" si="296"/>
        <v/>
      </c>
      <c r="AD1083" s="123" t="str">
        <f t="shared" si="297"/>
        <v/>
      </c>
      <c r="AE1083" s="126" t="str">
        <f t="shared" si="298"/>
        <v/>
      </c>
      <c r="AF1083" s="123" t="str">
        <f t="shared" si="299"/>
        <v/>
      </c>
      <c r="AG1083" s="126" t="str">
        <f t="shared" si="300"/>
        <v/>
      </c>
      <c r="AH1083" s="129" t="str">
        <f t="shared" si="293"/>
        <v/>
      </c>
      <c r="AI1083" s="129" t="str">
        <f t="shared" si="292"/>
        <v/>
      </c>
      <c r="AJ1083" s="100" t="str">
        <f t="shared" si="288"/>
        <v/>
      </c>
      <c r="AK1083" s="130" t="str">
        <f t="shared" si="289"/>
        <v/>
      </c>
      <c r="AL1083" s="130" t="str">
        <f t="shared" si="290"/>
        <v/>
      </c>
      <c r="AM1083" s="131" t="str">
        <f t="shared" si="291"/>
        <v/>
      </c>
    </row>
    <row r="1084" spans="26:39" ht="15" hidden="1" x14ac:dyDescent="0.25">
      <c r="Z1084" s="102"/>
      <c r="AA1084" s="102"/>
      <c r="AB1084" s="124">
        <f t="shared" si="301"/>
        <v>76</v>
      </c>
      <c r="AC1084" s="125" t="str">
        <f t="shared" si="296"/>
        <v/>
      </c>
      <c r="AD1084" s="123" t="str">
        <f t="shared" si="297"/>
        <v/>
      </c>
      <c r="AE1084" s="126" t="str">
        <f t="shared" si="298"/>
        <v/>
      </c>
      <c r="AF1084" s="123" t="str">
        <f t="shared" si="299"/>
        <v/>
      </c>
      <c r="AG1084" s="126" t="str">
        <f t="shared" si="300"/>
        <v/>
      </c>
      <c r="AH1084" s="129" t="str">
        <f t="shared" si="293"/>
        <v/>
      </c>
      <c r="AI1084" s="129" t="str">
        <f t="shared" si="292"/>
        <v/>
      </c>
      <c r="AJ1084" s="100" t="str">
        <f t="shared" si="288"/>
        <v/>
      </c>
      <c r="AK1084" s="130" t="str">
        <f t="shared" si="289"/>
        <v/>
      </c>
      <c r="AL1084" s="130" t="str">
        <f t="shared" si="290"/>
        <v/>
      </c>
      <c r="AM1084" s="131" t="str">
        <f t="shared" si="291"/>
        <v/>
      </c>
    </row>
    <row r="1085" spans="26:39" ht="15" hidden="1" x14ac:dyDescent="0.25">
      <c r="Z1085" s="102"/>
      <c r="AA1085" s="102"/>
      <c r="AB1085" s="124">
        <f t="shared" si="301"/>
        <v>77</v>
      </c>
      <c r="AC1085" s="125" t="str">
        <f t="shared" si="296"/>
        <v/>
      </c>
      <c r="AD1085" s="123" t="str">
        <f t="shared" si="297"/>
        <v/>
      </c>
      <c r="AE1085" s="126" t="str">
        <f t="shared" si="298"/>
        <v/>
      </c>
      <c r="AF1085" s="123" t="str">
        <f t="shared" si="299"/>
        <v/>
      </c>
      <c r="AG1085" s="126" t="str">
        <f t="shared" si="300"/>
        <v/>
      </c>
      <c r="AH1085" s="129" t="str">
        <f t="shared" si="293"/>
        <v/>
      </c>
      <c r="AI1085" s="129" t="str">
        <f t="shared" si="292"/>
        <v/>
      </c>
      <c r="AJ1085" s="100" t="str">
        <f t="shared" si="288"/>
        <v/>
      </c>
      <c r="AK1085" s="130" t="str">
        <f t="shared" si="289"/>
        <v/>
      </c>
      <c r="AL1085" s="130" t="str">
        <f t="shared" si="290"/>
        <v/>
      </c>
      <c r="AM1085" s="131" t="str">
        <f t="shared" si="291"/>
        <v/>
      </c>
    </row>
    <row r="1086" spans="26:39" ht="15" hidden="1" x14ac:dyDescent="0.25">
      <c r="Z1086" s="102"/>
      <c r="AA1086" s="102"/>
      <c r="AB1086" s="124">
        <f t="shared" si="301"/>
        <v>78</v>
      </c>
      <c r="AC1086" s="125" t="str">
        <f t="shared" si="296"/>
        <v/>
      </c>
      <c r="AD1086" s="123" t="str">
        <f t="shared" si="297"/>
        <v/>
      </c>
      <c r="AE1086" s="126" t="str">
        <f t="shared" si="298"/>
        <v/>
      </c>
      <c r="AF1086" s="123" t="str">
        <f t="shared" si="299"/>
        <v/>
      </c>
      <c r="AG1086" s="126" t="str">
        <f t="shared" si="300"/>
        <v/>
      </c>
      <c r="AH1086" s="129" t="str">
        <f t="shared" si="293"/>
        <v/>
      </c>
      <c r="AI1086" s="129" t="str">
        <f t="shared" si="292"/>
        <v/>
      </c>
      <c r="AJ1086" s="100" t="str">
        <f t="shared" si="288"/>
        <v/>
      </c>
      <c r="AK1086" s="130" t="str">
        <f t="shared" si="289"/>
        <v/>
      </c>
      <c r="AL1086" s="130" t="str">
        <f t="shared" si="290"/>
        <v/>
      </c>
      <c r="AM1086" s="131" t="str">
        <f t="shared" si="291"/>
        <v/>
      </c>
    </row>
    <row r="1087" spans="26:39" ht="15" hidden="1" x14ac:dyDescent="0.25">
      <c r="Z1087" s="102"/>
      <c r="AA1087" s="102"/>
      <c r="AB1087" s="124">
        <f t="shared" si="301"/>
        <v>79</v>
      </c>
      <c r="AC1087" s="125" t="str">
        <f t="shared" si="296"/>
        <v/>
      </c>
      <c r="AD1087" s="123" t="str">
        <f t="shared" si="297"/>
        <v/>
      </c>
      <c r="AE1087" s="126" t="str">
        <f t="shared" si="298"/>
        <v/>
      </c>
      <c r="AF1087" s="123" t="str">
        <f t="shared" si="299"/>
        <v/>
      </c>
      <c r="AG1087" s="126" t="str">
        <f t="shared" si="300"/>
        <v/>
      </c>
      <c r="AH1087" s="129" t="str">
        <f t="shared" si="293"/>
        <v/>
      </c>
      <c r="AI1087" s="129" t="str">
        <f t="shared" si="292"/>
        <v/>
      </c>
      <c r="AJ1087" s="100" t="str">
        <f t="shared" si="288"/>
        <v/>
      </c>
      <c r="AK1087" s="130" t="str">
        <f t="shared" si="289"/>
        <v/>
      </c>
      <c r="AL1087" s="130" t="str">
        <f t="shared" si="290"/>
        <v/>
      </c>
      <c r="AM1087" s="131" t="str">
        <f t="shared" si="291"/>
        <v/>
      </c>
    </row>
    <row r="1088" spans="26:39" ht="15" hidden="1" x14ac:dyDescent="0.25">
      <c r="Z1088" s="102"/>
      <c r="AA1088" s="102"/>
      <c r="AB1088" s="124">
        <f t="shared" si="301"/>
        <v>80</v>
      </c>
      <c r="AC1088" s="125" t="str">
        <f t="shared" si="296"/>
        <v/>
      </c>
      <c r="AD1088" s="123" t="str">
        <f t="shared" si="297"/>
        <v/>
      </c>
      <c r="AE1088" s="126" t="str">
        <f t="shared" si="298"/>
        <v/>
      </c>
      <c r="AF1088" s="123" t="str">
        <f t="shared" si="299"/>
        <v/>
      </c>
      <c r="AG1088" s="126" t="str">
        <f t="shared" si="300"/>
        <v/>
      </c>
      <c r="AH1088" s="129" t="str">
        <f t="shared" si="293"/>
        <v/>
      </c>
      <c r="AI1088" s="129" t="str">
        <f t="shared" si="292"/>
        <v/>
      </c>
      <c r="AJ1088" s="100" t="str">
        <f t="shared" si="288"/>
        <v/>
      </c>
      <c r="AK1088" s="130" t="str">
        <f t="shared" si="289"/>
        <v/>
      </c>
      <c r="AL1088" s="130" t="str">
        <f t="shared" si="290"/>
        <v/>
      </c>
      <c r="AM1088" s="131" t="str">
        <f t="shared" si="291"/>
        <v/>
      </c>
    </row>
    <row r="1089" spans="26:39" ht="15" hidden="1" x14ac:dyDescent="0.25">
      <c r="Z1089" s="102"/>
      <c r="AA1089" s="102"/>
      <c r="AB1089" s="124">
        <f t="shared" si="301"/>
        <v>81</v>
      </c>
      <c r="AC1089" s="125" t="str">
        <f t="shared" si="296"/>
        <v/>
      </c>
      <c r="AD1089" s="123" t="str">
        <f t="shared" si="297"/>
        <v/>
      </c>
      <c r="AE1089" s="126" t="str">
        <f t="shared" si="298"/>
        <v/>
      </c>
      <c r="AF1089" s="123" t="str">
        <f t="shared" si="299"/>
        <v/>
      </c>
      <c r="AG1089" s="126" t="str">
        <f t="shared" si="300"/>
        <v/>
      </c>
      <c r="AH1089" s="129" t="str">
        <f t="shared" si="293"/>
        <v/>
      </c>
      <c r="AI1089" s="129" t="str">
        <f t="shared" si="292"/>
        <v/>
      </c>
      <c r="AJ1089" s="100" t="str">
        <f t="shared" si="288"/>
        <v/>
      </c>
      <c r="AK1089" s="130" t="str">
        <f t="shared" si="289"/>
        <v/>
      </c>
      <c r="AL1089" s="130" t="str">
        <f t="shared" si="290"/>
        <v/>
      </c>
      <c r="AM1089" s="131" t="str">
        <f t="shared" si="291"/>
        <v/>
      </c>
    </row>
    <row r="1090" spans="26:39" ht="15" hidden="1" x14ac:dyDescent="0.25">
      <c r="Z1090" s="102"/>
      <c r="AA1090" s="102"/>
      <c r="AB1090" s="124">
        <f t="shared" si="301"/>
        <v>82</v>
      </c>
      <c r="AC1090" s="125" t="str">
        <f t="shared" si="296"/>
        <v/>
      </c>
      <c r="AD1090" s="123" t="str">
        <f t="shared" si="297"/>
        <v/>
      </c>
      <c r="AE1090" s="126" t="str">
        <f t="shared" si="298"/>
        <v/>
      </c>
      <c r="AF1090" s="123" t="str">
        <f t="shared" si="299"/>
        <v/>
      </c>
      <c r="AG1090" s="126" t="str">
        <f t="shared" si="300"/>
        <v/>
      </c>
      <c r="AH1090" s="129" t="str">
        <f t="shared" si="293"/>
        <v/>
      </c>
      <c r="AI1090" s="129" t="str">
        <f t="shared" si="292"/>
        <v/>
      </c>
      <c r="AJ1090" s="100" t="str">
        <f t="shared" si="288"/>
        <v/>
      </c>
      <c r="AK1090" s="130" t="str">
        <f t="shared" si="289"/>
        <v/>
      </c>
      <c r="AL1090" s="130" t="str">
        <f t="shared" si="290"/>
        <v/>
      </c>
      <c r="AM1090" s="131" t="str">
        <f t="shared" si="291"/>
        <v/>
      </c>
    </row>
    <row r="1091" spans="26:39" ht="15" hidden="1" x14ac:dyDescent="0.25">
      <c r="Z1091" s="102"/>
      <c r="AA1091" s="102"/>
      <c r="AB1091" s="124">
        <f t="shared" si="301"/>
        <v>83</v>
      </c>
      <c r="AC1091" s="125" t="str">
        <f t="shared" si="296"/>
        <v/>
      </c>
      <c r="AD1091" s="123" t="str">
        <f t="shared" si="297"/>
        <v/>
      </c>
      <c r="AE1091" s="126" t="str">
        <f t="shared" si="298"/>
        <v/>
      </c>
      <c r="AF1091" s="123" t="str">
        <f t="shared" si="299"/>
        <v/>
      </c>
      <c r="AG1091" s="126" t="str">
        <f t="shared" si="300"/>
        <v/>
      </c>
      <c r="AH1091" s="129" t="str">
        <f t="shared" si="293"/>
        <v/>
      </c>
      <c r="AI1091" s="129" t="str">
        <f t="shared" si="292"/>
        <v/>
      </c>
      <c r="AJ1091" s="100" t="str">
        <f t="shared" si="288"/>
        <v/>
      </c>
      <c r="AK1091" s="130" t="str">
        <f t="shared" si="289"/>
        <v/>
      </c>
      <c r="AL1091" s="130" t="str">
        <f t="shared" si="290"/>
        <v/>
      </c>
      <c r="AM1091" s="131" t="str">
        <f t="shared" si="291"/>
        <v/>
      </c>
    </row>
    <row r="1092" spans="26:39" ht="15" hidden="1" x14ac:dyDescent="0.25">
      <c r="Z1092" s="102"/>
      <c r="AA1092" s="102"/>
      <c r="AB1092" s="124">
        <f t="shared" si="301"/>
        <v>84</v>
      </c>
      <c r="AC1092" s="125" t="str">
        <f t="shared" si="296"/>
        <v/>
      </c>
      <c r="AD1092" s="123" t="str">
        <f t="shared" si="297"/>
        <v/>
      </c>
      <c r="AE1092" s="126" t="str">
        <f t="shared" si="298"/>
        <v/>
      </c>
      <c r="AF1092" s="123" t="str">
        <f t="shared" si="299"/>
        <v/>
      </c>
      <c r="AG1092" s="126" t="str">
        <f t="shared" si="300"/>
        <v/>
      </c>
      <c r="AH1092" s="129" t="str">
        <f t="shared" si="293"/>
        <v/>
      </c>
      <c r="AI1092" s="129" t="str">
        <f t="shared" si="292"/>
        <v/>
      </c>
      <c r="AJ1092" s="100" t="str">
        <f t="shared" si="288"/>
        <v/>
      </c>
      <c r="AK1092" s="130" t="str">
        <f t="shared" si="289"/>
        <v/>
      </c>
      <c r="AL1092" s="130" t="str">
        <f t="shared" si="290"/>
        <v/>
      </c>
      <c r="AM1092" s="131" t="str">
        <f t="shared" si="291"/>
        <v/>
      </c>
    </row>
    <row r="1093" spans="26:39" ht="15" hidden="1" x14ac:dyDescent="0.25">
      <c r="Z1093" s="102"/>
      <c r="AA1093" s="102"/>
      <c r="AB1093" s="124">
        <f t="shared" si="301"/>
        <v>85</v>
      </c>
      <c r="AC1093" s="125" t="str">
        <f t="shared" si="296"/>
        <v/>
      </c>
      <c r="AD1093" s="123" t="str">
        <f t="shared" si="297"/>
        <v/>
      </c>
      <c r="AE1093" s="126" t="str">
        <f t="shared" si="298"/>
        <v/>
      </c>
      <c r="AF1093" s="123" t="str">
        <f t="shared" si="299"/>
        <v/>
      </c>
      <c r="AG1093" s="126" t="str">
        <f t="shared" si="300"/>
        <v/>
      </c>
      <c r="AH1093" s="129" t="str">
        <f t="shared" si="293"/>
        <v/>
      </c>
      <c r="AI1093" s="129" t="str">
        <f t="shared" si="292"/>
        <v/>
      </c>
      <c r="AJ1093" s="100" t="str">
        <f t="shared" si="288"/>
        <v/>
      </c>
      <c r="AK1093" s="130" t="str">
        <f t="shared" si="289"/>
        <v/>
      </c>
      <c r="AL1093" s="130" t="str">
        <f t="shared" si="290"/>
        <v/>
      </c>
      <c r="AM1093" s="131" t="str">
        <f t="shared" si="291"/>
        <v/>
      </c>
    </row>
    <row r="1094" spans="26:39" ht="15" hidden="1" x14ac:dyDescent="0.25">
      <c r="Z1094" s="102"/>
      <c r="AA1094" s="102"/>
      <c r="AB1094" s="124">
        <f t="shared" si="301"/>
        <v>86</v>
      </c>
      <c r="AC1094" s="125" t="str">
        <f t="shared" si="296"/>
        <v/>
      </c>
      <c r="AD1094" s="123" t="str">
        <f t="shared" si="297"/>
        <v/>
      </c>
      <c r="AE1094" s="126" t="str">
        <f t="shared" si="298"/>
        <v/>
      </c>
      <c r="AF1094" s="123" t="str">
        <f t="shared" si="299"/>
        <v/>
      </c>
      <c r="AG1094" s="126" t="str">
        <f t="shared" si="300"/>
        <v/>
      </c>
      <c r="AH1094" s="129" t="str">
        <f t="shared" si="293"/>
        <v/>
      </c>
      <c r="AI1094" s="129" t="str">
        <f t="shared" si="292"/>
        <v/>
      </c>
      <c r="AJ1094" s="100" t="str">
        <f t="shared" si="288"/>
        <v/>
      </c>
      <c r="AK1094" s="130" t="str">
        <f t="shared" si="289"/>
        <v/>
      </c>
      <c r="AL1094" s="130" t="str">
        <f t="shared" si="290"/>
        <v/>
      </c>
      <c r="AM1094" s="131" t="str">
        <f t="shared" si="291"/>
        <v/>
      </c>
    </row>
    <row r="1095" spans="26:39" ht="15" hidden="1" x14ac:dyDescent="0.25">
      <c r="Z1095" s="102"/>
      <c r="AA1095" s="102"/>
      <c r="AB1095" s="124">
        <f t="shared" si="301"/>
        <v>87</v>
      </c>
      <c r="AC1095" s="125" t="str">
        <f t="shared" si="296"/>
        <v/>
      </c>
      <c r="AD1095" s="123" t="str">
        <f t="shared" si="297"/>
        <v/>
      </c>
      <c r="AE1095" s="126" t="str">
        <f t="shared" si="298"/>
        <v/>
      </c>
      <c r="AF1095" s="123" t="str">
        <f t="shared" si="299"/>
        <v/>
      </c>
      <c r="AG1095" s="126" t="str">
        <f t="shared" si="300"/>
        <v/>
      </c>
      <c r="AH1095" s="129" t="str">
        <f t="shared" si="293"/>
        <v/>
      </c>
      <c r="AI1095" s="129" t="str">
        <f t="shared" si="292"/>
        <v/>
      </c>
      <c r="AJ1095" s="100" t="str">
        <f t="shared" si="288"/>
        <v/>
      </c>
      <c r="AK1095" s="130" t="str">
        <f t="shared" si="289"/>
        <v/>
      </c>
      <c r="AL1095" s="130" t="str">
        <f t="shared" si="290"/>
        <v/>
      </c>
      <c r="AM1095" s="131" t="str">
        <f t="shared" si="291"/>
        <v/>
      </c>
    </row>
    <row r="1096" spans="26:39" ht="15" hidden="1" x14ac:dyDescent="0.25">
      <c r="Z1096" s="102"/>
      <c r="AA1096" s="102"/>
      <c r="AB1096" s="124">
        <f t="shared" si="301"/>
        <v>88</v>
      </c>
      <c r="AC1096" s="125" t="str">
        <f t="shared" si="296"/>
        <v/>
      </c>
      <c r="AD1096" s="123" t="str">
        <f t="shared" si="297"/>
        <v/>
      </c>
      <c r="AE1096" s="126" t="str">
        <f t="shared" si="298"/>
        <v/>
      </c>
      <c r="AF1096" s="123" t="str">
        <f t="shared" si="299"/>
        <v/>
      </c>
      <c r="AG1096" s="126" t="str">
        <f t="shared" si="300"/>
        <v/>
      </c>
      <c r="AH1096" s="129" t="str">
        <f t="shared" si="293"/>
        <v/>
      </c>
      <c r="AI1096" s="129" t="str">
        <f t="shared" si="292"/>
        <v/>
      </c>
      <c r="AJ1096" s="100" t="str">
        <f t="shared" ref="AJ1096:AJ1159" si="302">AC1096</f>
        <v/>
      </c>
      <c r="AK1096" s="130" t="str">
        <f t="shared" ref="AK1096:AK1159" si="303">IF(AI1096="","",AJ1096-D$57)</f>
        <v/>
      </c>
      <c r="AL1096" s="130" t="str">
        <f t="shared" ref="AL1096:AL1159" si="304">IF(AK1096="","",IF(AK1096&gt;G$80,AK1096-G$80/2,AK1096/2))</f>
        <v/>
      </c>
      <c r="AM1096" s="131" t="str">
        <f t="shared" ref="AM1096:AM1159" si="305">IF(AL1096="","",0.6*G$81*(2*32.2*AL1096)^0.5)</f>
        <v/>
      </c>
    </row>
    <row r="1097" spans="26:39" ht="15" hidden="1" x14ac:dyDescent="0.25">
      <c r="Z1097" s="102"/>
      <c r="AA1097" s="102"/>
      <c r="AB1097" s="124">
        <f t="shared" si="301"/>
        <v>89</v>
      </c>
      <c r="AC1097" s="125" t="str">
        <f t="shared" si="296"/>
        <v/>
      </c>
      <c r="AD1097" s="123" t="str">
        <f t="shared" si="297"/>
        <v/>
      </c>
      <c r="AE1097" s="126" t="str">
        <f t="shared" si="298"/>
        <v/>
      </c>
      <c r="AF1097" s="123" t="str">
        <f t="shared" si="299"/>
        <v/>
      </c>
      <c r="AG1097" s="126" t="str">
        <f t="shared" si="300"/>
        <v/>
      </c>
      <c r="AH1097" s="129" t="str">
        <f t="shared" si="293"/>
        <v/>
      </c>
      <c r="AI1097" s="129" t="str">
        <f t="shared" ref="AI1097:AI1160" si="306">IF(AC1097="","",IF(AC1097=D$57,0,IF(AC1097&gt;D$57,AI1096+AF1097,"")))</f>
        <v/>
      </c>
      <c r="AJ1097" s="100" t="str">
        <f t="shared" si="302"/>
        <v/>
      </c>
      <c r="AK1097" s="130" t="str">
        <f t="shared" si="303"/>
        <v/>
      </c>
      <c r="AL1097" s="130" t="str">
        <f t="shared" si="304"/>
        <v/>
      </c>
      <c r="AM1097" s="131" t="str">
        <f t="shared" si="305"/>
        <v/>
      </c>
    </row>
    <row r="1098" spans="26:39" ht="15" hidden="1" x14ac:dyDescent="0.25">
      <c r="Z1098" s="102"/>
      <c r="AA1098" s="102"/>
      <c r="AB1098" s="124">
        <f t="shared" si="301"/>
        <v>90</v>
      </c>
      <c r="AC1098" s="125" t="str">
        <f t="shared" si="296"/>
        <v/>
      </c>
      <c r="AD1098" s="123" t="str">
        <f t="shared" si="297"/>
        <v/>
      </c>
      <c r="AE1098" s="126" t="str">
        <f t="shared" si="298"/>
        <v/>
      </c>
      <c r="AF1098" s="123" t="str">
        <f t="shared" si="299"/>
        <v/>
      </c>
      <c r="AG1098" s="126" t="str">
        <f t="shared" si="300"/>
        <v/>
      </c>
      <c r="AH1098" s="129" t="str">
        <f t="shared" ref="AH1098:AH1161" si="307">IF(AC1098="","",AH1097+AF1098)</f>
        <v/>
      </c>
      <c r="AI1098" s="129" t="str">
        <f t="shared" si="306"/>
        <v/>
      </c>
      <c r="AJ1098" s="100" t="str">
        <f t="shared" si="302"/>
        <v/>
      </c>
      <c r="AK1098" s="130" t="str">
        <f t="shared" si="303"/>
        <v/>
      </c>
      <c r="AL1098" s="130" t="str">
        <f t="shared" si="304"/>
        <v/>
      </c>
      <c r="AM1098" s="131" t="str">
        <f t="shared" si="305"/>
        <v/>
      </c>
    </row>
    <row r="1099" spans="26:39" ht="15" hidden="1" x14ac:dyDescent="0.25">
      <c r="Z1099" s="102"/>
      <c r="AA1099" s="102"/>
      <c r="AB1099" s="124">
        <f t="shared" si="301"/>
        <v>91</v>
      </c>
      <c r="AC1099" s="125" t="str">
        <f t="shared" si="296"/>
        <v/>
      </c>
      <c r="AD1099" s="123" t="str">
        <f t="shared" si="297"/>
        <v/>
      </c>
      <c r="AE1099" s="126" t="str">
        <f t="shared" si="298"/>
        <v/>
      </c>
      <c r="AF1099" s="123" t="str">
        <f t="shared" si="299"/>
        <v/>
      </c>
      <c r="AG1099" s="126" t="str">
        <f t="shared" si="300"/>
        <v/>
      </c>
      <c r="AH1099" s="129" t="str">
        <f t="shared" si="307"/>
        <v/>
      </c>
      <c r="AI1099" s="129" t="str">
        <f t="shared" si="306"/>
        <v/>
      </c>
      <c r="AJ1099" s="100" t="str">
        <f t="shared" si="302"/>
        <v/>
      </c>
      <c r="AK1099" s="130" t="str">
        <f t="shared" si="303"/>
        <v/>
      </c>
      <c r="AL1099" s="130" t="str">
        <f t="shared" si="304"/>
        <v/>
      </c>
      <c r="AM1099" s="131" t="str">
        <f t="shared" si="305"/>
        <v/>
      </c>
    </row>
    <row r="1100" spans="26:39" ht="15" hidden="1" x14ac:dyDescent="0.25">
      <c r="Z1100" s="102"/>
      <c r="AA1100" s="102"/>
      <c r="AB1100" s="124">
        <f t="shared" si="301"/>
        <v>92</v>
      </c>
      <c r="AC1100" s="125" t="str">
        <f t="shared" si="296"/>
        <v/>
      </c>
      <c r="AD1100" s="123" t="str">
        <f t="shared" si="297"/>
        <v/>
      </c>
      <c r="AE1100" s="126" t="str">
        <f t="shared" si="298"/>
        <v/>
      </c>
      <c r="AF1100" s="123" t="str">
        <f t="shared" si="299"/>
        <v/>
      </c>
      <c r="AG1100" s="126" t="str">
        <f t="shared" si="300"/>
        <v/>
      </c>
      <c r="AH1100" s="129" t="str">
        <f t="shared" si="307"/>
        <v/>
      </c>
      <c r="AI1100" s="129" t="str">
        <f t="shared" si="306"/>
        <v/>
      </c>
      <c r="AJ1100" s="100" t="str">
        <f t="shared" si="302"/>
        <v/>
      </c>
      <c r="AK1100" s="130" t="str">
        <f t="shared" si="303"/>
        <v/>
      </c>
      <c r="AL1100" s="130" t="str">
        <f t="shared" si="304"/>
        <v/>
      </c>
      <c r="AM1100" s="131" t="str">
        <f t="shared" si="305"/>
        <v/>
      </c>
    </row>
    <row r="1101" spans="26:39" ht="15" hidden="1" x14ac:dyDescent="0.25">
      <c r="Z1101" s="102"/>
      <c r="AA1101" s="102"/>
      <c r="AB1101" s="124">
        <f t="shared" si="301"/>
        <v>93</v>
      </c>
      <c r="AC1101" s="125" t="str">
        <f t="shared" si="296"/>
        <v/>
      </c>
      <c r="AD1101" s="123" t="str">
        <f t="shared" si="297"/>
        <v/>
      </c>
      <c r="AE1101" s="126" t="str">
        <f t="shared" si="298"/>
        <v/>
      </c>
      <c r="AF1101" s="123" t="str">
        <f t="shared" si="299"/>
        <v/>
      </c>
      <c r="AG1101" s="126" t="str">
        <f t="shared" si="300"/>
        <v/>
      </c>
      <c r="AH1101" s="129" t="str">
        <f t="shared" si="307"/>
        <v/>
      </c>
      <c r="AI1101" s="129" t="str">
        <f t="shared" si="306"/>
        <v/>
      </c>
      <c r="AJ1101" s="100" t="str">
        <f t="shared" si="302"/>
        <v/>
      </c>
      <c r="AK1101" s="130" t="str">
        <f t="shared" si="303"/>
        <v/>
      </c>
      <c r="AL1101" s="130" t="str">
        <f t="shared" si="304"/>
        <v/>
      </c>
      <c r="AM1101" s="131" t="str">
        <f t="shared" si="305"/>
        <v/>
      </c>
    </row>
    <row r="1102" spans="26:39" ht="15" hidden="1" x14ac:dyDescent="0.25">
      <c r="Z1102" s="102"/>
      <c r="AA1102" s="102"/>
      <c r="AB1102" s="124">
        <f t="shared" si="301"/>
        <v>94</v>
      </c>
      <c r="AC1102" s="125" t="str">
        <f t="shared" si="296"/>
        <v/>
      </c>
      <c r="AD1102" s="123" t="str">
        <f t="shared" si="297"/>
        <v/>
      </c>
      <c r="AE1102" s="126" t="str">
        <f t="shared" si="298"/>
        <v/>
      </c>
      <c r="AF1102" s="123" t="str">
        <f t="shared" si="299"/>
        <v/>
      </c>
      <c r="AG1102" s="126" t="str">
        <f t="shared" si="300"/>
        <v/>
      </c>
      <c r="AH1102" s="129" t="str">
        <f t="shared" si="307"/>
        <v/>
      </c>
      <c r="AI1102" s="129" t="str">
        <f t="shared" si="306"/>
        <v/>
      </c>
      <c r="AJ1102" s="100" t="str">
        <f t="shared" si="302"/>
        <v/>
      </c>
      <c r="AK1102" s="130" t="str">
        <f t="shared" si="303"/>
        <v/>
      </c>
      <c r="AL1102" s="130" t="str">
        <f t="shared" si="304"/>
        <v/>
      </c>
      <c r="AM1102" s="131" t="str">
        <f t="shared" si="305"/>
        <v/>
      </c>
    </row>
    <row r="1103" spans="26:39" ht="15" hidden="1" x14ac:dyDescent="0.25">
      <c r="Z1103" s="102"/>
      <c r="AA1103" s="102"/>
      <c r="AB1103" s="124">
        <f t="shared" si="301"/>
        <v>95</v>
      </c>
      <c r="AC1103" s="125" t="str">
        <f t="shared" si="296"/>
        <v/>
      </c>
      <c r="AD1103" s="123" t="str">
        <f t="shared" si="297"/>
        <v/>
      </c>
      <c r="AE1103" s="126" t="str">
        <f t="shared" si="298"/>
        <v/>
      </c>
      <c r="AF1103" s="123" t="str">
        <f t="shared" si="299"/>
        <v/>
      </c>
      <c r="AG1103" s="126" t="str">
        <f t="shared" si="300"/>
        <v/>
      </c>
      <c r="AH1103" s="129" t="str">
        <f t="shared" si="307"/>
        <v/>
      </c>
      <c r="AI1103" s="129" t="str">
        <f t="shared" si="306"/>
        <v/>
      </c>
      <c r="AJ1103" s="100" t="str">
        <f t="shared" si="302"/>
        <v/>
      </c>
      <c r="AK1103" s="130" t="str">
        <f t="shared" si="303"/>
        <v/>
      </c>
      <c r="AL1103" s="130" t="str">
        <f t="shared" si="304"/>
        <v/>
      </c>
      <c r="AM1103" s="131" t="str">
        <f t="shared" si="305"/>
        <v/>
      </c>
    </row>
    <row r="1104" spans="26:39" ht="15" hidden="1" x14ac:dyDescent="0.25">
      <c r="Z1104" s="102"/>
      <c r="AA1104" s="102"/>
      <c r="AB1104" s="124">
        <f t="shared" si="301"/>
        <v>96</v>
      </c>
      <c r="AC1104" s="125" t="str">
        <f t="shared" si="296"/>
        <v/>
      </c>
      <c r="AD1104" s="123" t="str">
        <f t="shared" si="297"/>
        <v/>
      </c>
      <c r="AE1104" s="126" t="str">
        <f t="shared" si="298"/>
        <v/>
      </c>
      <c r="AF1104" s="123" t="str">
        <f t="shared" si="299"/>
        <v/>
      </c>
      <c r="AG1104" s="126" t="str">
        <f t="shared" si="300"/>
        <v/>
      </c>
      <c r="AH1104" s="129" t="str">
        <f t="shared" si="307"/>
        <v/>
      </c>
      <c r="AI1104" s="129" t="str">
        <f t="shared" si="306"/>
        <v/>
      </c>
      <c r="AJ1104" s="100" t="str">
        <f t="shared" si="302"/>
        <v/>
      </c>
      <c r="AK1104" s="130" t="str">
        <f t="shared" si="303"/>
        <v/>
      </c>
      <c r="AL1104" s="130" t="str">
        <f t="shared" si="304"/>
        <v/>
      </c>
      <c r="AM1104" s="131" t="str">
        <f t="shared" si="305"/>
        <v/>
      </c>
    </row>
    <row r="1105" spans="23:39" ht="15" hidden="1" x14ac:dyDescent="0.25">
      <c r="Z1105" s="102"/>
      <c r="AA1105" s="102"/>
      <c r="AB1105" s="124">
        <f t="shared" si="301"/>
        <v>97</v>
      </c>
      <c r="AC1105" s="125" t="str">
        <f t="shared" ref="AC1105:AC1108" si="308">IF(AA$1011="","",AC$1008+AB1105*(X$1011-X$1010)/100)</f>
        <v/>
      </c>
      <c r="AD1105" s="123" t="str">
        <f t="shared" ref="AD1105:AD1108" si="309">IF(AC1105="","",AD$1008+(2*(AC1105-AC$1008)*AA$1011))</f>
        <v/>
      </c>
      <c r="AE1105" s="126" t="str">
        <f t="shared" si="298"/>
        <v/>
      </c>
      <c r="AF1105" s="123" t="str">
        <f t="shared" si="299"/>
        <v/>
      </c>
      <c r="AG1105" s="126" t="str">
        <f t="shared" si="300"/>
        <v/>
      </c>
      <c r="AH1105" s="129" t="str">
        <f t="shared" si="307"/>
        <v/>
      </c>
      <c r="AI1105" s="129" t="str">
        <f t="shared" si="306"/>
        <v/>
      </c>
      <c r="AJ1105" s="100" t="str">
        <f t="shared" si="302"/>
        <v/>
      </c>
      <c r="AK1105" s="130" t="str">
        <f t="shared" si="303"/>
        <v/>
      </c>
      <c r="AL1105" s="130" t="str">
        <f t="shared" si="304"/>
        <v/>
      </c>
      <c r="AM1105" s="131" t="str">
        <f t="shared" si="305"/>
        <v/>
      </c>
    </row>
    <row r="1106" spans="23:39" ht="15" hidden="1" x14ac:dyDescent="0.25">
      <c r="Z1106" s="102"/>
      <c r="AA1106" s="102"/>
      <c r="AB1106" s="124">
        <f t="shared" si="301"/>
        <v>98</v>
      </c>
      <c r="AC1106" s="125" t="str">
        <f t="shared" si="308"/>
        <v/>
      </c>
      <c r="AD1106" s="123" t="str">
        <f t="shared" si="309"/>
        <v/>
      </c>
      <c r="AE1106" s="126" t="str">
        <f t="shared" si="298"/>
        <v/>
      </c>
      <c r="AF1106" s="123" t="str">
        <f t="shared" si="299"/>
        <v/>
      </c>
      <c r="AG1106" s="126" t="str">
        <f t="shared" si="300"/>
        <v/>
      </c>
      <c r="AH1106" s="129" t="str">
        <f t="shared" si="307"/>
        <v/>
      </c>
      <c r="AI1106" s="129" t="str">
        <f t="shared" si="306"/>
        <v/>
      </c>
      <c r="AJ1106" s="100" t="str">
        <f t="shared" si="302"/>
        <v/>
      </c>
      <c r="AK1106" s="130" t="str">
        <f t="shared" si="303"/>
        <v/>
      </c>
      <c r="AL1106" s="130" t="str">
        <f t="shared" si="304"/>
        <v/>
      </c>
      <c r="AM1106" s="131" t="str">
        <f t="shared" si="305"/>
        <v/>
      </c>
    </row>
    <row r="1107" spans="23:39" ht="15" hidden="1" x14ac:dyDescent="0.25">
      <c r="AB1107" s="124">
        <f t="shared" si="301"/>
        <v>99</v>
      </c>
      <c r="AC1107" s="125" t="str">
        <f t="shared" si="308"/>
        <v/>
      </c>
      <c r="AD1107" s="123" t="str">
        <f t="shared" si="309"/>
        <v/>
      </c>
      <c r="AE1107" s="126" t="str">
        <f t="shared" si="298"/>
        <v/>
      </c>
      <c r="AF1107" s="123" t="str">
        <f t="shared" si="299"/>
        <v/>
      </c>
      <c r="AG1107" s="126" t="str">
        <f t="shared" si="300"/>
        <v/>
      </c>
      <c r="AH1107" s="129" t="str">
        <f t="shared" si="307"/>
        <v/>
      </c>
      <c r="AI1107" s="129" t="str">
        <f t="shared" si="306"/>
        <v/>
      </c>
      <c r="AJ1107" s="100" t="str">
        <f t="shared" si="302"/>
        <v/>
      </c>
      <c r="AK1107" s="130" t="str">
        <f t="shared" si="303"/>
        <v/>
      </c>
      <c r="AL1107" s="130" t="str">
        <f t="shared" si="304"/>
        <v/>
      </c>
      <c r="AM1107" s="131" t="str">
        <f t="shared" si="305"/>
        <v/>
      </c>
    </row>
    <row r="1108" spans="23:39" ht="15" hidden="1" x14ac:dyDescent="0.25">
      <c r="AB1108" s="124">
        <f t="shared" si="301"/>
        <v>100</v>
      </c>
      <c r="AC1108" s="125" t="str">
        <f t="shared" si="308"/>
        <v/>
      </c>
      <c r="AD1108" s="123" t="str">
        <f t="shared" si="309"/>
        <v/>
      </c>
      <c r="AE1108" s="126" t="str">
        <f t="shared" si="298"/>
        <v/>
      </c>
      <c r="AF1108" s="123" t="str">
        <f t="shared" si="299"/>
        <v/>
      </c>
      <c r="AG1108" s="126" t="str">
        <f t="shared" si="300"/>
        <v/>
      </c>
      <c r="AH1108" s="129" t="str">
        <f t="shared" si="307"/>
        <v/>
      </c>
      <c r="AI1108" s="129" t="str">
        <f t="shared" si="306"/>
        <v/>
      </c>
      <c r="AJ1108" s="100" t="str">
        <f t="shared" si="302"/>
        <v/>
      </c>
      <c r="AK1108" s="130" t="str">
        <f t="shared" si="303"/>
        <v/>
      </c>
      <c r="AL1108" s="130" t="str">
        <f t="shared" si="304"/>
        <v/>
      </c>
      <c r="AM1108" s="131" t="str">
        <f t="shared" si="305"/>
        <v/>
      </c>
    </row>
    <row r="1109" spans="23:39" ht="15" hidden="1" x14ac:dyDescent="0.25">
      <c r="W1109" s="15" t="s">
        <v>154</v>
      </c>
      <c r="X1109" s="103" t="s">
        <v>105</v>
      </c>
      <c r="Y1109" s="103" t="s">
        <v>100</v>
      </c>
      <c r="Z1109" s="107" t="s">
        <v>155</v>
      </c>
      <c r="AA1109" s="107" t="s">
        <v>156</v>
      </c>
      <c r="AB1109" s="124">
        <v>1</v>
      </c>
      <c r="AC1109" s="125" t="str">
        <f t="shared" ref="AC1109:AC1140" si="310">IF(AA$1111="","",AC$1108+AB1109*(X$1111-X$1110)/100)</f>
        <v/>
      </c>
      <c r="AD1109" s="123" t="str">
        <f t="shared" ref="AD1109:AD1140" si="311">IF(AC1109="","",AD$1108+(2*(AC1109-AC$1108)*AA$1111))</f>
        <v/>
      </c>
      <c r="AE1109" s="126" t="str">
        <f>IF(AC1109="","",(AD1109/2)^2*3.1415)</f>
        <v/>
      </c>
      <c r="AF1109" s="123" t="str">
        <f>IF(AC1109="","",(AC1109-AC1108)/3*(AE1108+AE1109+(AE1109*AE1108)^0.5))</f>
        <v/>
      </c>
      <c r="AG1109" s="126" t="str">
        <f>IF(AC1109="","",AG1108+AF1109)</f>
        <v/>
      </c>
      <c r="AH1109" s="129" t="str">
        <f t="shared" si="307"/>
        <v/>
      </c>
      <c r="AI1109" s="129" t="str">
        <f t="shared" si="306"/>
        <v/>
      </c>
      <c r="AJ1109" s="100" t="str">
        <f t="shared" si="302"/>
        <v/>
      </c>
      <c r="AK1109" s="130" t="str">
        <f t="shared" si="303"/>
        <v/>
      </c>
      <c r="AL1109" s="130" t="str">
        <f t="shared" si="304"/>
        <v/>
      </c>
      <c r="AM1109" s="131" t="str">
        <f t="shared" si="305"/>
        <v/>
      </c>
    </row>
    <row r="1110" spans="23:39" ht="15" hidden="1" x14ac:dyDescent="0.25">
      <c r="W1110" s="28">
        <v>12</v>
      </c>
      <c r="X1110" s="100" t="str">
        <f>IF(W1110&gt;O$53,"",IF(VLOOKUP(W1110,O$34:Q$51,3)=0,"",VLOOKUP(W1110,O$34:Q$51,3)))</f>
        <v/>
      </c>
      <c r="Y1110" s="28" t="str">
        <f>IF(X1110="","",VLOOKUP(X1110,D$34:H$53,2))</f>
        <v/>
      </c>
      <c r="Z1110" s="123" t="str">
        <f>IF(Y1110="","",2*(Y1110/3.1415)^0.5)</f>
        <v/>
      </c>
      <c r="AA1110" s="102"/>
      <c r="AB1110" s="124">
        <f>AB1109+1</f>
        <v>2</v>
      </c>
      <c r="AC1110" s="125" t="str">
        <f t="shared" si="310"/>
        <v/>
      </c>
      <c r="AD1110" s="123" t="str">
        <f t="shared" si="311"/>
        <v/>
      </c>
      <c r="AE1110" s="126" t="str">
        <f t="shared" ref="AE1110:AE1173" si="312">IF(AC1110="","",(AD1110/2)^2*3.1415)</f>
        <v/>
      </c>
      <c r="AF1110" s="123" t="str">
        <f t="shared" ref="AF1110:AF1173" si="313">IF(AC1110="","",(AC1110-AC1109)/3*(AE1109+AE1110+(AE1110*AE1109)^0.5))</f>
        <v/>
      </c>
      <c r="AG1110" s="126" t="str">
        <f t="shared" ref="AG1110:AG1173" si="314">IF(AC1110="","",AG1109+AF1110)</f>
        <v/>
      </c>
      <c r="AH1110" s="129" t="str">
        <f t="shared" si="307"/>
        <v/>
      </c>
      <c r="AI1110" s="129" t="str">
        <f t="shared" si="306"/>
        <v/>
      </c>
      <c r="AJ1110" s="100" t="str">
        <f t="shared" si="302"/>
        <v/>
      </c>
      <c r="AK1110" s="130" t="str">
        <f t="shared" si="303"/>
        <v/>
      </c>
      <c r="AL1110" s="130" t="str">
        <f t="shared" si="304"/>
        <v/>
      </c>
      <c r="AM1110" s="131" t="str">
        <f t="shared" si="305"/>
        <v/>
      </c>
    </row>
    <row r="1111" spans="23:39" ht="15" hidden="1" x14ac:dyDescent="0.25">
      <c r="W1111" s="28">
        <v>13</v>
      </c>
      <c r="X1111" s="100" t="str">
        <f>IF(W1111&gt;O$53,"",IF(VLOOKUP(W1111,O$34:Q$51,3)=0,"",VLOOKUP(W1111,O$34:Q$51,3)))</f>
        <v/>
      </c>
      <c r="Y1111" s="28" t="str">
        <f>IF(X1111="","",VLOOKUP(X1111,D$34:H$53,2))</f>
        <v/>
      </c>
      <c r="Z1111" s="123" t="str">
        <f>IF(Y1111="","",2*(Y1111/3.1415)^0.5)</f>
        <v/>
      </c>
      <c r="AA1111" s="102" t="str">
        <f>IF(Z1111="","",(Z1111-Z1110)/(2*(X1111-X1110)))</f>
        <v/>
      </c>
      <c r="AB1111" s="124">
        <f t="shared" ref="AB1111:AB1174" si="315">AB1110+1</f>
        <v>3</v>
      </c>
      <c r="AC1111" s="125" t="str">
        <f t="shared" si="310"/>
        <v/>
      </c>
      <c r="AD1111" s="123" t="str">
        <f t="shared" si="311"/>
        <v/>
      </c>
      <c r="AE1111" s="126" t="str">
        <f t="shared" si="312"/>
        <v/>
      </c>
      <c r="AF1111" s="123" t="str">
        <f t="shared" si="313"/>
        <v/>
      </c>
      <c r="AG1111" s="126" t="str">
        <f t="shared" si="314"/>
        <v/>
      </c>
      <c r="AH1111" s="129" t="str">
        <f t="shared" si="307"/>
        <v/>
      </c>
      <c r="AI1111" s="129" t="str">
        <f t="shared" si="306"/>
        <v/>
      </c>
      <c r="AJ1111" s="100" t="str">
        <f t="shared" si="302"/>
        <v/>
      </c>
      <c r="AK1111" s="130" t="str">
        <f t="shared" si="303"/>
        <v/>
      </c>
      <c r="AL1111" s="130" t="str">
        <f t="shared" si="304"/>
        <v/>
      </c>
      <c r="AM1111" s="131" t="str">
        <f t="shared" si="305"/>
        <v/>
      </c>
    </row>
    <row r="1112" spans="23:39" ht="15" hidden="1" x14ac:dyDescent="0.25">
      <c r="Z1112" s="102"/>
      <c r="AA1112" s="102"/>
      <c r="AB1112" s="124">
        <f t="shared" si="315"/>
        <v>4</v>
      </c>
      <c r="AC1112" s="125" t="str">
        <f t="shared" si="310"/>
        <v/>
      </c>
      <c r="AD1112" s="123" t="str">
        <f t="shared" si="311"/>
        <v/>
      </c>
      <c r="AE1112" s="126" t="str">
        <f t="shared" si="312"/>
        <v/>
      </c>
      <c r="AF1112" s="123" t="str">
        <f t="shared" si="313"/>
        <v/>
      </c>
      <c r="AG1112" s="126" t="str">
        <f t="shared" si="314"/>
        <v/>
      </c>
      <c r="AH1112" s="129" t="str">
        <f t="shared" si="307"/>
        <v/>
      </c>
      <c r="AI1112" s="129" t="str">
        <f t="shared" si="306"/>
        <v/>
      </c>
      <c r="AJ1112" s="100" t="str">
        <f t="shared" si="302"/>
        <v/>
      </c>
      <c r="AK1112" s="130" t="str">
        <f t="shared" si="303"/>
        <v/>
      </c>
      <c r="AL1112" s="130" t="str">
        <f t="shared" si="304"/>
        <v/>
      </c>
      <c r="AM1112" s="131" t="str">
        <f t="shared" si="305"/>
        <v/>
      </c>
    </row>
    <row r="1113" spans="23:39" ht="15" hidden="1" x14ac:dyDescent="0.25">
      <c r="Z1113" s="102"/>
      <c r="AA1113" s="102"/>
      <c r="AB1113" s="124">
        <f t="shared" si="315"/>
        <v>5</v>
      </c>
      <c r="AC1113" s="125" t="str">
        <f t="shared" si="310"/>
        <v/>
      </c>
      <c r="AD1113" s="123" t="str">
        <f t="shared" si="311"/>
        <v/>
      </c>
      <c r="AE1113" s="126" t="str">
        <f t="shared" si="312"/>
        <v/>
      </c>
      <c r="AF1113" s="123" t="str">
        <f t="shared" si="313"/>
        <v/>
      </c>
      <c r="AG1113" s="126" t="str">
        <f t="shared" si="314"/>
        <v/>
      </c>
      <c r="AH1113" s="129" t="str">
        <f t="shared" si="307"/>
        <v/>
      </c>
      <c r="AI1113" s="129" t="str">
        <f t="shared" si="306"/>
        <v/>
      </c>
      <c r="AJ1113" s="100" t="str">
        <f t="shared" si="302"/>
        <v/>
      </c>
      <c r="AK1113" s="130" t="str">
        <f t="shared" si="303"/>
        <v/>
      </c>
      <c r="AL1113" s="130" t="str">
        <f t="shared" si="304"/>
        <v/>
      </c>
      <c r="AM1113" s="131" t="str">
        <f t="shared" si="305"/>
        <v/>
      </c>
    </row>
    <row r="1114" spans="23:39" ht="15" hidden="1" x14ac:dyDescent="0.25">
      <c r="Z1114" s="102"/>
      <c r="AA1114" s="102"/>
      <c r="AB1114" s="124">
        <f t="shared" si="315"/>
        <v>6</v>
      </c>
      <c r="AC1114" s="125" t="str">
        <f t="shared" si="310"/>
        <v/>
      </c>
      <c r="AD1114" s="123" t="str">
        <f t="shared" si="311"/>
        <v/>
      </c>
      <c r="AE1114" s="126" t="str">
        <f t="shared" si="312"/>
        <v/>
      </c>
      <c r="AF1114" s="123" t="str">
        <f t="shared" si="313"/>
        <v/>
      </c>
      <c r="AG1114" s="126" t="str">
        <f t="shared" si="314"/>
        <v/>
      </c>
      <c r="AH1114" s="129" t="str">
        <f t="shared" si="307"/>
        <v/>
      </c>
      <c r="AI1114" s="129" t="str">
        <f t="shared" si="306"/>
        <v/>
      </c>
      <c r="AJ1114" s="100" t="str">
        <f t="shared" si="302"/>
        <v/>
      </c>
      <c r="AK1114" s="130" t="str">
        <f t="shared" si="303"/>
        <v/>
      </c>
      <c r="AL1114" s="130" t="str">
        <f t="shared" si="304"/>
        <v/>
      </c>
      <c r="AM1114" s="131" t="str">
        <f t="shared" si="305"/>
        <v/>
      </c>
    </row>
    <row r="1115" spans="23:39" ht="15" hidden="1" x14ac:dyDescent="0.25">
      <c r="Z1115" s="102"/>
      <c r="AA1115" s="102"/>
      <c r="AB1115" s="124">
        <f t="shared" si="315"/>
        <v>7</v>
      </c>
      <c r="AC1115" s="125" t="str">
        <f t="shared" si="310"/>
        <v/>
      </c>
      <c r="AD1115" s="123" t="str">
        <f t="shared" si="311"/>
        <v/>
      </c>
      <c r="AE1115" s="126" t="str">
        <f t="shared" si="312"/>
        <v/>
      </c>
      <c r="AF1115" s="123" t="str">
        <f t="shared" si="313"/>
        <v/>
      </c>
      <c r="AG1115" s="126" t="str">
        <f t="shared" si="314"/>
        <v/>
      </c>
      <c r="AH1115" s="129" t="str">
        <f t="shared" si="307"/>
        <v/>
      </c>
      <c r="AI1115" s="129" t="str">
        <f t="shared" si="306"/>
        <v/>
      </c>
      <c r="AJ1115" s="100" t="str">
        <f t="shared" si="302"/>
        <v/>
      </c>
      <c r="AK1115" s="130" t="str">
        <f t="shared" si="303"/>
        <v/>
      </c>
      <c r="AL1115" s="130" t="str">
        <f t="shared" si="304"/>
        <v/>
      </c>
      <c r="AM1115" s="131" t="str">
        <f t="shared" si="305"/>
        <v/>
      </c>
    </row>
    <row r="1116" spans="23:39" ht="15" hidden="1" x14ac:dyDescent="0.25">
      <c r="Z1116" s="102"/>
      <c r="AA1116" s="102"/>
      <c r="AB1116" s="124">
        <f t="shared" si="315"/>
        <v>8</v>
      </c>
      <c r="AC1116" s="125" t="str">
        <f t="shared" si="310"/>
        <v/>
      </c>
      <c r="AD1116" s="123" t="str">
        <f t="shared" si="311"/>
        <v/>
      </c>
      <c r="AE1116" s="126" t="str">
        <f t="shared" si="312"/>
        <v/>
      </c>
      <c r="AF1116" s="123" t="str">
        <f t="shared" si="313"/>
        <v/>
      </c>
      <c r="AG1116" s="126" t="str">
        <f t="shared" si="314"/>
        <v/>
      </c>
      <c r="AH1116" s="129" t="str">
        <f t="shared" si="307"/>
        <v/>
      </c>
      <c r="AI1116" s="129" t="str">
        <f t="shared" si="306"/>
        <v/>
      </c>
      <c r="AJ1116" s="100" t="str">
        <f t="shared" si="302"/>
        <v/>
      </c>
      <c r="AK1116" s="130" t="str">
        <f t="shared" si="303"/>
        <v/>
      </c>
      <c r="AL1116" s="130" t="str">
        <f t="shared" si="304"/>
        <v/>
      </c>
      <c r="AM1116" s="131" t="str">
        <f t="shared" si="305"/>
        <v/>
      </c>
    </row>
    <row r="1117" spans="23:39" ht="15" hidden="1" x14ac:dyDescent="0.25">
      <c r="Z1117" s="102"/>
      <c r="AA1117" s="102"/>
      <c r="AB1117" s="124">
        <f t="shared" si="315"/>
        <v>9</v>
      </c>
      <c r="AC1117" s="125" t="str">
        <f t="shared" si="310"/>
        <v/>
      </c>
      <c r="AD1117" s="123" t="str">
        <f t="shared" si="311"/>
        <v/>
      </c>
      <c r="AE1117" s="126" t="str">
        <f t="shared" si="312"/>
        <v/>
      </c>
      <c r="AF1117" s="123" t="str">
        <f t="shared" si="313"/>
        <v/>
      </c>
      <c r="AG1117" s="126" t="str">
        <f t="shared" si="314"/>
        <v/>
      </c>
      <c r="AH1117" s="129" t="str">
        <f t="shared" si="307"/>
        <v/>
      </c>
      <c r="AI1117" s="129" t="str">
        <f t="shared" si="306"/>
        <v/>
      </c>
      <c r="AJ1117" s="100" t="str">
        <f t="shared" si="302"/>
        <v/>
      </c>
      <c r="AK1117" s="130" t="str">
        <f t="shared" si="303"/>
        <v/>
      </c>
      <c r="AL1117" s="130" t="str">
        <f t="shared" si="304"/>
        <v/>
      </c>
      <c r="AM1117" s="131" t="str">
        <f t="shared" si="305"/>
        <v/>
      </c>
    </row>
    <row r="1118" spans="23:39" ht="15" hidden="1" x14ac:dyDescent="0.25">
      <c r="Z1118" s="102"/>
      <c r="AA1118" s="102"/>
      <c r="AB1118" s="124">
        <f t="shared" si="315"/>
        <v>10</v>
      </c>
      <c r="AC1118" s="125" t="str">
        <f t="shared" si="310"/>
        <v/>
      </c>
      <c r="AD1118" s="123" t="str">
        <f t="shared" si="311"/>
        <v/>
      </c>
      <c r="AE1118" s="126" t="str">
        <f t="shared" si="312"/>
        <v/>
      </c>
      <c r="AF1118" s="123" t="str">
        <f t="shared" si="313"/>
        <v/>
      </c>
      <c r="AG1118" s="126" t="str">
        <f t="shared" si="314"/>
        <v/>
      </c>
      <c r="AH1118" s="129" t="str">
        <f t="shared" si="307"/>
        <v/>
      </c>
      <c r="AI1118" s="129" t="str">
        <f t="shared" si="306"/>
        <v/>
      </c>
      <c r="AJ1118" s="100" t="str">
        <f t="shared" si="302"/>
        <v/>
      </c>
      <c r="AK1118" s="130" t="str">
        <f t="shared" si="303"/>
        <v/>
      </c>
      <c r="AL1118" s="130" t="str">
        <f t="shared" si="304"/>
        <v/>
      </c>
      <c r="AM1118" s="131" t="str">
        <f t="shared" si="305"/>
        <v/>
      </c>
    </row>
    <row r="1119" spans="23:39" ht="15" hidden="1" x14ac:dyDescent="0.25">
      <c r="Z1119" s="102"/>
      <c r="AA1119" s="102"/>
      <c r="AB1119" s="124">
        <f t="shared" si="315"/>
        <v>11</v>
      </c>
      <c r="AC1119" s="125" t="str">
        <f t="shared" si="310"/>
        <v/>
      </c>
      <c r="AD1119" s="123" t="str">
        <f t="shared" si="311"/>
        <v/>
      </c>
      <c r="AE1119" s="126" t="str">
        <f t="shared" si="312"/>
        <v/>
      </c>
      <c r="AF1119" s="123" t="str">
        <f t="shared" si="313"/>
        <v/>
      </c>
      <c r="AG1119" s="126" t="str">
        <f t="shared" si="314"/>
        <v/>
      </c>
      <c r="AH1119" s="129" t="str">
        <f t="shared" si="307"/>
        <v/>
      </c>
      <c r="AI1119" s="129" t="str">
        <f t="shared" si="306"/>
        <v/>
      </c>
      <c r="AJ1119" s="100" t="str">
        <f t="shared" si="302"/>
        <v/>
      </c>
      <c r="AK1119" s="130" t="str">
        <f t="shared" si="303"/>
        <v/>
      </c>
      <c r="AL1119" s="130" t="str">
        <f t="shared" si="304"/>
        <v/>
      </c>
      <c r="AM1119" s="131" t="str">
        <f t="shared" si="305"/>
        <v/>
      </c>
    </row>
    <row r="1120" spans="23:39" ht="15" hidden="1" x14ac:dyDescent="0.25">
      <c r="Z1120" s="102"/>
      <c r="AA1120" s="102"/>
      <c r="AB1120" s="124">
        <f t="shared" si="315"/>
        <v>12</v>
      </c>
      <c r="AC1120" s="125" t="str">
        <f t="shared" si="310"/>
        <v/>
      </c>
      <c r="AD1120" s="123" t="str">
        <f t="shared" si="311"/>
        <v/>
      </c>
      <c r="AE1120" s="126" t="str">
        <f t="shared" si="312"/>
        <v/>
      </c>
      <c r="AF1120" s="123" t="str">
        <f t="shared" si="313"/>
        <v/>
      </c>
      <c r="AG1120" s="126" t="str">
        <f t="shared" si="314"/>
        <v/>
      </c>
      <c r="AH1120" s="129" t="str">
        <f t="shared" si="307"/>
        <v/>
      </c>
      <c r="AI1120" s="129" t="str">
        <f t="shared" si="306"/>
        <v/>
      </c>
      <c r="AJ1120" s="100" t="str">
        <f t="shared" si="302"/>
        <v/>
      </c>
      <c r="AK1120" s="130" t="str">
        <f t="shared" si="303"/>
        <v/>
      </c>
      <c r="AL1120" s="130" t="str">
        <f t="shared" si="304"/>
        <v/>
      </c>
      <c r="AM1120" s="131" t="str">
        <f t="shared" si="305"/>
        <v/>
      </c>
    </row>
    <row r="1121" spans="24:39" ht="15" hidden="1" x14ac:dyDescent="0.25">
      <c r="Z1121" s="102"/>
      <c r="AA1121" s="102"/>
      <c r="AB1121" s="124">
        <f t="shared" si="315"/>
        <v>13</v>
      </c>
      <c r="AC1121" s="125" t="str">
        <f t="shared" si="310"/>
        <v/>
      </c>
      <c r="AD1121" s="123" t="str">
        <f t="shared" si="311"/>
        <v/>
      </c>
      <c r="AE1121" s="126" t="str">
        <f t="shared" si="312"/>
        <v/>
      </c>
      <c r="AF1121" s="123" t="str">
        <f t="shared" si="313"/>
        <v/>
      </c>
      <c r="AG1121" s="126" t="str">
        <f t="shared" si="314"/>
        <v/>
      </c>
      <c r="AH1121" s="129" t="str">
        <f t="shared" si="307"/>
        <v/>
      </c>
      <c r="AI1121" s="129" t="str">
        <f t="shared" si="306"/>
        <v/>
      </c>
      <c r="AJ1121" s="100" t="str">
        <f t="shared" si="302"/>
        <v/>
      </c>
      <c r="AK1121" s="130" t="str">
        <f t="shared" si="303"/>
        <v/>
      </c>
      <c r="AL1121" s="130" t="str">
        <f t="shared" si="304"/>
        <v/>
      </c>
      <c r="AM1121" s="131" t="str">
        <f t="shared" si="305"/>
        <v/>
      </c>
    </row>
    <row r="1122" spans="24:39" ht="15" hidden="1" x14ac:dyDescent="0.25">
      <c r="Z1122" s="102"/>
      <c r="AA1122" s="102"/>
      <c r="AB1122" s="124">
        <f t="shared" si="315"/>
        <v>14</v>
      </c>
      <c r="AC1122" s="125" t="str">
        <f t="shared" si="310"/>
        <v/>
      </c>
      <c r="AD1122" s="123" t="str">
        <f t="shared" si="311"/>
        <v/>
      </c>
      <c r="AE1122" s="126" t="str">
        <f t="shared" si="312"/>
        <v/>
      </c>
      <c r="AF1122" s="123" t="str">
        <f t="shared" si="313"/>
        <v/>
      </c>
      <c r="AG1122" s="126" t="str">
        <f t="shared" si="314"/>
        <v/>
      </c>
      <c r="AH1122" s="129" t="str">
        <f t="shared" si="307"/>
        <v/>
      </c>
      <c r="AI1122" s="129" t="str">
        <f t="shared" si="306"/>
        <v/>
      </c>
      <c r="AJ1122" s="100" t="str">
        <f t="shared" si="302"/>
        <v/>
      </c>
      <c r="AK1122" s="130" t="str">
        <f t="shared" si="303"/>
        <v/>
      </c>
      <c r="AL1122" s="130" t="str">
        <f t="shared" si="304"/>
        <v/>
      </c>
      <c r="AM1122" s="131" t="str">
        <f t="shared" si="305"/>
        <v/>
      </c>
    </row>
    <row r="1123" spans="24:39" ht="15" hidden="1" x14ac:dyDescent="0.25">
      <c r="Z1123" s="102"/>
      <c r="AA1123" s="102"/>
      <c r="AB1123" s="124">
        <f t="shared" si="315"/>
        <v>15</v>
      </c>
      <c r="AC1123" s="125" t="str">
        <f t="shared" si="310"/>
        <v/>
      </c>
      <c r="AD1123" s="123" t="str">
        <f t="shared" si="311"/>
        <v/>
      </c>
      <c r="AE1123" s="126" t="str">
        <f t="shared" si="312"/>
        <v/>
      </c>
      <c r="AF1123" s="123" t="str">
        <f t="shared" si="313"/>
        <v/>
      </c>
      <c r="AG1123" s="126" t="str">
        <f t="shared" si="314"/>
        <v/>
      </c>
      <c r="AH1123" s="129" t="str">
        <f t="shared" si="307"/>
        <v/>
      </c>
      <c r="AI1123" s="129" t="str">
        <f t="shared" si="306"/>
        <v/>
      </c>
      <c r="AJ1123" s="100" t="str">
        <f t="shared" si="302"/>
        <v/>
      </c>
      <c r="AK1123" s="130" t="str">
        <f t="shared" si="303"/>
        <v/>
      </c>
      <c r="AL1123" s="130" t="str">
        <f t="shared" si="304"/>
        <v/>
      </c>
      <c r="AM1123" s="131" t="str">
        <f t="shared" si="305"/>
        <v/>
      </c>
    </row>
    <row r="1124" spans="24:39" ht="15" hidden="1" x14ac:dyDescent="0.25">
      <c r="Z1124" s="102"/>
      <c r="AA1124" s="102"/>
      <c r="AB1124" s="124">
        <f t="shared" si="315"/>
        <v>16</v>
      </c>
      <c r="AC1124" s="125" t="str">
        <f t="shared" si="310"/>
        <v/>
      </c>
      <c r="AD1124" s="123" t="str">
        <f t="shared" si="311"/>
        <v/>
      </c>
      <c r="AE1124" s="126" t="str">
        <f t="shared" si="312"/>
        <v/>
      </c>
      <c r="AF1124" s="123" t="str">
        <f t="shared" si="313"/>
        <v/>
      </c>
      <c r="AG1124" s="126" t="str">
        <f t="shared" si="314"/>
        <v/>
      </c>
      <c r="AH1124" s="129" t="str">
        <f t="shared" si="307"/>
        <v/>
      </c>
      <c r="AI1124" s="129" t="str">
        <f t="shared" si="306"/>
        <v/>
      </c>
      <c r="AJ1124" s="100" t="str">
        <f t="shared" si="302"/>
        <v/>
      </c>
      <c r="AK1124" s="130" t="str">
        <f t="shared" si="303"/>
        <v/>
      </c>
      <c r="AL1124" s="130" t="str">
        <f t="shared" si="304"/>
        <v/>
      </c>
      <c r="AM1124" s="131" t="str">
        <f t="shared" si="305"/>
        <v/>
      </c>
    </row>
    <row r="1125" spans="24:39" ht="15" hidden="1" x14ac:dyDescent="0.25">
      <c r="Z1125" s="102"/>
      <c r="AA1125" s="102"/>
      <c r="AB1125" s="124">
        <f t="shared" si="315"/>
        <v>17</v>
      </c>
      <c r="AC1125" s="125" t="str">
        <f t="shared" si="310"/>
        <v/>
      </c>
      <c r="AD1125" s="123" t="str">
        <f t="shared" si="311"/>
        <v/>
      </c>
      <c r="AE1125" s="126" t="str">
        <f t="shared" si="312"/>
        <v/>
      </c>
      <c r="AF1125" s="123" t="str">
        <f t="shared" si="313"/>
        <v/>
      </c>
      <c r="AG1125" s="126" t="str">
        <f t="shared" si="314"/>
        <v/>
      </c>
      <c r="AH1125" s="129" t="str">
        <f t="shared" si="307"/>
        <v/>
      </c>
      <c r="AI1125" s="129" t="str">
        <f t="shared" si="306"/>
        <v/>
      </c>
      <c r="AJ1125" s="100" t="str">
        <f t="shared" si="302"/>
        <v/>
      </c>
      <c r="AK1125" s="130" t="str">
        <f t="shared" si="303"/>
        <v/>
      </c>
      <c r="AL1125" s="130" t="str">
        <f t="shared" si="304"/>
        <v/>
      </c>
      <c r="AM1125" s="131" t="str">
        <f t="shared" si="305"/>
        <v/>
      </c>
    </row>
    <row r="1126" spans="24:39" ht="15" hidden="1" x14ac:dyDescent="0.25">
      <c r="Z1126" s="102"/>
      <c r="AA1126" s="102"/>
      <c r="AB1126" s="124">
        <f t="shared" si="315"/>
        <v>18</v>
      </c>
      <c r="AC1126" s="125" t="str">
        <f t="shared" si="310"/>
        <v/>
      </c>
      <c r="AD1126" s="123" t="str">
        <f t="shared" si="311"/>
        <v/>
      </c>
      <c r="AE1126" s="126" t="str">
        <f t="shared" si="312"/>
        <v/>
      </c>
      <c r="AF1126" s="123" t="str">
        <f t="shared" si="313"/>
        <v/>
      </c>
      <c r="AG1126" s="126" t="str">
        <f t="shared" si="314"/>
        <v/>
      </c>
      <c r="AH1126" s="129" t="str">
        <f t="shared" si="307"/>
        <v/>
      </c>
      <c r="AI1126" s="129" t="str">
        <f t="shared" si="306"/>
        <v/>
      </c>
      <c r="AJ1126" s="100" t="str">
        <f t="shared" si="302"/>
        <v/>
      </c>
      <c r="AK1126" s="130" t="str">
        <f t="shared" si="303"/>
        <v/>
      </c>
      <c r="AL1126" s="130" t="str">
        <f t="shared" si="304"/>
        <v/>
      </c>
      <c r="AM1126" s="131" t="str">
        <f t="shared" si="305"/>
        <v/>
      </c>
    </row>
    <row r="1127" spans="24:39" ht="15" hidden="1" x14ac:dyDescent="0.25">
      <c r="X1127" s="32"/>
      <c r="Y1127" s="32"/>
      <c r="Z1127" s="102"/>
      <c r="AA1127" s="102"/>
      <c r="AB1127" s="124">
        <f t="shared" si="315"/>
        <v>19</v>
      </c>
      <c r="AC1127" s="125" t="str">
        <f t="shared" si="310"/>
        <v/>
      </c>
      <c r="AD1127" s="123" t="str">
        <f t="shared" si="311"/>
        <v/>
      </c>
      <c r="AE1127" s="126" t="str">
        <f t="shared" si="312"/>
        <v/>
      </c>
      <c r="AF1127" s="123" t="str">
        <f t="shared" si="313"/>
        <v/>
      </c>
      <c r="AG1127" s="126" t="str">
        <f t="shared" si="314"/>
        <v/>
      </c>
      <c r="AH1127" s="129" t="str">
        <f t="shared" si="307"/>
        <v/>
      </c>
      <c r="AI1127" s="129" t="str">
        <f t="shared" si="306"/>
        <v/>
      </c>
      <c r="AJ1127" s="100" t="str">
        <f t="shared" si="302"/>
        <v/>
      </c>
      <c r="AK1127" s="130" t="str">
        <f t="shared" si="303"/>
        <v/>
      </c>
      <c r="AL1127" s="130" t="str">
        <f t="shared" si="304"/>
        <v/>
      </c>
      <c r="AM1127" s="131" t="str">
        <f t="shared" si="305"/>
        <v/>
      </c>
    </row>
    <row r="1128" spans="24:39" ht="15" hidden="1" x14ac:dyDescent="0.25">
      <c r="Z1128" s="102"/>
      <c r="AA1128" s="102"/>
      <c r="AB1128" s="124">
        <f t="shared" si="315"/>
        <v>20</v>
      </c>
      <c r="AC1128" s="125" t="str">
        <f t="shared" si="310"/>
        <v/>
      </c>
      <c r="AD1128" s="123" t="str">
        <f t="shared" si="311"/>
        <v/>
      </c>
      <c r="AE1128" s="126" t="str">
        <f t="shared" si="312"/>
        <v/>
      </c>
      <c r="AF1128" s="123" t="str">
        <f t="shared" si="313"/>
        <v/>
      </c>
      <c r="AG1128" s="126" t="str">
        <f t="shared" si="314"/>
        <v/>
      </c>
      <c r="AH1128" s="129" t="str">
        <f t="shared" si="307"/>
        <v/>
      </c>
      <c r="AI1128" s="129" t="str">
        <f t="shared" si="306"/>
        <v/>
      </c>
      <c r="AJ1128" s="100" t="str">
        <f t="shared" si="302"/>
        <v/>
      </c>
      <c r="AK1128" s="130" t="str">
        <f t="shared" si="303"/>
        <v/>
      </c>
      <c r="AL1128" s="130" t="str">
        <f t="shared" si="304"/>
        <v/>
      </c>
      <c r="AM1128" s="131" t="str">
        <f t="shared" si="305"/>
        <v/>
      </c>
    </row>
    <row r="1129" spans="24:39" ht="15" hidden="1" x14ac:dyDescent="0.25">
      <c r="Z1129" s="102"/>
      <c r="AA1129" s="102"/>
      <c r="AB1129" s="124">
        <f t="shared" si="315"/>
        <v>21</v>
      </c>
      <c r="AC1129" s="125" t="str">
        <f t="shared" si="310"/>
        <v/>
      </c>
      <c r="AD1129" s="123" t="str">
        <f t="shared" si="311"/>
        <v/>
      </c>
      <c r="AE1129" s="126" t="str">
        <f t="shared" si="312"/>
        <v/>
      </c>
      <c r="AF1129" s="123" t="str">
        <f t="shared" si="313"/>
        <v/>
      </c>
      <c r="AG1129" s="126" t="str">
        <f t="shared" si="314"/>
        <v/>
      </c>
      <c r="AH1129" s="129" t="str">
        <f t="shared" si="307"/>
        <v/>
      </c>
      <c r="AI1129" s="129" t="str">
        <f t="shared" si="306"/>
        <v/>
      </c>
      <c r="AJ1129" s="100" t="str">
        <f t="shared" si="302"/>
        <v/>
      </c>
      <c r="AK1129" s="130" t="str">
        <f t="shared" si="303"/>
        <v/>
      </c>
      <c r="AL1129" s="130" t="str">
        <f t="shared" si="304"/>
        <v/>
      </c>
      <c r="AM1129" s="131" t="str">
        <f t="shared" si="305"/>
        <v/>
      </c>
    </row>
    <row r="1130" spans="24:39" ht="15" hidden="1" x14ac:dyDescent="0.25">
      <c r="Z1130" s="102"/>
      <c r="AA1130" s="102"/>
      <c r="AB1130" s="124">
        <f t="shared" si="315"/>
        <v>22</v>
      </c>
      <c r="AC1130" s="125" t="str">
        <f t="shared" si="310"/>
        <v/>
      </c>
      <c r="AD1130" s="123" t="str">
        <f t="shared" si="311"/>
        <v/>
      </c>
      <c r="AE1130" s="126" t="str">
        <f t="shared" si="312"/>
        <v/>
      </c>
      <c r="AF1130" s="123" t="str">
        <f t="shared" si="313"/>
        <v/>
      </c>
      <c r="AG1130" s="126" t="str">
        <f t="shared" si="314"/>
        <v/>
      </c>
      <c r="AH1130" s="129" t="str">
        <f t="shared" si="307"/>
        <v/>
      </c>
      <c r="AI1130" s="129" t="str">
        <f t="shared" si="306"/>
        <v/>
      </c>
      <c r="AJ1130" s="100" t="str">
        <f t="shared" si="302"/>
        <v/>
      </c>
      <c r="AK1130" s="130" t="str">
        <f t="shared" si="303"/>
        <v/>
      </c>
      <c r="AL1130" s="130" t="str">
        <f t="shared" si="304"/>
        <v/>
      </c>
      <c r="AM1130" s="131" t="str">
        <f t="shared" si="305"/>
        <v/>
      </c>
    </row>
    <row r="1131" spans="24:39" ht="15" hidden="1" x14ac:dyDescent="0.25">
      <c r="Z1131" s="102"/>
      <c r="AA1131" s="102"/>
      <c r="AB1131" s="124">
        <f t="shared" si="315"/>
        <v>23</v>
      </c>
      <c r="AC1131" s="125" t="str">
        <f t="shared" si="310"/>
        <v/>
      </c>
      <c r="AD1131" s="123" t="str">
        <f t="shared" si="311"/>
        <v/>
      </c>
      <c r="AE1131" s="126" t="str">
        <f t="shared" si="312"/>
        <v/>
      </c>
      <c r="AF1131" s="123" t="str">
        <f t="shared" si="313"/>
        <v/>
      </c>
      <c r="AG1131" s="126" t="str">
        <f t="shared" si="314"/>
        <v/>
      </c>
      <c r="AH1131" s="129" t="str">
        <f t="shared" si="307"/>
        <v/>
      </c>
      <c r="AI1131" s="129" t="str">
        <f t="shared" si="306"/>
        <v/>
      </c>
      <c r="AJ1131" s="100" t="str">
        <f t="shared" si="302"/>
        <v/>
      </c>
      <c r="AK1131" s="130" t="str">
        <f t="shared" si="303"/>
        <v/>
      </c>
      <c r="AL1131" s="130" t="str">
        <f t="shared" si="304"/>
        <v/>
      </c>
      <c r="AM1131" s="131" t="str">
        <f t="shared" si="305"/>
        <v/>
      </c>
    </row>
    <row r="1132" spans="24:39" ht="15" hidden="1" x14ac:dyDescent="0.25">
      <c r="Z1132" s="102"/>
      <c r="AA1132" s="102"/>
      <c r="AB1132" s="124">
        <f t="shared" si="315"/>
        <v>24</v>
      </c>
      <c r="AC1132" s="125" t="str">
        <f t="shared" si="310"/>
        <v/>
      </c>
      <c r="AD1132" s="123" t="str">
        <f t="shared" si="311"/>
        <v/>
      </c>
      <c r="AE1132" s="126" t="str">
        <f t="shared" si="312"/>
        <v/>
      </c>
      <c r="AF1132" s="123" t="str">
        <f t="shared" si="313"/>
        <v/>
      </c>
      <c r="AG1132" s="126" t="str">
        <f t="shared" si="314"/>
        <v/>
      </c>
      <c r="AH1132" s="129" t="str">
        <f t="shared" si="307"/>
        <v/>
      </c>
      <c r="AI1132" s="129" t="str">
        <f t="shared" si="306"/>
        <v/>
      </c>
      <c r="AJ1132" s="100" t="str">
        <f t="shared" si="302"/>
        <v/>
      </c>
      <c r="AK1132" s="130" t="str">
        <f t="shared" si="303"/>
        <v/>
      </c>
      <c r="AL1132" s="130" t="str">
        <f t="shared" si="304"/>
        <v/>
      </c>
      <c r="AM1132" s="131" t="str">
        <f t="shared" si="305"/>
        <v/>
      </c>
    </row>
    <row r="1133" spans="24:39" ht="15" hidden="1" x14ac:dyDescent="0.25">
      <c r="Z1133" s="102"/>
      <c r="AA1133" s="102"/>
      <c r="AB1133" s="124">
        <f t="shared" si="315"/>
        <v>25</v>
      </c>
      <c r="AC1133" s="125" t="str">
        <f t="shared" si="310"/>
        <v/>
      </c>
      <c r="AD1133" s="123" t="str">
        <f t="shared" si="311"/>
        <v/>
      </c>
      <c r="AE1133" s="126" t="str">
        <f t="shared" si="312"/>
        <v/>
      </c>
      <c r="AF1133" s="123" t="str">
        <f t="shared" si="313"/>
        <v/>
      </c>
      <c r="AG1133" s="126" t="str">
        <f t="shared" si="314"/>
        <v/>
      </c>
      <c r="AH1133" s="129" t="str">
        <f t="shared" si="307"/>
        <v/>
      </c>
      <c r="AI1133" s="129" t="str">
        <f t="shared" si="306"/>
        <v/>
      </c>
      <c r="AJ1133" s="100" t="str">
        <f t="shared" si="302"/>
        <v/>
      </c>
      <c r="AK1133" s="130" t="str">
        <f t="shared" si="303"/>
        <v/>
      </c>
      <c r="AL1133" s="130" t="str">
        <f t="shared" si="304"/>
        <v/>
      </c>
      <c r="AM1133" s="131" t="str">
        <f t="shared" si="305"/>
        <v/>
      </c>
    </row>
    <row r="1134" spans="24:39" ht="15" hidden="1" x14ac:dyDescent="0.25">
      <c r="Z1134" s="102"/>
      <c r="AA1134" s="102"/>
      <c r="AB1134" s="124">
        <f t="shared" si="315"/>
        <v>26</v>
      </c>
      <c r="AC1134" s="125" t="str">
        <f t="shared" si="310"/>
        <v/>
      </c>
      <c r="AD1134" s="123" t="str">
        <f t="shared" si="311"/>
        <v/>
      </c>
      <c r="AE1134" s="126" t="str">
        <f t="shared" si="312"/>
        <v/>
      </c>
      <c r="AF1134" s="123" t="str">
        <f t="shared" si="313"/>
        <v/>
      </c>
      <c r="AG1134" s="126" t="str">
        <f t="shared" si="314"/>
        <v/>
      </c>
      <c r="AH1134" s="129" t="str">
        <f t="shared" si="307"/>
        <v/>
      </c>
      <c r="AI1134" s="129" t="str">
        <f t="shared" si="306"/>
        <v/>
      </c>
      <c r="AJ1134" s="100" t="str">
        <f t="shared" si="302"/>
        <v/>
      </c>
      <c r="AK1134" s="130" t="str">
        <f t="shared" si="303"/>
        <v/>
      </c>
      <c r="AL1134" s="130" t="str">
        <f t="shared" si="304"/>
        <v/>
      </c>
      <c r="AM1134" s="131" t="str">
        <f t="shared" si="305"/>
        <v/>
      </c>
    </row>
    <row r="1135" spans="24:39" ht="15" hidden="1" x14ac:dyDescent="0.25">
      <c r="Z1135" s="102"/>
      <c r="AA1135" s="102"/>
      <c r="AB1135" s="124">
        <f t="shared" si="315"/>
        <v>27</v>
      </c>
      <c r="AC1135" s="125" t="str">
        <f t="shared" si="310"/>
        <v/>
      </c>
      <c r="AD1135" s="123" t="str">
        <f t="shared" si="311"/>
        <v/>
      </c>
      <c r="AE1135" s="126" t="str">
        <f t="shared" si="312"/>
        <v/>
      </c>
      <c r="AF1135" s="123" t="str">
        <f t="shared" si="313"/>
        <v/>
      </c>
      <c r="AG1135" s="126" t="str">
        <f t="shared" si="314"/>
        <v/>
      </c>
      <c r="AH1135" s="129" t="str">
        <f t="shared" si="307"/>
        <v/>
      </c>
      <c r="AI1135" s="129" t="str">
        <f t="shared" si="306"/>
        <v/>
      </c>
      <c r="AJ1135" s="100" t="str">
        <f t="shared" si="302"/>
        <v/>
      </c>
      <c r="AK1135" s="130" t="str">
        <f t="shared" si="303"/>
        <v/>
      </c>
      <c r="AL1135" s="130" t="str">
        <f t="shared" si="304"/>
        <v/>
      </c>
      <c r="AM1135" s="131" t="str">
        <f t="shared" si="305"/>
        <v/>
      </c>
    </row>
    <row r="1136" spans="24:39" ht="15" hidden="1" x14ac:dyDescent="0.25">
      <c r="Z1136" s="102"/>
      <c r="AA1136" s="102"/>
      <c r="AB1136" s="124">
        <f t="shared" si="315"/>
        <v>28</v>
      </c>
      <c r="AC1136" s="125" t="str">
        <f t="shared" si="310"/>
        <v/>
      </c>
      <c r="AD1136" s="123" t="str">
        <f t="shared" si="311"/>
        <v/>
      </c>
      <c r="AE1136" s="126" t="str">
        <f t="shared" si="312"/>
        <v/>
      </c>
      <c r="AF1136" s="123" t="str">
        <f t="shared" si="313"/>
        <v/>
      </c>
      <c r="AG1136" s="126" t="str">
        <f t="shared" si="314"/>
        <v/>
      </c>
      <c r="AH1136" s="129" t="str">
        <f t="shared" si="307"/>
        <v/>
      </c>
      <c r="AI1136" s="129" t="str">
        <f t="shared" si="306"/>
        <v/>
      </c>
      <c r="AJ1136" s="100" t="str">
        <f t="shared" si="302"/>
        <v/>
      </c>
      <c r="AK1136" s="130" t="str">
        <f t="shared" si="303"/>
        <v/>
      </c>
      <c r="AL1136" s="130" t="str">
        <f t="shared" si="304"/>
        <v/>
      </c>
      <c r="AM1136" s="131" t="str">
        <f t="shared" si="305"/>
        <v/>
      </c>
    </row>
    <row r="1137" spans="26:39" ht="15" hidden="1" x14ac:dyDescent="0.25">
      <c r="Z1137" s="102"/>
      <c r="AA1137" s="102"/>
      <c r="AB1137" s="124">
        <f t="shared" si="315"/>
        <v>29</v>
      </c>
      <c r="AC1137" s="125" t="str">
        <f t="shared" si="310"/>
        <v/>
      </c>
      <c r="AD1137" s="123" t="str">
        <f t="shared" si="311"/>
        <v/>
      </c>
      <c r="AE1137" s="126" t="str">
        <f t="shared" si="312"/>
        <v/>
      </c>
      <c r="AF1137" s="123" t="str">
        <f t="shared" si="313"/>
        <v/>
      </c>
      <c r="AG1137" s="126" t="str">
        <f t="shared" si="314"/>
        <v/>
      </c>
      <c r="AH1137" s="129" t="str">
        <f t="shared" si="307"/>
        <v/>
      </c>
      <c r="AI1137" s="129" t="str">
        <f t="shared" si="306"/>
        <v/>
      </c>
      <c r="AJ1137" s="100" t="str">
        <f t="shared" si="302"/>
        <v/>
      </c>
      <c r="AK1137" s="130" t="str">
        <f t="shared" si="303"/>
        <v/>
      </c>
      <c r="AL1137" s="130" t="str">
        <f t="shared" si="304"/>
        <v/>
      </c>
      <c r="AM1137" s="131" t="str">
        <f t="shared" si="305"/>
        <v/>
      </c>
    </row>
    <row r="1138" spans="26:39" ht="15" hidden="1" x14ac:dyDescent="0.25">
      <c r="Z1138" s="102"/>
      <c r="AA1138" s="102"/>
      <c r="AB1138" s="124">
        <f t="shared" si="315"/>
        <v>30</v>
      </c>
      <c r="AC1138" s="125" t="str">
        <f t="shared" si="310"/>
        <v/>
      </c>
      <c r="AD1138" s="123" t="str">
        <f t="shared" si="311"/>
        <v/>
      </c>
      <c r="AE1138" s="126" t="str">
        <f t="shared" si="312"/>
        <v/>
      </c>
      <c r="AF1138" s="123" t="str">
        <f t="shared" si="313"/>
        <v/>
      </c>
      <c r="AG1138" s="126" t="str">
        <f t="shared" si="314"/>
        <v/>
      </c>
      <c r="AH1138" s="129" t="str">
        <f t="shared" si="307"/>
        <v/>
      </c>
      <c r="AI1138" s="129" t="str">
        <f t="shared" si="306"/>
        <v/>
      </c>
      <c r="AJ1138" s="100" t="str">
        <f t="shared" si="302"/>
        <v/>
      </c>
      <c r="AK1138" s="130" t="str">
        <f t="shared" si="303"/>
        <v/>
      </c>
      <c r="AL1138" s="130" t="str">
        <f t="shared" si="304"/>
        <v/>
      </c>
      <c r="AM1138" s="131" t="str">
        <f t="shared" si="305"/>
        <v/>
      </c>
    </row>
    <row r="1139" spans="26:39" ht="15" hidden="1" x14ac:dyDescent="0.25">
      <c r="Z1139" s="102"/>
      <c r="AA1139" s="102"/>
      <c r="AB1139" s="124">
        <f t="shared" si="315"/>
        <v>31</v>
      </c>
      <c r="AC1139" s="125" t="str">
        <f t="shared" si="310"/>
        <v/>
      </c>
      <c r="AD1139" s="123" t="str">
        <f t="shared" si="311"/>
        <v/>
      </c>
      <c r="AE1139" s="126" t="str">
        <f t="shared" si="312"/>
        <v/>
      </c>
      <c r="AF1139" s="123" t="str">
        <f t="shared" si="313"/>
        <v/>
      </c>
      <c r="AG1139" s="126" t="str">
        <f t="shared" si="314"/>
        <v/>
      </c>
      <c r="AH1139" s="129" t="str">
        <f t="shared" si="307"/>
        <v/>
      </c>
      <c r="AI1139" s="129" t="str">
        <f t="shared" si="306"/>
        <v/>
      </c>
      <c r="AJ1139" s="100" t="str">
        <f t="shared" si="302"/>
        <v/>
      </c>
      <c r="AK1139" s="130" t="str">
        <f t="shared" si="303"/>
        <v/>
      </c>
      <c r="AL1139" s="130" t="str">
        <f t="shared" si="304"/>
        <v/>
      </c>
      <c r="AM1139" s="131" t="str">
        <f t="shared" si="305"/>
        <v/>
      </c>
    </row>
    <row r="1140" spans="26:39" ht="15" hidden="1" x14ac:dyDescent="0.25">
      <c r="Z1140" s="102"/>
      <c r="AA1140" s="102"/>
      <c r="AB1140" s="124">
        <f t="shared" si="315"/>
        <v>32</v>
      </c>
      <c r="AC1140" s="125" t="str">
        <f t="shared" si="310"/>
        <v/>
      </c>
      <c r="AD1140" s="123" t="str">
        <f t="shared" si="311"/>
        <v/>
      </c>
      <c r="AE1140" s="126" t="str">
        <f t="shared" si="312"/>
        <v/>
      </c>
      <c r="AF1140" s="123" t="str">
        <f t="shared" si="313"/>
        <v/>
      </c>
      <c r="AG1140" s="126" t="str">
        <f t="shared" si="314"/>
        <v/>
      </c>
      <c r="AH1140" s="129" t="str">
        <f t="shared" si="307"/>
        <v/>
      </c>
      <c r="AI1140" s="129" t="str">
        <f t="shared" si="306"/>
        <v/>
      </c>
      <c r="AJ1140" s="100" t="str">
        <f t="shared" si="302"/>
        <v/>
      </c>
      <c r="AK1140" s="130" t="str">
        <f t="shared" si="303"/>
        <v/>
      </c>
      <c r="AL1140" s="130" t="str">
        <f t="shared" si="304"/>
        <v/>
      </c>
      <c r="AM1140" s="131" t="str">
        <f t="shared" si="305"/>
        <v/>
      </c>
    </row>
    <row r="1141" spans="26:39" ht="15" hidden="1" x14ac:dyDescent="0.25">
      <c r="Z1141" s="102"/>
      <c r="AA1141" s="102"/>
      <c r="AB1141" s="124">
        <f t="shared" si="315"/>
        <v>33</v>
      </c>
      <c r="AC1141" s="125" t="str">
        <f t="shared" ref="AC1141:AC1172" si="316">IF(AA$1111="","",AC$1108+AB1141*(X$1111-X$1110)/100)</f>
        <v/>
      </c>
      <c r="AD1141" s="123" t="str">
        <f t="shared" ref="AD1141:AD1172" si="317">IF(AC1141="","",AD$1108+(2*(AC1141-AC$1108)*AA$1111))</f>
        <v/>
      </c>
      <c r="AE1141" s="126" t="str">
        <f t="shared" si="312"/>
        <v/>
      </c>
      <c r="AF1141" s="123" t="str">
        <f t="shared" si="313"/>
        <v/>
      </c>
      <c r="AG1141" s="126" t="str">
        <f t="shared" si="314"/>
        <v/>
      </c>
      <c r="AH1141" s="129" t="str">
        <f t="shared" si="307"/>
        <v/>
      </c>
      <c r="AI1141" s="129" t="str">
        <f t="shared" si="306"/>
        <v/>
      </c>
      <c r="AJ1141" s="100" t="str">
        <f t="shared" si="302"/>
        <v/>
      </c>
      <c r="AK1141" s="130" t="str">
        <f t="shared" si="303"/>
        <v/>
      </c>
      <c r="AL1141" s="130" t="str">
        <f t="shared" si="304"/>
        <v/>
      </c>
      <c r="AM1141" s="131" t="str">
        <f t="shared" si="305"/>
        <v/>
      </c>
    </row>
    <row r="1142" spans="26:39" ht="15" hidden="1" x14ac:dyDescent="0.25">
      <c r="Z1142" s="102"/>
      <c r="AA1142" s="102"/>
      <c r="AB1142" s="124">
        <f t="shared" si="315"/>
        <v>34</v>
      </c>
      <c r="AC1142" s="125" t="str">
        <f t="shared" si="316"/>
        <v/>
      </c>
      <c r="AD1142" s="123" t="str">
        <f t="shared" si="317"/>
        <v/>
      </c>
      <c r="AE1142" s="126" t="str">
        <f t="shared" si="312"/>
        <v/>
      </c>
      <c r="AF1142" s="123" t="str">
        <f t="shared" si="313"/>
        <v/>
      </c>
      <c r="AG1142" s="126" t="str">
        <f t="shared" si="314"/>
        <v/>
      </c>
      <c r="AH1142" s="129" t="str">
        <f t="shared" si="307"/>
        <v/>
      </c>
      <c r="AI1142" s="129" t="str">
        <f t="shared" si="306"/>
        <v/>
      </c>
      <c r="AJ1142" s="100" t="str">
        <f t="shared" si="302"/>
        <v/>
      </c>
      <c r="AK1142" s="130" t="str">
        <f t="shared" si="303"/>
        <v/>
      </c>
      <c r="AL1142" s="130" t="str">
        <f t="shared" si="304"/>
        <v/>
      </c>
      <c r="AM1142" s="131" t="str">
        <f t="shared" si="305"/>
        <v/>
      </c>
    </row>
    <row r="1143" spans="26:39" ht="15" hidden="1" x14ac:dyDescent="0.25">
      <c r="Z1143" s="102"/>
      <c r="AA1143" s="102"/>
      <c r="AB1143" s="124">
        <f t="shared" si="315"/>
        <v>35</v>
      </c>
      <c r="AC1143" s="125" t="str">
        <f t="shared" si="316"/>
        <v/>
      </c>
      <c r="AD1143" s="123" t="str">
        <f t="shared" si="317"/>
        <v/>
      </c>
      <c r="AE1143" s="126" t="str">
        <f t="shared" si="312"/>
        <v/>
      </c>
      <c r="AF1143" s="123" t="str">
        <f t="shared" si="313"/>
        <v/>
      </c>
      <c r="AG1143" s="126" t="str">
        <f t="shared" si="314"/>
        <v/>
      </c>
      <c r="AH1143" s="129" t="str">
        <f t="shared" si="307"/>
        <v/>
      </c>
      <c r="AI1143" s="129" t="str">
        <f t="shared" si="306"/>
        <v/>
      </c>
      <c r="AJ1143" s="100" t="str">
        <f t="shared" si="302"/>
        <v/>
      </c>
      <c r="AK1143" s="130" t="str">
        <f t="shared" si="303"/>
        <v/>
      </c>
      <c r="AL1143" s="130" t="str">
        <f t="shared" si="304"/>
        <v/>
      </c>
      <c r="AM1143" s="131" t="str">
        <f t="shared" si="305"/>
        <v/>
      </c>
    </row>
    <row r="1144" spans="26:39" ht="15" hidden="1" x14ac:dyDescent="0.25">
      <c r="Z1144" s="102"/>
      <c r="AA1144" s="102"/>
      <c r="AB1144" s="124">
        <f t="shared" si="315"/>
        <v>36</v>
      </c>
      <c r="AC1144" s="125" t="str">
        <f t="shared" si="316"/>
        <v/>
      </c>
      <c r="AD1144" s="123" t="str">
        <f t="shared" si="317"/>
        <v/>
      </c>
      <c r="AE1144" s="126" t="str">
        <f t="shared" si="312"/>
        <v/>
      </c>
      <c r="AF1144" s="123" t="str">
        <f t="shared" si="313"/>
        <v/>
      </c>
      <c r="AG1144" s="126" t="str">
        <f t="shared" si="314"/>
        <v/>
      </c>
      <c r="AH1144" s="129" t="str">
        <f t="shared" si="307"/>
        <v/>
      </c>
      <c r="AI1144" s="129" t="str">
        <f t="shared" si="306"/>
        <v/>
      </c>
      <c r="AJ1144" s="100" t="str">
        <f t="shared" si="302"/>
        <v/>
      </c>
      <c r="AK1144" s="130" t="str">
        <f t="shared" si="303"/>
        <v/>
      </c>
      <c r="AL1144" s="130" t="str">
        <f t="shared" si="304"/>
        <v/>
      </c>
      <c r="AM1144" s="131" t="str">
        <f t="shared" si="305"/>
        <v/>
      </c>
    </row>
    <row r="1145" spans="26:39" ht="15" hidden="1" x14ac:dyDescent="0.25">
      <c r="Z1145" s="102"/>
      <c r="AA1145" s="102"/>
      <c r="AB1145" s="124">
        <f t="shared" si="315"/>
        <v>37</v>
      </c>
      <c r="AC1145" s="125" t="str">
        <f t="shared" si="316"/>
        <v/>
      </c>
      <c r="AD1145" s="123" t="str">
        <f t="shared" si="317"/>
        <v/>
      </c>
      <c r="AE1145" s="126" t="str">
        <f t="shared" si="312"/>
        <v/>
      </c>
      <c r="AF1145" s="123" t="str">
        <f t="shared" si="313"/>
        <v/>
      </c>
      <c r="AG1145" s="126" t="str">
        <f t="shared" si="314"/>
        <v/>
      </c>
      <c r="AH1145" s="129" t="str">
        <f t="shared" si="307"/>
        <v/>
      </c>
      <c r="AI1145" s="129" t="str">
        <f t="shared" si="306"/>
        <v/>
      </c>
      <c r="AJ1145" s="100" t="str">
        <f t="shared" si="302"/>
        <v/>
      </c>
      <c r="AK1145" s="130" t="str">
        <f t="shared" si="303"/>
        <v/>
      </c>
      <c r="AL1145" s="130" t="str">
        <f t="shared" si="304"/>
        <v/>
      </c>
      <c r="AM1145" s="131" t="str">
        <f t="shared" si="305"/>
        <v/>
      </c>
    </row>
    <row r="1146" spans="26:39" ht="15" hidden="1" x14ac:dyDescent="0.25">
      <c r="Z1146" s="102"/>
      <c r="AA1146" s="102"/>
      <c r="AB1146" s="124">
        <f t="shared" si="315"/>
        <v>38</v>
      </c>
      <c r="AC1146" s="125" t="str">
        <f t="shared" si="316"/>
        <v/>
      </c>
      <c r="AD1146" s="123" t="str">
        <f t="shared" si="317"/>
        <v/>
      </c>
      <c r="AE1146" s="126" t="str">
        <f t="shared" si="312"/>
        <v/>
      </c>
      <c r="AF1146" s="123" t="str">
        <f t="shared" si="313"/>
        <v/>
      </c>
      <c r="AG1146" s="126" t="str">
        <f t="shared" si="314"/>
        <v/>
      </c>
      <c r="AH1146" s="129" t="str">
        <f t="shared" si="307"/>
        <v/>
      </c>
      <c r="AI1146" s="129" t="str">
        <f t="shared" si="306"/>
        <v/>
      </c>
      <c r="AJ1146" s="100" t="str">
        <f t="shared" si="302"/>
        <v/>
      </c>
      <c r="AK1146" s="130" t="str">
        <f t="shared" si="303"/>
        <v/>
      </c>
      <c r="AL1146" s="130" t="str">
        <f t="shared" si="304"/>
        <v/>
      </c>
      <c r="AM1146" s="131" t="str">
        <f t="shared" si="305"/>
        <v/>
      </c>
    </row>
    <row r="1147" spans="26:39" ht="15" hidden="1" x14ac:dyDescent="0.25">
      <c r="Z1147" s="102"/>
      <c r="AA1147" s="102"/>
      <c r="AB1147" s="124">
        <f t="shared" si="315"/>
        <v>39</v>
      </c>
      <c r="AC1147" s="125" t="str">
        <f t="shared" si="316"/>
        <v/>
      </c>
      <c r="AD1147" s="123" t="str">
        <f t="shared" si="317"/>
        <v/>
      </c>
      <c r="AE1147" s="126" t="str">
        <f t="shared" si="312"/>
        <v/>
      </c>
      <c r="AF1147" s="123" t="str">
        <f t="shared" si="313"/>
        <v/>
      </c>
      <c r="AG1147" s="126" t="str">
        <f t="shared" si="314"/>
        <v/>
      </c>
      <c r="AH1147" s="129" t="str">
        <f t="shared" si="307"/>
        <v/>
      </c>
      <c r="AI1147" s="129" t="str">
        <f t="shared" si="306"/>
        <v/>
      </c>
      <c r="AJ1147" s="100" t="str">
        <f t="shared" si="302"/>
        <v/>
      </c>
      <c r="AK1147" s="130" t="str">
        <f t="shared" si="303"/>
        <v/>
      </c>
      <c r="AL1147" s="130" t="str">
        <f t="shared" si="304"/>
        <v/>
      </c>
      <c r="AM1147" s="131" t="str">
        <f t="shared" si="305"/>
        <v/>
      </c>
    </row>
    <row r="1148" spans="26:39" ht="15" hidden="1" x14ac:dyDescent="0.25">
      <c r="Z1148" s="102"/>
      <c r="AA1148" s="102"/>
      <c r="AB1148" s="124">
        <f t="shared" si="315"/>
        <v>40</v>
      </c>
      <c r="AC1148" s="125" t="str">
        <f t="shared" si="316"/>
        <v/>
      </c>
      <c r="AD1148" s="123" t="str">
        <f t="shared" si="317"/>
        <v/>
      </c>
      <c r="AE1148" s="126" t="str">
        <f t="shared" si="312"/>
        <v/>
      </c>
      <c r="AF1148" s="123" t="str">
        <f t="shared" si="313"/>
        <v/>
      </c>
      <c r="AG1148" s="126" t="str">
        <f t="shared" si="314"/>
        <v/>
      </c>
      <c r="AH1148" s="129" t="str">
        <f t="shared" si="307"/>
        <v/>
      </c>
      <c r="AI1148" s="129" t="str">
        <f t="shared" si="306"/>
        <v/>
      </c>
      <c r="AJ1148" s="100" t="str">
        <f t="shared" si="302"/>
        <v/>
      </c>
      <c r="AK1148" s="130" t="str">
        <f t="shared" si="303"/>
        <v/>
      </c>
      <c r="AL1148" s="130" t="str">
        <f t="shared" si="304"/>
        <v/>
      </c>
      <c r="AM1148" s="131" t="str">
        <f t="shared" si="305"/>
        <v/>
      </c>
    </row>
    <row r="1149" spans="26:39" ht="15" hidden="1" x14ac:dyDescent="0.25">
      <c r="Z1149" s="102"/>
      <c r="AA1149" s="102"/>
      <c r="AB1149" s="124">
        <f t="shared" si="315"/>
        <v>41</v>
      </c>
      <c r="AC1149" s="125" t="str">
        <f t="shared" si="316"/>
        <v/>
      </c>
      <c r="AD1149" s="123" t="str">
        <f t="shared" si="317"/>
        <v/>
      </c>
      <c r="AE1149" s="126" t="str">
        <f t="shared" si="312"/>
        <v/>
      </c>
      <c r="AF1149" s="123" t="str">
        <f t="shared" si="313"/>
        <v/>
      </c>
      <c r="AG1149" s="126" t="str">
        <f t="shared" si="314"/>
        <v/>
      </c>
      <c r="AH1149" s="129" t="str">
        <f t="shared" si="307"/>
        <v/>
      </c>
      <c r="AI1149" s="129" t="str">
        <f t="shared" si="306"/>
        <v/>
      </c>
      <c r="AJ1149" s="100" t="str">
        <f t="shared" si="302"/>
        <v/>
      </c>
      <c r="AK1149" s="130" t="str">
        <f t="shared" si="303"/>
        <v/>
      </c>
      <c r="AL1149" s="130" t="str">
        <f t="shared" si="304"/>
        <v/>
      </c>
      <c r="AM1149" s="131" t="str">
        <f t="shared" si="305"/>
        <v/>
      </c>
    </row>
    <row r="1150" spans="26:39" ht="15" hidden="1" x14ac:dyDescent="0.25">
      <c r="Z1150" s="102"/>
      <c r="AA1150" s="102"/>
      <c r="AB1150" s="124">
        <f t="shared" si="315"/>
        <v>42</v>
      </c>
      <c r="AC1150" s="125" t="str">
        <f t="shared" si="316"/>
        <v/>
      </c>
      <c r="AD1150" s="123" t="str">
        <f t="shared" si="317"/>
        <v/>
      </c>
      <c r="AE1150" s="126" t="str">
        <f t="shared" si="312"/>
        <v/>
      </c>
      <c r="AF1150" s="123" t="str">
        <f t="shared" si="313"/>
        <v/>
      </c>
      <c r="AG1150" s="126" t="str">
        <f t="shared" si="314"/>
        <v/>
      </c>
      <c r="AH1150" s="129" t="str">
        <f t="shared" si="307"/>
        <v/>
      </c>
      <c r="AI1150" s="129" t="str">
        <f t="shared" si="306"/>
        <v/>
      </c>
      <c r="AJ1150" s="100" t="str">
        <f t="shared" si="302"/>
        <v/>
      </c>
      <c r="AK1150" s="130" t="str">
        <f t="shared" si="303"/>
        <v/>
      </c>
      <c r="AL1150" s="130" t="str">
        <f t="shared" si="304"/>
        <v/>
      </c>
      <c r="AM1150" s="131" t="str">
        <f t="shared" si="305"/>
        <v/>
      </c>
    </row>
    <row r="1151" spans="26:39" ht="15" hidden="1" x14ac:dyDescent="0.25">
      <c r="Z1151" s="102"/>
      <c r="AA1151" s="102"/>
      <c r="AB1151" s="124">
        <f t="shared" si="315"/>
        <v>43</v>
      </c>
      <c r="AC1151" s="125" t="str">
        <f t="shared" si="316"/>
        <v/>
      </c>
      <c r="AD1151" s="123" t="str">
        <f t="shared" si="317"/>
        <v/>
      </c>
      <c r="AE1151" s="126" t="str">
        <f t="shared" si="312"/>
        <v/>
      </c>
      <c r="AF1151" s="123" t="str">
        <f t="shared" si="313"/>
        <v/>
      </c>
      <c r="AG1151" s="126" t="str">
        <f t="shared" si="314"/>
        <v/>
      </c>
      <c r="AH1151" s="129" t="str">
        <f t="shared" si="307"/>
        <v/>
      </c>
      <c r="AI1151" s="129" t="str">
        <f t="shared" si="306"/>
        <v/>
      </c>
      <c r="AJ1151" s="100" t="str">
        <f t="shared" si="302"/>
        <v/>
      </c>
      <c r="AK1151" s="130" t="str">
        <f t="shared" si="303"/>
        <v/>
      </c>
      <c r="AL1151" s="130" t="str">
        <f t="shared" si="304"/>
        <v/>
      </c>
      <c r="AM1151" s="131" t="str">
        <f t="shared" si="305"/>
        <v/>
      </c>
    </row>
    <row r="1152" spans="26:39" ht="15" hidden="1" x14ac:dyDescent="0.25">
      <c r="Z1152" s="102"/>
      <c r="AA1152" s="102"/>
      <c r="AB1152" s="124">
        <f t="shared" si="315"/>
        <v>44</v>
      </c>
      <c r="AC1152" s="125" t="str">
        <f t="shared" si="316"/>
        <v/>
      </c>
      <c r="AD1152" s="123" t="str">
        <f t="shared" si="317"/>
        <v/>
      </c>
      <c r="AE1152" s="126" t="str">
        <f t="shared" si="312"/>
        <v/>
      </c>
      <c r="AF1152" s="123" t="str">
        <f t="shared" si="313"/>
        <v/>
      </c>
      <c r="AG1152" s="126" t="str">
        <f t="shared" si="314"/>
        <v/>
      </c>
      <c r="AH1152" s="129" t="str">
        <f t="shared" si="307"/>
        <v/>
      </c>
      <c r="AI1152" s="129" t="str">
        <f t="shared" si="306"/>
        <v/>
      </c>
      <c r="AJ1152" s="100" t="str">
        <f t="shared" si="302"/>
        <v/>
      </c>
      <c r="AK1152" s="130" t="str">
        <f t="shared" si="303"/>
        <v/>
      </c>
      <c r="AL1152" s="130" t="str">
        <f t="shared" si="304"/>
        <v/>
      </c>
      <c r="AM1152" s="131" t="str">
        <f t="shared" si="305"/>
        <v/>
      </c>
    </row>
    <row r="1153" spans="26:39" ht="15" hidden="1" x14ac:dyDescent="0.25">
      <c r="Z1153" s="102"/>
      <c r="AA1153" s="102"/>
      <c r="AB1153" s="124">
        <f t="shared" si="315"/>
        <v>45</v>
      </c>
      <c r="AC1153" s="125" t="str">
        <f t="shared" si="316"/>
        <v/>
      </c>
      <c r="AD1153" s="123" t="str">
        <f t="shared" si="317"/>
        <v/>
      </c>
      <c r="AE1153" s="126" t="str">
        <f t="shared" si="312"/>
        <v/>
      </c>
      <c r="AF1153" s="123" t="str">
        <f t="shared" si="313"/>
        <v/>
      </c>
      <c r="AG1153" s="126" t="str">
        <f t="shared" si="314"/>
        <v/>
      </c>
      <c r="AH1153" s="129" t="str">
        <f t="shared" si="307"/>
        <v/>
      </c>
      <c r="AI1153" s="129" t="str">
        <f t="shared" si="306"/>
        <v/>
      </c>
      <c r="AJ1153" s="100" t="str">
        <f t="shared" si="302"/>
        <v/>
      </c>
      <c r="AK1153" s="130" t="str">
        <f t="shared" si="303"/>
        <v/>
      </c>
      <c r="AL1153" s="130" t="str">
        <f t="shared" si="304"/>
        <v/>
      </c>
      <c r="AM1153" s="131" t="str">
        <f t="shared" si="305"/>
        <v/>
      </c>
    </row>
    <row r="1154" spans="26:39" ht="15" hidden="1" x14ac:dyDescent="0.25">
      <c r="Z1154" s="102"/>
      <c r="AA1154" s="102"/>
      <c r="AB1154" s="124">
        <f t="shared" si="315"/>
        <v>46</v>
      </c>
      <c r="AC1154" s="125" t="str">
        <f t="shared" si="316"/>
        <v/>
      </c>
      <c r="AD1154" s="123" t="str">
        <f t="shared" si="317"/>
        <v/>
      </c>
      <c r="AE1154" s="126" t="str">
        <f t="shared" si="312"/>
        <v/>
      </c>
      <c r="AF1154" s="123" t="str">
        <f t="shared" si="313"/>
        <v/>
      </c>
      <c r="AG1154" s="126" t="str">
        <f t="shared" si="314"/>
        <v/>
      </c>
      <c r="AH1154" s="129" t="str">
        <f t="shared" si="307"/>
        <v/>
      </c>
      <c r="AI1154" s="129" t="str">
        <f t="shared" si="306"/>
        <v/>
      </c>
      <c r="AJ1154" s="100" t="str">
        <f t="shared" si="302"/>
        <v/>
      </c>
      <c r="AK1154" s="130" t="str">
        <f t="shared" si="303"/>
        <v/>
      </c>
      <c r="AL1154" s="130" t="str">
        <f t="shared" si="304"/>
        <v/>
      </c>
      <c r="AM1154" s="131" t="str">
        <f t="shared" si="305"/>
        <v/>
      </c>
    </row>
    <row r="1155" spans="26:39" ht="15" hidden="1" x14ac:dyDescent="0.25">
      <c r="Z1155" s="102"/>
      <c r="AA1155" s="102"/>
      <c r="AB1155" s="124">
        <f t="shared" si="315"/>
        <v>47</v>
      </c>
      <c r="AC1155" s="125" t="str">
        <f t="shared" si="316"/>
        <v/>
      </c>
      <c r="AD1155" s="123" t="str">
        <f t="shared" si="317"/>
        <v/>
      </c>
      <c r="AE1155" s="126" t="str">
        <f t="shared" si="312"/>
        <v/>
      </c>
      <c r="AF1155" s="123" t="str">
        <f t="shared" si="313"/>
        <v/>
      </c>
      <c r="AG1155" s="126" t="str">
        <f t="shared" si="314"/>
        <v/>
      </c>
      <c r="AH1155" s="129" t="str">
        <f t="shared" si="307"/>
        <v/>
      </c>
      <c r="AI1155" s="129" t="str">
        <f t="shared" si="306"/>
        <v/>
      </c>
      <c r="AJ1155" s="100" t="str">
        <f t="shared" si="302"/>
        <v/>
      </c>
      <c r="AK1155" s="130" t="str">
        <f t="shared" si="303"/>
        <v/>
      </c>
      <c r="AL1155" s="130" t="str">
        <f t="shared" si="304"/>
        <v/>
      </c>
      <c r="AM1155" s="131" t="str">
        <f t="shared" si="305"/>
        <v/>
      </c>
    </row>
    <row r="1156" spans="26:39" ht="15" hidden="1" x14ac:dyDescent="0.25">
      <c r="Z1156" s="102"/>
      <c r="AA1156" s="102"/>
      <c r="AB1156" s="124">
        <f t="shared" si="315"/>
        <v>48</v>
      </c>
      <c r="AC1156" s="125" t="str">
        <f t="shared" si="316"/>
        <v/>
      </c>
      <c r="AD1156" s="123" t="str">
        <f t="shared" si="317"/>
        <v/>
      </c>
      <c r="AE1156" s="126" t="str">
        <f t="shared" si="312"/>
        <v/>
      </c>
      <c r="AF1156" s="123" t="str">
        <f t="shared" si="313"/>
        <v/>
      </c>
      <c r="AG1156" s="126" t="str">
        <f t="shared" si="314"/>
        <v/>
      </c>
      <c r="AH1156" s="129" t="str">
        <f t="shared" si="307"/>
        <v/>
      </c>
      <c r="AI1156" s="129" t="str">
        <f t="shared" si="306"/>
        <v/>
      </c>
      <c r="AJ1156" s="100" t="str">
        <f t="shared" si="302"/>
        <v/>
      </c>
      <c r="AK1156" s="130" t="str">
        <f t="shared" si="303"/>
        <v/>
      </c>
      <c r="AL1156" s="130" t="str">
        <f t="shared" si="304"/>
        <v/>
      </c>
      <c r="AM1156" s="131" t="str">
        <f t="shared" si="305"/>
        <v/>
      </c>
    </row>
    <row r="1157" spans="26:39" ht="15" hidden="1" x14ac:dyDescent="0.25">
      <c r="Z1157" s="102"/>
      <c r="AA1157" s="102"/>
      <c r="AB1157" s="124">
        <f t="shared" si="315"/>
        <v>49</v>
      </c>
      <c r="AC1157" s="125" t="str">
        <f t="shared" si="316"/>
        <v/>
      </c>
      <c r="AD1157" s="123" t="str">
        <f t="shared" si="317"/>
        <v/>
      </c>
      <c r="AE1157" s="126" t="str">
        <f t="shared" si="312"/>
        <v/>
      </c>
      <c r="AF1157" s="123" t="str">
        <f t="shared" si="313"/>
        <v/>
      </c>
      <c r="AG1157" s="126" t="str">
        <f t="shared" si="314"/>
        <v/>
      </c>
      <c r="AH1157" s="129" t="str">
        <f t="shared" si="307"/>
        <v/>
      </c>
      <c r="AI1157" s="129" t="str">
        <f t="shared" si="306"/>
        <v/>
      </c>
      <c r="AJ1157" s="100" t="str">
        <f t="shared" si="302"/>
        <v/>
      </c>
      <c r="AK1157" s="130" t="str">
        <f t="shared" si="303"/>
        <v/>
      </c>
      <c r="AL1157" s="130" t="str">
        <f t="shared" si="304"/>
        <v/>
      </c>
      <c r="AM1157" s="131" t="str">
        <f t="shared" si="305"/>
        <v/>
      </c>
    </row>
    <row r="1158" spans="26:39" ht="15" hidden="1" x14ac:dyDescent="0.25">
      <c r="Z1158" s="102"/>
      <c r="AA1158" s="102"/>
      <c r="AB1158" s="124">
        <f t="shared" si="315"/>
        <v>50</v>
      </c>
      <c r="AC1158" s="125" t="str">
        <f t="shared" si="316"/>
        <v/>
      </c>
      <c r="AD1158" s="123" t="str">
        <f t="shared" si="317"/>
        <v/>
      </c>
      <c r="AE1158" s="126" t="str">
        <f t="shared" si="312"/>
        <v/>
      </c>
      <c r="AF1158" s="123" t="str">
        <f t="shared" si="313"/>
        <v/>
      </c>
      <c r="AG1158" s="126" t="str">
        <f t="shared" si="314"/>
        <v/>
      </c>
      <c r="AH1158" s="129" t="str">
        <f t="shared" si="307"/>
        <v/>
      </c>
      <c r="AI1158" s="129" t="str">
        <f t="shared" si="306"/>
        <v/>
      </c>
      <c r="AJ1158" s="100" t="str">
        <f t="shared" si="302"/>
        <v/>
      </c>
      <c r="AK1158" s="130" t="str">
        <f t="shared" si="303"/>
        <v/>
      </c>
      <c r="AL1158" s="130" t="str">
        <f t="shared" si="304"/>
        <v/>
      </c>
      <c r="AM1158" s="131" t="str">
        <f t="shared" si="305"/>
        <v/>
      </c>
    </row>
    <row r="1159" spans="26:39" ht="15" hidden="1" x14ac:dyDescent="0.25">
      <c r="Z1159" s="102"/>
      <c r="AA1159" s="102"/>
      <c r="AB1159" s="124">
        <f t="shared" si="315"/>
        <v>51</v>
      </c>
      <c r="AC1159" s="125" t="str">
        <f t="shared" si="316"/>
        <v/>
      </c>
      <c r="AD1159" s="123" t="str">
        <f t="shared" si="317"/>
        <v/>
      </c>
      <c r="AE1159" s="126" t="str">
        <f t="shared" si="312"/>
        <v/>
      </c>
      <c r="AF1159" s="123" t="str">
        <f t="shared" si="313"/>
        <v/>
      </c>
      <c r="AG1159" s="126" t="str">
        <f t="shared" si="314"/>
        <v/>
      </c>
      <c r="AH1159" s="129" t="str">
        <f t="shared" si="307"/>
        <v/>
      </c>
      <c r="AI1159" s="129" t="str">
        <f t="shared" si="306"/>
        <v/>
      </c>
      <c r="AJ1159" s="100" t="str">
        <f t="shared" si="302"/>
        <v/>
      </c>
      <c r="AK1159" s="130" t="str">
        <f t="shared" si="303"/>
        <v/>
      </c>
      <c r="AL1159" s="130" t="str">
        <f t="shared" si="304"/>
        <v/>
      </c>
      <c r="AM1159" s="131" t="str">
        <f t="shared" si="305"/>
        <v/>
      </c>
    </row>
    <row r="1160" spans="26:39" ht="15" hidden="1" x14ac:dyDescent="0.25">
      <c r="Z1160" s="102"/>
      <c r="AA1160" s="102"/>
      <c r="AB1160" s="124">
        <f t="shared" si="315"/>
        <v>52</v>
      </c>
      <c r="AC1160" s="125" t="str">
        <f t="shared" si="316"/>
        <v/>
      </c>
      <c r="AD1160" s="123" t="str">
        <f t="shared" si="317"/>
        <v/>
      </c>
      <c r="AE1160" s="126" t="str">
        <f t="shared" si="312"/>
        <v/>
      </c>
      <c r="AF1160" s="123" t="str">
        <f t="shared" si="313"/>
        <v/>
      </c>
      <c r="AG1160" s="126" t="str">
        <f t="shared" si="314"/>
        <v/>
      </c>
      <c r="AH1160" s="129" t="str">
        <f t="shared" si="307"/>
        <v/>
      </c>
      <c r="AI1160" s="129" t="str">
        <f t="shared" si="306"/>
        <v/>
      </c>
      <c r="AJ1160" s="100" t="str">
        <f t="shared" ref="AJ1160:AJ1223" si="318">AC1160</f>
        <v/>
      </c>
      <c r="AK1160" s="130" t="str">
        <f t="shared" ref="AK1160:AK1223" si="319">IF(AI1160="","",AJ1160-D$57)</f>
        <v/>
      </c>
      <c r="AL1160" s="130" t="str">
        <f t="shared" ref="AL1160:AL1223" si="320">IF(AK1160="","",IF(AK1160&gt;G$80,AK1160-G$80/2,AK1160/2))</f>
        <v/>
      </c>
      <c r="AM1160" s="131" t="str">
        <f t="shared" ref="AM1160:AM1223" si="321">IF(AL1160="","",0.6*G$81*(2*32.2*AL1160)^0.5)</f>
        <v/>
      </c>
    </row>
    <row r="1161" spans="26:39" ht="15" hidden="1" x14ac:dyDescent="0.25">
      <c r="Z1161" s="102"/>
      <c r="AA1161" s="102"/>
      <c r="AB1161" s="124">
        <f t="shared" si="315"/>
        <v>53</v>
      </c>
      <c r="AC1161" s="125" t="str">
        <f t="shared" si="316"/>
        <v/>
      </c>
      <c r="AD1161" s="123" t="str">
        <f t="shared" si="317"/>
        <v/>
      </c>
      <c r="AE1161" s="126" t="str">
        <f t="shared" si="312"/>
        <v/>
      </c>
      <c r="AF1161" s="123" t="str">
        <f t="shared" si="313"/>
        <v/>
      </c>
      <c r="AG1161" s="126" t="str">
        <f t="shared" si="314"/>
        <v/>
      </c>
      <c r="AH1161" s="129" t="str">
        <f t="shared" si="307"/>
        <v/>
      </c>
      <c r="AI1161" s="129" t="str">
        <f t="shared" ref="AI1161:AI1224" si="322">IF(AC1161="","",IF(AC1161=D$57,0,IF(AC1161&gt;D$57,AI1160+AF1161,"")))</f>
        <v/>
      </c>
      <c r="AJ1161" s="100" t="str">
        <f t="shared" si="318"/>
        <v/>
      </c>
      <c r="AK1161" s="130" t="str">
        <f t="shared" si="319"/>
        <v/>
      </c>
      <c r="AL1161" s="130" t="str">
        <f t="shared" si="320"/>
        <v/>
      </c>
      <c r="AM1161" s="131" t="str">
        <f t="shared" si="321"/>
        <v/>
      </c>
    </row>
    <row r="1162" spans="26:39" ht="15" hidden="1" x14ac:dyDescent="0.25">
      <c r="Z1162" s="102"/>
      <c r="AA1162" s="102"/>
      <c r="AB1162" s="124">
        <f t="shared" si="315"/>
        <v>54</v>
      </c>
      <c r="AC1162" s="125" t="str">
        <f t="shared" si="316"/>
        <v/>
      </c>
      <c r="AD1162" s="123" t="str">
        <f t="shared" si="317"/>
        <v/>
      </c>
      <c r="AE1162" s="126" t="str">
        <f t="shared" si="312"/>
        <v/>
      </c>
      <c r="AF1162" s="123" t="str">
        <f t="shared" si="313"/>
        <v/>
      </c>
      <c r="AG1162" s="126" t="str">
        <f t="shared" si="314"/>
        <v/>
      </c>
      <c r="AH1162" s="129" t="str">
        <f t="shared" ref="AH1162:AH1225" si="323">IF(AC1162="","",AH1161+AF1162)</f>
        <v/>
      </c>
      <c r="AI1162" s="129" t="str">
        <f t="shared" si="322"/>
        <v/>
      </c>
      <c r="AJ1162" s="100" t="str">
        <f t="shared" si="318"/>
        <v/>
      </c>
      <c r="AK1162" s="130" t="str">
        <f t="shared" si="319"/>
        <v/>
      </c>
      <c r="AL1162" s="130" t="str">
        <f t="shared" si="320"/>
        <v/>
      </c>
      <c r="AM1162" s="131" t="str">
        <f t="shared" si="321"/>
        <v/>
      </c>
    </row>
    <row r="1163" spans="26:39" ht="15" hidden="1" x14ac:dyDescent="0.25">
      <c r="Z1163" s="102"/>
      <c r="AA1163" s="102"/>
      <c r="AB1163" s="124">
        <f t="shared" si="315"/>
        <v>55</v>
      </c>
      <c r="AC1163" s="125" t="str">
        <f t="shared" si="316"/>
        <v/>
      </c>
      <c r="AD1163" s="123" t="str">
        <f t="shared" si="317"/>
        <v/>
      </c>
      <c r="AE1163" s="126" t="str">
        <f t="shared" si="312"/>
        <v/>
      </c>
      <c r="AF1163" s="123" t="str">
        <f t="shared" si="313"/>
        <v/>
      </c>
      <c r="AG1163" s="126" t="str">
        <f t="shared" si="314"/>
        <v/>
      </c>
      <c r="AH1163" s="129" t="str">
        <f t="shared" si="323"/>
        <v/>
      </c>
      <c r="AI1163" s="129" t="str">
        <f t="shared" si="322"/>
        <v/>
      </c>
      <c r="AJ1163" s="100" t="str">
        <f t="shared" si="318"/>
        <v/>
      </c>
      <c r="AK1163" s="130" t="str">
        <f t="shared" si="319"/>
        <v/>
      </c>
      <c r="AL1163" s="130" t="str">
        <f t="shared" si="320"/>
        <v/>
      </c>
      <c r="AM1163" s="131" t="str">
        <f t="shared" si="321"/>
        <v/>
      </c>
    </row>
    <row r="1164" spans="26:39" ht="15" hidden="1" x14ac:dyDescent="0.25">
      <c r="Z1164" s="102"/>
      <c r="AA1164" s="102"/>
      <c r="AB1164" s="124">
        <f t="shared" si="315"/>
        <v>56</v>
      </c>
      <c r="AC1164" s="125" t="str">
        <f t="shared" si="316"/>
        <v/>
      </c>
      <c r="AD1164" s="123" t="str">
        <f t="shared" si="317"/>
        <v/>
      </c>
      <c r="AE1164" s="126" t="str">
        <f t="shared" si="312"/>
        <v/>
      </c>
      <c r="AF1164" s="123" t="str">
        <f t="shared" si="313"/>
        <v/>
      </c>
      <c r="AG1164" s="126" t="str">
        <f t="shared" si="314"/>
        <v/>
      </c>
      <c r="AH1164" s="129" t="str">
        <f t="shared" si="323"/>
        <v/>
      </c>
      <c r="AI1164" s="129" t="str">
        <f t="shared" si="322"/>
        <v/>
      </c>
      <c r="AJ1164" s="100" t="str">
        <f t="shared" si="318"/>
        <v/>
      </c>
      <c r="AK1164" s="130" t="str">
        <f t="shared" si="319"/>
        <v/>
      </c>
      <c r="AL1164" s="130" t="str">
        <f t="shared" si="320"/>
        <v/>
      </c>
      <c r="AM1164" s="131" t="str">
        <f t="shared" si="321"/>
        <v/>
      </c>
    </row>
    <row r="1165" spans="26:39" ht="15" hidden="1" x14ac:dyDescent="0.25">
      <c r="Z1165" s="102"/>
      <c r="AA1165" s="102"/>
      <c r="AB1165" s="124">
        <f t="shared" si="315"/>
        <v>57</v>
      </c>
      <c r="AC1165" s="125" t="str">
        <f t="shared" si="316"/>
        <v/>
      </c>
      <c r="AD1165" s="123" t="str">
        <f t="shared" si="317"/>
        <v/>
      </c>
      <c r="AE1165" s="126" t="str">
        <f t="shared" si="312"/>
        <v/>
      </c>
      <c r="AF1165" s="123" t="str">
        <f t="shared" si="313"/>
        <v/>
      </c>
      <c r="AG1165" s="126" t="str">
        <f t="shared" si="314"/>
        <v/>
      </c>
      <c r="AH1165" s="129" t="str">
        <f t="shared" si="323"/>
        <v/>
      </c>
      <c r="AI1165" s="129" t="str">
        <f t="shared" si="322"/>
        <v/>
      </c>
      <c r="AJ1165" s="100" t="str">
        <f t="shared" si="318"/>
        <v/>
      </c>
      <c r="AK1165" s="130" t="str">
        <f t="shared" si="319"/>
        <v/>
      </c>
      <c r="AL1165" s="130" t="str">
        <f t="shared" si="320"/>
        <v/>
      </c>
      <c r="AM1165" s="131" t="str">
        <f t="shared" si="321"/>
        <v/>
      </c>
    </row>
    <row r="1166" spans="26:39" ht="15" hidden="1" x14ac:dyDescent="0.25">
      <c r="Z1166" s="102"/>
      <c r="AA1166" s="102"/>
      <c r="AB1166" s="124">
        <f t="shared" si="315"/>
        <v>58</v>
      </c>
      <c r="AC1166" s="125" t="str">
        <f t="shared" si="316"/>
        <v/>
      </c>
      <c r="AD1166" s="123" t="str">
        <f t="shared" si="317"/>
        <v/>
      </c>
      <c r="AE1166" s="126" t="str">
        <f t="shared" si="312"/>
        <v/>
      </c>
      <c r="AF1166" s="123" t="str">
        <f t="shared" si="313"/>
        <v/>
      </c>
      <c r="AG1166" s="126" t="str">
        <f t="shared" si="314"/>
        <v/>
      </c>
      <c r="AH1166" s="129" t="str">
        <f t="shared" si="323"/>
        <v/>
      </c>
      <c r="AI1166" s="129" t="str">
        <f t="shared" si="322"/>
        <v/>
      </c>
      <c r="AJ1166" s="100" t="str">
        <f t="shared" si="318"/>
        <v/>
      </c>
      <c r="AK1166" s="130" t="str">
        <f t="shared" si="319"/>
        <v/>
      </c>
      <c r="AL1166" s="130" t="str">
        <f t="shared" si="320"/>
        <v/>
      </c>
      <c r="AM1166" s="131" t="str">
        <f t="shared" si="321"/>
        <v/>
      </c>
    </row>
    <row r="1167" spans="26:39" ht="15" hidden="1" x14ac:dyDescent="0.25">
      <c r="Z1167" s="102"/>
      <c r="AA1167" s="102"/>
      <c r="AB1167" s="124">
        <f t="shared" si="315"/>
        <v>59</v>
      </c>
      <c r="AC1167" s="125" t="str">
        <f t="shared" si="316"/>
        <v/>
      </c>
      <c r="AD1167" s="123" t="str">
        <f t="shared" si="317"/>
        <v/>
      </c>
      <c r="AE1167" s="126" t="str">
        <f t="shared" si="312"/>
        <v/>
      </c>
      <c r="AF1167" s="123" t="str">
        <f t="shared" si="313"/>
        <v/>
      </c>
      <c r="AG1167" s="126" t="str">
        <f t="shared" si="314"/>
        <v/>
      </c>
      <c r="AH1167" s="129" t="str">
        <f t="shared" si="323"/>
        <v/>
      </c>
      <c r="AI1167" s="129" t="str">
        <f t="shared" si="322"/>
        <v/>
      </c>
      <c r="AJ1167" s="100" t="str">
        <f t="shared" si="318"/>
        <v/>
      </c>
      <c r="AK1167" s="130" t="str">
        <f t="shared" si="319"/>
        <v/>
      </c>
      <c r="AL1167" s="130" t="str">
        <f t="shared" si="320"/>
        <v/>
      </c>
      <c r="AM1167" s="131" t="str">
        <f t="shared" si="321"/>
        <v/>
      </c>
    </row>
    <row r="1168" spans="26:39" ht="15" hidden="1" x14ac:dyDescent="0.25">
      <c r="Z1168" s="102"/>
      <c r="AA1168" s="102"/>
      <c r="AB1168" s="124">
        <f t="shared" si="315"/>
        <v>60</v>
      </c>
      <c r="AC1168" s="125" t="str">
        <f t="shared" si="316"/>
        <v/>
      </c>
      <c r="AD1168" s="123" t="str">
        <f t="shared" si="317"/>
        <v/>
      </c>
      <c r="AE1168" s="126" t="str">
        <f t="shared" si="312"/>
        <v/>
      </c>
      <c r="AF1168" s="123" t="str">
        <f t="shared" si="313"/>
        <v/>
      </c>
      <c r="AG1168" s="126" t="str">
        <f t="shared" si="314"/>
        <v/>
      </c>
      <c r="AH1168" s="129" t="str">
        <f t="shared" si="323"/>
        <v/>
      </c>
      <c r="AI1168" s="129" t="str">
        <f t="shared" si="322"/>
        <v/>
      </c>
      <c r="AJ1168" s="100" t="str">
        <f t="shared" si="318"/>
        <v/>
      </c>
      <c r="AK1168" s="130" t="str">
        <f t="shared" si="319"/>
        <v/>
      </c>
      <c r="AL1168" s="130" t="str">
        <f t="shared" si="320"/>
        <v/>
      </c>
      <c r="AM1168" s="131" t="str">
        <f t="shared" si="321"/>
        <v/>
      </c>
    </row>
    <row r="1169" spans="26:39" ht="15" hidden="1" x14ac:dyDescent="0.25">
      <c r="Z1169" s="102"/>
      <c r="AA1169" s="102"/>
      <c r="AB1169" s="124">
        <f t="shared" si="315"/>
        <v>61</v>
      </c>
      <c r="AC1169" s="125" t="str">
        <f t="shared" si="316"/>
        <v/>
      </c>
      <c r="AD1169" s="123" t="str">
        <f t="shared" si="317"/>
        <v/>
      </c>
      <c r="AE1169" s="126" t="str">
        <f t="shared" si="312"/>
        <v/>
      </c>
      <c r="AF1169" s="123" t="str">
        <f t="shared" si="313"/>
        <v/>
      </c>
      <c r="AG1169" s="126" t="str">
        <f t="shared" si="314"/>
        <v/>
      </c>
      <c r="AH1169" s="129" t="str">
        <f t="shared" si="323"/>
        <v/>
      </c>
      <c r="AI1169" s="129" t="str">
        <f t="shared" si="322"/>
        <v/>
      </c>
      <c r="AJ1169" s="100" t="str">
        <f t="shared" si="318"/>
        <v/>
      </c>
      <c r="AK1169" s="130" t="str">
        <f t="shared" si="319"/>
        <v/>
      </c>
      <c r="AL1169" s="130" t="str">
        <f t="shared" si="320"/>
        <v/>
      </c>
      <c r="AM1169" s="131" t="str">
        <f t="shared" si="321"/>
        <v/>
      </c>
    </row>
    <row r="1170" spans="26:39" ht="15" hidden="1" x14ac:dyDescent="0.25">
      <c r="Z1170" s="102"/>
      <c r="AA1170" s="102"/>
      <c r="AB1170" s="124">
        <f t="shared" si="315"/>
        <v>62</v>
      </c>
      <c r="AC1170" s="125" t="str">
        <f t="shared" si="316"/>
        <v/>
      </c>
      <c r="AD1170" s="123" t="str">
        <f t="shared" si="317"/>
        <v/>
      </c>
      <c r="AE1170" s="126" t="str">
        <f t="shared" si="312"/>
        <v/>
      </c>
      <c r="AF1170" s="123" t="str">
        <f t="shared" si="313"/>
        <v/>
      </c>
      <c r="AG1170" s="126" t="str">
        <f t="shared" si="314"/>
        <v/>
      </c>
      <c r="AH1170" s="129" t="str">
        <f t="shared" si="323"/>
        <v/>
      </c>
      <c r="AI1170" s="129" t="str">
        <f t="shared" si="322"/>
        <v/>
      </c>
      <c r="AJ1170" s="100" t="str">
        <f t="shared" si="318"/>
        <v/>
      </c>
      <c r="AK1170" s="130" t="str">
        <f t="shared" si="319"/>
        <v/>
      </c>
      <c r="AL1170" s="130" t="str">
        <f t="shared" si="320"/>
        <v/>
      </c>
      <c r="AM1170" s="131" t="str">
        <f t="shared" si="321"/>
        <v/>
      </c>
    </row>
    <row r="1171" spans="26:39" ht="15" hidden="1" x14ac:dyDescent="0.25">
      <c r="Z1171" s="102"/>
      <c r="AA1171" s="102"/>
      <c r="AB1171" s="124">
        <f t="shared" si="315"/>
        <v>63</v>
      </c>
      <c r="AC1171" s="125" t="str">
        <f t="shared" si="316"/>
        <v/>
      </c>
      <c r="AD1171" s="123" t="str">
        <f t="shared" si="317"/>
        <v/>
      </c>
      <c r="AE1171" s="126" t="str">
        <f t="shared" si="312"/>
        <v/>
      </c>
      <c r="AF1171" s="123" t="str">
        <f t="shared" si="313"/>
        <v/>
      </c>
      <c r="AG1171" s="126" t="str">
        <f t="shared" si="314"/>
        <v/>
      </c>
      <c r="AH1171" s="129" t="str">
        <f t="shared" si="323"/>
        <v/>
      </c>
      <c r="AI1171" s="129" t="str">
        <f t="shared" si="322"/>
        <v/>
      </c>
      <c r="AJ1171" s="100" t="str">
        <f t="shared" si="318"/>
        <v/>
      </c>
      <c r="AK1171" s="130" t="str">
        <f t="shared" si="319"/>
        <v/>
      </c>
      <c r="AL1171" s="130" t="str">
        <f t="shared" si="320"/>
        <v/>
      </c>
      <c r="AM1171" s="131" t="str">
        <f t="shared" si="321"/>
        <v/>
      </c>
    </row>
    <row r="1172" spans="26:39" ht="15" hidden="1" x14ac:dyDescent="0.25">
      <c r="Z1172" s="102"/>
      <c r="AA1172" s="102"/>
      <c r="AB1172" s="124">
        <f t="shared" si="315"/>
        <v>64</v>
      </c>
      <c r="AC1172" s="125" t="str">
        <f t="shared" si="316"/>
        <v/>
      </c>
      <c r="AD1172" s="123" t="str">
        <f t="shared" si="317"/>
        <v/>
      </c>
      <c r="AE1172" s="126" t="str">
        <f t="shared" si="312"/>
        <v/>
      </c>
      <c r="AF1172" s="123" t="str">
        <f t="shared" si="313"/>
        <v/>
      </c>
      <c r="AG1172" s="126" t="str">
        <f t="shared" si="314"/>
        <v/>
      </c>
      <c r="AH1172" s="129" t="str">
        <f t="shared" si="323"/>
        <v/>
      </c>
      <c r="AI1172" s="129" t="str">
        <f t="shared" si="322"/>
        <v/>
      </c>
      <c r="AJ1172" s="100" t="str">
        <f t="shared" si="318"/>
        <v/>
      </c>
      <c r="AK1172" s="130" t="str">
        <f t="shared" si="319"/>
        <v/>
      </c>
      <c r="AL1172" s="130" t="str">
        <f t="shared" si="320"/>
        <v/>
      </c>
      <c r="AM1172" s="131" t="str">
        <f t="shared" si="321"/>
        <v/>
      </c>
    </row>
    <row r="1173" spans="26:39" ht="15" hidden="1" x14ac:dyDescent="0.25">
      <c r="Z1173" s="102"/>
      <c r="AA1173" s="102"/>
      <c r="AB1173" s="124">
        <f t="shared" si="315"/>
        <v>65</v>
      </c>
      <c r="AC1173" s="125" t="str">
        <f t="shared" ref="AC1173:AC1204" si="324">IF(AA$1111="","",AC$1108+AB1173*(X$1111-X$1110)/100)</f>
        <v/>
      </c>
      <c r="AD1173" s="123" t="str">
        <f t="shared" ref="AD1173:AD1204" si="325">IF(AC1173="","",AD$1108+(2*(AC1173-AC$1108)*AA$1111))</f>
        <v/>
      </c>
      <c r="AE1173" s="126" t="str">
        <f t="shared" si="312"/>
        <v/>
      </c>
      <c r="AF1173" s="123" t="str">
        <f t="shared" si="313"/>
        <v/>
      </c>
      <c r="AG1173" s="126" t="str">
        <f t="shared" si="314"/>
        <v/>
      </c>
      <c r="AH1173" s="129" t="str">
        <f t="shared" si="323"/>
        <v/>
      </c>
      <c r="AI1173" s="129" t="str">
        <f t="shared" si="322"/>
        <v/>
      </c>
      <c r="AJ1173" s="100" t="str">
        <f t="shared" si="318"/>
        <v/>
      </c>
      <c r="AK1173" s="130" t="str">
        <f t="shared" si="319"/>
        <v/>
      </c>
      <c r="AL1173" s="130" t="str">
        <f t="shared" si="320"/>
        <v/>
      </c>
      <c r="AM1173" s="131" t="str">
        <f t="shared" si="321"/>
        <v/>
      </c>
    </row>
    <row r="1174" spans="26:39" ht="15" hidden="1" x14ac:dyDescent="0.25">
      <c r="Z1174" s="102"/>
      <c r="AA1174" s="102"/>
      <c r="AB1174" s="124">
        <f t="shared" si="315"/>
        <v>66</v>
      </c>
      <c r="AC1174" s="125" t="str">
        <f t="shared" si="324"/>
        <v/>
      </c>
      <c r="AD1174" s="123" t="str">
        <f t="shared" si="325"/>
        <v/>
      </c>
      <c r="AE1174" s="126" t="str">
        <f t="shared" ref="AE1174:AE1208" si="326">IF(AC1174="","",(AD1174/2)^2*3.1415)</f>
        <v/>
      </c>
      <c r="AF1174" s="123" t="str">
        <f t="shared" ref="AF1174:AF1208" si="327">IF(AC1174="","",(AC1174-AC1173)/3*(AE1173+AE1174+(AE1174*AE1173)^0.5))</f>
        <v/>
      </c>
      <c r="AG1174" s="126" t="str">
        <f t="shared" ref="AG1174:AG1208" si="328">IF(AC1174="","",AG1173+AF1174)</f>
        <v/>
      </c>
      <c r="AH1174" s="129" t="str">
        <f t="shared" si="323"/>
        <v/>
      </c>
      <c r="AI1174" s="129" t="str">
        <f t="shared" si="322"/>
        <v/>
      </c>
      <c r="AJ1174" s="100" t="str">
        <f t="shared" si="318"/>
        <v/>
      </c>
      <c r="AK1174" s="130" t="str">
        <f t="shared" si="319"/>
        <v/>
      </c>
      <c r="AL1174" s="130" t="str">
        <f t="shared" si="320"/>
        <v/>
      </c>
      <c r="AM1174" s="131" t="str">
        <f t="shared" si="321"/>
        <v/>
      </c>
    </row>
    <row r="1175" spans="26:39" ht="15" hidden="1" x14ac:dyDescent="0.25">
      <c r="Z1175" s="102"/>
      <c r="AA1175" s="102"/>
      <c r="AB1175" s="124">
        <f t="shared" ref="AB1175:AB1208" si="329">AB1174+1</f>
        <v>67</v>
      </c>
      <c r="AC1175" s="125" t="str">
        <f t="shared" si="324"/>
        <v/>
      </c>
      <c r="AD1175" s="123" t="str">
        <f t="shared" si="325"/>
        <v/>
      </c>
      <c r="AE1175" s="126" t="str">
        <f t="shared" si="326"/>
        <v/>
      </c>
      <c r="AF1175" s="123" t="str">
        <f t="shared" si="327"/>
        <v/>
      </c>
      <c r="AG1175" s="126" t="str">
        <f t="shared" si="328"/>
        <v/>
      </c>
      <c r="AH1175" s="129" t="str">
        <f t="shared" si="323"/>
        <v/>
      </c>
      <c r="AI1175" s="129" t="str">
        <f t="shared" si="322"/>
        <v/>
      </c>
      <c r="AJ1175" s="100" t="str">
        <f t="shared" si="318"/>
        <v/>
      </c>
      <c r="AK1175" s="130" t="str">
        <f t="shared" si="319"/>
        <v/>
      </c>
      <c r="AL1175" s="130" t="str">
        <f t="shared" si="320"/>
        <v/>
      </c>
      <c r="AM1175" s="131" t="str">
        <f t="shared" si="321"/>
        <v/>
      </c>
    </row>
    <row r="1176" spans="26:39" ht="15" hidden="1" x14ac:dyDescent="0.25">
      <c r="Z1176" s="102"/>
      <c r="AA1176" s="102"/>
      <c r="AB1176" s="124">
        <f t="shared" si="329"/>
        <v>68</v>
      </c>
      <c r="AC1176" s="125" t="str">
        <f t="shared" si="324"/>
        <v/>
      </c>
      <c r="AD1176" s="123" t="str">
        <f t="shared" si="325"/>
        <v/>
      </c>
      <c r="AE1176" s="126" t="str">
        <f t="shared" si="326"/>
        <v/>
      </c>
      <c r="AF1176" s="123" t="str">
        <f t="shared" si="327"/>
        <v/>
      </c>
      <c r="AG1176" s="126" t="str">
        <f t="shared" si="328"/>
        <v/>
      </c>
      <c r="AH1176" s="129" t="str">
        <f t="shared" si="323"/>
        <v/>
      </c>
      <c r="AI1176" s="129" t="str">
        <f t="shared" si="322"/>
        <v/>
      </c>
      <c r="AJ1176" s="100" t="str">
        <f t="shared" si="318"/>
        <v/>
      </c>
      <c r="AK1176" s="130" t="str">
        <f t="shared" si="319"/>
        <v/>
      </c>
      <c r="AL1176" s="130" t="str">
        <f t="shared" si="320"/>
        <v/>
      </c>
      <c r="AM1176" s="131" t="str">
        <f t="shared" si="321"/>
        <v/>
      </c>
    </row>
    <row r="1177" spans="26:39" ht="15" hidden="1" x14ac:dyDescent="0.25">
      <c r="Z1177" s="102"/>
      <c r="AA1177" s="102"/>
      <c r="AB1177" s="124">
        <f t="shared" si="329"/>
        <v>69</v>
      </c>
      <c r="AC1177" s="125" t="str">
        <f t="shared" si="324"/>
        <v/>
      </c>
      <c r="AD1177" s="123" t="str">
        <f t="shared" si="325"/>
        <v/>
      </c>
      <c r="AE1177" s="126" t="str">
        <f t="shared" si="326"/>
        <v/>
      </c>
      <c r="AF1177" s="123" t="str">
        <f t="shared" si="327"/>
        <v/>
      </c>
      <c r="AG1177" s="126" t="str">
        <f t="shared" si="328"/>
        <v/>
      </c>
      <c r="AH1177" s="129" t="str">
        <f t="shared" si="323"/>
        <v/>
      </c>
      <c r="AI1177" s="129" t="str">
        <f t="shared" si="322"/>
        <v/>
      </c>
      <c r="AJ1177" s="100" t="str">
        <f t="shared" si="318"/>
        <v/>
      </c>
      <c r="AK1177" s="130" t="str">
        <f t="shared" si="319"/>
        <v/>
      </c>
      <c r="AL1177" s="130" t="str">
        <f t="shared" si="320"/>
        <v/>
      </c>
      <c r="AM1177" s="131" t="str">
        <f t="shared" si="321"/>
        <v/>
      </c>
    </row>
    <row r="1178" spans="26:39" ht="15" hidden="1" x14ac:dyDescent="0.25">
      <c r="Z1178" s="102"/>
      <c r="AA1178" s="102"/>
      <c r="AB1178" s="124">
        <f t="shared" si="329"/>
        <v>70</v>
      </c>
      <c r="AC1178" s="125" t="str">
        <f t="shared" si="324"/>
        <v/>
      </c>
      <c r="AD1178" s="123" t="str">
        <f t="shared" si="325"/>
        <v/>
      </c>
      <c r="AE1178" s="126" t="str">
        <f t="shared" si="326"/>
        <v/>
      </c>
      <c r="AF1178" s="123" t="str">
        <f t="shared" si="327"/>
        <v/>
      </c>
      <c r="AG1178" s="126" t="str">
        <f t="shared" si="328"/>
        <v/>
      </c>
      <c r="AH1178" s="129" t="str">
        <f t="shared" si="323"/>
        <v/>
      </c>
      <c r="AI1178" s="129" t="str">
        <f t="shared" si="322"/>
        <v/>
      </c>
      <c r="AJ1178" s="100" t="str">
        <f t="shared" si="318"/>
        <v/>
      </c>
      <c r="AK1178" s="130" t="str">
        <f t="shared" si="319"/>
        <v/>
      </c>
      <c r="AL1178" s="130" t="str">
        <f t="shared" si="320"/>
        <v/>
      </c>
      <c r="AM1178" s="131" t="str">
        <f t="shared" si="321"/>
        <v/>
      </c>
    </row>
    <row r="1179" spans="26:39" ht="15" hidden="1" x14ac:dyDescent="0.25">
      <c r="Z1179" s="102"/>
      <c r="AA1179" s="102"/>
      <c r="AB1179" s="124">
        <f t="shared" si="329"/>
        <v>71</v>
      </c>
      <c r="AC1179" s="125" t="str">
        <f t="shared" si="324"/>
        <v/>
      </c>
      <c r="AD1179" s="123" t="str">
        <f t="shared" si="325"/>
        <v/>
      </c>
      <c r="AE1179" s="126" t="str">
        <f t="shared" si="326"/>
        <v/>
      </c>
      <c r="AF1179" s="123" t="str">
        <f t="shared" si="327"/>
        <v/>
      </c>
      <c r="AG1179" s="126" t="str">
        <f t="shared" si="328"/>
        <v/>
      </c>
      <c r="AH1179" s="129" t="str">
        <f t="shared" si="323"/>
        <v/>
      </c>
      <c r="AI1179" s="129" t="str">
        <f t="shared" si="322"/>
        <v/>
      </c>
      <c r="AJ1179" s="100" t="str">
        <f t="shared" si="318"/>
        <v/>
      </c>
      <c r="AK1179" s="130" t="str">
        <f t="shared" si="319"/>
        <v/>
      </c>
      <c r="AL1179" s="130" t="str">
        <f t="shared" si="320"/>
        <v/>
      </c>
      <c r="AM1179" s="131" t="str">
        <f t="shared" si="321"/>
        <v/>
      </c>
    </row>
    <row r="1180" spans="26:39" ht="15" hidden="1" x14ac:dyDescent="0.25">
      <c r="Z1180" s="102"/>
      <c r="AA1180" s="102"/>
      <c r="AB1180" s="124">
        <f t="shared" si="329"/>
        <v>72</v>
      </c>
      <c r="AC1180" s="125" t="str">
        <f t="shared" si="324"/>
        <v/>
      </c>
      <c r="AD1180" s="123" t="str">
        <f t="shared" si="325"/>
        <v/>
      </c>
      <c r="AE1180" s="126" t="str">
        <f t="shared" si="326"/>
        <v/>
      </c>
      <c r="AF1180" s="123" t="str">
        <f t="shared" si="327"/>
        <v/>
      </c>
      <c r="AG1180" s="126" t="str">
        <f t="shared" si="328"/>
        <v/>
      </c>
      <c r="AH1180" s="129" t="str">
        <f t="shared" si="323"/>
        <v/>
      </c>
      <c r="AI1180" s="129" t="str">
        <f t="shared" si="322"/>
        <v/>
      </c>
      <c r="AJ1180" s="100" t="str">
        <f t="shared" si="318"/>
        <v/>
      </c>
      <c r="AK1180" s="130" t="str">
        <f t="shared" si="319"/>
        <v/>
      </c>
      <c r="AL1180" s="130" t="str">
        <f t="shared" si="320"/>
        <v/>
      </c>
      <c r="AM1180" s="131" t="str">
        <f t="shared" si="321"/>
        <v/>
      </c>
    </row>
    <row r="1181" spans="26:39" ht="15" hidden="1" x14ac:dyDescent="0.25">
      <c r="Z1181" s="102"/>
      <c r="AA1181" s="102"/>
      <c r="AB1181" s="124">
        <f t="shared" si="329"/>
        <v>73</v>
      </c>
      <c r="AC1181" s="125" t="str">
        <f t="shared" si="324"/>
        <v/>
      </c>
      <c r="AD1181" s="123" t="str">
        <f t="shared" si="325"/>
        <v/>
      </c>
      <c r="AE1181" s="126" t="str">
        <f t="shared" si="326"/>
        <v/>
      </c>
      <c r="AF1181" s="123" t="str">
        <f t="shared" si="327"/>
        <v/>
      </c>
      <c r="AG1181" s="126" t="str">
        <f t="shared" si="328"/>
        <v/>
      </c>
      <c r="AH1181" s="129" t="str">
        <f t="shared" si="323"/>
        <v/>
      </c>
      <c r="AI1181" s="129" t="str">
        <f t="shared" si="322"/>
        <v/>
      </c>
      <c r="AJ1181" s="100" t="str">
        <f t="shared" si="318"/>
        <v/>
      </c>
      <c r="AK1181" s="130" t="str">
        <f t="shared" si="319"/>
        <v/>
      </c>
      <c r="AL1181" s="130" t="str">
        <f t="shared" si="320"/>
        <v/>
      </c>
      <c r="AM1181" s="131" t="str">
        <f t="shared" si="321"/>
        <v/>
      </c>
    </row>
    <row r="1182" spans="26:39" ht="15" hidden="1" x14ac:dyDescent="0.25">
      <c r="Z1182" s="102"/>
      <c r="AA1182" s="102"/>
      <c r="AB1182" s="124">
        <f t="shared" si="329"/>
        <v>74</v>
      </c>
      <c r="AC1182" s="125" t="str">
        <f t="shared" si="324"/>
        <v/>
      </c>
      <c r="AD1182" s="123" t="str">
        <f t="shared" si="325"/>
        <v/>
      </c>
      <c r="AE1182" s="126" t="str">
        <f t="shared" si="326"/>
        <v/>
      </c>
      <c r="AF1182" s="123" t="str">
        <f t="shared" si="327"/>
        <v/>
      </c>
      <c r="AG1182" s="126" t="str">
        <f t="shared" si="328"/>
        <v/>
      </c>
      <c r="AH1182" s="129" t="str">
        <f t="shared" si="323"/>
        <v/>
      </c>
      <c r="AI1182" s="129" t="str">
        <f t="shared" si="322"/>
        <v/>
      </c>
      <c r="AJ1182" s="100" t="str">
        <f t="shared" si="318"/>
        <v/>
      </c>
      <c r="AK1182" s="130" t="str">
        <f t="shared" si="319"/>
        <v/>
      </c>
      <c r="AL1182" s="130" t="str">
        <f t="shared" si="320"/>
        <v/>
      </c>
      <c r="AM1182" s="131" t="str">
        <f t="shared" si="321"/>
        <v/>
      </c>
    </row>
    <row r="1183" spans="26:39" ht="15" hidden="1" x14ac:dyDescent="0.25">
      <c r="Z1183" s="102"/>
      <c r="AA1183" s="102"/>
      <c r="AB1183" s="124">
        <f t="shared" si="329"/>
        <v>75</v>
      </c>
      <c r="AC1183" s="125" t="str">
        <f t="shared" si="324"/>
        <v/>
      </c>
      <c r="AD1183" s="123" t="str">
        <f t="shared" si="325"/>
        <v/>
      </c>
      <c r="AE1183" s="126" t="str">
        <f t="shared" si="326"/>
        <v/>
      </c>
      <c r="AF1183" s="123" t="str">
        <f t="shared" si="327"/>
        <v/>
      </c>
      <c r="AG1183" s="126" t="str">
        <f t="shared" si="328"/>
        <v/>
      </c>
      <c r="AH1183" s="129" t="str">
        <f t="shared" si="323"/>
        <v/>
      </c>
      <c r="AI1183" s="129" t="str">
        <f t="shared" si="322"/>
        <v/>
      </c>
      <c r="AJ1183" s="100" t="str">
        <f t="shared" si="318"/>
        <v/>
      </c>
      <c r="AK1183" s="130" t="str">
        <f t="shared" si="319"/>
        <v/>
      </c>
      <c r="AL1183" s="130" t="str">
        <f t="shared" si="320"/>
        <v/>
      </c>
      <c r="AM1183" s="131" t="str">
        <f t="shared" si="321"/>
        <v/>
      </c>
    </row>
    <row r="1184" spans="26:39" ht="15" hidden="1" x14ac:dyDescent="0.25">
      <c r="Z1184" s="102"/>
      <c r="AA1184" s="102"/>
      <c r="AB1184" s="124">
        <f t="shared" si="329"/>
        <v>76</v>
      </c>
      <c r="AC1184" s="125" t="str">
        <f t="shared" si="324"/>
        <v/>
      </c>
      <c r="AD1184" s="123" t="str">
        <f t="shared" si="325"/>
        <v/>
      </c>
      <c r="AE1184" s="126" t="str">
        <f t="shared" si="326"/>
        <v/>
      </c>
      <c r="AF1184" s="123" t="str">
        <f t="shared" si="327"/>
        <v/>
      </c>
      <c r="AG1184" s="126" t="str">
        <f t="shared" si="328"/>
        <v/>
      </c>
      <c r="AH1184" s="129" t="str">
        <f t="shared" si="323"/>
        <v/>
      </c>
      <c r="AI1184" s="129" t="str">
        <f t="shared" si="322"/>
        <v/>
      </c>
      <c r="AJ1184" s="100" t="str">
        <f t="shared" si="318"/>
        <v/>
      </c>
      <c r="AK1184" s="130" t="str">
        <f t="shared" si="319"/>
        <v/>
      </c>
      <c r="AL1184" s="130" t="str">
        <f t="shared" si="320"/>
        <v/>
      </c>
      <c r="AM1184" s="131" t="str">
        <f t="shared" si="321"/>
        <v/>
      </c>
    </row>
    <row r="1185" spans="26:39" ht="15" hidden="1" x14ac:dyDescent="0.25">
      <c r="Z1185" s="102"/>
      <c r="AA1185" s="102"/>
      <c r="AB1185" s="124">
        <f t="shared" si="329"/>
        <v>77</v>
      </c>
      <c r="AC1185" s="125" t="str">
        <f t="shared" si="324"/>
        <v/>
      </c>
      <c r="AD1185" s="123" t="str">
        <f t="shared" si="325"/>
        <v/>
      </c>
      <c r="AE1185" s="126" t="str">
        <f t="shared" si="326"/>
        <v/>
      </c>
      <c r="AF1185" s="123" t="str">
        <f t="shared" si="327"/>
        <v/>
      </c>
      <c r="AG1185" s="126" t="str">
        <f t="shared" si="328"/>
        <v/>
      </c>
      <c r="AH1185" s="129" t="str">
        <f t="shared" si="323"/>
        <v/>
      </c>
      <c r="AI1185" s="129" t="str">
        <f t="shared" si="322"/>
        <v/>
      </c>
      <c r="AJ1185" s="100" t="str">
        <f t="shared" si="318"/>
        <v/>
      </c>
      <c r="AK1185" s="130" t="str">
        <f t="shared" si="319"/>
        <v/>
      </c>
      <c r="AL1185" s="130" t="str">
        <f t="shared" si="320"/>
        <v/>
      </c>
      <c r="AM1185" s="131" t="str">
        <f t="shared" si="321"/>
        <v/>
      </c>
    </row>
    <row r="1186" spans="26:39" ht="15" hidden="1" x14ac:dyDescent="0.25">
      <c r="Z1186" s="102"/>
      <c r="AA1186" s="102"/>
      <c r="AB1186" s="124">
        <f t="shared" si="329"/>
        <v>78</v>
      </c>
      <c r="AC1186" s="125" t="str">
        <f t="shared" si="324"/>
        <v/>
      </c>
      <c r="AD1186" s="123" t="str">
        <f t="shared" si="325"/>
        <v/>
      </c>
      <c r="AE1186" s="126" t="str">
        <f t="shared" si="326"/>
        <v/>
      </c>
      <c r="AF1186" s="123" t="str">
        <f t="shared" si="327"/>
        <v/>
      </c>
      <c r="AG1186" s="126" t="str">
        <f t="shared" si="328"/>
        <v/>
      </c>
      <c r="AH1186" s="129" t="str">
        <f t="shared" si="323"/>
        <v/>
      </c>
      <c r="AI1186" s="129" t="str">
        <f t="shared" si="322"/>
        <v/>
      </c>
      <c r="AJ1186" s="100" t="str">
        <f t="shared" si="318"/>
        <v/>
      </c>
      <c r="AK1186" s="130" t="str">
        <f t="shared" si="319"/>
        <v/>
      </c>
      <c r="AL1186" s="130" t="str">
        <f t="shared" si="320"/>
        <v/>
      </c>
      <c r="AM1186" s="131" t="str">
        <f t="shared" si="321"/>
        <v/>
      </c>
    </row>
    <row r="1187" spans="26:39" ht="15" hidden="1" x14ac:dyDescent="0.25">
      <c r="Z1187" s="102"/>
      <c r="AA1187" s="102"/>
      <c r="AB1187" s="124">
        <f t="shared" si="329"/>
        <v>79</v>
      </c>
      <c r="AC1187" s="125" t="str">
        <f t="shared" si="324"/>
        <v/>
      </c>
      <c r="AD1187" s="123" t="str">
        <f t="shared" si="325"/>
        <v/>
      </c>
      <c r="AE1187" s="126" t="str">
        <f t="shared" si="326"/>
        <v/>
      </c>
      <c r="AF1187" s="123" t="str">
        <f t="shared" si="327"/>
        <v/>
      </c>
      <c r="AG1187" s="126" t="str">
        <f t="shared" si="328"/>
        <v/>
      </c>
      <c r="AH1187" s="129" t="str">
        <f t="shared" si="323"/>
        <v/>
      </c>
      <c r="AI1187" s="129" t="str">
        <f t="shared" si="322"/>
        <v/>
      </c>
      <c r="AJ1187" s="100" t="str">
        <f t="shared" si="318"/>
        <v/>
      </c>
      <c r="AK1187" s="130" t="str">
        <f t="shared" si="319"/>
        <v/>
      </c>
      <c r="AL1187" s="130" t="str">
        <f t="shared" si="320"/>
        <v/>
      </c>
      <c r="AM1187" s="131" t="str">
        <f t="shared" si="321"/>
        <v/>
      </c>
    </row>
    <row r="1188" spans="26:39" ht="15" hidden="1" x14ac:dyDescent="0.25">
      <c r="Z1188" s="102"/>
      <c r="AA1188" s="102"/>
      <c r="AB1188" s="124">
        <f t="shared" si="329"/>
        <v>80</v>
      </c>
      <c r="AC1188" s="125" t="str">
        <f t="shared" si="324"/>
        <v/>
      </c>
      <c r="AD1188" s="123" t="str">
        <f t="shared" si="325"/>
        <v/>
      </c>
      <c r="AE1188" s="126" t="str">
        <f t="shared" si="326"/>
        <v/>
      </c>
      <c r="AF1188" s="123" t="str">
        <f t="shared" si="327"/>
        <v/>
      </c>
      <c r="AG1188" s="126" t="str">
        <f t="shared" si="328"/>
        <v/>
      </c>
      <c r="AH1188" s="129" t="str">
        <f t="shared" si="323"/>
        <v/>
      </c>
      <c r="AI1188" s="129" t="str">
        <f t="shared" si="322"/>
        <v/>
      </c>
      <c r="AJ1188" s="100" t="str">
        <f t="shared" si="318"/>
        <v/>
      </c>
      <c r="AK1188" s="130" t="str">
        <f t="shared" si="319"/>
        <v/>
      </c>
      <c r="AL1188" s="130" t="str">
        <f t="shared" si="320"/>
        <v/>
      </c>
      <c r="AM1188" s="131" t="str">
        <f t="shared" si="321"/>
        <v/>
      </c>
    </row>
    <row r="1189" spans="26:39" ht="15" hidden="1" x14ac:dyDescent="0.25">
      <c r="Z1189" s="102"/>
      <c r="AA1189" s="102"/>
      <c r="AB1189" s="124">
        <f t="shared" si="329"/>
        <v>81</v>
      </c>
      <c r="AC1189" s="125" t="str">
        <f t="shared" si="324"/>
        <v/>
      </c>
      <c r="AD1189" s="123" t="str">
        <f t="shared" si="325"/>
        <v/>
      </c>
      <c r="AE1189" s="126" t="str">
        <f t="shared" si="326"/>
        <v/>
      </c>
      <c r="AF1189" s="123" t="str">
        <f t="shared" si="327"/>
        <v/>
      </c>
      <c r="AG1189" s="126" t="str">
        <f t="shared" si="328"/>
        <v/>
      </c>
      <c r="AH1189" s="129" t="str">
        <f t="shared" si="323"/>
        <v/>
      </c>
      <c r="AI1189" s="129" t="str">
        <f t="shared" si="322"/>
        <v/>
      </c>
      <c r="AJ1189" s="100" t="str">
        <f t="shared" si="318"/>
        <v/>
      </c>
      <c r="AK1189" s="130" t="str">
        <f t="shared" si="319"/>
        <v/>
      </c>
      <c r="AL1189" s="130" t="str">
        <f t="shared" si="320"/>
        <v/>
      </c>
      <c r="AM1189" s="131" t="str">
        <f t="shared" si="321"/>
        <v/>
      </c>
    </row>
    <row r="1190" spans="26:39" ht="15" hidden="1" x14ac:dyDescent="0.25">
      <c r="Z1190" s="102"/>
      <c r="AA1190" s="102"/>
      <c r="AB1190" s="124">
        <f t="shared" si="329"/>
        <v>82</v>
      </c>
      <c r="AC1190" s="125" t="str">
        <f t="shared" si="324"/>
        <v/>
      </c>
      <c r="AD1190" s="123" t="str">
        <f t="shared" si="325"/>
        <v/>
      </c>
      <c r="AE1190" s="126" t="str">
        <f t="shared" si="326"/>
        <v/>
      </c>
      <c r="AF1190" s="123" t="str">
        <f t="shared" si="327"/>
        <v/>
      </c>
      <c r="AG1190" s="126" t="str">
        <f t="shared" si="328"/>
        <v/>
      </c>
      <c r="AH1190" s="129" t="str">
        <f t="shared" si="323"/>
        <v/>
      </c>
      <c r="AI1190" s="129" t="str">
        <f t="shared" si="322"/>
        <v/>
      </c>
      <c r="AJ1190" s="100" t="str">
        <f t="shared" si="318"/>
        <v/>
      </c>
      <c r="AK1190" s="130" t="str">
        <f t="shared" si="319"/>
        <v/>
      </c>
      <c r="AL1190" s="130" t="str">
        <f t="shared" si="320"/>
        <v/>
      </c>
      <c r="AM1190" s="131" t="str">
        <f t="shared" si="321"/>
        <v/>
      </c>
    </row>
    <row r="1191" spans="26:39" ht="15" hidden="1" x14ac:dyDescent="0.25">
      <c r="Z1191" s="102"/>
      <c r="AA1191" s="102"/>
      <c r="AB1191" s="124">
        <f t="shared" si="329"/>
        <v>83</v>
      </c>
      <c r="AC1191" s="125" t="str">
        <f t="shared" si="324"/>
        <v/>
      </c>
      <c r="AD1191" s="123" t="str">
        <f t="shared" si="325"/>
        <v/>
      </c>
      <c r="AE1191" s="126" t="str">
        <f t="shared" si="326"/>
        <v/>
      </c>
      <c r="AF1191" s="123" t="str">
        <f t="shared" si="327"/>
        <v/>
      </c>
      <c r="AG1191" s="126" t="str">
        <f t="shared" si="328"/>
        <v/>
      </c>
      <c r="AH1191" s="129" t="str">
        <f t="shared" si="323"/>
        <v/>
      </c>
      <c r="AI1191" s="129" t="str">
        <f t="shared" si="322"/>
        <v/>
      </c>
      <c r="AJ1191" s="100" t="str">
        <f t="shared" si="318"/>
        <v/>
      </c>
      <c r="AK1191" s="130" t="str">
        <f t="shared" si="319"/>
        <v/>
      </c>
      <c r="AL1191" s="130" t="str">
        <f t="shared" si="320"/>
        <v/>
      </c>
      <c r="AM1191" s="131" t="str">
        <f t="shared" si="321"/>
        <v/>
      </c>
    </row>
    <row r="1192" spans="26:39" ht="15" hidden="1" x14ac:dyDescent="0.25">
      <c r="Z1192" s="102"/>
      <c r="AA1192" s="102"/>
      <c r="AB1192" s="124">
        <f t="shared" si="329"/>
        <v>84</v>
      </c>
      <c r="AC1192" s="125" t="str">
        <f t="shared" si="324"/>
        <v/>
      </c>
      <c r="AD1192" s="123" t="str">
        <f t="shared" si="325"/>
        <v/>
      </c>
      <c r="AE1192" s="126" t="str">
        <f t="shared" si="326"/>
        <v/>
      </c>
      <c r="AF1192" s="123" t="str">
        <f t="shared" si="327"/>
        <v/>
      </c>
      <c r="AG1192" s="126" t="str">
        <f t="shared" si="328"/>
        <v/>
      </c>
      <c r="AH1192" s="129" t="str">
        <f t="shared" si="323"/>
        <v/>
      </c>
      <c r="AI1192" s="129" t="str">
        <f t="shared" si="322"/>
        <v/>
      </c>
      <c r="AJ1192" s="100" t="str">
        <f t="shared" si="318"/>
        <v/>
      </c>
      <c r="AK1192" s="130" t="str">
        <f t="shared" si="319"/>
        <v/>
      </c>
      <c r="AL1192" s="130" t="str">
        <f t="shared" si="320"/>
        <v/>
      </c>
      <c r="AM1192" s="131" t="str">
        <f t="shared" si="321"/>
        <v/>
      </c>
    </row>
    <row r="1193" spans="26:39" ht="15" hidden="1" x14ac:dyDescent="0.25">
      <c r="Z1193" s="102"/>
      <c r="AA1193" s="102"/>
      <c r="AB1193" s="124">
        <f t="shared" si="329"/>
        <v>85</v>
      </c>
      <c r="AC1193" s="125" t="str">
        <f t="shared" si="324"/>
        <v/>
      </c>
      <c r="AD1193" s="123" t="str">
        <f t="shared" si="325"/>
        <v/>
      </c>
      <c r="AE1193" s="126" t="str">
        <f t="shared" si="326"/>
        <v/>
      </c>
      <c r="AF1193" s="123" t="str">
        <f t="shared" si="327"/>
        <v/>
      </c>
      <c r="AG1193" s="126" t="str">
        <f t="shared" si="328"/>
        <v/>
      </c>
      <c r="AH1193" s="129" t="str">
        <f t="shared" si="323"/>
        <v/>
      </c>
      <c r="AI1193" s="129" t="str">
        <f t="shared" si="322"/>
        <v/>
      </c>
      <c r="AJ1193" s="100" t="str">
        <f t="shared" si="318"/>
        <v/>
      </c>
      <c r="AK1193" s="130" t="str">
        <f t="shared" si="319"/>
        <v/>
      </c>
      <c r="AL1193" s="130" t="str">
        <f t="shared" si="320"/>
        <v/>
      </c>
      <c r="AM1193" s="131" t="str">
        <f t="shared" si="321"/>
        <v/>
      </c>
    </row>
    <row r="1194" spans="26:39" ht="15" hidden="1" x14ac:dyDescent="0.25">
      <c r="Z1194" s="102"/>
      <c r="AA1194" s="102"/>
      <c r="AB1194" s="124">
        <f t="shared" si="329"/>
        <v>86</v>
      </c>
      <c r="AC1194" s="125" t="str">
        <f t="shared" si="324"/>
        <v/>
      </c>
      <c r="AD1194" s="123" t="str">
        <f t="shared" si="325"/>
        <v/>
      </c>
      <c r="AE1194" s="126" t="str">
        <f t="shared" si="326"/>
        <v/>
      </c>
      <c r="AF1194" s="123" t="str">
        <f t="shared" si="327"/>
        <v/>
      </c>
      <c r="AG1194" s="126" t="str">
        <f t="shared" si="328"/>
        <v/>
      </c>
      <c r="AH1194" s="129" t="str">
        <f t="shared" si="323"/>
        <v/>
      </c>
      <c r="AI1194" s="129" t="str">
        <f t="shared" si="322"/>
        <v/>
      </c>
      <c r="AJ1194" s="100" t="str">
        <f t="shared" si="318"/>
        <v/>
      </c>
      <c r="AK1194" s="130" t="str">
        <f t="shared" si="319"/>
        <v/>
      </c>
      <c r="AL1194" s="130" t="str">
        <f t="shared" si="320"/>
        <v/>
      </c>
      <c r="AM1194" s="131" t="str">
        <f t="shared" si="321"/>
        <v/>
      </c>
    </row>
    <row r="1195" spans="26:39" ht="15" hidden="1" x14ac:dyDescent="0.25">
      <c r="Z1195" s="102"/>
      <c r="AA1195" s="102"/>
      <c r="AB1195" s="124">
        <f t="shared" si="329"/>
        <v>87</v>
      </c>
      <c r="AC1195" s="125" t="str">
        <f t="shared" si="324"/>
        <v/>
      </c>
      <c r="AD1195" s="123" t="str">
        <f t="shared" si="325"/>
        <v/>
      </c>
      <c r="AE1195" s="126" t="str">
        <f t="shared" si="326"/>
        <v/>
      </c>
      <c r="AF1195" s="123" t="str">
        <f t="shared" si="327"/>
        <v/>
      </c>
      <c r="AG1195" s="126" t="str">
        <f t="shared" si="328"/>
        <v/>
      </c>
      <c r="AH1195" s="129" t="str">
        <f t="shared" si="323"/>
        <v/>
      </c>
      <c r="AI1195" s="129" t="str">
        <f t="shared" si="322"/>
        <v/>
      </c>
      <c r="AJ1195" s="100" t="str">
        <f t="shared" si="318"/>
        <v/>
      </c>
      <c r="AK1195" s="130" t="str">
        <f t="shared" si="319"/>
        <v/>
      </c>
      <c r="AL1195" s="130" t="str">
        <f t="shared" si="320"/>
        <v/>
      </c>
      <c r="AM1195" s="131" t="str">
        <f t="shared" si="321"/>
        <v/>
      </c>
    </row>
    <row r="1196" spans="26:39" ht="15" hidden="1" x14ac:dyDescent="0.25">
      <c r="Z1196" s="102"/>
      <c r="AA1196" s="102"/>
      <c r="AB1196" s="124">
        <f t="shared" si="329"/>
        <v>88</v>
      </c>
      <c r="AC1196" s="125" t="str">
        <f t="shared" si="324"/>
        <v/>
      </c>
      <c r="AD1196" s="123" t="str">
        <f t="shared" si="325"/>
        <v/>
      </c>
      <c r="AE1196" s="126" t="str">
        <f t="shared" si="326"/>
        <v/>
      </c>
      <c r="AF1196" s="123" t="str">
        <f t="shared" si="327"/>
        <v/>
      </c>
      <c r="AG1196" s="126" t="str">
        <f t="shared" si="328"/>
        <v/>
      </c>
      <c r="AH1196" s="129" t="str">
        <f t="shared" si="323"/>
        <v/>
      </c>
      <c r="AI1196" s="129" t="str">
        <f t="shared" si="322"/>
        <v/>
      </c>
      <c r="AJ1196" s="100" t="str">
        <f t="shared" si="318"/>
        <v/>
      </c>
      <c r="AK1196" s="130" t="str">
        <f t="shared" si="319"/>
        <v/>
      </c>
      <c r="AL1196" s="130" t="str">
        <f t="shared" si="320"/>
        <v/>
      </c>
      <c r="AM1196" s="131" t="str">
        <f t="shared" si="321"/>
        <v/>
      </c>
    </row>
    <row r="1197" spans="26:39" ht="15" hidden="1" x14ac:dyDescent="0.25">
      <c r="Z1197" s="102"/>
      <c r="AA1197" s="102"/>
      <c r="AB1197" s="124">
        <f t="shared" si="329"/>
        <v>89</v>
      </c>
      <c r="AC1197" s="125" t="str">
        <f t="shared" si="324"/>
        <v/>
      </c>
      <c r="AD1197" s="123" t="str">
        <f t="shared" si="325"/>
        <v/>
      </c>
      <c r="AE1197" s="126" t="str">
        <f t="shared" si="326"/>
        <v/>
      </c>
      <c r="AF1197" s="123" t="str">
        <f t="shared" si="327"/>
        <v/>
      </c>
      <c r="AG1197" s="126" t="str">
        <f t="shared" si="328"/>
        <v/>
      </c>
      <c r="AH1197" s="129" t="str">
        <f t="shared" si="323"/>
        <v/>
      </c>
      <c r="AI1197" s="129" t="str">
        <f t="shared" si="322"/>
        <v/>
      </c>
      <c r="AJ1197" s="100" t="str">
        <f t="shared" si="318"/>
        <v/>
      </c>
      <c r="AK1197" s="130" t="str">
        <f t="shared" si="319"/>
        <v/>
      </c>
      <c r="AL1197" s="130" t="str">
        <f t="shared" si="320"/>
        <v/>
      </c>
      <c r="AM1197" s="131" t="str">
        <f t="shared" si="321"/>
        <v/>
      </c>
    </row>
    <row r="1198" spans="26:39" ht="15" hidden="1" x14ac:dyDescent="0.25">
      <c r="Z1198" s="102"/>
      <c r="AA1198" s="102"/>
      <c r="AB1198" s="124">
        <f t="shared" si="329"/>
        <v>90</v>
      </c>
      <c r="AC1198" s="125" t="str">
        <f t="shared" si="324"/>
        <v/>
      </c>
      <c r="AD1198" s="123" t="str">
        <f t="shared" si="325"/>
        <v/>
      </c>
      <c r="AE1198" s="126" t="str">
        <f t="shared" si="326"/>
        <v/>
      </c>
      <c r="AF1198" s="123" t="str">
        <f t="shared" si="327"/>
        <v/>
      </c>
      <c r="AG1198" s="126" t="str">
        <f t="shared" si="328"/>
        <v/>
      </c>
      <c r="AH1198" s="129" t="str">
        <f t="shared" si="323"/>
        <v/>
      </c>
      <c r="AI1198" s="129" t="str">
        <f t="shared" si="322"/>
        <v/>
      </c>
      <c r="AJ1198" s="100" t="str">
        <f t="shared" si="318"/>
        <v/>
      </c>
      <c r="AK1198" s="130" t="str">
        <f t="shared" si="319"/>
        <v/>
      </c>
      <c r="AL1198" s="130" t="str">
        <f t="shared" si="320"/>
        <v/>
      </c>
      <c r="AM1198" s="131" t="str">
        <f t="shared" si="321"/>
        <v/>
      </c>
    </row>
    <row r="1199" spans="26:39" ht="15" hidden="1" x14ac:dyDescent="0.25">
      <c r="Z1199" s="102"/>
      <c r="AA1199" s="102"/>
      <c r="AB1199" s="124">
        <f t="shared" si="329"/>
        <v>91</v>
      </c>
      <c r="AC1199" s="125" t="str">
        <f t="shared" si="324"/>
        <v/>
      </c>
      <c r="AD1199" s="123" t="str">
        <f t="shared" si="325"/>
        <v/>
      </c>
      <c r="AE1199" s="126" t="str">
        <f t="shared" si="326"/>
        <v/>
      </c>
      <c r="AF1199" s="123" t="str">
        <f t="shared" si="327"/>
        <v/>
      </c>
      <c r="AG1199" s="126" t="str">
        <f t="shared" si="328"/>
        <v/>
      </c>
      <c r="AH1199" s="129" t="str">
        <f t="shared" si="323"/>
        <v/>
      </c>
      <c r="AI1199" s="129" t="str">
        <f t="shared" si="322"/>
        <v/>
      </c>
      <c r="AJ1199" s="100" t="str">
        <f t="shared" si="318"/>
        <v/>
      </c>
      <c r="AK1199" s="130" t="str">
        <f t="shared" si="319"/>
        <v/>
      </c>
      <c r="AL1199" s="130" t="str">
        <f t="shared" si="320"/>
        <v/>
      </c>
      <c r="AM1199" s="131" t="str">
        <f t="shared" si="321"/>
        <v/>
      </c>
    </row>
    <row r="1200" spans="26:39" ht="15" hidden="1" x14ac:dyDescent="0.25">
      <c r="Z1200" s="102"/>
      <c r="AA1200" s="102"/>
      <c r="AB1200" s="124">
        <f t="shared" si="329"/>
        <v>92</v>
      </c>
      <c r="AC1200" s="125" t="str">
        <f t="shared" si="324"/>
        <v/>
      </c>
      <c r="AD1200" s="123" t="str">
        <f t="shared" si="325"/>
        <v/>
      </c>
      <c r="AE1200" s="126" t="str">
        <f t="shared" si="326"/>
        <v/>
      </c>
      <c r="AF1200" s="123" t="str">
        <f t="shared" si="327"/>
        <v/>
      </c>
      <c r="AG1200" s="126" t="str">
        <f t="shared" si="328"/>
        <v/>
      </c>
      <c r="AH1200" s="129" t="str">
        <f t="shared" si="323"/>
        <v/>
      </c>
      <c r="AI1200" s="129" t="str">
        <f t="shared" si="322"/>
        <v/>
      </c>
      <c r="AJ1200" s="100" t="str">
        <f t="shared" si="318"/>
        <v/>
      </c>
      <c r="AK1200" s="130" t="str">
        <f t="shared" si="319"/>
        <v/>
      </c>
      <c r="AL1200" s="130" t="str">
        <f t="shared" si="320"/>
        <v/>
      </c>
      <c r="AM1200" s="131" t="str">
        <f t="shared" si="321"/>
        <v/>
      </c>
    </row>
    <row r="1201" spans="23:39" ht="15" hidden="1" x14ac:dyDescent="0.25">
      <c r="Z1201" s="102"/>
      <c r="AA1201" s="102"/>
      <c r="AB1201" s="124">
        <f t="shared" si="329"/>
        <v>93</v>
      </c>
      <c r="AC1201" s="125" t="str">
        <f t="shared" si="324"/>
        <v/>
      </c>
      <c r="AD1201" s="123" t="str">
        <f t="shared" si="325"/>
        <v/>
      </c>
      <c r="AE1201" s="126" t="str">
        <f t="shared" si="326"/>
        <v/>
      </c>
      <c r="AF1201" s="123" t="str">
        <f t="shared" si="327"/>
        <v/>
      </c>
      <c r="AG1201" s="126" t="str">
        <f t="shared" si="328"/>
        <v/>
      </c>
      <c r="AH1201" s="129" t="str">
        <f t="shared" si="323"/>
        <v/>
      </c>
      <c r="AI1201" s="129" t="str">
        <f t="shared" si="322"/>
        <v/>
      </c>
      <c r="AJ1201" s="100" t="str">
        <f t="shared" si="318"/>
        <v/>
      </c>
      <c r="AK1201" s="130" t="str">
        <f t="shared" si="319"/>
        <v/>
      </c>
      <c r="AL1201" s="130" t="str">
        <f t="shared" si="320"/>
        <v/>
      </c>
      <c r="AM1201" s="131" t="str">
        <f t="shared" si="321"/>
        <v/>
      </c>
    </row>
    <row r="1202" spans="23:39" ht="15" hidden="1" x14ac:dyDescent="0.25">
      <c r="Z1202" s="102"/>
      <c r="AA1202" s="102"/>
      <c r="AB1202" s="124">
        <f t="shared" si="329"/>
        <v>94</v>
      </c>
      <c r="AC1202" s="125" t="str">
        <f t="shared" si="324"/>
        <v/>
      </c>
      <c r="AD1202" s="123" t="str">
        <f t="shared" si="325"/>
        <v/>
      </c>
      <c r="AE1202" s="126" t="str">
        <f t="shared" si="326"/>
        <v/>
      </c>
      <c r="AF1202" s="123" t="str">
        <f t="shared" si="327"/>
        <v/>
      </c>
      <c r="AG1202" s="126" t="str">
        <f t="shared" si="328"/>
        <v/>
      </c>
      <c r="AH1202" s="129" t="str">
        <f t="shared" si="323"/>
        <v/>
      </c>
      <c r="AI1202" s="129" t="str">
        <f t="shared" si="322"/>
        <v/>
      </c>
      <c r="AJ1202" s="100" t="str">
        <f t="shared" si="318"/>
        <v/>
      </c>
      <c r="AK1202" s="130" t="str">
        <f t="shared" si="319"/>
        <v/>
      </c>
      <c r="AL1202" s="130" t="str">
        <f t="shared" si="320"/>
        <v/>
      </c>
      <c r="AM1202" s="131" t="str">
        <f t="shared" si="321"/>
        <v/>
      </c>
    </row>
    <row r="1203" spans="23:39" ht="15" hidden="1" x14ac:dyDescent="0.25">
      <c r="Z1203" s="102"/>
      <c r="AA1203" s="102"/>
      <c r="AB1203" s="124">
        <f t="shared" si="329"/>
        <v>95</v>
      </c>
      <c r="AC1203" s="125" t="str">
        <f t="shared" si="324"/>
        <v/>
      </c>
      <c r="AD1203" s="123" t="str">
        <f t="shared" si="325"/>
        <v/>
      </c>
      <c r="AE1203" s="126" t="str">
        <f t="shared" si="326"/>
        <v/>
      </c>
      <c r="AF1203" s="123" t="str">
        <f t="shared" si="327"/>
        <v/>
      </c>
      <c r="AG1203" s="126" t="str">
        <f t="shared" si="328"/>
        <v/>
      </c>
      <c r="AH1203" s="129" t="str">
        <f t="shared" si="323"/>
        <v/>
      </c>
      <c r="AI1203" s="129" t="str">
        <f t="shared" si="322"/>
        <v/>
      </c>
      <c r="AJ1203" s="100" t="str">
        <f t="shared" si="318"/>
        <v/>
      </c>
      <c r="AK1203" s="130" t="str">
        <f t="shared" si="319"/>
        <v/>
      </c>
      <c r="AL1203" s="130" t="str">
        <f t="shared" si="320"/>
        <v/>
      </c>
      <c r="AM1203" s="131" t="str">
        <f t="shared" si="321"/>
        <v/>
      </c>
    </row>
    <row r="1204" spans="23:39" ht="15" hidden="1" x14ac:dyDescent="0.25">
      <c r="Z1204" s="102"/>
      <c r="AA1204" s="102"/>
      <c r="AB1204" s="124">
        <f t="shared" si="329"/>
        <v>96</v>
      </c>
      <c r="AC1204" s="125" t="str">
        <f t="shared" si="324"/>
        <v/>
      </c>
      <c r="AD1204" s="123" t="str">
        <f t="shared" si="325"/>
        <v/>
      </c>
      <c r="AE1204" s="126" t="str">
        <f t="shared" si="326"/>
        <v/>
      </c>
      <c r="AF1204" s="123" t="str">
        <f t="shared" si="327"/>
        <v/>
      </c>
      <c r="AG1204" s="126" t="str">
        <f t="shared" si="328"/>
        <v/>
      </c>
      <c r="AH1204" s="129" t="str">
        <f t="shared" si="323"/>
        <v/>
      </c>
      <c r="AI1204" s="129" t="str">
        <f t="shared" si="322"/>
        <v/>
      </c>
      <c r="AJ1204" s="100" t="str">
        <f t="shared" si="318"/>
        <v/>
      </c>
      <c r="AK1204" s="130" t="str">
        <f t="shared" si="319"/>
        <v/>
      </c>
      <c r="AL1204" s="130" t="str">
        <f t="shared" si="320"/>
        <v/>
      </c>
      <c r="AM1204" s="131" t="str">
        <f t="shared" si="321"/>
        <v/>
      </c>
    </row>
    <row r="1205" spans="23:39" ht="15" hidden="1" x14ac:dyDescent="0.25">
      <c r="Z1205" s="102"/>
      <c r="AA1205" s="102"/>
      <c r="AB1205" s="124">
        <f t="shared" si="329"/>
        <v>97</v>
      </c>
      <c r="AC1205" s="125" t="str">
        <f t="shared" ref="AC1205:AC1208" si="330">IF(AA$1111="","",AC$1108+AB1205*(X$1111-X$1110)/100)</f>
        <v/>
      </c>
      <c r="AD1205" s="123" t="str">
        <f t="shared" ref="AD1205:AD1208" si="331">IF(AC1205="","",AD$1108+(2*(AC1205-AC$1108)*AA$1111))</f>
        <v/>
      </c>
      <c r="AE1205" s="126" t="str">
        <f t="shared" si="326"/>
        <v/>
      </c>
      <c r="AF1205" s="123" t="str">
        <f t="shared" si="327"/>
        <v/>
      </c>
      <c r="AG1205" s="126" t="str">
        <f t="shared" si="328"/>
        <v/>
      </c>
      <c r="AH1205" s="129" t="str">
        <f t="shared" si="323"/>
        <v/>
      </c>
      <c r="AI1205" s="129" t="str">
        <f t="shared" si="322"/>
        <v/>
      </c>
      <c r="AJ1205" s="100" t="str">
        <f t="shared" si="318"/>
        <v/>
      </c>
      <c r="AK1205" s="130" t="str">
        <f t="shared" si="319"/>
        <v/>
      </c>
      <c r="AL1205" s="130" t="str">
        <f t="shared" si="320"/>
        <v/>
      </c>
      <c r="AM1205" s="131" t="str">
        <f t="shared" si="321"/>
        <v/>
      </c>
    </row>
    <row r="1206" spans="23:39" ht="15" hidden="1" x14ac:dyDescent="0.25">
      <c r="Z1206" s="102"/>
      <c r="AA1206" s="102"/>
      <c r="AB1206" s="124">
        <f t="shared" si="329"/>
        <v>98</v>
      </c>
      <c r="AC1206" s="125" t="str">
        <f t="shared" si="330"/>
        <v/>
      </c>
      <c r="AD1206" s="123" t="str">
        <f t="shared" si="331"/>
        <v/>
      </c>
      <c r="AE1206" s="126" t="str">
        <f t="shared" si="326"/>
        <v/>
      </c>
      <c r="AF1206" s="123" t="str">
        <f t="shared" si="327"/>
        <v/>
      </c>
      <c r="AG1206" s="126" t="str">
        <f t="shared" si="328"/>
        <v/>
      </c>
      <c r="AH1206" s="129" t="str">
        <f t="shared" si="323"/>
        <v/>
      </c>
      <c r="AI1206" s="129" t="str">
        <f t="shared" si="322"/>
        <v/>
      </c>
      <c r="AJ1206" s="100" t="str">
        <f t="shared" si="318"/>
        <v/>
      </c>
      <c r="AK1206" s="130" t="str">
        <f t="shared" si="319"/>
        <v/>
      </c>
      <c r="AL1206" s="130" t="str">
        <f t="shared" si="320"/>
        <v/>
      </c>
      <c r="AM1206" s="131" t="str">
        <f t="shared" si="321"/>
        <v/>
      </c>
    </row>
    <row r="1207" spans="23:39" ht="15" hidden="1" x14ac:dyDescent="0.25">
      <c r="AB1207" s="124">
        <f t="shared" si="329"/>
        <v>99</v>
      </c>
      <c r="AC1207" s="125" t="str">
        <f t="shared" si="330"/>
        <v/>
      </c>
      <c r="AD1207" s="123" t="str">
        <f t="shared" si="331"/>
        <v/>
      </c>
      <c r="AE1207" s="126" t="str">
        <f t="shared" si="326"/>
        <v/>
      </c>
      <c r="AF1207" s="123" t="str">
        <f t="shared" si="327"/>
        <v/>
      </c>
      <c r="AG1207" s="126" t="str">
        <f t="shared" si="328"/>
        <v/>
      </c>
      <c r="AH1207" s="129" t="str">
        <f t="shared" si="323"/>
        <v/>
      </c>
      <c r="AI1207" s="129" t="str">
        <f t="shared" si="322"/>
        <v/>
      </c>
      <c r="AJ1207" s="100" t="str">
        <f t="shared" si="318"/>
        <v/>
      </c>
      <c r="AK1207" s="130" t="str">
        <f t="shared" si="319"/>
        <v/>
      </c>
      <c r="AL1207" s="130" t="str">
        <f t="shared" si="320"/>
        <v/>
      </c>
      <c r="AM1207" s="131" t="str">
        <f t="shared" si="321"/>
        <v/>
      </c>
    </row>
    <row r="1208" spans="23:39" ht="15" hidden="1" x14ac:dyDescent="0.25">
      <c r="AB1208" s="124">
        <f t="shared" si="329"/>
        <v>100</v>
      </c>
      <c r="AC1208" s="125" t="str">
        <f t="shared" si="330"/>
        <v/>
      </c>
      <c r="AD1208" s="123" t="str">
        <f t="shared" si="331"/>
        <v/>
      </c>
      <c r="AE1208" s="126" t="str">
        <f t="shared" si="326"/>
        <v/>
      </c>
      <c r="AF1208" s="123" t="str">
        <f t="shared" si="327"/>
        <v/>
      </c>
      <c r="AG1208" s="126" t="str">
        <f t="shared" si="328"/>
        <v/>
      </c>
      <c r="AH1208" s="129" t="str">
        <f t="shared" si="323"/>
        <v/>
      </c>
      <c r="AI1208" s="129" t="str">
        <f t="shared" si="322"/>
        <v/>
      </c>
      <c r="AJ1208" s="100" t="str">
        <f t="shared" si="318"/>
        <v/>
      </c>
      <c r="AK1208" s="130" t="str">
        <f t="shared" si="319"/>
        <v/>
      </c>
      <c r="AL1208" s="130" t="str">
        <f t="shared" si="320"/>
        <v/>
      </c>
      <c r="AM1208" s="131" t="str">
        <f t="shared" si="321"/>
        <v/>
      </c>
    </row>
    <row r="1209" spans="23:39" ht="15" hidden="1" x14ac:dyDescent="0.25">
      <c r="W1209" s="15" t="s">
        <v>154</v>
      </c>
      <c r="X1209" s="103" t="s">
        <v>105</v>
      </c>
      <c r="Y1209" s="103" t="s">
        <v>100</v>
      </c>
      <c r="Z1209" s="107" t="s">
        <v>155</v>
      </c>
      <c r="AA1209" s="107" t="s">
        <v>156</v>
      </c>
      <c r="AB1209" s="124">
        <v>1</v>
      </c>
      <c r="AC1209" s="125" t="str">
        <f t="shared" ref="AC1209:AC1240" si="332">IF(AA$1211="","",AC$1208+AB1209*(X$1211-X$1210)/100)</f>
        <v/>
      </c>
      <c r="AD1209" s="123" t="str">
        <f t="shared" ref="AD1209:AD1240" si="333">IF(AC1209="","",AD$1208+(2*(AC1209-AC$1208)*AA$1211))</f>
        <v/>
      </c>
      <c r="AE1209" s="126" t="str">
        <f>IF(AC1209="","",(AD1209/2)^2*3.1415)</f>
        <v/>
      </c>
      <c r="AF1209" s="123" t="str">
        <f>IF(AC1209="","",(AC1209-AC1208)/3*(AE1208+AE1209+(AE1209*AE1208)^0.5))</f>
        <v/>
      </c>
      <c r="AG1209" s="126" t="str">
        <f>IF(AC1209="","",AG1208+AF1209)</f>
        <v/>
      </c>
      <c r="AH1209" s="129" t="str">
        <f t="shared" si="323"/>
        <v/>
      </c>
      <c r="AI1209" s="129" t="str">
        <f t="shared" si="322"/>
        <v/>
      </c>
      <c r="AJ1209" s="100" t="str">
        <f t="shared" si="318"/>
        <v/>
      </c>
      <c r="AK1209" s="130" t="str">
        <f t="shared" si="319"/>
        <v/>
      </c>
      <c r="AL1209" s="130" t="str">
        <f t="shared" si="320"/>
        <v/>
      </c>
      <c r="AM1209" s="131" t="str">
        <f t="shared" si="321"/>
        <v/>
      </c>
    </row>
    <row r="1210" spans="23:39" ht="15" hidden="1" x14ac:dyDescent="0.25">
      <c r="W1210" s="28">
        <v>13</v>
      </c>
      <c r="X1210" s="100" t="str">
        <f>IF(W1210&gt;O$53,"",IF(VLOOKUP(W1210,O$34:Q$51,3)=0,"",VLOOKUP(W1210,O$34:Q$51,3)))</f>
        <v/>
      </c>
      <c r="Y1210" s="28" t="str">
        <f>IF(X1210="","",VLOOKUP(X1210,D$34:H$53,2))</f>
        <v/>
      </c>
      <c r="Z1210" s="123" t="str">
        <f>IF(Y1210="","",2*(Y1210/3.1415)^0.5)</f>
        <v/>
      </c>
      <c r="AA1210" s="102"/>
      <c r="AB1210" s="124">
        <f>AB1209+1</f>
        <v>2</v>
      </c>
      <c r="AC1210" s="125" t="str">
        <f t="shared" si="332"/>
        <v/>
      </c>
      <c r="AD1210" s="123" t="str">
        <f t="shared" si="333"/>
        <v/>
      </c>
      <c r="AE1210" s="126" t="str">
        <f t="shared" ref="AE1210:AE1273" si="334">IF(AC1210="","",(AD1210/2)^2*3.1415)</f>
        <v/>
      </c>
      <c r="AF1210" s="123" t="str">
        <f t="shared" ref="AF1210:AF1273" si="335">IF(AC1210="","",(AC1210-AC1209)/3*(AE1209+AE1210+(AE1210*AE1209)^0.5))</f>
        <v/>
      </c>
      <c r="AG1210" s="126" t="str">
        <f t="shared" ref="AG1210:AG1273" si="336">IF(AC1210="","",AG1209+AF1210)</f>
        <v/>
      </c>
      <c r="AH1210" s="129" t="str">
        <f t="shared" si="323"/>
        <v/>
      </c>
      <c r="AI1210" s="129" t="str">
        <f t="shared" si="322"/>
        <v/>
      </c>
      <c r="AJ1210" s="100" t="str">
        <f t="shared" si="318"/>
        <v/>
      </c>
      <c r="AK1210" s="130" t="str">
        <f t="shared" si="319"/>
        <v/>
      </c>
      <c r="AL1210" s="130" t="str">
        <f t="shared" si="320"/>
        <v/>
      </c>
      <c r="AM1210" s="131" t="str">
        <f t="shared" si="321"/>
        <v/>
      </c>
    </row>
    <row r="1211" spans="23:39" ht="15" hidden="1" x14ac:dyDescent="0.25">
      <c r="W1211" s="28">
        <v>14</v>
      </c>
      <c r="X1211" s="100" t="str">
        <f>IF(W1211&gt;O$53,"",IF(VLOOKUP(W1211,O$34:Q$51,3)=0,"",VLOOKUP(W1211,O$34:Q$51,3)))</f>
        <v/>
      </c>
      <c r="Y1211" s="28" t="str">
        <f>IF(X1211="","",VLOOKUP(X1211,D$34:H$53,2))</f>
        <v/>
      </c>
      <c r="Z1211" s="123" t="str">
        <f>IF(Y1211="","",2*(Y1211/3.1415)^0.5)</f>
        <v/>
      </c>
      <c r="AA1211" s="102" t="str">
        <f>IF(Z1211="","",(Z1211-Z1210)/(2*(X1211-X1210)))</f>
        <v/>
      </c>
      <c r="AB1211" s="124">
        <f t="shared" ref="AB1211:AB1274" si="337">AB1210+1</f>
        <v>3</v>
      </c>
      <c r="AC1211" s="125" t="str">
        <f t="shared" si="332"/>
        <v/>
      </c>
      <c r="AD1211" s="123" t="str">
        <f t="shared" si="333"/>
        <v/>
      </c>
      <c r="AE1211" s="126" t="str">
        <f t="shared" si="334"/>
        <v/>
      </c>
      <c r="AF1211" s="123" t="str">
        <f t="shared" si="335"/>
        <v/>
      </c>
      <c r="AG1211" s="126" t="str">
        <f t="shared" si="336"/>
        <v/>
      </c>
      <c r="AH1211" s="129" t="str">
        <f t="shared" si="323"/>
        <v/>
      </c>
      <c r="AI1211" s="129" t="str">
        <f t="shared" si="322"/>
        <v/>
      </c>
      <c r="AJ1211" s="100" t="str">
        <f t="shared" si="318"/>
        <v/>
      </c>
      <c r="AK1211" s="130" t="str">
        <f t="shared" si="319"/>
        <v/>
      </c>
      <c r="AL1211" s="130" t="str">
        <f t="shared" si="320"/>
        <v/>
      </c>
      <c r="AM1211" s="131" t="str">
        <f t="shared" si="321"/>
        <v/>
      </c>
    </row>
    <row r="1212" spans="23:39" ht="15" hidden="1" x14ac:dyDescent="0.25">
      <c r="Z1212" s="102"/>
      <c r="AA1212" s="102"/>
      <c r="AB1212" s="124">
        <f t="shared" si="337"/>
        <v>4</v>
      </c>
      <c r="AC1212" s="125" t="str">
        <f t="shared" si="332"/>
        <v/>
      </c>
      <c r="AD1212" s="123" t="str">
        <f t="shared" si="333"/>
        <v/>
      </c>
      <c r="AE1212" s="126" t="str">
        <f t="shared" si="334"/>
        <v/>
      </c>
      <c r="AF1212" s="123" t="str">
        <f t="shared" si="335"/>
        <v/>
      </c>
      <c r="AG1212" s="126" t="str">
        <f t="shared" si="336"/>
        <v/>
      </c>
      <c r="AH1212" s="129" t="str">
        <f t="shared" si="323"/>
        <v/>
      </c>
      <c r="AI1212" s="129" t="str">
        <f t="shared" si="322"/>
        <v/>
      </c>
      <c r="AJ1212" s="100" t="str">
        <f t="shared" si="318"/>
        <v/>
      </c>
      <c r="AK1212" s="130" t="str">
        <f t="shared" si="319"/>
        <v/>
      </c>
      <c r="AL1212" s="130" t="str">
        <f t="shared" si="320"/>
        <v/>
      </c>
      <c r="AM1212" s="131" t="str">
        <f t="shared" si="321"/>
        <v/>
      </c>
    </row>
    <row r="1213" spans="23:39" ht="15" hidden="1" x14ac:dyDescent="0.25">
      <c r="Z1213" s="102"/>
      <c r="AA1213" s="102"/>
      <c r="AB1213" s="124">
        <f t="shared" si="337"/>
        <v>5</v>
      </c>
      <c r="AC1213" s="125" t="str">
        <f t="shared" si="332"/>
        <v/>
      </c>
      <c r="AD1213" s="123" t="str">
        <f t="shared" si="333"/>
        <v/>
      </c>
      <c r="AE1213" s="126" t="str">
        <f t="shared" si="334"/>
        <v/>
      </c>
      <c r="AF1213" s="123" t="str">
        <f t="shared" si="335"/>
        <v/>
      </c>
      <c r="AG1213" s="126" t="str">
        <f t="shared" si="336"/>
        <v/>
      </c>
      <c r="AH1213" s="129" t="str">
        <f t="shared" si="323"/>
        <v/>
      </c>
      <c r="AI1213" s="129" t="str">
        <f t="shared" si="322"/>
        <v/>
      </c>
      <c r="AJ1213" s="100" t="str">
        <f t="shared" si="318"/>
        <v/>
      </c>
      <c r="AK1213" s="130" t="str">
        <f t="shared" si="319"/>
        <v/>
      </c>
      <c r="AL1213" s="130" t="str">
        <f t="shared" si="320"/>
        <v/>
      </c>
      <c r="AM1213" s="131" t="str">
        <f t="shared" si="321"/>
        <v/>
      </c>
    </row>
    <row r="1214" spans="23:39" ht="15" hidden="1" x14ac:dyDescent="0.25">
      <c r="Z1214" s="102"/>
      <c r="AA1214" s="102"/>
      <c r="AB1214" s="124">
        <f t="shared" si="337"/>
        <v>6</v>
      </c>
      <c r="AC1214" s="125" t="str">
        <f t="shared" si="332"/>
        <v/>
      </c>
      <c r="AD1214" s="123" t="str">
        <f t="shared" si="333"/>
        <v/>
      </c>
      <c r="AE1214" s="126" t="str">
        <f t="shared" si="334"/>
        <v/>
      </c>
      <c r="AF1214" s="123" t="str">
        <f t="shared" si="335"/>
        <v/>
      </c>
      <c r="AG1214" s="126" t="str">
        <f t="shared" si="336"/>
        <v/>
      </c>
      <c r="AH1214" s="129" t="str">
        <f t="shared" si="323"/>
        <v/>
      </c>
      <c r="AI1214" s="129" t="str">
        <f t="shared" si="322"/>
        <v/>
      </c>
      <c r="AJ1214" s="100" t="str">
        <f t="shared" si="318"/>
        <v/>
      </c>
      <c r="AK1214" s="130" t="str">
        <f t="shared" si="319"/>
        <v/>
      </c>
      <c r="AL1214" s="130" t="str">
        <f t="shared" si="320"/>
        <v/>
      </c>
      <c r="AM1214" s="131" t="str">
        <f t="shared" si="321"/>
        <v/>
      </c>
    </row>
    <row r="1215" spans="23:39" ht="15" hidden="1" x14ac:dyDescent="0.25">
      <c r="Z1215" s="102"/>
      <c r="AA1215" s="102"/>
      <c r="AB1215" s="124">
        <f t="shared" si="337"/>
        <v>7</v>
      </c>
      <c r="AC1215" s="125" t="str">
        <f t="shared" si="332"/>
        <v/>
      </c>
      <c r="AD1215" s="123" t="str">
        <f t="shared" si="333"/>
        <v/>
      </c>
      <c r="AE1215" s="126" t="str">
        <f t="shared" si="334"/>
        <v/>
      </c>
      <c r="AF1215" s="123" t="str">
        <f t="shared" si="335"/>
        <v/>
      </c>
      <c r="AG1215" s="126" t="str">
        <f t="shared" si="336"/>
        <v/>
      </c>
      <c r="AH1215" s="129" t="str">
        <f t="shared" si="323"/>
        <v/>
      </c>
      <c r="AI1215" s="129" t="str">
        <f t="shared" si="322"/>
        <v/>
      </c>
      <c r="AJ1215" s="100" t="str">
        <f t="shared" si="318"/>
        <v/>
      </c>
      <c r="AK1215" s="130" t="str">
        <f t="shared" si="319"/>
        <v/>
      </c>
      <c r="AL1215" s="130" t="str">
        <f t="shared" si="320"/>
        <v/>
      </c>
      <c r="AM1215" s="131" t="str">
        <f t="shared" si="321"/>
        <v/>
      </c>
    </row>
    <row r="1216" spans="23:39" ht="15" hidden="1" x14ac:dyDescent="0.25">
      <c r="Z1216" s="102"/>
      <c r="AA1216" s="102"/>
      <c r="AB1216" s="124">
        <f t="shared" si="337"/>
        <v>8</v>
      </c>
      <c r="AC1216" s="125" t="str">
        <f t="shared" si="332"/>
        <v/>
      </c>
      <c r="AD1216" s="123" t="str">
        <f t="shared" si="333"/>
        <v/>
      </c>
      <c r="AE1216" s="126" t="str">
        <f t="shared" si="334"/>
        <v/>
      </c>
      <c r="AF1216" s="123" t="str">
        <f t="shared" si="335"/>
        <v/>
      </c>
      <c r="AG1216" s="126" t="str">
        <f t="shared" si="336"/>
        <v/>
      </c>
      <c r="AH1216" s="129" t="str">
        <f t="shared" si="323"/>
        <v/>
      </c>
      <c r="AI1216" s="129" t="str">
        <f t="shared" si="322"/>
        <v/>
      </c>
      <c r="AJ1216" s="100" t="str">
        <f t="shared" si="318"/>
        <v/>
      </c>
      <c r="AK1216" s="130" t="str">
        <f t="shared" si="319"/>
        <v/>
      </c>
      <c r="AL1216" s="130" t="str">
        <f t="shared" si="320"/>
        <v/>
      </c>
      <c r="AM1216" s="131" t="str">
        <f t="shared" si="321"/>
        <v/>
      </c>
    </row>
    <row r="1217" spans="24:39" ht="15" hidden="1" x14ac:dyDescent="0.25">
      <c r="Z1217" s="102"/>
      <c r="AA1217" s="102"/>
      <c r="AB1217" s="124">
        <f t="shared" si="337"/>
        <v>9</v>
      </c>
      <c r="AC1217" s="125" t="str">
        <f t="shared" si="332"/>
        <v/>
      </c>
      <c r="AD1217" s="123" t="str">
        <f t="shared" si="333"/>
        <v/>
      </c>
      <c r="AE1217" s="126" t="str">
        <f t="shared" si="334"/>
        <v/>
      </c>
      <c r="AF1217" s="123" t="str">
        <f t="shared" si="335"/>
        <v/>
      </c>
      <c r="AG1217" s="126" t="str">
        <f t="shared" si="336"/>
        <v/>
      </c>
      <c r="AH1217" s="129" t="str">
        <f t="shared" si="323"/>
        <v/>
      </c>
      <c r="AI1217" s="129" t="str">
        <f t="shared" si="322"/>
        <v/>
      </c>
      <c r="AJ1217" s="100" t="str">
        <f t="shared" si="318"/>
        <v/>
      </c>
      <c r="AK1217" s="130" t="str">
        <f t="shared" si="319"/>
        <v/>
      </c>
      <c r="AL1217" s="130" t="str">
        <f t="shared" si="320"/>
        <v/>
      </c>
      <c r="AM1217" s="131" t="str">
        <f t="shared" si="321"/>
        <v/>
      </c>
    </row>
    <row r="1218" spans="24:39" ht="15" hidden="1" x14ac:dyDescent="0.25">
      <c r="Z1218" s="102"/>
      <c r="AA1218" s="102"/>
      <c r="AB1218" s="124">
        <f t="shared" si="337"/>
        <v>10</v>
      </c>
      <c r="AC1218" s="125" t="str">
        <f t="shared" si="332"/>
        <v/>
      </c>
      <c r="AD1218" s="123" t="str">
        <f t="shared" si="333"/>
        <v/>
      </c>
      <c r="AE1218" s="126" t="str">
        <f t="shared" si="334"/>
        <v/>
      </c>
      <c r="AF1218" s="123" t="str">
        <f t="shared" si="335"/>
        <v/>
      </c>
      <c r="AG1218" s="126" t="str">
        <f t="shared" si="336"/>
        <v/>
      </c>
      <c r="AH1218" s="129" t="str">
        <f t="shared" si="323"/>
        <v/>
      </c>
      <c r="AI1218" s="129" t="str">
        <f t="shared" si="322"/>
        <v/>
      </c>
      <c r="AJ1218" s="100" t="str">
        <f t="shared" si="318"/>
        <v/>
      </c>
      <c r="AK1218" s="130" t="str">
        <f t="shared" si="319"/>
        <v/>
      </c>
      <c r="AL1218" s="130" t="str">
        <f t="shared" si="320"/>
        <v/>
      </c>
      <c r="AM1218" s="131" t="str">
        <f t="shared" si="321"/>
        <v/>
      </c>
    </row>
    <row r="1219" spans="24:39" ht="15" hidden="1" x14ac:dyDescent="0.25">
      <c r="Z1219" s="102"/>
      <c r="AA1219" s="102"/>
      <c r="AB1219" s="124">
        <f t="shared" si="337"/>
        <v>11</v>
      </c>
      <c r="AC1219" s="125" t="str">
        <f t="shared" si="332"/>
        <v/>
      </c>
      <c r="AD1219" s="123" t="str">
        <f t="shared" si="333"/>
        <v/>
      </c>
      <c r="AE1219" s="126" t="str">
        <f t="shared" si="334"/>
        <v/>
      </c>
      <c r="AF1219" s="123" t="str">
        <f t="shared" si="335"/>
        <v/>
      </c>
      <c r="AG1219" s="126" t="str">
        <f t="shared" si="336"/>
        <v/>
      </c>
      <c r="AH1219" s="129" t="str">
        <f t="shared" si="323"/>
        <v/>
      </c>
      <c r="AI1219" s="129" t="str">
        <f t="shared" si="322"/>
        <v/>
      </c>
      <c r="AJ1219" s="100" t="str">
        <f t="shared" si="318"/>
        <v/>
      </c>
      <c r="AK1219" s="130" t="str">
        <f t="shared" si="319"/>
        <v/>
      </c>
      <c r="AL1219" s="130" t="str">
        <f t="shared" si="320"/>
        <v/>
      </c>
      <c r="AM1219" s="131" t="str">
        <f t="shared" si="321"/>
        <v/>
      </c>
    </row>
    <row r="1220" spans="24:39" ht="15" hidden="1" x14ac:dyDescent="0.25">
      <c r="Z1220" s="102"/>
      <c r="AA1220" s="102"/>
      <c r="AB1220" s="124">
        <f t="shared" si="337"/>
        <v>12</v>
      </c>
      <c r="AC1220" s="125" t="str">
        <f t="shared" si="332"/>
        <v/>
      </c>
      <c r="AD1220" s="123" t="str">
        <f t="shared" si="333"/>
        <v/>
      </c>
      <c r="AE1220" s="126" t="str">
        <f t="shared" si="334"/>
        <v/>
      </c>
      <c r="AF1220" s="123" t="str">
        <f t="shared" si="335"/>
        <v/>
      </c>
      <c r="AG1220" s="126" t="str">
        <f t="shared" si="336"/>
        <v/>
      </c>
      <c r="AH1220" s="129" t="str">
        <f t="shared" si="323"/>
        <v/>
      </c>
      <c r="AI1220" s="129" t="str">
        <f t="shared" si="322"/>
        <v/>
      </c>
      <c r="AJ1220" s="100" t="str">
        <f t="shared" si="318"/>
        <v/>
      </c>
      <c r="AK1220" s="130" t="str">
        <f t="shared" si="319"/>
        <v/>
      </c>
      <c r="AL1220" s="130" t="str">
        <f t="shared" si="320"/>
        <v/>
      </c>
      <c r="AM1220" s="131" t="str">
        <f t="shared" si="321"/>
        <v/>
      </c>
    </row>
    <row r="1221" spans="24:39" ht="15" hidden="1" x14ac:dyDescent="0.25">
      <c r="Z1221" s="102"/>
      <c r="AA1221" s="102"/>
      <c r="AB1221" s="124">
        <f t="shared" si="337"/>
        <v>13</v>
      </c>
      <c r="AC1221" s="125" t="str">
        <f t="shared" si="332"/>
        <v/>
      </c>
      <c r="AD1221" s="123" t="str">
        <f t="shared" si="333"/>
        <v/>
      </c>
      <c r="AE1221" s="126" t="str">
        <f t="shared" si="334"/>
        <v/>
      </c>
      <c r="AF1221" s="123" t="str">
        <f t="shared" si="335"/>
        <v/>
      </c>
      <c r="AG1221" s="126" t="str">
        <f t="shared" si="336"/>
        <v/>
      </c>
      <c r="AH1221" s="129" t="str">
        <f t="shared" si="323"/>
        <v/>
      </c>
      <c r="AI1221" s="129" t="str">
        <f t="shared" si="322"/>
        <v/>
      </c>
      <c r="AJ1221" s="100" t="str">
        <f t="shared" si="318"/>
        <v/>
      </c>
      <c r="AK1221" s="130" t="str">
        <f t="shared" si="319"/>
        <v/>
      </c>
      <c r="AL1221" s="130" t="str">
        <f t="shared" si="320"/>
        <v/>
      </c>
      <c r="AM1221" s="131" t="str">
        <f t="shared" si="321"/>
        <v/>
      </c>
    </row>
    <row r="1222" spans="24:39" ht="15" hidden="1" x14ac:dyDescent="0.25">
      <c r="Z1222" s="102"/>
      <c r="AA1222" s="102"/>
      <c r="AB1222" s="124">
        <f t="shared" si="337"/>
        <v>14</v>
      </c>
      <c r="AC1222" s="125" t="str">
        <f t="shared" si="332"/>
        <v/>
      </c>
      <c r="AD1222" s="123" t="str">
        <f t="shared" si="333"/>
        <v/>
      </c>
      <c r="AE1222" s="126" t="str">
        <f t="shared" si="334"/>
        <v/>
      </c>
      <c r="AF1222" s="123" t="str">
        <f t="shared" si="335"/>
        <v/>
      </c>
      <c r="AG1222" s="126" t="str">
        <f t="shared" si="336"/>
        <v/>
      </c>
      <c r="AH1222" s="129" t="str">
        <f t="shared" si="323"/>
        <v/>
      </c>
      <c r="AI1222" s="129" t="str">
        <f t="shared" si="322"/>
        <v/>
      </c>
      <c r="AJ1222" s="100" t="str">
        <f t="shared" si="318"/>
        <v/>
      </c>
      <c r="AK1222" s="130" t="str">
        <f t="shared" si="319"/>
        <v/>
      </c>
      <c r="AL1222" s="130" t="str">
        <f t="shared" si="320"/>
        <v/>
      </c>
      <c r="AM1222" s="131" t="str">
        <f t="shared" si="321"/>
        <v/>
      </c>
    </row>
    <row r="1223" spans="24:39" ht="15" hidden="1" x14ac:dyDescent="0.25">
      <c r="Z1223" s="102"/>
      <c r="AA1223" s="102"/>
      <c r="AB1223" s="124">
        <f t="shared" si="337"/>
        <v>15</v>
      </c>
      <c r="AC1223" s="125" t="str">
        <f t="shared" si="332"/>
        <v/>
      </c>
      <c r="AD1223" s="123" t="str">
        <f t="shared" si="333"/>
        <v/>
      </c>
      <c r="AE1223" s="126" t="str">
        <f t="shared" si="334"/>
        <v/>
      </c>
      <c r="AF1223" s="123" t="str">
        <f t="shared" si="335"/>
        <v/>
      </c>
      <c r="AG1223" s="126" t="str">
        <f t="shared" si="336"/>
        <v/>
      </c>
      <c r="AH1223" s="129" t="str">
        <f t="shared" si="323"/>
        <v/>
      </c>
      <c r="AI1223" s="129" t="str">
        <f t="shared" si="322"/>
        <v/>
      </c>
      <c r="AJ1223" s="100" t="str">
        <f t="shared" si="318"/>
        <v/>
      </c>
      <c r="AK1223" s="130" t="str">
        <f t="shared" si="319"/>
        <v/>
      </c>
      <c r="AL1223" s="130" t="str">
        <f t="shared" si="320"/>
        <v/>
      </c>
      <c r="AM1223" s="131" t="str">
        <f t="shared" si="321"/>
        <v/>
      </c>
    </row>
    <row r="1224" spans="24:39" ht="15" hidden="1" x14ac:dyDescent="0.25">
      <c r="Z1224" s="102"/>
      <c r="AA1224" s="102"/>
      <c r="AB1224" s="124">
        <f t="shared" si="337"/>
        <v>16</v>
      </c>
      <c r="AC1224" s="125" t="str">
        <f t="shared" si="332"/>
        <v/>
      </c>
      <c r="AD1224" s="123" t="str">
        <f t="shared" si="333"/>
        <v/>
      </c>
      <c r="AE1224" s="126" t="str">
        <f t="shared" si="334"/>
        <v/>
      </c>
      <c r="AF1224" s="123" t="str">
        <f t="shared" si="335"/>
        <v/>
      </c>
      <c r="AG1224" s="126" t="str">
        <f t="shared" si="336"/>
        <v/>
      </c>
      <c r="AH1224" s="129" t="str">
        <f t="shared" si="323"/>
        <v/>
      </c>
      <c r="AI1224" s="129" t="str">
        <f t="shared" si="322"/>
        <v/>
      </c>
      <c r="AJ1224" s="100" t="str">
        <f t="shared" ref="AJ1224:AJ1287" si="338">AC1224</f>
        <v/>
      </c>
      <c r="AK1224" s="130" t="str">
        <f t="shared" ref="AK1224:AK1287" si="339">IF(AI1224="","",AJ1224-D$57)</f>
        <v/>
      </c>
      <c r="AL1224" s="130" t="str">
        <f t="shared" ref="AL1224:AL1287" si="340">IF(AK1224="","",IF(AK1224&gt;G$80,AK1224-G$80/2,AK1224/2))</f>
        <v/>
      </c>
      <c r="AM1224" s="131" t="str">
        <f t="shared" ref="AM1224:AM1287" si="341">IF(AL1224="","",0.6*G$81*(2*32.2*AL1224)^0.5)</f>
        <v/>
      </c>
    </row>
    <row r="1225" spans="24:39" ht="15" hidden="1" x14ac:dyDescent="0.25">
      <c r="Z1225" s="102"/>
      <c r="AA1225" s="102"/>
      <c r="AB1225" s="124">
        <f t="shared" si="337"/>
        <v>17</v>
      </c>
      <c r="AC1225" s="125" t="str">
        <f t="shared" si="332"/>
        <v/>
      </c>
      <c r="AD1225" s="123" t="str">
        <f t="shared" si="333"/>
        <v/>
      </c>
      <c r="AE1225" s="126" t="str">
        <f t="shared" si="334"/>
        <v/>
      </c>
      <c r="AF1225" s="123" t="str">
        <f t="shared" si="335"/>
        <v/>
      </c>
      <c r="AG1225" s="126" t="str">
        <f t="shared" si="336"/>
        <v/>
      </c>
      <c r="AH1225" s="129" t="str">
        <f t="shared" si="323"/>
        <v/>
      </c>
      <c r="AI1225" s="129" t="str">
        <f t="shared" ref="AI1225:AI1288" si="342">IF(AC1225="","",IF(AC1225=D$57,0,IF(AC1225&gt;D$57,AI1224+AF1225,"")))</f>
        <v/>
      </c>
      <c r="AJ1225" s="100" t="str">
        <f t="shared" si="338"/>
        <v/>
      </c>
      <c r="AK1225" s="130" t="str">
        <f t="shared" si="339"/>
        <v/>
      </c>
      <c r="AL1225" s="130" t="str">
        <f t="shared" si="340"/>
        <v/>
      </c>
      <c r="AM1225" s="131" t="str">
        <f t="shared" si="341"/>
        <v/>
      </c>
    </row>
    <row r="1226" spans="24:39" ht="15" hidden="1" x14ac:dyDescent="0.25">
      <c r="Z1226" s="102"/>
      <c r="AA1226" s="102"/>
      <c r="AB1226" s="124">
        <f t="shared" si="337"/>
        <v>18</v>
      </c>
      <c r="AC1226" s="125" t="str">
        <f t="shared" si="332"/>
        <v/>
      </c>
      <c r="AD1226" s="123" t="str">
        <f t="shared" si="333"/>
        <v/>
      </c>
      <c r="AE1226" s="126" t="str">
        <f t="shared" si="334"/>
        <v/>
      </c>
      <c r="AF1226" s="123" t="str">
        <f t="shared" si="335"/>
        <v/>
      </c>
      <c r="AG1226" s="126" t="str">
        <f t="shared" si="336"/>
        <v/>
      </c>
      <c r="AH1226" s="129" t="str">
        <f t="shared" ref="AH1226:AH1289" si="343">IF(AC1226="","",AH1225+AF1226)</f>
        <v/>
      </c>
      <c r="AI1226" s="129" t="str">
        <f t="shared" si="342"/>
        <v/>
      </c>
      <c r="AJ1226" s="100" t="str">
        <f t="shared" si="338"/>
        <v/>
      </c>
      <c r="AK1226" s="130" t="str">
        <f t="shared" si="339"/>
        <v/>
      </c>
      <c r="AL1226" s="130" t="str">
        <f t="shared" si="340"/>
        <v/>
      </c>
      <c r="AM1226" s="131" t="str">
        <f t="shared" si="341"/>
        <v/>
      </c>
    </row>
    <row r="1227" spans="24:39" ht="15" hidden="1" x14ac:dyDescent="0.25">
      <c r="X1227" s="32"/>
      <c r="Y1227" s="32"/>
      <c r="Z1227" s="102"/>
      <c r="AA1227" s="102"/>
      <c r="AB1227" s="124">
        <f t="shared" si="337"/>
        <v>19</v>
      </c>
      <c r="AC1227" s="125" t="str">
        <f t="shared" si="332"/>
        <v/>
      </c>
      <c r="AD1227" s="123" t="str">
        <f t="shared" si="333"/>
        <v/>
      </c>
      <c r="AE1227" s="126" t="str">
        <f t="shared" si="334"/>
        <v/>
      </c>
      <c r="AF1227" s="123" t="str">
        <f t="shared" si="335"/>
        <v/>
      </c>
      <c r="AG1227" s="126" t="str">
        <f t="shared" si="336"/>
        <v/>
      </c>
      <c r="AH1227" s="129" t="str">
        <f t="shared" si="343"/>
        <v/>
      </c>
      <c r="AI1227" s="129" t="str">
        <f t="shared" si="342"/>
        <v/>
      </c>
      <c r="AJ1227" s="100" t="str">
        <f t="shared" si="338"/>
        <v/>
      </c>
      <c r="AK1227" s="130" t="str">
        <f t="shared" si="339"/>
        <v/>
      </c>
      <c r="AL1227" s="130" t="str">
        <f t="shared" si="340"/>
        <v/>
      </c>
      <c r="AM1227" s="131" t="str">
        <f t="shared" si="341"/>
        <v/>
      </c>
    </row>
    <row r="1228" spans="24:39" ht="15" hidden="1" x14ac:dyDescent="0.25">
      <c r="Z1228" s="102"/>
      <c r="AA1228" s="102"/>
      <c r="AB1228" s="124">
        <f t="shared" si="337"/>
        <v>20</v>
      </c>
      <c r="AC1228" s="125" t="str">
        <f t="shared" si="332"/>
        <v/>
      </c>
      <c r="AD1228" s="123" t="str">
        <f t="shared" si="333"/>
        <v/>
      </c>
      <c r="AE1228" s="126" t="str">
        <f t="shared" si="334"/>
        <v/>
      </c>
      <c r="AF1228" s="123" t="str">
        <f t="shared" si="335"/>
        <v/>
      </c>
      <c r="AG1228" s="126" t="str">
        <f t="shared" si="336"/>
        <v/>
      </c>
      <c r="AH1228" s="129" t="str">
        <f t="shared" si="343"/>
        <v/>
      </c>
      <c r="AI1228" s="129" t="str">
        <f t="shared" si="342"/>
        <v/>
      </c>
      <c r="AJ1228" s="100" t="str">
        <f t="shared" si="338"/>
        <v/>
      </c>
      <c r="AK1228" s="130" t="str">
        <f t="shared" si="339"/>
        <v/>
      </c>
      <c r="AL1228" s="130" t="str">
        <f t="shared" si="340"/>
        <v/>
      </c>
      <c r="AM1228" s="131" t="str">
        <f t="shared" si="341"/>
        <v/>
      </c>
    </row>
    <row r="1229" spans="24:39" ht="15" hidden="1" x14ac:dyDescent="0.25">
      <c r="Z1229" s="102"/>
      <c r="AA1229" s="102"/>
      <c r="AB1229" s="124">
        <f t="shared" si="337"/>
        <v>21</v>
      </c>
      <c r="AC1229" s="125" t="str">
        <f t="shared" si="332"/>
        <v/>
      </c>
      <c r="AD1229" s="123" t="str">
        <f t="shared" si="333"/>
        <v/>
      </c>
      <c r="AE1229" s="126" t="str">
        <f t="shared" si="334"/>
        <v/>
      </c>
      <c r="AF1229" s="123" t="str">
        <f t="shared" si="335"/>
        <v/>
      </c>
      <c r="AG1229" s="126" t="str">
        <f t="shared" si="336"/>
        <v/>
      </c>
      <c r="AH1229" s="129" t="str">
        <f t="shared" si="343"/>
        <v/>
      </c>
      <c r="AI1229" s="129" t="str">
        <f t="shared" si="342"/>
        <v/>
      </c>
      <c r="AJ1229" s="100" t="str">
        <f t="shared" si="338"/>
        <v/>
      </c>
      <c r="AK1229" s="130" t="str">
        <f t="shared" si="339"/>
        <v/>
      </c>
      <c r="AL1229" s="130" t="str">
        <f t="shared" si="340"/>
        <v/>
      </c>
      <c r="AM1229" s="131" t="str">
        <f t="shared" si="341"/>
        <v/>
      </c>
    </row>
    <row r="1230" spans="24:39" ht="15" hidden="1" x14ac:dyDescent="0.25">
      <c r="Z1230" s="102"/>
      <c r="AA1230" s="102"/>
      <c r="AB1230" s="124">
        <f t="shared" si="337"/>
        <v>22</v>
      </c>
      <c r="AC1230" s="125" t="str">
        <f t="shared" si="332"/>
        <v/>
      </c>
      <c r="AD1230" s="123" t="str">
        <f t="shared" si="333"/>
        <v/>
      </c>
      <c r="AE1230" s="126" t="str">
        <f t="shared" si="334"/>
        <v/>
      </c>
      <c r="AF1230" s="123" t="str">
        <f t="shared" si="335"/>
        <v/>
      </c>
      <c r="AG1230" s="126" t="str">
        <f t="shared" si="336"/>
        <v/>
      </c>
      <c r="AH1230" s="129" t="str">
        <f t="shared" si="343"/>
        <v/>
      </c>
      <c r="AI1230" s="129" t="str">
        <f t="shared" si="342"/>
        <v/>
      </c>
      <c r="AJ1230" s="100" t="str">
        <f t="shared" si="338"/>
        <v/>
      </c>
      <c r="AK1230" s="130" t="str">
        <f t="shared" si="339"/>
        <v/>
      </c>
      <c r="AL1230" s="130" t="str">
        <f t="shared" si="340"/>
        <v/>
      </c>
      <c r="AM1230" s="131" t="str">
        <f t="shared" si="341"/>
        <v/>
      </c>
    </row>
    <row r="1231" spans="24:39" ht="15" hidden="1" x14ac:dyDescent="0.25">
      <c r="Z1231" s="102"/>
      <c r="AA1231" s="102"/>
      <c r="AB1231" s="124">
        <f t="shared" si="337"/>
        <v>23</v>
      </c>
      <c r="AC1231" s="125" t="str">
        <f t="shared" si="332"/>
        <v/>
      </c>
      <c r="AD1231" s="123" t="str">
        <f t="shared" si="333"/>
        <v/>
      </c>
      <c r="AE1231" s="126" t="str">
        <f t="shared" si="334"/>
        <v/>
      </c>
      <c r="AF1231" s="123" t="str">
        <f t="shared" si="335"/>
        <v/>
      </c>
      <c r="AG1231" s="126" t="str">
        <f t="shared" si="336"/>
        <v/>
      </c>
      <c r="AH1231" s="129" t="str">
        <f t="shared" si="343"/>
        <v/>
      </c>
      <c r="AI1231" s="129" t="str">
        <f t="shared" si="342"/>
        <v/>
      </c>
      <c r="AJ1231" s="100" t="str">
        <f t="shared" si="338"/>
        <v/>
      </c>
      <c r="AK1231" s="130" t="str">
        <f t="shared" si="339"/>
        <v/>
      </c>
      <c r="AL1231" s="130" t="str">
        <f t="shared" si="340"/>
        <v/>
      </c>
      <c r="AM1231" s="131" t="str">
        <f t="shared" si="341"/>
        <v/>
      </c>
    </row>
    <row r="1232" spans="24:39" ht="15" hidden="1" x14ac:dyDescent="0.25">
      <c r="Z1232" s="102"/>
      <c r="AA1232" s="102"/>
      <c r="AB1232" s="124">
        <f t="shared" si="337"/>
        <v>24</v>
      </c>
      <c r="AC1232" s="125" t="str">
        <f t="shared" si="332"/>
        <v/>
      </c>
      <c r="AD1232" s="123" t="str">
        <f t="shared" si="333"/>
        <v/>
      </c>
      <c r="AE1232" s="126" t="str">
        <f t="shared" si="334"/>
        <v/>
      </c>
      <c r="AF1232" s="123" t="str">
        <f t="shared" si="335"/>
        <v/>
      </c>
      <c r="AG1232" s="126" t="str">
        <f t="shared" si="336"/>
        <v/>
      </c>
      <c r="AH1232" s="129" t="str">
        <f t="shared" si="343"/>
        <v/>
      </c>
      <c r="AI1232" s="129" t="str">
        <f t="shared" si="342"/>
        <v/>
      </c>
      <c r="AJ1232" s="100" t="str">
        <f t="shared" si="338"/>
        <v/>
      </c>
      <c r="AK1232" s="130" t="str">
        <f t="shared" si="339"/>
        <v/>
      </c>
      <c r="AL1232" s="130" t="str">
        <f t="shared" si="340"/>
        <v/>
      </c>
      <c r="AM1232" s="131" t="str">
        <f t="shared" si="341"/>
        <v/>
      </c>
    </row>
    <row r="1233" spans="26:39" ht="15" hidden="1" x14ac:dyDescent="0.25">
      <c r="Z1233" s="102"/>
      <c r="AA1233" s="102"/>
      <c r="AB1233" s="124">
        <f t="shared" si="337"/>
        <v>25</v>
      </c>
      <c r="AC1233" s="125" t="str">
        <f t="shared" si="332"/>
        <v/>
      </c>
      <c r="AD1233" s="123" t="str">
        <f t="shared" si="333"/>
        <v/>
      </c>
      <c r="AE1233" s="126" t="str">
        <f t="shared" si="334"/>
        <v/>
      </c>
      <c r="AF1233" s="123" t="str">
        <f t="shared" si="335"/>
        <v/>
      </c>
      <c r="AG1233" s="126" t="str">
        <f t="shared" si="336"/>
        <v/>
      </c>
      <c r="AH1233" s="129" t="str">
        <f t="shared" si="343"/>
        <v/>
      </c>
      <c r="AI1233" s="129" t="str">
        <f t="shared" si="342"/>
        <v/>
      </c>
      <c r="AJ1233" s="100" t="str">
        <f t="shared" si="338"/>
        <v/>
      </c>
      <c r="AK1233" s="130" t="str">
        <f t="shared" si="339"/>
        <v/>
      </c>
      <c r="AL1233" s="130" t="str">
        <f t="shared" si="340"/>
        <v/>
      </c>
      <c r="AM1233" s="131" t="str">
        <f t="shared" si="341"/>
        <v/>
      </c>
    </row>
    <row r="1234" spans="26:39" ht="15" hidden="1" x14ac:dyDescent="0.25">
      <c r="Z1234" s="102"/>
      <c r="AA1234" s="102"/>
      <c r="AB1234" s="124">
        <f t="shared" si="337"/>
        <v>26</v>
      </c>
      <c r="AC1234" s="125" t="str">
        <f t="shared" si="332"/>
        <v/>
      </c>
      <c r="AD1234" s="123" t="str">
        <f t="shared" si="333"/>
        <v/>
      </c>
      <c r="AE1234" s="126" t="str">
        <f t="shared" si="334"/>
        <v/>
      </c>
      <c r="AF1234" s="123" t="str">
        <f t="shared" si="335"/>
        <v/>
      </c>
      <c r="AG1234" s="126" t="str">
        <f t="shared" si="336"/>
        <v/>
      </c>
      <c r="AH1234" s="129" t="str">
        <f t="shared" si="343"/>
        <v/>
      </c>
      <c r="AI1234" s="129" t="str">
        <f t="shared" si="342"/>
        <v/>
      </c>
      <c r="AJ1234" s="100" t="str">
        <f t="shared" si="338"/>
        <v/>
      </c>
      <c r="AK1234" s="130" t="str">
        <f t="shared" si="339"/>
        <v/>
      </c>
      <c r="AL1234" s="130" t="str">
        <f t="shared" si="340"/>
        <v/>
      </c>
      <c r="AM1234" s="131" t="str">
        <f t="shared" si="341"/>
        <v/>
      </c>
    </row>
    <row r="1235" spans="26:39" ht="15" hidden="1" x14ac:dyDescent="0.25">
      <c r="Z1235" s="102"/>
      <c r="AA1235" s="102"/>
      <c r="AB1235" s="124">
        <f t="shared" si="337"/>
        <v>27</v>
      </c>
      <c r="AC1235" s="125" t="str">
        <f t="shared" si="332"/>
        <v/>
      </c>
      <c r="AD1235" s="123" t="str">
        <f t="shared" si="333"/>
        <v/>
      </c>
      <c r="AE1235" s="126" t="str">
        <f t="shared" si="334"/>
        <v/>
      </c>
      <c r="AF1235" s="123" t="str">
        <f t="shared" si="335"/>
        <v/>
      </c>
      <c r="AG1235" s="126" t="str">
        <f t="shared" si="336"/>
        <v/>
      </c>
      <c r="AH1235" s="129" t="str">
        <f t="shared" si="343"/>
        <v/>
      </c>
      <c r="AI1235" s="129" t="str">
        <f t="shared" si="342"/>
        <v/>
      </c>
      <c r="AJ1235" s="100" t="str">
        <f t="shared" si="338"/>
        <v/>
      </c>
      <c r="AK1235" s="130" t="str">
        <f t="shared" si="339"/>
        <v/>
      </c>
      <c r="AL1235" s="130" t="str">
        <f t="shared" si="340"/>
        <v/>
      </c>
      <c r="AM1235" s="131" t="str">
        <f t="shared" si="341"/>
        <v/>
      </c>
    </row>
    <row r="1236" spans="26:39" ht="15" hidden="1" x14ac:dyDescent="0.25">
      <c r="Z1236" s="102"/>
      <c r="AA1236" s="102"/>
      <c r="AB1236" s="124">
        <f t="shared" si="337"/>
        <v>28</v>
      </c>
      <c r="AC1236" s="125" t="str">
        <f t="shared" si="332"/>
        <v/>
      </c>
      <c r="AD1236" s="123" t="str">
        <f t="shared" si="333"/>
        <v/>
      </c>
      <c r="AE1236" s="126" t="str">
        <f t="shared" si="334"/>
        <v/>
      </c>
      <c r="AF1236" s="123" t="str">
        <f t="shared" si="335"/>
        <v/>
      </c>
      <c r="AG1236" s="126" t="str">
        <f t="shared" si="336"/>
        <v/>
      </c>
      <c r="AH1236" s="129" t="str">
        <f t="shared" si="343"/>
        <v/>
      </c>
      <c r="AI1236" s="129" t="str">
        <f t="shared" si="342"/>
        <v/>
      </c>
      <c r="AJ1236" s="100" t="str">
        <f t="shared" si="338"/>
        <v/>
      </c>
      <c r="AK1236" s="130" t="str">
        <f t="shared" si="339"/>
        <v/>
      </c>
      <c r="AL1236" s="130" t="str">
        <f t="shared" si="340"/>
        <v/>
      </c>
      <c r="AM1236" s="131" t="str">
        <f t="shared" si="341"/>
        <v/>
      </c>
    </row>
    <row r="1237" spans="26:39" ht="15" hidden="1" x14ac:dyDescent="0.25">
      <c r="Z1237" s="102"/>
      <c r="AA1237" s="102"/>
      <c r="AB1237" s="124">
        <f t="shared" si="337"/>
        <v>29</v>
      </c>
      <c r="AC1237" s="125" t="str">
        <f t="shared" si="332"/>
        <v/>
      </c>
      <c r="AD1237" s="123" t="str">
        <f t="shared" si="333"/>
        <v/>
      </c>
      <c r="AE1237" s="126" t="str">
        <f t="shared" si="334"/>
        <v/>
      </c>
      <c r="AF1237" s="123" t="str">
        <f t="shared" si="335"/>
        <v/>
      </c>
      <c r="AG1237" s="126" t="str">
        <f t="shared" si="336"/>
        <v/>
      </c>
      <c r="AH1237" s="129" t="str">
        <f t="shared" si="343"/>
        <v/>
      </c>
      <c r="AI1237" s="129" t="str">
        <f t="shared" si="342"/>
        <v/>
      </c>
      <c r="AJ1237" s="100" t="str">
        <f t="shared" si="338"/>
        <v/>
      </c>
      <c r="AK1237" s="130" t="str">
        <f t="shared" si="339"/>
        <v/>
      </c>
      <c r="AL1237" s="130" t="str">
        <f t="shared" si="340"/>
        <v/>
      </c>
      <c r="AM1237" s="131" t="str">
        <f t="shared" si="341"/>
        <v/>
      </c>
    </row>
    <row r="1238" spans="26:39" ht="15" hidden="1" x14ac:dyDescent="0.25">
      <c r="Z1238" s="102"/>
      <c r="AA1238" s="102"/>
      <c r="AB1238" s="124">
        <f t="shared" si="337"/>
        <v>30</v>
      </c>
      <c r="AC1238" s="125" t="str">
        <f t="shared" si="332"/>
        <v/>
      </c>
      <c r="AD1238" s="123" t="str">
        <f t="shared" si="333"/>
        <v/>
      </c>
      <c r="AE1238" s="126" t="str">
        <f t="shared" si="334"/>
        <v/>
      </c>
      <c r="AF1238" s="123" t="str">
        <f t="shared" si="335"/>
        <v/>
      </c>
      <c r="AG1238" s="126" t="str">
        <f t="shared" si="336"/>
        <v/>
      </c>
      <c r="AH1238" s="129" t="str">
        <f t="shared" si="343"/>
        <v/>
      </c>
      <c r="AI1238" s="129" t="str">
        <f t="shared" si="342"/>
        <v/>
      </c>
      <c r="AJ1238" s="100" t="str">
        <f t="shared" si="338"/>
        <v/>
      </c>
      <c r="AK1238" s="130" t="str">
        <f t="shared" si="339"/>
        <v/>
      </c>
      <c r="AL1238" s="130" t="str">
        <f t="shared" si="340"/>
        <v/>
      </c>
      <c r="AM1238" s="131" t="str">
        <f t="shared" si="341"/>
        <v/>
      </c>
    </row>
    <row r="1239" spans="26:39" ht="15" hidden="1" x14ac:dyDescent="0.25">
      <c r="Z1239" s="102"/>
      <c r="AA1239" s="102"/>
      <c r="AB1239" s="124">
        <f t="shared" si="337"/>
        <v>31</v>
      </c>
      <c r="AC1239" s="125" t="str">
        <f t="shared" si="332"/>
        <v/>
      </c>
      <c r="AD1239" s="123" t="str">
        <f t="shared" si="333"/>
        <v/>
      </c>
      <c r="AE1239" s="126" t="str">
        <f t="shared" si="334"/>
        <v/>
      </c>
      <c r="AF1239" s="123" t="str">
        <f t="shared" si="335"/>
        <v/>
      </c>
      <c r="AG1239" s="126" t="str">
        <f t="shared" si="336"/>
        <v/>
      </c>
      <c r="AH1239" s="129" t="str">
        <f t="shared" si="343"/>
        <v/>
      </c>
      <c r="AI1239" s="129" t="str">
        <f t="shared" si="342"/>
        <v/>
      </c>
      <c r="AJ1239" s="100" t="str">
        <f t="shared" si="338"/>
        <v/>
      </c>
      <c r="AK1239" s="130" t="str">
        <f t="shared" si="339"/>
        <v/>
      </c>
      <c r="AL1239" s="130" t="str">
        <f t="shared" si="340"/>
        <v/>
      </c>
      <c r="AM1239" s="131" t="str">
        <f t="shared" si="341"/>
        <v/>
      </c>
    </row>
    <row r="1240" spans="26:39" ht="15" hidden="1" x14ac:dyDescent="0.25">
      <c r="Z1240" s="102"/>
      <c r="AA1240" s="102"/>
      <c r="AB1240" s="124">
        <f t="shared" si="337"/>
        <v>32</v>
      </c>
      <c r="AC1240" s="125" t="str">
        <f t="shared" si="332"/>
        <v/>
      </c>
      <c r="AD1240" s="123" t="str">
        <f t="shared" si="333"/>
        <v/>
      </c>
      <c r="AE1240" s="126" t="str">
        <f t="shared" si="334"/>
        <v/>
      </c>
      <c r="AF1240" s="123" t="str">
        <f t="shared" si="335"/>
        <v/>
      </c>
      <c r="AG1240" s="126" t="str">
        <f t="shared" si="336"/>
        <v/>
      </c>
      <c r="AH1240" s="129" t="str">
        <f t="shared" si="343"/>
        <v/>
      </c>
      <c r="AI1240" s="129" t="str">
        <f t="shared" si="342"/>
        <v/>
      </c>
      <c r="AJ1240" s="100" t="str">
        <f t="shared" si="338"/>
        <v/>
      </c>
      <c r="AK1240" s="130" t="str">
        <f t="shared" si="339"/>
        <v/>
      </c>
      <c r="AL1240" s="130" t="str">
        <f t="shared" si="340"/>
        <v/>
      </c>
      <c r="AM1240" s="131" t="str">
        <f t="shared" si="341"/>
        <v/>
      </c>
    </row>
    <row r="1241" spans="26:39" ht="15" hidden="1" x14ac:dyDescent="0.25">
      <c r="Z1241" s="102"/>
      <c r="AA1241" s="102"/>
      <c r="AB1241" s="124">
        <f t="shared" si="337"/>
        <v>33</v>
      </c>
      <c r="AC1241" s="125" t="str">
        <f t="shared" ref="AC1241:AC1272" si="344">IF(AA$1211="","",AC$1208+AB1241*(X$1211-X$1210)/100)</f>
        <v/>
      </c>
      <c r="AD1241" s="123" t="str">
        <f t="shared" ref="AD1241:AD1272" si="345">IF(AC1241="","",AD$1208+(2*(AC1241-AC$1208)*AA$1211))</f>
        <v/>
      </c>
      <c r="AE1241" s="126" t="str">
        <f t="shared" si="334"/>
        <v/>
      </c>
      <c r="AF1241" s="123" t="str">
        <f t="shared" si="335"/>
        <v/>
      </c>
      <c r="AG1241" s="126" t="str">
        <f t="shared" si="336"/>
        <v/>
      </c>
      <c r="AH1241" s="129" t="str">
        <f t="shared" si="343"/>
        <v/>
      </c>
      <c r="AI1241" s="129" t="str">
        <f t="shared" si="342"/>
        <v/>
      </c>
      <c r="AJ1241" s="100" t="str">
        <f t="shared" si="338"/>
        <v/>
      </c>
      <c r="AK1241" s="130" t="str">
        <f t="shared" si="339"/>
        <v/>
      </c>
      <c r="AL1241" s="130" t="str">
        <f t="shared" si="340"/>
        <v/>
      </c>
      <c r="AM1241" s="131" t="str">
        <f t="shared" si="341"/>
        <v/>
      </c>
    </row>
    <row r="1242" spans="26:39" ht="15" hidden="1" x14ac:dyDescent="0.25">
      <c r="Z1242" s="102"/>
      <c r="AA1242" s="102"/>
      <c r="AB1242" s="124">
        <f t="shared" si="337"/>
        <v>34</v>
      </c>
      <c r="AC1242" s="125" t="str">
        <f t="shared" si="344"/>
        <v/>
      </c>
      <c r="AD1242" s="123" t="str">
        <f t="shared" si="345"/>
        <v/>
      </c>
      <c r="AE1242" s="126" t="str">
        <f t="shared" si="334"/>
        <v/>
      </c>
      <c r="AF1242" s="123" t="str">
        <f t="shared" si="335"/>
        <v/>
      </c>
      <c r="AG1242" s="126" t="str">
        <f t="shared" si="336"/>
        <v/>
      </c>
      <c r="AH1242" s="129" t="str">
        <f t="shared" si="343"/>
        <v/>
      </c>
      <c r="AI1242" s="129" t="str">
        <f t="shared" si="342"/>
        <v/>
      </c>
      <c r="AJ1242" s="100" t="str">
        <f t="shared" si="338"/>
        <v/>
      </c>
      <c r="AK1242" s="130" t="str">
        <f t="shared" si="339"/>
        <v/>
      </c>
      <c r="AL1242" s="130" t="str">
        <f t="shared" si="340"/>
        <v/>
      </c>
      <c r="AM1242" s="131" t="str">
        <f t="shared" si="341"/>
        <v/>
      </c>
    </row>
    <row r="1243" spans="26:39" ht="15" hidden="1" x14ac:dyDescent="0.25">
      <c r="Z1243" s="102"/>
      <c r="AA1243" s="102"/>
      <c r="AB1243" s="124">
        <f t="shared" si="337"/>
        <v>35</v>
      </c>
      <c r="AC1243" s="125" t="str">
        <f t="shared" si="344"/>
        <v/>
      </c>
      <c r="AD1243" s="123" t="str">
        <f t="shared" si="345"/>
        <v/>
      </c>
      <c r="AE1243" s="126" t="str">
        <f t="shared" si="334"/>
        <v/>
      </c>
      <c r="AF1243" s="123" t="str">
        <f t="shared" si="335"/>
        <v/>
      </c>
      <c r="AG1243" s="126" t="str">
        <f t="shared" si="336"/>
        <v/>
      </c>
      <c r="AH1243" s="129" t="str">
        <f t="shared" si="343"/>
        <v/>
      </c>
      <c r="AI1243" s="129" t="str">
        <f t="shared" si="342"/>
        <v/>
      </c>
      <c r="AJ1243" s="100" t="str">
        <f t="shared" si="338"/>
        <v/>
      </c>
      <c r="AK1243" s="130" t="str">
        <f t="shared" si="339"/>
        <v/>
      </c>
      <c r="AL1243" s="130" t="str">
        <f t="shared" si="340"/>
        <v/>
      </c>
      <c r="AM1243" s="131" t="str">
        <f t="shared" si="341"/>
        <v/>
      </c>
    </row>
    <row r="1244" spans="26:39" ht="15" hidden="1" x14ac:dyDescent="0.25">
      <c r="Z1244" s="102"/>
      <c r="AA1244" s="102"/>
      <c r="AB1244" s="124">
        <f t="shared" si="337"/>
        <v>36</v>
      </c>
      <c r="AC1244" s="125" t="str">
        <f t="shared" si="344"/>
        <v/>
      </c>
      <c r="AD1244" s="123" t="str">
        <f t="shared" si="345"/>
        <v/>
      </c>
      <c r="AE1244" s="126" t="str">
        <f t="shared" si="334"/>
        <v/>
      </c>
      <c r="AF1244" s="123" t="str">
        <f t="shared" si="335"/>
        <v/>
      </c>
      <c r="AG1244" s="126" t="str">
        <f t="shared" si="336"/>
        <v/>
      </c>
      <c r="AH1244" s="129" t="str">
        <f t="shared" si="343"/>
        <v/>
      </c>
      <c r="AI1244" s="129" t="str">
        <f t="shared" si="342"/>
        <v/>
      </c>
      <c r="AJ1244" s="100" t="str">
        <f t="shared" si="338"/>
        <v/>
      </c>
      <c r="AK1244" s="130" t="str">
        <f t="shared" si="339"/>
        <v/>
      </c>
      <c r="AL1244" s="130" t="str">
        <f t="shared" si="340"/>
        <v/>
      </c>
      <c r="AM1244" s="131" t="str">
        <f t="shared" si="341"/>
        <v/>
      </c>
    </row>
    <row r="1245" spans="26:39" ht="15" hidden="1" x14ac:dyDescent="0.25">
      <c r="Z1245" s="102"/>
      <c r="AA1245" s="102"/>
      <c r="AB1245" s="124">
        <f t="shared" si="337"/>
        <v>37</v>
      </c>
      <c r="AC1245" s="125" t="str">
        <f t="shared" si="344"/>
        <v/>
      </c>
      <c r="AD1245" s="123" t="str">
        <f t="shared" si="345"/>
        <v/>
      </c>
      <c r="AE1245" s="126" t="str">
        <f t="shared" si="334"/>
        <v/>
      </c>
      <c r="AF1245" s="123" t="str">
        <f t="shared" si="335"/>
        <v/>
      </c>
      <c r="AG1245" s="126" t="str">
        <f t="shared" si="336"/>
        <v/>
      </c>
      <c r="AH1245" s="129" t="str">
        <f t="shared" si="343"/>
        <v/>
      </c>
      <c r="AI1245" s="129" t="str">
        <f t="shared" si="342"/>
        <v/>
      </c>
      <c r="AJ1245" s="100" t="str">
        <f t="shared" si="338"/>
        <v/>
      </c>
      <c r="AK1245" s="130" t="str">
        <f t="shared" si="339"/>
        <v/>
      </c>
      <c r="AL1245" s="130" t="str">
        <f t="shared" si="340"/>
        <v/>
      </c>
      <c r="AM1245" s="131" t="str">
        <f t="shared" si="341"/>
        <v/>
      </c>
    </row>
    <row r="1246" spans="26:39" ht="15" hidden="1" x14ac:dyDescent="0.25">
      <c r="Z1246" s="102"/>
      <c r="AA1246" s="102"/>
      <c r="AB1246" s="124">
        <f t="shared" si="337"/>
        <v>38</v>
      </c>
      <c r="AC1246" s="125" t="str">
        <f t="shared" si="344"/>
        <v/>
      </c>
      <c r="AD1246" s="123" t="str">
        <f t="shared" si="345"/>
        <v/>
      </c>
      <c r="AE1246" s="126" t="str">
        <f t="shared" si="334"/>
        <v/>
      </c>
      <c r="AF1246" s="123" t="str">
        <f t="shared" si="335"/>
        <v/>
      </c>
      <c r="AG1246" s="126" t="str">
        <f t="shared" si="336"/>
        <v/>
      </c>
      <c r="AH1246" s="129" t="str">
        <f t="shared" si="343"/>
        <v/>
      </c>
      <c r="AI1246" s="129" t="str">
        <f t="shared" si="342"/>
        <v/>
      </c>
      <c r="AJ1246" s="100" t="str">
        <f t="shared" si="338"/>
        <v/>
      </c>
      <c r="AK1246" s="130" t="str">
        <f t="shared" si="339"/>
        <v/>
      </c>
      <c r="AL1246" s="130" t="str">
        <f t="shared" si="340"/>
        <v/>
      </c>
      <c r="AM1246" s="131" t="str">
        <f t="shared" si="341"/>
        <v/>
      </c>
    </row>
    <row r="1247" spans="26:39" ht="15" hidden="1" x14ac:dyDescent="0.25">
      <c r="Z1247" s="102"/>
      <c r="AA1247" s="102"/>
      <c r="AB1247" s="124">
        <f t="shared" si="337"/>
        <v>39</v>
      </c>
      <c r="AC1247" s="125" t="str">
        <f t="shared" si="344"/>
        <v/>
      </c>
      <c r="AD1247" s="123" t="str">
        <f t="shared" si="345"/>
        <v/>
      </c>
      <c r="AE1247" s="126" t="str">
        <f t="shared" si="334"/>
        <v/>
      </c>
      <c r="AF1247" s="123" t="str">
        <f t="shared" si="335"/>
        <v/>
      </c>
      <c r="AG1247" s="126" t="str">
        <f t="shared" si="336"/>
        <v/>
      </c>
      <c r="AH1247" s="129" t="str">
        <f t="shared" si="343"/>
        <v/>
      </c>
      <c r="AI1247" s="129" t="str">
        <f t="shared" si="342"/>
        <v/>
      </c>
      <c r="AJ1247" s="100" t="str">
        <f t="shared" si="338"/>
        <v/>
      </c>
      <c r="AK1247" s="130" t="str">
        <f t="shared" si="339"/>
        <v/>
      </c>
      <c r="AL1247" s="130" t="str">
        <f t="shared" si="340"/>
        <v/>
      </c>
      <c r="AM1247" s="131" t="str">
        <f t="shared" si="341"/>
        <v/>
      </c>
    </row>
    <row r="1248" spans="26:39" ht="15" hidden="1" x14ac:dyDescent="0.25">
      <c r="Z1248" s="102"/>
      <c r="AA1248" s="102"/>
      <c r="AB1248" s="124">
        <f t="shared" si="337"/>
        <v>40</v>
      </c>
      <c r="AC1248" s="125" t="str">
        <f t="shared" si="344"/>
        <v/>
      </c>
      <c r="AD1248" s="123" t="str">
        <f t="shared" si="345"/>
        <v/>
      </c>
      <c r="AE1248" s="126" t="str">
        <f t="shared" si="334"/>
        <v/>
      </c>
      <c r="AF1248" s="123" t="str">
        <f t="shared" si="335"/>
        <v/>
      </c>
      <c r="AG1248" s="126" t="str">
        <f t="shared" si="336"/>
        <v/>
      </c>
      <c r="AH1248" s="129" t="str">
        <f t="shared" si="343"/>
        <v/>
      </c>
      <c r="AI1248" s="129" t="str">
        <f t="shared" si="342"/>
        <v/>
      </c>
      <c r="AJ1248" s="100" t="str">
        <f t="shared" si="338"/>
        <v/>
      </c>
      <c r="AK1248" s="130" t="str">
        <f t="shared" si="339"/>
        <v/>
      </c>
      <c r="AL1248" s="130" t="str">
        <f t="shared" si="340"/>
        <v/>
      </c>
      <c r="AM1248" s="131" t="str">
        <f t="shared" si="341"/>
        <v/>
      </c>
    </row>
    <row r="1249" spans="26:39" ht="15" hidden="1" x14ac:dyDescent="0.25">
      <c r="Z1249" s="102"/>
      <c r="AA1249" s="102"/>
      <c r="AB1249" s="124">
        <f t="shared" si="337"/>
        <v>41</v>
      </c>
      <c r="AC1249" s="125" t="str">
        <f t="shared" si="344"/>
        <v/>
      </c>
      <c r="AD1249" s="123" t="str">
        <f t="shared" si="345"/>
        <v/>
      </c>
      <c r="AE1249" s="126" t="str">
        <f t="shared" si="334"/>
        <v/>
      </c>
      <c r="AF1249" s="123" t="str">
        <f t="shared" si="335"/>
        <v/>
      </c>
      <c r="AG1249" s="126" t="str">
        <f t="shared" si="336"/>
        <v/>
      </c>
      <c r="AH1249" s="129" t="str">
        <f t="shared" si="343"/>
        <v/>
      </c>
      <c r="AI1249" s="129" t="str">
        <f t="shared" si="342"/>
        <v/>
      </c>
      <c r="AJ1249" s="100" t="str">
        <f t="shared" si="338"/>
        <v/>
      </c>
      <c r="AK1249" s="130" t="str">
        <f t="shared" si="339"/>
        <v/>
      </c>
      <c r="AL1249" s="130" t="str">
        <f t="shared" si="340"/>
        <v/>
      </c>
      <c r="AM1249" s="131" t="str">
        <f t="shared" si="341"/>
        <v/>
      </c>
    </row>
    <row r="1250" spans="26:39" ht="15" hidden="1" x14ac:dyDescent="0.25">
      <c r="Z1250" s="102"/>
      <c r="AA1250" s="102"/>
      <c r="AB1250" s="124">
        <f t="shared" si="337"/>
        <v>42</v>
      </c>
      <c r="AC1250" s="125" t="str">
        <f t="shared" si="344"/>
        <v/>
      </c>
      <c r="AD1250" s="123" t="str">
        <f t="shared" si="345"/>
        <v/>
      </c>
      <c r="AE1250" s="126" t="str">
        <f t="shared" si="334"/>
        <v/>
      </c>
      <c r="AF1250" s="123" t="str">
        <f t="shared" si="335"/>
        <v/>
      </c>
      <c r="AG1250" s="126" t="str">
        <f t="shared" si="336"/>
        <v/>
      </c>
      <c r="AH1250" s="129" t="str">
        <f t="shared" si="343"/>
        <v/>
      </c>
      <c r="AI1250" s="129" t="str">
        <f t="shared" si="342"/>
        <v/>
      </c>
      <c r="AJ1250" s="100" t="str">
        <f t="shared" si="338"/>
        <v/>
      </c>
      <c r="AK1250" s="130" t="str">
        <f t="shared" si="339"/>
        <v/>
      </c>
      <c r="AL1250" s="130" t="str">
        <f t="shared" si="340"/>
        <v/>
      </c>
      <c r="AM1250" s="131" t="str">
        <f t="shared" si="341"/>
        <v/>
      </c>
    </row>
    <row r="1251" spans="26:39" ht="15" hidden="1" x14ac:dyDescent="0.25">
      <c r="Z1251" s="102"/>
      <c r="AA1251" s="102"/>
      <c r="AB1251" s="124">
        <f t="shared" si="337"/>
        <v>43</v>
      </c>
      <c r="AC1251" s="125" t="str">
        <f t="shared" si="344"/>
        <v/>
      </c>
      <c r="AD1251" s="123" t="str">
        <f t="shared" si="345"/>
        <v/>
      </c>
      <c r="AE1251" s="126" t="str">
        <f t="shared" si="334"/>
        <v/>
      </c>
      <c r="AF1251" s="123" t="str">
        <f t="shared" si="335"/>
        <v/>
      </c>
      <c r="AG1251" s="126" t="str">
        <f t="shared" si="336"/>
        <v/>
      </c>
      <c r="AH1251" s="129" t="str">
        <f t="shared" si="343"/>
        <v/>
      </c>
      <c r="AI1251" s="129" t="str">
        <f t="shared" si="342"/>
        <v/>
      </c>
      <c r="AJ1251" s="100" t="str">
        <f t="shared" si="338"/>
        <v/>
      </c>
      <c r="AK1251" s="130" t="str">
        <f t="shared" si="339"/>
        <v/>
      </c>
      <c r="AL1251" s="130" t="str">
        <f t="shared" si="340"/>
        <v/>
      </c>
      <c r="AM1251" s="131" t="str">
        <f t="shared" si="341"/>
        <v/>
      </c>
    </row>
    <row r="1252" spans="26:39" ht="15" hidden="1" x14ac:dyDescent="0.25">
      <c r="Z1252" s="102"/>
      <c r="AA1252" s="102"/>
      <c r="AB1252" s="124">
        <f t="shared" si="337"/>
        <v>44</v>
      </c>
      <c r="AC1252" s="125" t="str">
        <f t="shared" si="344"/>
        <v/>
      </c>
      <c r="AD1252" s="123" t="str">
        <f t="shared" si="345"/>
        <v/>
      </c>
      <c r="AE1252" s="126" t="str">
        <f t="shared" si="334"/>
        <v/>
      </c>
      <c r="AF1252" s="123" t="str">
        <f t="shared" si="335"/>
        <v/>
      </c>
      <c r="AG1252" s="126" t="str">
        <f t="shared" si="336"/>
        <v/>
      </c>
      <c r="AH1252" s="129" t="str">
        <f t="shared" si="343"/>
        <v/>
      </c>
      <c r="AI1252" s="129" t="str">
        <f t="shared" si="342"/>
        <v/>
      </c>
      <c r="AJ1252" s="100" t="str">
        <f t="shared" si="338"/>
        <v/>
      </c>
      <c r="AK1252" s="130" t="str">
        <f t="shared" si="339"/>
        <v/>
      </c>
      <c r="AL1252" s="130" t="str">
        <f t="shared" si="340"/>
        <v/>
      </c>
      <c r="AM1252" s="131" t="str">
        <f t="shared" si="341"/>
        <v/>
      </c>
    </row>
    <row r="1253" spans="26:39" ht="15" hidden="1" x14ac:dyDescent="0.25">
      <c r="Z1253" s="102"/>
      <c r="AA1253" s="102"/>
      <c r="AB1253" s="124">
        <f t="shared" si="337"/>
        <v>45</v>
      </c>
      <c r="AC1253" s="125" t="str">
        <f t="shared" si="344"/>
        <v/>
      </c>
      <c r="AD1253" s="123" t="str">
        <f t="shared" si="345"/>
        <v/>
      </c>
      <c r="AE1253" s="126" t="str">
        <f t="shared" si="334"/>
        <v/>
      </c>
      <c r="AF1253" s="123" t="str">
        <f t="shared" si="335"/>
        <v/>
      </c>
      <c r="AG1253" s="126" t="str">
        <f t="shared" si="336"/>
        <v/>
      </c>
      <c r="AH1253" s="129" t="str">
        <f t="shared" si="343"/>
        <v/>
      </c>
      <c r="AI1253" s="129" t="str">
        <f t="shared" si="342"/>
        <v/>
      </c>
      <c r="AJ1253" s="100" t="str">
        <f t="shared" si="338"/>
        <v/>
      </c>
      <c r="AK1253" s="130" t="str">
        <f t="shared" si="339"/>
        <v/>
      </c>
      <c r="AL1253" s="130" t="str">
        <f t="shared" si="340"/>
        <v/>
      </c>
      <c r="AM1253" s="131" t="str">
        <f t="shared" si="341"/>
        <v/>
      </c>
    </row>
    <row r="1254" spans="26:39" ht="15" hidden="1" x14ac:dyDescent="0.25">
      <c r="Z1254" s="102"/>
      <c r="AA1254" s="102"/>
      <c r="AB1254" s="124">
        <f t="shared" si="337"/>
        <v>46</v>
      </c>
      <c r="AC1254" s="125" t="str">
        <f t="shared" si="344"/>
        <v/>
      </c>
      <c r="AD1254" s="123" t="str">
        <f t="shared" si="345"/>
        <v/>
      </c>
      <c r="AE1254" s="126" t="str">
        <f t="shared" si="334"/>
        <v/>
      </c>
      <c r="AF1254" s="123" t="str">
        <f t="shared" si="335"/>
        <v/>
      </c>
      <c r="AG1254" s="126" t="str">
        <f t="shared" si="336"/>
        <v/>
      </c>
      <c r="AH1254" s="129" t="str">
        <f t="shared" si="343"/>
        <v/>
      </c>
      <c r="AI1254" s="129" t="str">
        <f t="shared" si="342"/>
        <v/>
      </c>
      <c r="AJ1254" s="100" t="str">
        <f t="shared" si="338"/>
        <v/>
      </c>
      <c r="AK1254" s="130" t="str">
        <f t="shared" si="339"/>
        <v/>
      </c>
      <c r="AL1254" s="130" t="str">
        <f t="shared" si="340"/>
        <v/>
      </c>
      <c r="AM1254" s="131" t="str">
        <f t="shared" si="341"/>
        <v/>
      </c>
    </row>
    <row r="1255" spans="26:39" ht="15" hidden="1" x14ac:dyDescent="0.25">
      <c r="Z1255" s="102"/>
      <c r="AA1255" s="102"/>
      <c r="AB1255" s="124">
        <f t="shared" si="337"/>
        <v>47</v>
      </c>
      <c r="AC1255" s="125" t="str">
        <f t="shared" si="344"/>
        <v/>
      </c>
      <c r="AD1255" s="123" t="str">
        <f t="shared" si="345"/>
        <v/>
      </c>
      <c r="AE1255" s="126" t="str">
        <f t="shared" si="334"/>
        <v/>
      </c>
      <c r="AF1255" s="123" t="str">
        <f t="shared" si="335"/>
        <v/>
      </c>
      <c r="AG1255" s="126" t="str">
        <f t="shared" si="336"/>
        <v/>
      </c>
      <c r="AH1255" s="129" t="str">
        <f t="shared" si="343"/>
        <v/>
      </c>
      <c r="AI1255" s="129" t="str">
        <f t="shared" si="342"/>
        <v/>
      </c>
      <c r="AJ1255" s="100" t="str">
        <f t="shared" si="338"/>
        <v/>
      </c>
      <c r="AK1255" s="130" t="str">
        <f t="shared" si="339"/>
        <v/>
      </c>
      <c r="AL1255" s="130" t="str">
        <f t="shared" si="340"/>
        <v/>
      </c>
      <c r="AM1255" s="131" t="str">
        <f t="shared" si="341"/>
        <v/>
      </c>
    </row>
    <row r="1256" spans="26:39" ht="15" hidden="1" x14ac:dyDescent="0.25">
      <c r="Z1256" s="102"/>
      <c r="AA1256" s="102"/>
      <c r="AB1256" s="124">
        <f t="shared" si="337"/>
        <v>48</v>
      </c>
      <c r="AC1256" s="125" t="str">
        <f t="shared" si="344"/>
        <v/>
      </c>
      <c r="AD1256" s="123" t="str">
        <f t="shared" si="345"/>
        <v/>
      </c>
      <c r="AE1256" s="126" t="str">
        <f t="shared" si="334"/>
        <v/>
      </c>
      <c r="AF1256" s="123" t="str">
        <f t="shared" si="335"/>
        <v/>
      </c>
      <c r="AG1256" s="126" t="str">
        <f t="shared" si="336"/>
        <v/>
      </c>
      <c r="AH1256" s="129" t="str">
        <f t="shared" si="343"/>
        <v/>
      </c>
      <c r="AI1256" s="129" t="str">
        <f t="shared" si="342"/>
        <v/>
      </c>
      <c r="AJ1256" s="100" t="str">
        <f t="shared" si="338"/>
        <v/>
      </c>
      <c r="AK1256" s="130" t="str">
        <f t="shared" si="339"/>
        <v/>
      </c>
      <c r="AL1256" s="130" t="str">
        <f t="shared" si="340"/>
        <v/>
      </c>
      <c r="AM1256" s="131" t="str">
        <f t="shared" si="341"/>
        <v/>
      </c>
    </row>
    <row r="1257" spans="26:39" ht="15" hidden="1" x14ac:dyDescent="0.25">
      <c r="Z1257" s="102"/>
      <c r="AA1257" s="102"/>
      <c r="AB1257" s="124">
        <f t="shared" si="337"/>
        <v>49</v>
      </c>
      <c r="AC1257" s="125" t="str">
        <f t="shared" si="344"/>
        <v/>
      </c>
      <c r="AD1257" s="123" t="str">
        <f t="shared" si="345"/>
        <v/>
      </c>
      <c r="AE1257" s="126" t="str">
        <f t="shared" si="334"/>
        <v/>
      </c>
      <c r="AF1257" s="123" t="str">
        <f t="shared" si="335"/>
        <v/>
      </c>
      <c r="AG1257" s="126" t="str">
        <f t="shared" si="336"/>
        <v/>
      </c>
      <c r="AH1257" s="129" t="str">
        <f t="shared" si="343"/>
        <v/>
      </c>
      <c r="AI1257" s="129" t="str">
        <f t="shared" si="342"/>
        <v/>
      </c>
      <c r="AJ1257" s="100" t="str">
        <f t="shared" si="338"/>
        <v/>
      </c>
      <c r="AK1257" s="130" t="str">
        <f t="shared" si="339"/>
        <v/>
      </c>
      <c r="AL1257" s="130" t="str">
        <f t="shared" si="340"/>
        <v/>
      </c>
      <c r="AM1257" s="131" t="str">
        <f t="shared" si="341"/>
        <v/>
      </c>
    </row>
    <row r="1258" spans="26:39" ht="15" hidden="1" x14ac:dyDescent="0.25">
      <c r="Z1258" s="102"/>
      <c r="AA1258" s="102"/>
      <c r="AB1258" s="124">
        <f t="shared" si="337"/>
        <v>50</v>
      </c>
      <c r="AC1258" s="125" t="str">
        <f t="shared" si="344"/>
        <v/>
      </c>
      <c r="AD1258" s="123" t="str">
        <f t="shared" si="345"/>
        <v/>
      </c>
      <c r="AE1258" s="126" t="str">
        <f t="shared" si="334"/>
        <v/>
      </c>
      <c r="AF1258" s="123" t="str">
        <f t="shared" si="335"/>
        <v/>
      </c>
      <c r="AG1258" s="126" t="str">
        <f t="shared" si="336"/>
        <v/>
      </c>
      <c r="AH1258" s="129" t="str">
        <f t="shared" si="343"/>
        <v/>
      </c>
      <c r="AI1258" s="129" t="str">
        <f t="shared" si="342"/>
        <v/>
      </c>
      <c r="AJ1258" s="100" t="str">
        <f t="shared" si="338"/>
        <v/>
      </c>
      <c r="AK1258" s="130" t="str">
        <f t="shared" si="339"/>
        <v/>
      </c>
      <c r="AL1258" s="130" t="str">
        <f t="shared" si="340"/>
        <v/>
      </c>
      <c r="AM1258" s="131" t="str">
        <f t="shared" si="341"/>
        <v/>
      </c>
    </row>
    <row r="1259" spans="26:39" ht="15" hidden="1" x14ac:dyDescent="0.25">
      <c r="Z1259" s="102"/>
      <c r="AA1259" s="102"/>
      <c r="AB1259" s="124">
        <f t="shared" si="337"/>
        <v>51</v>
      </c>
      <c r="AC1259" s="125" t="str">
        <f t="shared" si="344"/>
        <v/>
      </c>
      <c r="AD1259" s="123" t="str">
        <f t="shared" si="345"/>
        <v/>
      </c>
      <c r="AE1259" s="126" t="str">
        <f t="shared" si="334"/>
        <v/>
      </c>
      <c r="AF1259" s="123" t="str">
        <f t="shared" si="335"/>
        <v/>
      </c>
      <c r="AG1259" s="126" t="str">
        <f t="shared" si="336"/>
        <v/>
      </c>
      <c r="AH1259" s="129" t="str">
        <f t="shared" si="343"/>
        <v/>
      </c>
      <c r="AI1259" s="129" t="str">
        <f t="shared" si="342"/>
        <v/>
      </c>
      <c r="AJ1259" s="100" t="str">
        <f t="shared" si="338"/>
        <v/>
      </c>
      <c r="AK1259" s="130" t="str">
        <f t="shared" si="339"/>
        <v/>
      </c>
      <c r="AL1259" s="130" t="str">
        <f t="shared" si="340"/>
        <v/>
      </c>
      <c r="AM1259" s="131" t="str">
        <f t="shared" si="341"/>
        <v/>
      </c>
    </row>
    <row r="1260" spans="26:39" ht="15" hidden="1" x14ac:dyDescent="0.25">
      <c r="Z1260" s="102"/>
      <c r="AA1260" s="102"/>
      <c r="AB1260" s="124">
        <f t="shared" si="337"/>
        <v>52</v>
      </c>
      <c r="AC1260" s="125" t="str">
        <f t="shared" si="344"/>
        <v/>
      </c>
      <c r="AD1260" s="123" t="str">
        <f t="shared" si="345"/>
        <v/>
      </c>
      <c r="AE1260" s="126" t="str">
        <f t="shared" si="334"/>
        <v/>
      </c>
      <c r="AF1260" s="123" t="str">
        <f t="shared" si="335"/>
        <v/>
      </c>
      <c r="AG1260" s="126" t="str">
        <f t="shared" si="336"/>
        <v/>
      </c>
      <c r="AH1260" s="129" t="str">
        <f t="shared" si="343"/>
        <v/>
      </c>
      <c r="AI1260" s="129" t="str">
        <f t="shared" si="342"/>
        <v/>
      </c>
      <c r="AJ1260" s="100" t="str">
        <f t="shared" si="338"/>
        <v/>
      </c>
      <c r="AK1260" s="130" t="str">
        <f t="shared" si="339"/>
        <v/>
      </c>
      <c r="AL1260" s="130" t="str">
        <f t="shared" si="340"/>
        <v/>
      </c>
      <c r="AM1260" s="131" t="str">
        <f t="shared" si="341"/>
        <v/>
      </c>
    </row>
    <row r="1261" spans="26:39" ht="15" hidden="1" x14ac:dyDescent="0.25">
      <c r="Z1261" s="102"/>
      <c r="AA1261" s="102"/>
      <c r="AB1261" s="124">
        <f t="shared" si="337"/>
        <v>53</v>
      </c>
      <c r="AC1261" s="125" t="str">
        <f t="shared" si="344"/>
        <v/>
      </c>
      <c r="AD1261" s="123" t="str">
        <f t="shared" si="345"/>
        <v/>
      </c>
      <c r="AE1261" s="126" t="str">
        <f t="shared" si="334"/>
        <v/>
      </c>
      <c r="AF1261" s="123" t="str">
        <f t="shared" si="335"/>
        <v/>
      </c>
      <c r="AG1261" s="126" t="str">
        <f t="shared" si="336"/>
        <v/>
      </c>
      <c r="AH1261" s="129" t="str">
        <f t="shared" si="343"/>
        <v/>
      </c>
      <c r="AI1261" s="129" t="str">
        <f t="shared" si="342"/>
        <v/>
      </c>
      <c r="AJ1261" s="100" t="str">
        <f t="shared" si="338"/>
        <v/>
      </c>
      <c r="AK1261" s="130" t="str">
        <f t="shared" si="339"/>
        <v/>
      </c>
      <c r="AL1261" s="130" t="str">
        <f t="shared" si="340"/>
        <v/>
      </c>
      <c r="AM1261" s="131" t="str">
        <f t="shared" si="341"/>
        <v/>
      </c>
    </row>
    <row r="1262" spans="26:39" ht="15" hidden="1" x14ac:dyDescent="0.25">
      <c r="Z1262" s="102"/>
      <c r="AA1262" s="102"/>
      <c r="AB1262" s="124">
        <f t="shared" si="337"/>
        <v>54</v>
      </c>
      <c r="AC1262" s="125" t="str">
        <f t="shared" si="344"/>
        <v/>
      </c>
      <c r="AD1262" s="123" t="str">
        <f t="shared" si="345"/>
        <v/>
      </c>
      <c r="AE1262" s="126" t="str">
        <f t="shared" si="334"/>
        <v/>
      </c>
      <c r="AF1262" s="123" t="str">
        <f t="shared" si="335"/>
        <v/>
      </c>
      <c r="AG1262" s="126" t="str">
        <f t="shared" si="336"/>
        <v/>
      </c>
      <c r="AH1262" s="129" t="str">
        <f t="shared" si="343"/>
        <v/>
      </c>
      <c r="AI1262" s="129" t="str">
        <f t="shared" si="342"/>
        <v/>
      </c>
      <c r="AJ1262" s="100" t="str">
        <f t="shared" si="338"/>
        <v/>
      </c>
      <c r="AK1262" s="130" t="str">
        <f t="shared" si="339"/>
        <v/>
      </c>
      <c r="AL1262" s="130" t="str">
        <f t="shared" si="340"/>
        <v/>
      </c>
      <c r="AM1262" s="131" t="str">
        <f t="shared" si="341"/>
        <v/>
      </c>
    </row>
    <row r="1263" spans="26:39" ht="15" hidden="1" x14ac:dyDescent="0.25">
      <c r="Z1263" s="102"/>
      <c r="AA1263" s="102"/>
      <c r="AB1263" s="124">
        <f t="shared" si="337"/>
        <v>55</v>
      </c>
      <c r="AC1263" s="125" t="str">
        <f t="shared" si="344"/>
        <v/>
      </c>
      <c r="AD1263" s="123" t="str">
        <f t="shared" si="345"/>
        <v/>
      </c>
      <c r="AE1263" s="126" t="str">
        <f t="shared" si="334"/>
        <v/>
      </c>
      <c r="AF1263" s="123" t="str">
        <f t="shared" si="335"/>
        <v/>
      </c>
      <c r="AG1263" s="126" t="str">
        <f t="shared" si="336"/>
        <v/>
      </c>
      <c r="AH1263" s="129" t="str">
        <f t="shared" si="343"/>
        <v/>
      </c>
      <c r="AI1263" s="129" t="str">
        <f t="shared" si="342"/>
        <v/>
      </c>
      <c r="AJ1263" s="100" t="str">
        <f t="shared" si="338"/>
        <v/>
      </c>
      <c r="AK1263" s="130" t="str">
        <f t="shared" si="339"/>
        <v/>
      </c>
      <c r="AL1263" s="130" t="str">
        <f t="shared" si="340"/>
        <v/>
      </c>
      <c r="AM1263" s="131" t="str">
        <f t="shared" si="341"/>
        <v/>
      </c>
    </row>
    <row r="1264" spans="26:39" ht="15" hidden="1" x14ac:dyDescent="0.25">
      <c r="Z1264" s="102"/>
      <c r="AA1264" s="102"/>
      <c r="AB1264" s="124">
        <f t="shared" si="337"/>
        <v>56</v>
      </c>
      <c r="AC1264" s="125" t="str">
        <f t="shared" si="344"/>
        <v/>
      </c>
      <c r="AD1264" s="123" t="str">
        <f t="shared" si="345"/>
        <v/>
      </c>
      <c r="AE1264" s="126" t="str">
        <f t="shared" si="334"/>
        <v/>
      </c>
      <c r="AF1264" s="123" t="str">
        <f t="shared" si="335"/>
        <v/>
      </c>
      <c r="AG1264" s="126" t="str">
        <f t="shared" si="336"/>
        <v/>
      </c>
      <c r="AH1264" s="129" t="str">
        <f t="shared" si="343"/>
        <v/>
      </c>
      <c r="AI1264" s="129" t="str">
        <f t="shared" si="342"/>
        <v/>
      </c>
      <c r="AJ1264" s="100" t="str">
        <f t="shared" si="338"/>
        <v/>
      </c>
      <c r="AK1264" s="130" t="str">
        <f t="shared" si="339"/>
        <v/>
      </c>
      <c r="AL1264" s="130" t="str">
        <f t="shared" si="340"/>
        <v/>
      </c>
      <c r="AM1264" s="131" t="str">
        <f t="shared" si="341"/>
        <v/>
      </c>
    </row>
    <row r="1265" spans="26:39" ht="15" hidden="1" x14ac:dyDescent="0.25">
      <c r="Z1265" s="102"/>
      <c r="AA1265" s="102"/>
      <c r="AB1265" s="124">
        <f t="shared" si="337"/>
        <v>57</v>
      </c>
      <c r="AC1265" s="125" t="str">
        <f t="shared" si="344"/>
        <v/>
      </c>
      <c r="AD1265" s="123" t="str">
        <f t="shared" si="345"/>
        <v/>
      </c>
      <c r="AE1265" s="126" t="str">
        <f t="shared" si="334"/>
        <v/>
      </c>
      <c r="AF1265" s="123" t="str">
        <f t="shared" si="335"/>
        <v/>
      </c>
      <c r="AG1265" s="126" t="str">
        <f t="shared" si="336"/>
        <v/>
      </c>
      <c r="AH1265" s="129" t="str">
        <f t="shared" si="343"/>
        <v/>
      </c>
      <c r="AI1265" s="129" t="str">
        <f t="shared" si="342"/>
        <v/>
      </c>
      <c r="AJ1265" s="100" t="str">
        <f t="shared" si="338"/>
        <v/>
      </c>
      <c r="AK1265" s="130" t="str">
        <f t="shared" si="339"/>
        <v/>
      </c>
      <c r="AL1265" s="130" t="str">
        <f t="shared" si="340"/>
        <v/>
      </c>
      <c r="AM1265" s="131" t="str">
        <f t="shared" si="341"/>
        <v/>
      </c>
    </row>
    <row r="1266" spans="26:39" ht="15" hidden="1" x14ac:dyDescent="0.25">
      <c r="Z1266" s="102"/>
      <c r="AA1266" s="102"/>
      <c r="AB1266" s="124">
        <f t="shared" si="337"/>
        <v>58</v>
      </c>
      <c r="AC1266" s="125" t="str">
        <f t="shared" si="344"/>
        <v/>
      </c>
      <c r="AD1266" s="123" t="str">
        <f t="shared" si="345"/>
        <v/>
      </c>
      <c r="AE1266" s="126" t="str">
        <f t="shared" si="334"/>
        <v/>
      </c>
      <c r="AF1266" s="123" t="str">
        <f t="shared" si="335"/>
        <v/>
      </c>
      <c r="AG1266" s="126" t="str">
        <f t="shared" si="336"/>
        <v/>
      </c>
      <c r="AH1266" s="129" t="str">
        <f t="shared" si="343"/>
        <v/>
      </c>
      <c r="AI1266" s="129" t="str">
        <f t="shared" si="342"/>
        <v/>
      </c>
      <c r="AJ1266" s="100" t="str">
        <f t="shared" si="338"/>
        <v/>
      </c>
      <c r="AK1266" s="130" t="str">
        <f t="shared" si="339"/>
        <v/>
      </c>
      <c r="AL1266" s="130" t="str">
        <f t="shared" si="340"/>
        <v/>
      </c>
      <c r="AM1266" s="131" t="str">
        <f t="shared" si="341"/>
        <v/>
      </c>
    </row>
    <row r="1267" spans="26:39" ht="15" hidden="1" x14ac:dyDescent="0.25">
      <c r="Z1267" s="102"/>
      <c r="AA1267" s="102"/>
      <c r="AB1267" s="124">
        <f t="shared" si="337"/>
        <v>59</v>
      </c>
      <c r="AC1267" s="125" t="str">
        <f t="shared" si="344"/>
        <v/>
      </c>
      <c r="AD1267" s="123" t="str">
        <f t="shared" si="345"/>
        <v/>
      </c>
      <c r="AE1267" s="126" t="str">
        <f t="shared" si="334"/>
        <v/>
      </c>
      <c r="AF1267" s="123" t="str">
        <f t="shared" si="335"/>
        <v/>
      </c>
      <c r="AG1267" s="126" t="str">
        <f t="shared" si="336"/>
        <v/>
      </c>
      <c r="AH1267" s="129" t="str">
        <f t="shared" si="343"/>
        <v/>
      </c>
      <c r="AI1267" s="129" t="str">
        <f t="shared" si="342"/>
        <v/>
      </c>
      <c r="AJ1267" s="100" t="str">
        <f t="shared" si="338"/>
        <v/>
      </c>
      <c r="AK1267" s="130" t="str">
        <f t="shared" si="339"/>
        <v/>
      </c>
      <c r="AL1267" s="130" t="str">
        <f t="shared" si="340"/>
        <v/>
      </c>
      <c r="AM1267" s="131" t="str">
        <f t="shared" si="341"/>
        <v/>
      </c>
    </row>
    <row r="1268" spans="26:39" ht="15" hidden="1" x14ac:dyDescent="0.25">
      <c r="Z1268" s="102"/>
      <c r="AA1268" s="102"/>
      <c r="AB1268" s="124">
        <f t="shared" si="337"/>
        <v>60</v>
      </c>
      <c r="AC1268" s="125" t="str">
        <f t="shared" si="344"/>
        <v/>
      </c>
      <c r="AD1268" s="123" t="str">
        <f t="shared" si="345"/>
        <v/>
      </c>
      <c r="AE1268" s="126" t="str">
        <f t="shared" si="334"/>
        <v/>
      </c>
      <c r="AF1268" s="123" t="str">
        <f t="shared" si="335"/>
        <v/>
      </c>
      <c r="AG1268" s="126" t="str">
        <f t="shared" si="336"/>
        <v/>
      </c>
      <c r="AH1268" s="129" t="str">
        <f t="shared" si="343"/>
        <v/>
      </c>
      <c r="AI1268" s="129" t="str">
        <f t="shared" si="342"/>
        <v/>
      </c>
      <c r="AJ1268" s="100" t="str">
        <f t="shared" si="338"/>
        <v/>
      </c>
      <c r="AK1268" s="130" t="str">
        <f t="shared" si="339"/>
        <v/>
      </c>
      <c r="AL1268" s="130" t="str">
        <f t="shared" si="340"/>
        <v/>
      </c>
      <c r="AM1268" s="131" t="str">
        <f t="shared" si="341"/>
        <v/>
      </c>
    </row>
    <row r="1269" spans="26:39" ht="15" hidden="1" x14ac:dyDescent="0.25">
      <c r="Z1269" s="102"/>
      <c r="AA1269" s="102"/>
      <c r="AB1269" s="124">
        <f t="shared" si="337"/>
        <v>61</v>
      </c>
      <c r="AC1269" s="125" t="str">
        <f t="shared" si="344"/>
        <v/>
      </c>
      <c r="AD1269" s="123" t="str">
        <f t="shared" si="345"/>
        <v/>
      </c>
      <c r="AE1269" s="126" t="str">
        <f t="shared" si="334"/>
        <v/>
      </c>
      <c r="AF1269" s="123" t="str">
        <f t="shared" si="335"/>
        <v/>
      </c>
      <c r="AG1269" s="126" t="str">
        <f t="shared" si="336"/>
        <v/>
      </c>
      <c r="AH1269" s="129" t="str">
        <f t="shared" si="343"/>
        <v/>
      </c>
      <c r="AI1269" s="129" t="str">
        <f t="shared" si="342"/>
        <v/>
      </c>
      <c r="AJ1269" s="100" t="str">
        <f t="shared" si="338"/>
        <v/>
      </c>
      <c r="AK1269" s="130" t="str">
        <f t="shared" si="339"/>
        <v/>
      </c>
      <c r="AL1269" s="130" t="str">
        <f t="shared" si="340"/>
        <v/>
      </c>
      <c r="AM1269" s="131" t="str">
        <f t="shared" si="341"/>
        <v/>
      </c>
    </row>
    <row r="1270" spans="26:39" ht="15" hidden="1" x14ac:dyDescent="0.25">
      <c r="Z1270" s="102"/>
      <c r="AA1270" s="102"/>
      <c r="AB1270" s="124">
        <f t="shared" si="337"/>
        <v>62</v>
      </c>
      <c r="AC1270" s="125" t="str">
        <f t="shared" si="344"/>
        <v/>
      </c>
      <c r="AD1270" s="123" t="str">
        <f t="shared" si="345"/>
        <v/>
      </c>
      <c r="AE1270" s="126" t="str">
        <f t="shared" si="334"/>
        <v/>
      </c>
      <c r="AF1270" s="123" t="str">
        <f t="shared" si="335"/>
        <v/>
      </c>
      <c r="AG1270" s="126" t="str">
        <f t="shared" si="336"/>
        <v/>
      </c>
      <c r="AH1270" s="129" t="str">
        <f t="shared" si="343"/>
        <v/>
      </c>
      <c r="AI1270" s="129" t="str">
        <f t="shared" si="342"/>
        <v/>
      </c>
      <c r="AJ1270" s="100" t="str">
        <f t="shared" si="338"/>
        <v/>
      </c>
      <c r="AK1270" s="130" t="str">
        <f t="shared" si="339"/>
        <v/>
      </c>
      <c r="AL1270" s="130" t="str">
        <f t="shared" si="340"/>
        <v/>
      </c>
      <c r="AM1270" s="131" t="str">
        <f t="shared" si="341"/>
        <v/>
      </c>
    </row>
    <row r="1271" spans="26:39" ht="15" hidden="1" x14ac:dyDescent="0.25">
      <c r="Z1271" s="102"/>
      <c r="AA1271" s="102"/>
      <c r="AB1271" s="124">
        <f t="shared" si="337"/>
        <v>63</v>
      </c>
      <c r="AC1271" s="125" t="str">
        <f t="shared" si="344"/>
        <v/>
      </c>
      <c r="AD1271" s="123" t="str">
        <f t="shared" si="345"/>
        <v/>
      </c>
      <c r="AE1271" s="126" t="str">
        <f t="shared" si="334"/>
        <v/>
      </c>
      <c r="AF1271" s="123" t="str">
        <f t="shared" si="335"/>
        <v/>
      </c>
      <c r="AG1271" s="126" t="str">
        <f t="shared" si="336"/>
        <v/>
      </c>
      <c r="AH1271" s="129" t="str">
        <f t="shared" si="343"/>
        <v/>
      </c>
      <c r="AI1271" s="129" t="str">
        <f t="shared" si="342"/>
        <v/>
      </c>
      <c r="AJ1271" s="100" t="str">
        <f t="shared" si="338"/>
        <v/>
      </c>
      <c r="AK1271" s="130" t="str">
        <f t="shared" si="339"/>
        <v/>
      </c>
      <c r="AL1271" s="130" t="str">
        <f t="shared" si="340"/>
        <v/>
      </c>
      <c r="AM1271" s="131" t="str">
        <f t="shared" si="341"/>
        <v/>
      </c>
    </row>
    <row r="1272" spans="26:39" ht="15" hidden="1" x14ac:dyDescent="0.25">
      <c r="Z1272" s="102"/>
      <c r="AA1272" s="102"/>
      <c r="AB1272" s="124">
        <f t="shared" si="337"/>
        <v>64</v>
      </c>
      <c r="AC1272" s="125" t="str">
        <f t="shared" si="344"/>
        <v/>
      </c>
      <c r="AD1272" s="123" t="str">
        <f t="shared" si="345"/>
        <v/>
      </c>
      <c r="AE1272" s="126" t="str">
        <f t="shared" si="334"/>
        <v/>
      </c>
      <c r="AF1272" s="123" t="str">
        <f t="shared" si="335"/>
        <v/>
      </c>
      <c r="AG1272" s="126" t="str">
        <f t="shared" si="336"/>
        <v/>
      </c>
      <c r="AH1272" s="129" t="str">
        <f t="shared" si="343"/>
        <v/>
      </c>
      <c r="AI1272" s="129" t="str">
        <f t="shared" si="342"/>
        <v/>
      </c>
      <c r="AJ1272" s="100" t="str">
        <f t="shared" si="338"/>
        <v/>
      </c>
      <c r="AK1272" s="130" t="str">
        <f t="shared" si="339"/>
        <v/>
      </c>
      <c r="AL1272" s="130" t="str">
        <f t="shared" si="340"/>
        <v/>
      </c>
      <c r="AM1272" s="131" t="str">
        <f t="shared" si="341"/>
        <v/>
      </c>
    </row>
    <row r="1273" spans="26:39" ht="15" hidden="1" x14ac:dyDescent="0.25">
      <c r="Z1273" s="102"/>
      <c r="AA1273" s="102"/>
      <c r="AB1273" s="124">
        <f t="shared" si="337"/>
        <v>65</v>
      </c>
      <c r="AC1273" s="125" t="str">
        <f t="shared" ref="AC1273:AC1304" si="346">IF(AA$1211="","",AC$1208+AB1273*(X$1211-X$1210)/100)</f>
        <v/>
      </c>
      <c r="AD1273" s="123" t="str">
        <f t="shared" ref="AD1273:AD1304" si="347">IF(AC1273="","",AD$1208+(2*(AC1273-AC$1208)*AA$1211))</f>
        <v/>
      </c>
      <c r="AE1273" s="126" t="str">
        <f t="shared" si="334"/>
        <v/>
      </c>
      <c r="AF1273" s="123" t="str">
        <f t="shared" si="335"/>
        <v/>
      </c>
      <c r="AG1273" s="126" t="str">
        <f t="shared" si="336"/>
        <v/>
      </c>
      <c r="AH1273" s="129" t="str">
        <f t="shared" si="343"/>
        <v/>
      </c>
      <c r="AI1273" s="129" t="str">
        <f t="shared" si="342"/>
        <v/>
      </c>
      <c r="AJ1273" s="100" t="str">
        <f t="shared" si="338"/>
        <v/>
      </c>
      <c r="AK1273" s="130" t="str">
        <f t="shared" si="339"/>
        <v/>
      </c>
      <c r="AL1273" s="130" t="str">
        <f t="shared" si="340"/>
        <v/>
      </c>
      <c r="AM1273" s="131" t="str">
        <f t="shared" si="341"/>
        <v/>
      </c>
    </row>
    <row r="1274" spans="26:39" ht="15" hidden="1" x14ac:dyDescent="0.25">
      <c r="Z1274" s="102"/>
      <c r="AA1274" s="102"/>
      <c r="AB1274" s="124">
        <f t="shared" si="337"/>
        <v>66</v>
      </c>
      <c r="AC1274" s="125" t="str">
        <f t="shared" si="346"/>
        <v/>
      </c>
      <c r="AD1274" s="123" t="str">
        <f t="shared" si="347"/>
        <v/>
      </c>
      <c r="AE1274" s="126" t="str">
        <f t="shared" ref="AE1274:AE1308" si="348">IF(AC1274="","",(AD1274/2)^2*3.1415)</f>
        <v/>
      </c>
      <c r="AF1274" s="123" t="str">
        <f t="shared" ref="AF1274:AF1308" si="349">IF(AC1274="","",(AC1274-AC1273)/3*(AE1273+AE1274+(AE1274*AE1273)^0.5))</f>
        <v/>
      </c>
      <c r="AG1274" s="126" t="str">
        <f t="shared" ref="AG1274:AG1308" si="350">IF(AC1274="","",AG1273+AF1274)</f>
        <v/>
      </c>
      <c r="AH1274" s="129" t="str">
        <f t="shared" si="343"/>
        <v/>
      </c>
      <c r="AI1274" s="129" t="str">
        <f t="shared" si="342"/>
        <v/>
      </c>
      <c r="AJ1274" s="100" t="str">
        <f t="shared" si="338"/>
        <v/>
      </c>
      <c r="AK1274" s="130" t="str">
        <f t="shared" si="339"/>
        <v/>
      </c>
      <c r="AL1274" s="130" t="str">
        <f t="shared" si="340"/>
        <v/>
      </c>
      <c r="AM1274" s="131" t="str">
        <f t="shared" si="341"/>
        <v/>
      </c>
    </row>
    <row r="1275" spans="26:39" ht="15" hidden="1" x14ac:dyDescent="0.25">
      <c r="Z1275" s="102"/>
      <c r="AA1275" s="102"/>
      <c r="AB1275" s="124">
        <f t="shared" ref="AB1275:AB1308" si="351">AB1274+1</f>
        <v>67</v>
      </c>
      <c r="AC1275" s="125" t="str">
        <f t="shared" si="346"/>
        <v/>
      </c>
      <c r="AD1275" s="123" t="str">
        <f t="shared" si="347"/>
        <v/>
      </c>
      <c r="AE1275" s="126" t="str">
        <f t="shared" si="348"/>
        <v/>
      </c>
      <c r="AF1275" s="123" t="str">
        <f t="shared" si="349"/>
        <v/>
      </c>
      <c r="AG1275" s="126" t="str">
        <f t="shared" si="350"/>
        <v/>
      </c>
      <c r="AH1275" s="129" t="str">
        <f t="shared" si="343"/>
        <v/>
      </c>
      <c r="AI1275" s="129" t="str">
        <f t="shared" si="342"/>
        <v/>
      </c>
      <c r="AJ1275" s="100" t="str">
        <f t="shared" si="338"/>
        <v/>
      </c>
      <c r="AK1275" s="130" t="str">
        <f t="shared" si="339"/>
        <v/>
      </c>
      <c r="AL1275" s="130" t="str">
        <f t="shared" si="340"/>
        <v/>
      </c>
      <c r="AM1275" s="131" t="str">
        <f t="shared" si="341"/>
        <v/>
      </c>
    </row>
    <row r="1276" spans="26:39" ht="15" hidden="1" x14ac:dyDescent="0.25">
      <c r="Z1276" s="102"/>
      <c r="AA1276" s="102"/>
      <c r="AB1276" s="124">
        <f t="shared" si="351"/>
        <v>68</v>
      </c>
      <c r="AC1276" s="125" t="str">
        <f t="shared" si="346"/>
        <v/>
      </c>
      <c r="AD1276" s="123" t="str">
        <f t="shared" si="347"/>
        <v/>
      </c>
      <c r="AE1276" s="126" t="str">
        <f t="shared" si="348"/>
        <v/>
      </c>
      <c r="AF1276" s="123" t="str">
        <f t="shared" si="349"/>
        <v/>
      </c>
      <c r="AG1276" s="126" t="str">
        <f t="shared" si="350"/>
        <v/>
      </c>
      <c r="AH1276" s="129" t="str">
        <f t="shared" si="343"/>
        <v/>
      </c>
      <c r="AI1276" s="129" t="str">
        <f t="shared" si="342"/>
        <v/>
      </c>
      <c r="AJ1276" s="100" t="str">
        <f t="shared" si="338"/>
        <v/>
      </c>
      <c r="AK1276" s="130" t="str">
        <f t="shared" si="339"/>
        <v/>
      </c>
      <c r="AL1276" s="130" t="str">
        <f t="shared" si="340"/>
        <v/>
      </c>
      <c r="AM1276" s="131" t="str">
        <f t="shared" si="341"/>
        <v/>
      </c>
    </row>
    <row r="1277" spans="26:39" ht="15" hidden="1" x14ac:dyDescent="0.25">
      <c r="Z1277" s="102"/>
      <c r="AA1277" s="102"/>
      <c r="AB1277" s="124">
        <f t="shared" si="351"/>
        <v>69</v>
      </c>
      <c r="AC1277" s="125" t="str">
        <f t="shared" si="346"/>
        <v/>
      </c>
      <c r="AD1277" s="123" t="str">
        <f t="shared" si="347"/>
        <v/>
      </c>
      <c r="AE1277" s="126" t="str">
        <f t="shared" si="348"/>
        <v/>
      </c>
      <c r="AF1277" s="123" t="str">
        <f t="shared" si="349"/>
        <v/>
      </c>
      <c r="AG1277" s="126" t="str">
        <f t="shared" si="350"/>
        <v/>
      </c>
      <c r="AH1277" s="129" t="str">
        <f t="shared" si="343"/>
        <v/>
      </c>
      <c r="AI1277" s="129" t="str">
        <f t="shared" si="342"/>
        <v/>
      </c>
      <c r="AJ1277" s="100" t="str">
        <f t="shared" si="338"/>
        <v/>
      </c>
      <c r="AK1277" s="130" t="str">
        <f t="shared" si="339"/>
        <v/>
      </c>
      <c r="AL1277" s="130" t="str">
        <f t="shared" si="340"/>
        <v/>
      </c>
      <c r="AM1277" s="131" t="str">
        <f t="shared" si="341"/>
        <v/>
      </c>
    </row>
    <row r="1278" spans="26:39" ht="15" hidden="1" x14ac:dyDescent="0.25">
      <c r="Z1278" s="102"/>
      <c r="AA1278" s="102"/>
      <c r="AB1278" s="124">
        <f t="shared" si="351"/>
        <v>70</v>
      </c>
      <c r="AC1278" s="125" t="str">
        <f t="shared" si="346"/>
        <v/>
      </c>
      <c r="AD1278" s="123" t="str">
        <f t="shared" si="347"/>
        <v/>
      </c>
      <c r="AE1278" s="126" t="str">
        <f t="shared" si="348"/>
        <v/>
      </c>
      <c r="AF1278" s="123" t="str">
        <f t="shared" si="349"/>
        <v/>
      </c>
      <c r="AG1278" s="126" t="str">
        <f t="shared" si="350"/>
        <v/>
      </c>
      <c r="AH1278" s="129" t="str">
        <f t="shared" si="343"/>
        <v/>
      </c>
      <c r="AI1278" s="129" t="str">
        <f t="shared" si="342"/>
        <v/>
      </c>
      <c r="AJ1278" s="100" t="str">
        <f t="shared" si="338"/>
        <v/>
      </c>
      <c r="AK1278" s="130" t="str">
        <f t="shared" si="339"/>
        <v/>
      </c>
      <c r="AL1278" s="130" t="str">
        <f t="shared" si="340"/>
        <v/>
      </c>
      <c r="AM1278" s="131" t="str">
        <f t="shared" si="341"/>
        <v/>
      </c>
    </row>
    <row r="1279" spans="26:39" ht="15" hidden="1" x14ac:dyDescent="0.25">
      <c r="Z1279" s="102"/>
      <c r="AA1279" s="102"/>
      <c r="AB1279" s="124">
        <f t="shared" si="351"/>
        <v>71</v>
      </c>
      <c r="AC1279" s="125" t="str">
        <f t="shared" si="346"/>
        <v/>
      </c>
      <c r="AD1279" s="123" t="str">
        <f t="shared" si="347"/>
        <v/>
      </c>
      <c r="AE1279" s="126" t="str">
        <f t="shared" si="348"/>
        <v/>
      </c>
      <c r="AF1279" s="123" t="str">
        <f t="shared" si="349"/>
        <v/>
      </c>
      <c r="AG1279" s="126" t="str">
        <f t="shared" si="350"/>
        <v/>
      </c>
      <c r="AH1279" s="129" t="str">
        <f t="shared" si="343"/>
        <v/>
      </c>
      <c r="AI1279" s="129" t="str">
        <f t="shared" si="342"/>
        <v/>
      </c>
      <c r="AJ1279" s="100" t="str">
        <f t="shared" si="338"/>
        <v/>
      </c>
      <c r="AK1279" s="130" t="str">
        <f t="shared" si="339"/>
        <v/>
      </c>
      <c r="AL1279" s="130" t="str">
        <f t="shared" si="340"/>
        <v/>
      </c>
      <c r="AM1279" s="131" t="str">
        <f t="shared" si="341"/>
        <v/>
      </c>
    </row>
    <row r="1280" spans="26:39" ht="15" hidden="1" x14ac:dyDescent="0.25">
      <c r="Z1280" s="102"/>
      <c r="AA1280" s="102"/>
      <c r="AB1280" s="124">
        <f t="shared" si="351"/>
        <v>72</v>
      </c>
      <c r="AC1280" s="125" t="str">
        <f t="shared" si="346"/>
        <v/>
      </c>
      <c r="AD1280" s="123" t="str">
        <f t="shared" si="347"/>
        <v/>
      </c>
      <c r="AE1280" s="126" t="str">
        <f t="shared" si="348"/>
        <v/>
      </c>
      <c r="AF1280" s="123" t="str">
        <f t="shared" si="349"/>
        <v/>
      </c>
      <c r="AG1280" s="126" t="str">
        <f t="shared" si="350"/>
        <v/>
      </c>
      <c r="AH1280" s="129" t="str">
        <f t="shared" si="343"/>
        <v/>
      </c>
      <c r="AI1280" s="129" t="str">
        <f t="shared" si="342"/>
        <v/>
      </c>
      <c r="AJ1280" s="100" t="str">
        <f t="shared" si="338"/>
        <v/>
      </c>
      <c r="AK1280" s="130" t="str">
        <f t="shared" si="339"/>
        <v/>
      </c>
      <c r="AL1280" s="130" t="str">
        <f t="shared" si="340"/>
        <v/>
      </c>
      <c r="AM1280" s="131" t="str">
        <f t="shared" si="341"/>
        <v/>
      </c>
    </row>
    <row r="1281" spans="26:39" ht="15" hidden="1" x14ac:dyDescent="0.25">
      <c r="Z1281" s="102"/>
      <c r="AA1281" s="102"/>
      <c r="AB1281" s="124">
        <f t="shared" si="351"/>
        <v>73</v>
      </c>
      <c r="AC1281" s="125" t="str">
        <f t="shared" si="346"/>
        <v/>
      </c>
      <c r="AD1281" s="123" t="str">
        <f t="shared" si="347"/>
        <v/>
      </c>
      <c r="AE1281" s="126" t="str">
        <f t="shared" si="348"/>
        <v/>
      </c>
      <c r="AF1281" s="123" t="str">
        <f t="shared" si="349"/>
        <v/>
      </c>
      <c r="AG1281" s="126" t="str">
        <f t="shared" si="350"/>
        <v/>
      </c>
      <c r="AH1281" s="129" t="str">
        <f t="shared" si="343"/>
        <v/>
      </c>
      <c r="AI1281" s="129" t="str">
        <f t="shared" si="342"/>
        <v/>
      </c>
      <c r="AJ1281" s="100" t="str">
        <f t="shared" si="338"/>
        <v/>
      </c>
      <c r="AK1281" s="130" t="str">
        <f t="shared" si="339"/>
        <v/>
      </c>
      <c r="AL1281" s="130" t="str">
        <f t="shared" si="340"/>
        <v/>
      </c>
      <c r="AM1281" s="131" t="str">
        <f t="shared" si="341"/>
        <v/>
      </c>
    </row>
    <row r="1282" spans="26:39" ht="15" hidden="1" x14ac:dyDescent="0.25">
      <c r="Z1282" s="102"/>
      <c r="AA1282" s="102"/>
      <c r="AB1282" s="124">
        <f t="shared" si="351"/>
        <v>74</v>
      </c>
      <c r="AC1282" s="125" t="str">
        <f t="shared" si="346"/>
        <v/>
      </c>
      <c r="AD1282" s="123" t="str">
        <f t="shared" si="347"/>
        <v/>
      </c>
      <c r="AE1282" s="126" t="str">
        <f t="shared" si="348"/>
        <v/>
      </c>
      <c r="AF1282" s="123" t="str">
        <f t="shared" si="349"/>
        <v/>
      </c>
      <c r="AG1282" s="126" t="str">
        <f t="shared" si="350"/>
        <v/>
      </c>
      <c r="AH1282" s="129" t="str">
        <f t="shared" si="343"/>
        <v/>
      </c>
      <c r="AI1282" s="129" t="str">
        <f t="shared" si="342"/>
        <v/>
      </c>
      <c r="AJ1282" s="100" t="str">
        <f t="shared" si="338"/>
        <v/>
      </c>
      <c r="AK1282" s="130" t="str">
        <f t="shared" si="339"/>
        <v/>
      </c>
      <c r="AL1282" s="130" t="str">
        <f t="shared" si="340"/>
        <v/>
      </c>
      <c r="AM1282" s="131" t="str">
        <f t="shared" si="341"/>
        <v/>
      </c>
    </row>
    <row r="1283" spans="26:39" ht="15" hidden="1" x14ac:dyDescent="0.25">
      <c r="Z1283" s="102"/>
      <c r="AA1283" s="102"/>
      <c r="AB1283" s="124">
        <f t="shared" si="351"/>
        <v>75</v>
      </c>
      <c r="AC1283" s="125" t="str">
        <f t="shared" si="346"/>
        <v/>
      </c>
      <c r="AD1283" s="123" t="str">
        <f t="shared" si="347"/>
        <v/>
      </c>
      <c r="AE1283" s="126" t="str">
        <f t="shared" si="348"/>
        <v/>
      </c>
      <c r="AF1283" s="123" t="str">
        <f t="shared" si="349"/>
        <v/>
      </c>
      <c r="AG1283" s="126" t="str">
        <f t="shared" si="350"/>
        <v/>
      </c>
      <c r="AH1283" s="129" t="str">
        <f t="shared" si="343"/>
        <v/>
      </c>
      <c r="AI1283" s="129" t="str">
        <f t="shared" si="342"/>
        <v/>
      </c>
      <c r="AJ1283" s="100" t="str">
        <f t="shared" si="338"/>
        <v/>
      </c>
      <c r="AK1283" s="130" t="str">
        <f t="shared" si="339"/>
        <v/>
      </c>
      <c r="AL1283" s="130" t="str">
        <f t="shared" si="340"/>
        <v/>
      </c>
      <c r="AM1283" s="131" t="str">
        <f t="shared" si="341"/>
        <v/>
      </c>
    </row>
    <row r="1284" spans="26:39" ht="15" hidden="1" x14ac:dyDescent="0.25">
      <c r="Z1284" s="102"/>
      <c r="AA1284" s="102"/>
      <c r="AB1284" s="124">
        <f t="shared" si="351"/>
        <v>76</v>
      </c>
      <c r="AC1284" s="125" t="str">
        <f t="shared" si="346"/>
        <v/>
      </c>
      <c r="AD1284" s="123" t="str">
        <f t="shared" si="347"/>
        <v/>
      </c>
      <c r="AE1284" s="126" t="str">
        <f t="shared" si="348"/>
        <v/>
      </c>
      <c r="AF1284" s="123" t="str">
        <f t="shared" si="349"/>
        <v/>
      </c>
      <c r="AG1284" s="126" t="str">
        <f t="shared" si="350"/>
        <v/>
      </c>
      <c r="AH1284" s="129" t="str">
        <f t="shared" si="343"/>
        <v/>
      </c>
      <c r="AI1284" s="129" t="str">
        <f t="shared" si="342"/>
        <v/>
      </c>
      <c r="AJ1284" s="100" t="str">
        <f t="shared" si="338"/>
        <v/>
      </c>
      <c r="AK1284" s="130" t="str">
        <f t="shared" si="339"/>
        <v/>
      </c>
      <c r="AL1284" s="130" t="str">
        <f t="shared" si="340"/>
        <v/>
      </c>
      <c r="AM1284" s="131" t="str">
        <f t="shared" si="341"/>
        <v/>
      </c>
    </row>
    <row r="1285" spans="26:39" ht="15" hidden="1" x14ac:dyDescent="0.25">
      <c r="Z1285" s="102"/>
      <c r="AA1285" s="102"/>
      <c r="AB1285" s="124">
        <f t="shared" si="351"/>
        <v>77</v>
      </c>
      <c r="AC1285" s="125" t="str">
        <f t="shared" si="346"/>
        <v/>
      </c>
      <c r="AD1285" s="123" t="str">
        <f t="shared" si="347"/>
        <v/>
      </c>
      <c r="AE1285" s="126" t="str">
        <f t="shared" si="348"/>
        <v/>
      </c>
      <c r="AF1285" s="123" t="str">
        <f t="shared" si="349"/>
        <v/>
      </c>
      <c r="AG1285" s="126" t="str">
        <f t="shared" si="350"/>
        <v/>
      </c>
      <c r="AH1285" s="129" t="str">
        <f t="shared" si="343"/>
        <v/>
      </c>
      <c r="AI1285" s="129" t="str">
        <f t="shared" si="342"/>
        <v/>
      </c>
      <c r="AJ1285" s="100" t="str">
        <f t="shared" si="338"/>
        <v/>
      </c>
      <c r="AK1285" s="130" t="str">
        <f t="shared" si="339"/>
        <v/>
      </c>
      <c r="AL1285" s="130" t="str">
        <f t="shared" si="340"/>
        <v/>
      </c>
      <c r="AM1285" s="131" t="str">
        <f t="shared" si="341"/>
        <v/>
      </c>
    </row>
    <row r="1286" spans="26:39" ht="15" hidden="1" x14ac:dyDescent="0.25">
      <c r="Z1286" s="102"/>
      <c r="AA1286" s="102"/>
      <c r="AB1286" s="124">
        <f t="shared" si="351"/>
        <v>78</v>
      </c>
      <c r="AC1286" s="125" t="str">
        <f t="shared" si="346"/>
        <v/>
      </c>
      <c r="AD1286" s="123" t="str">
        <f t="shared" si="347"/>
        <v/>
      </c>
      <c r="AE1286" s="126" t="str">
        <f t="shared" si="348"/>
        <v/>
      </c>
      <c r="AF1286" s="123" t="str">
        <f t="shared" si="349"/>
        <v/>
      </c>
      <c r="AG1286" s="126" t="str">
        <f t="shared" si="350"/>
        <v/>
      </c>
      <c r="AH1286" s="129" t="str">
        <f t="shared" si="343"/>
        <v/>
      </c>
      <c r="AI1286" s="129" t="str">
        <f t="shared" si="342"/>
        <v/>
      </c>
      <c r="AJ1286" s="100" t="str">
        <f t="shared" si="338"/>
        <v/>
      </c>
      <c r="AK1286" s="130" t="str">
        <f t="shared" si="339"/>
        <v/>
      </c>
      <c r="AL1286" s="130" t="str">
        <f t="shared" si="340"/>
        <v/>
      </c>
      <c r="AM1286" s="131" t="str">
        <f t="shared" si="341"/>
        <v/>
      </c>
    </row>
    <row r="1287" spans="26:39" ht="15" hidden="1" x14ac:dyDescent="0.25">
      <c r="Z1287" s="102"/>
      <c r="AA1287" s="102"/>
      <c r="AB1287" s="124">
        <f t="shared" si="351"/>
        <v>79</v>
      </c>
      <c r="AC1287" s="125" t="str">
        <f t="shared" si="346"/>
        <v/>
      </c>
      <c r="AD1287" s="123" t="str">
        <f t="shared" si="347"/>
        <v/>
      </c>
      <c r="AE1287" s="126" t="str">
        <f t="shared" si="348"/>
        <v/>
      </c>
      <c r="AF1287" s="123" t="str">
        <f t="shared" si="349"/>
        <v/>
      </c>
      <c r="AG1287" s="126" t="str">
        <f t="shared" si="350"/>
        <v/>
      </c>
      <c r="AH1287" s="129" t="str">
        <f t="shared" si="343"/>
        <v/>
      </c>
      <c r="AI1287" s="129" t="str">
        <f t="shared" si="342"/>
        <v/>
      </c>
      <c r="AJ1287" s="100" t="str">
        <f t="shared" si="338"/>
        <v/>
      </c>
      <c r="AK1287" s="130" t="str">
        <f t="shared" si="339"/>
        <v/>
      </c>
      <c r="AL1287" s="130" t="str">
        <f t="shared" si="340"/>
        <v/>
      </c>
      <c r="AM1287" s="131" t="str">
        <f t="shared" si="341"/>
        <v/>
      </c>
    </row>
    <row r="1288" spans="26:39" ht="15" hidden="1" x14ac:dyDescent="0.25">
      <c r="Z1288" s="102"/>
      <c r="AA1288" s="102"/>
      <c r="AB1288" s="124">
        <f t="shared" si="351"/>
        <v>80</v>
      </c>
      <c r="AC1288" s="125" t="str">
        <f t="shared" si="346"/>
        <v/>
      </c>
      <c r="AD1288" s="123" t="str">
        <f t="shared" si="347"/>
        <v/>
      </c>
      <c r="AE1288" s="126" t="str">
        <f t="shared" si="348"/>
        <v/>
      </c>
      <c r="AF1288" s="123" t="str">
        <f t="shared" si="349"/>
        <v/>
      </c>
      <c r="AG1288" s="126" t="str">
        <f t="shared" si="350"/>
        <v/>
      </c>
      <c r="AH1288" s="129" t="str">
        <f t="shared" si="343"/>
        <v/>
      </c>
      <c r="AI1288" s="129" t="str">
        <f t="shared" si="342"/>
        <v/>
      </c>
      <c r="AJ1288" s="100" t="str">
        <f t="shared" ref="AJ1288:AJ1351" si="352">AC1288</f>
        <v/>
      </c>
      <c r="AK1288" s="130" t="str">
        <f t="shared" ref="AK1288:AK1351" si="353">IF(AI1288="","",AJ1288-D$57)</f>
        <v/>
      </c>
      <c r="AL1288" s="130" t="str">
        <f t="shared" ref="AL1288:AL1351" si="354">IF(AK1288="","",IF(AK1288&gt;G$80,AK1288-G$80/2,AK1288/2))</f>
        <v/>
      </c>
      <c r="AM1288" s="131" t="str">
        <f t="shared" ref="AM1288:AM1351" si="355">IF(AL1288="","",0.6*G$81*(2*32.2*AL1288)^0.5)</f>
        <v/>
      </c>
    </row>
    <row r="1289" spans="26:39" ht="15" hidden="1" x14ac:dyDescent="0.25">
      <c r="Z1289" s="102"/>
      <c r="AA1289" s="102"/>
      <c r="AB1289" s="124">
        <f t="shared" si="351"/>
        <v>81</v>
      </c>
      <c r="AC1289" s="125" t="str">
        <f t="shared" si="346"/>
        <v/>
      </c>
      <c r="AD1289" s="123" t="str">
        <f t="shared" si="347"/>
        <v/>
      </c>
      <c r="AE1289" s="126" t="str">
        <f t="shared" si="348"/>
        <v/>
      </c>
      <c r="AF1289" s="123" t="str">
        <f t="shared" si="349"/>
        <v/>
      </c>
      <c r="AG1289" s="126" t="str">
        <f t="shared" si="350"/>
        <v/>
      </c>
      <c r="AH1289" s="129" t="str">
        <f t="shared" si="343"/>
        <v/>
      </c>
      <c r="AI1289" s="129" t="str">
        <f t="shared" ref="AI1289:AI1352" si="356">IF(AC1289="","",IF(AC1289=D$57,0,IF(AC1289&gt;D$57,AI1288+AF1289,"")))</f>
        <v/>
      </c>
      <c r="AJ1289" s="100" t="str">
        <f t="shared" si="352"/>
        <v/>
      </c>
      <c r="AK1289" s="130" t="str">
        <f t="shared" si="353"/>
        <v/>
      </c>
      <c r="AL1289" s="130" t="str">
        <f t="shared" si="354"/>
        <v/>
      </c>
      <c r="AM1289" s="131" t="str">
        <f t="shared" si="355"/>
        <v/>
      </c>
    </row>
    <row r="1290" spans="26:39" ht="15" hidden="1" x14ac:dyDescent="0.25">
      <c r="Z1290" s="102"/>
      <c r="AA1290" s="102"/>
      <c r="AB1290" s="124">
        <f t="shared" si="351"/>
        <v>82</v>
      </c>
      <c r="AC1290" s="125" t="str">
        <f t="shared" si="346"/>
        <v/>
      </c>
      <c r="AD1290" s="123" t="str">
        <f t="shared" si="347"/>
        <v/>
      </c>
      <c r="AE1290" s="126" t="str">
        <f t="shared" si="348"/>
        <v/>
      </c>
      <c r="AF1290" s="123" t="str">
        <f t="shared" si="349"/>
        <v/>
      </c>
      <c r="AG1290" s="126" t="str">
        <f t="shared" si="350"/>
        <v/>
      </c>
      <c r="AH1290" s="129" t="str">
        <f t="shared" ref="AH1290:AH1353" si="357">IF(AC1290="","",AH1289+AF1290)</f>
        <v/>
      </c>
      <c r="AI1290" s="129" t="str">
        <f t="shared" si="356"/>
        <v/>
      </c>
      <c r="AJ1290" s="100" t="str">
        <f t="shared" si="352"/>
        <v/>
      </c>
      <c r="AK1290" s="130" t="str">
        <f t="shared" si="353"/>
        <v/>
      </c>
      <c r="AL1290" s="130" t="str">
        <f t="shared" si="354"/>
        <v/>
      </c>
      <c r="AM1290" s="131" t="str">
        <f t="shared" si="355"/>
        <v/>
      </c>
    </row>
    <row r="1291" spans="26:39" ht="15" hidden="1" x14ac:dyDescent="0.25">
      <c r="Z1291" s="102"/>
      <c r="AA1291" s="102"/>
      <c r="AB1291" s="124">
        <f t="shared" si="351"/>
        <v>83</v>
      </c>
      <c r="AC1291" s="125" t="str">
        <f t="shared" si="346"/>
        <v/>
      </c>
      <c r="AD1291" s="123" t="str">
        <f t="shared" si="347"/>
        <v/>
      </c>
      <c r="AE1291" s="126" t="str">
        <f t="shared" si="348"/>
        <v/>
      </c>
      <c r="AF1291" s="123" t="str">
        <f t="shared" si="349"/>
        <v/>
      </c>
      <c r="AG1291" s="126" t="str">
        <f t="shared" si="350"/>
        <v/>
      </c>
      <c r="AH1291" s="129" t="str">
        <f t="shared" si="357"/>
        <v/>
      </c>
      <c r="AI1291" s="129" t="str">
        <f t="shared" si="356"/>
        <v/>
      </c>
      <c r="AJ1291" s="100" t="str">
        <f t="shared" si="352"/>
        <v/>
      </c>
      <c r="AK1291" s="130" t="str">
        <f t="shared" si="353"/>
        <v/>
      </c>
      <c r="AL1291" s="130" t="str">
        <f t="shared" si="354"/>
        <v/>
      </c>
      <c r="AM1291" s="131" t="str">
        <f t="shared" si="355"/>
        <v/>
      </c>
    </row>
    <row r="1292" spans="26:39" ht="15" hidden="1" x14ac:dyDescent="0.25">
      <c r="Z1292" s="102"/>
      <c r="AA1292" s="102"/>
      <c r="AB1292" s="124">
        <f t="shared" si="351"/>
        <v>84</v>
      </c>
      <c r="AC1292" s="125" t="str">
        <f t="shared" si="346"/>
        <v/>
      </c>
      <c r="AD1292" s="123" t="str">
        <f t="shared" si="347"/>
        <v/>
      </c>
      <c r="AE1292" s="126" t="str">
        <f t="shared" si="348"/>
        <v/>
      </c>
      <c r="AF1292" s="123" t="str">
        <f t="shared" si="349"/>
        <v/>
      </c>
      <c r="AG1292" s="126" t="str">
        <f t="shared" si="350"/>
        <v/>
      </c>
      <c r="AH1292" s="129" t="str">
        <f t="shared" si="357"/>
        <v/>
      </c>
      <c r="AI1292" s="129" t="str">
        <f t="shared" si="356"/>
        <v/>
      </c>
      <c r="AJ1292" s="100" t="str">
        <f t="shared" si="352"/>
        <v/>
      </c>
      <c r="AK1292" s="130" t="str">
        <f t="shared" si="353"/>
        <v/>
      </c>
      <c r="AL1292" s="130" t="str">
        <f t="shared" si="354"/>
        <v/>
      </c>
      <c r="AM1292" s="131" t="str">
        <f t="shared" si="355"/>
        <v/>
      </c>
    </row>
    <row r="1293" spans="26:39" ht="15" hidden="1" x14ac:dyDescent="0.25">
      <c r="Z1293" s="102"/>
      <c r="AA1293" s="102"/>
      <c r="AB1293" s="124">
        <f t="shared" si="351"/>
        <v>85</v>
      </c>
      <c r="AC1293" s="125" t="str">
        <f t="shared" si="346"/>
        <v/>
      </c>
      <c r="AD1293" s="123" t="str">
        <f t="shared" si="347"/>
        <v/>
      </c>
      <c r="AE1293" s="126" t="str">
        <f t="shared" si="348"/>
        <v/>
      </c>
      <c r="AF1293" s="123" t="str">
        <f t="shared" si="349"/>
        <v/>
      </c>
      <c r="AG1293" s="126" t="str">
        <f t="shared" si="350"/>
        <v/>
      </c>
      <c r="AH1293" s="129" t="str">
        <f t="shared" si="357"/>
        <v/>
      </c>
      <c r="AI1293" s="129" t="str">
        <f t="shared" si="356"/>
        <v/>
      </c>
      <c r="AJ1293" s="100" t="str">
        <f t="shared" si="352"/>
        <v/>
      </c>
      <c r="AK1293" s="130" t="str">
        <f t="shared" si="353"/>
        <v/>
      </c>
      <c r="AL1293" s="130" t="str">
        <f t="shared" si="354"/>
        <v/>
      </c>
      <c r="AM1293" s="131" t="str">
        <f t="shared" si="355"/>
        <v/>
      </c>
    </row>
    <row r="1294" spans="26:39" ht="15" hidden="1" x14ac:dyDescent="0.25">
      <c r="Z1294" s="102"/>
      <c r="AA1294" s="102"/>
      <c r="AB1294" s="124">
        <f t="shared" si="351"/>
        <v>86</v>
      </c>
      <c r="AC1294" s="125" t="str">
        <f t="shared" si="346"/>
        <v/>
      </c>
      <c r="AD1294" s="123" t="str">
        <f t="shared" si="347"/>
        <v/>
      </c>
      <c r="AE1294" s="126" t="str">
        <f t="shared" si="348"/>
        <v/>
      </c>
      <c r="AF1294" s="123" t="str">
        <f t="shared" si="349"/>
        <v/>
      </c>
      <c r="AG1294" s="126" t="str">
        <f t="shared" si="350"/>
        <v/>
      </c>
      <c r="AH1294" s="129" t="str">
        <f t="shared" si="357"/>
        <v/>
      </c>
      <c r="AI1294" s="129" t="str">
        <f t="shared" si="356"/>
        <v/>
      </c>
      <c r="AJ1294" s="100" t="str">
        <f t="shared" si="352"/>
        <v/>
      </c>
      <c r="AK1294" s="130" t="str">
        <f t="shared" si="353"/>
        <v/>
      </c>
      <c r="AL1294" s="130" t="str">
        <f t="shared" si="354"/>
        <v/>
      </c>
      <c r="AM1294" s="131" t="str">
        <f t="shared" si="355"/>
        <v/>
      </c>
    </row>
    <row r="1295" spans="26:39" ht="15" hidden="1" x14ac:dyDescent="0.25">
      <c r="Z1295" s="102"/>
      <c r="AA1295" s="102"/>
      <c r="AB1295" s="124">
        <f t="shared" si="351"/>
        <v>87</v>
      </c>
      <c r="AC1295" s="125" t="str">
        <f t="shared" si="346"/>
        <v/>
      </c>
      <c r="AD1295" s="123" t="str">
        <f t="shared" si="347"/>
        <v/>
      </c>
      <c r="AE1295" s="126" t="str">
        <f t="shared" si="348"/>
        <v/>
      </c>
      <c r="AF1295" s="123" t="str">
        <f t="shared" si="349"/>
        <v/>
      </c>
      <c r="AG1295" s="126" t="str">
        <f t="shared" si="350"/>
        <v/>
      </c>
      <c r="AH1295" s="129" t="str">
        <f t="shared" si="357"/>
        <v/>
      </c>
      <c r="AI1295" s="129" t="str">
        <f t="shared" si="356"/>
        <v/>
      </c>
      <c r="AJ1295" s="100" t="str">
        <f t="shared" si="352"/>
        <v/>
      </c>
      <c r="AK1295" s="130" t="str">
        <f t="shared" si="353"/>
        <v/>
      </c>
      <c r="AL1295" s="130" t="str">
        <f t="shared" si="354"/>
        <v/>
      </c>
      <c r="AM1295" s="131" t="str">
        <f t="shared" si="355"/>
        <v/>
      </c>
    </row>
    <row r="1296" spans="26:39" ht="15" hidden="1" x14ac:dyDescent="0.25">
      <c r="Z1296" s="102"/>
      <c r="AA1296" s="102"/>
      <c r="AB1296" s="124">
        <f t="shared" si="351"/>
        <v>88</v>
      </c>
      <c r="AC1296" s="125" t="str">
        <f t="shared" si="346"/>
        <v/>
      </c>
      <c r="AD1296" s="123" t="str">
        <f t="shared" si="347"/>
        <v/>
      </c>
      <c r="AE1296" s="126" t="str">
        <f t="shared" si="348"/>
        <v/>
      </c>
      <c r="AF1296" s="123" t="str">
        <f t="shared" si="349"/>
        <v/>
      </c>
      <c r="AG1296" s="126" t="str">
        <f t="shared" si="350"/>
        <v/>
      </c>
      <c r="AH1296" s="129" t="str">
        <f t="shared" si="357"/>
        <v/>
      </c>
      <c r="AI1296" s="129" t="str">
        <f t="shared" si="356"/>
        <v/>
      </c>
      <c r="AJ1296" s="100" t="str">
        <f t="shared" si="352"/>
        <v/>
      </c>
      <c r="AK1296" s="130" t="str">
        <f t="shared" si="353"/>
        <v/>
      </c>
      <c r="AL1296" s="130" t="str">
        <f t="shared" si="354"/>
        <v/>
      </c>
      <c r="AM1296" s="131" t="str">
        <f t="shared" si="355"/>
        <v/>
      </c>
    </row>
    <row r="1297" spans="23:39" ht="15" hidden="1" x14ac:dyDescent="0.25">
      <c r="Z1297" s="102"/>
      <c r="AA1297" s="102"/>
      <c r="AB1297" s="124">
        <f t="shared" si="351"/>
        <v>89</v>
      </c>
      <c r="AC1297" s="125" t="str">
        <f t="shared" si="346"/>
        <v/>
      </c>
      <c r="AD1297" s="123" t="str">
        <f t="shared" si="347"/>
        <v/>
      </c>
      <c r="AE1297" s="126" t="str">
        <f t="shared" si="348"/>
        <v/>
      </c>
      <c r="AF1297" s="123" t="str">
        <f t="shared" si="349"/>
        <v/>
      </c>
      <c r="AG1297" s="126" t="str">
        <f t="shared" si="350"/>
        <v/>
      </c>
      <c r="AH1297" s="129" t="str">
        <f t="shared" si="357"/>
        <v/>
      </c>
      <c r="AI1297" s="129" t="str">
        <f t="shared" si="356"/>
        <v/>
      </c>
      <c r="AJ1297" s="100" t="str">
        <f t="shared" si="352"/>
        <v/>
      </c>
      <c r="AK1297" s="130" t="str">
        <f t="shared" si="353"/>
        <v/>
      </c>
      <c r="AL1297" s="130" t="str">
        <f t="shared" si="354"/>
        <v/>
      </c>
      <c r="AM1297" s="131" t="str">
        <f t="shared" si="355"/>
        <v/>
      </c>
    </row>
    <row r="1298" spans="23:39" ht="15" hidden="1" x14ac:dyDescent="0.25">
      <c r="Z1298" s="102"/>
      <c r="AA1298" s="102"/>
      <c r="AB1298" s="124">
        <f t="shared" si="351"/>
        <v>90</v>
      </c>
      <c r="AC1298" s="125" t="str">
        <f t="shared" si="346"/>
        <v/>
      </c>
      <c r="AD1298" s="123" t="str">
        <f t="shared" si="347"/>
        <v/>
      </c>
      <c r="AE1298" s="126" t="str">
        <f t="shared" si="348"/>
        <v/>
      </c>
      <c r="AF1298" s="123" t="str">
        <f t="shared" si="349"/>
        <v/>
      </c>
      <c r="AG1298" s="126" t="str">
        <f t="shared" si="350"/>
        <v/>
      </c>
      <c r="AH1298" s="129" t="str">
        <f t="shared" si="357"/>
        <v/>
      </c>
      <c r="AI1298" s="129" t="str">
        <f t="shared" si="356"/>
        <v/>
      </c>
      <c r="AJ1298" s="100" t="str">
        <f t="shared" si="352"/>
        <v/>
      </c>
      <c r="AK1298" s="130" t="str">
        <f t="shared" si="353"/>
        <v/>
      </c>
      <c r="AL1298" s="130" t="str">
        <f t="shared" si="354"/>
        <v/>
      </c>
      <c r="AM1298" s="131" t="str">
        <f t="shared" si="355"/>
        <v/>
      </c>
    </row>
    <row r="1299" spans="23:39" ht="15" hidden="1" x14ac:dyDescent="0.25">
      <c r="Z1299" s="102"/>
      <c r="AA1299" s="102"/>
      <c r="AB1299" s="124">
        <f t="shared" si="351"/>
        <v>91</v>
      </c>
      <c r="AC1299" s="125" t="str">
        <f t="shared" si="346"/>
        <v/>
      </c>
      <c r="AD1299" s="123" t="str">
        <f t="shared" si="347"/>
        <v/>
      </c>
      <c r="AE1299" s="126" t="str">
        <f t="shared" si="348"/>
        <v/>
      </c>
      <c r="AF1299" s="123" t="str">
        <f t="shared" si="349"/>
        <v/>
      </c>
      <c r="AG1299" s="126" t="str">
        <f t="shared" si="350"/>
        <v/>
      </c>
      <c r="AH1299" s="129" t="str">
        <f t="shared" si="357"/>
        <v/>
      </c>
      <c r="AI1299" s="129" t="str">
        <f t="shared" si="356"/>
        <v/>
      </c>
      <c r="AJ1299" s="100" t="str">
        <f t="shared" si="352"/>
        <v/>
      </c>
      <c r="AK1299" s="130" t="str">
        <f t="shared" si="353"/>
        <v/>
      </c>
      <c r="AL1299" s="130" t="str">
        <f t="shared" si="354"/>
        <v/>
      </c>
      <c r="AM1299" s="131" t="str">
        <f t="shared" si="355"/>
        <v/>
      </c>
    </row>
    <row r="1300" spans="23:39" ht="15" hidden="1" x14ac:dyDescent="0.25">
      <c r="Z1300" s="102"/>
      <c r="AA1300" s="102"/>
      <c r="AB1300" s="124">
        <f t="shared" si="351"/>
        <v>92</v>
      </c>
      <c r="AC1300" s="125" t="str">
        <f t="shared" si="346"/>
        <v/>
      </c>
      <c r="AD1300" s="123" t="str">
        <f t="shared" si="347"/>
        <v/>
      </c>
      <c r="AE1300" s="126" t="str">
        <f t="shared" si="348"/>
        <v/>
      </c>
      <c r="AF1300" s="123" t="str">
        <f t="shared" si="349"/>
        <v/>
      </c>
      <c r="AG1300" s="126" t="str">
        <f t="shared" si="350"/>
        <v/>
      </c>
      <c r="AH1300" s="129" t="str">
        <f t="shared" si="357"/>
        <v/>
      </c>
      <c r="AI1300" s="129" t="str">
        <f t="shared" si="356"/>
        <v/>
      </c>
      <c r="AJ1300" s="100" t="str">
        <f t="shared" si="352"/>
        <v/>
      </c>
      <c r="AK1300" s="130" t="str">
        <f t="shared" si="353"/>
        <v/>
      </c>
      <c r="AL1300" s="130" t="str">
        <f t="shared" si="354"/>
        <v/>
      </c>
      <c r="AM1300" s="131" t="str">
        <f t="shared" si="355"/>
        <v/>
      </c>
    </row>
    <row r="1301" spans="23:39" ht="15" hidden="1" x14ac:dyDescent="0.25">
      <c r="Z1301" s="102"/>
      <c r="AA1301" s="102"/>
      <c r="AB1301" s="124">
        <f t="shared" si="351"/>
        <v>93</v>
      </c>
      <c r="AC1301" s="125" t="str">
        <f t="shared" si="346"/>
        <v/>
      </c>
      <c r="AD1301" s="123" t="str">
        <f t="shared" si="347"/>
        <v/>
      </c>
      <c r="AE1301" s="126" t="str">
        <f t="shared" si="348"/>
        <v/>
      </c>
      <c r="AF1301" s="123" t="str">
        <f t="shared" si="349"/>
        <v/>
      </c>
      <c r="AG1301" s="126" t="str">
        <f t="shared" si="350"/>
        <v/>
      </c>
      <c r="AH1301" s="129" t="str">
        <f t="shared" si="357"/>
        <v/>
      </c>
      <c r="AI1301" s="129" t="str">
        <f t="shared" si="356"/>
        <v/>
      </c>
      <c r="AJ1301" s="100" t="str">
        <f t="shared" si="352"/>
        <v/>
      </c>
      <c r="AK1301" s="130" t="str">
        <f t="shared" si="353"/>
        <v/>
      </c>
      <c r="AL1301" s="130" t="str">
        <f t="shared" si="354"/>
        <v/>
      </c>
      <c r="AM1301" s="131" t="str">
        <f t="shared" si="355"/>
        <v/>
      </c>
    </row>
    <row r="1302" spans="23:39" ht="15" hidden="1" x14ac:dyDescent="0.25">
      <c r="Z1302" s="102"/>
      <c r="AA1302" s="102"/>
      <c r="AB1302" s="124">
        <f t="shared" si="351"/>
        <v>94</v>
      </c>
      <c r="AC1302" s="125" t="str">
        <f t="shared" si="346"/>
        <v/>
      </c>
      <c r="AD1302" s="123" t="str">
        <f t="shared" si="347"/>
        <v/>
      </c>
      <c r="AE1302" s="126" t="str">
        <f t="shared" si="348"/>
        <v/>
      </c>
      <c r="AF1302" s="123" t="str">
        <f t="shared" si="349"/>
        <v/>
      </c>
      <c r="AG1302" s="126" t="str">
        <f t="shared" si="350"/>
        <v/>
      </c>
      <c r="AH1302" s="129" t="str">
        <f t="shared" si="357"/>
        <v/>
      </c>
      <c r="AI1302" s="129" t="str">
        <f t="shared" si="356"/>
        <v/>
      </c>
      <c r="AJ1302" s="100" t="str">
        <f t="shared" si="352"/>
        <v/>
      </c>
      <c r="AK1302" s="130" t="str">
        <f t="shared" si="353"/>
        <v/>
      </c>
      <c r="AL1302" s="130" t="str">
        <f t="shared" si="354"/>
        <v/>
      </c>
      <c r="AM1302" s="131" t="str">
        <f t="shared" si="355"/>
        <v/>
      </c>
    </row>
    <row r="1303" spans="23:39" ht="15" hidden="1" x14ac:dyDescent="0.25">
      <c r="Z1303" s="102"/>
      <c r="AA1303" s="102"/>
      <c r="AB1303" s="124">
        <f t="shared" si="351"/>
        <v>95</v>
      </c>
      <c r="AC1303" s="125" t="str">
        <f t="shared" si="346"/>
        <v/>
      </c>
      <c r="AD1303" s="123" t="str">
        <f t="shared" si="347"/>
        <v/>
      </c>
      <c r="AE1303" s="126" t="str">
        <f t="shared" si="348"/>
        <v/>
      </c>
      <c r="AF1303" s="123" t="str">
        <f t="shared" si="349"/>
        <v/>
      </c>
      <c r="AG1303" s="126" t="str">
        <f t="shared" si="350"/>
        <v/>
      </c>
      <c r="AH1303" s="129" t="str">
        <f t="shared" si="357"/>
        <v/>
      </c>
      <c r="AI1303" s="129" t="str">
        <f t="shared" si="356"/>
        <v/>
      </c>
      <c r="AJ1303" s="100" t="str">
        <f t="shared" si="352"/>
        <v/>
      </c>
      <c r="AK1303" s="130" t="str">
        <f t="shared" si="353"/>
        <v/>
      </c>
      <c r="AL1303" s="130" t="str">
        <f t="shared" si="354"/>
        <v/>
      </c>
      <c r="AM1303" s="131" t="str">
        <f t="shared" si="355"/>
        <v/>
      </c>
    </row>
    <row r="1304" spans="23:39" ht="15" hidden="1" x14ac:dyDescent="0.25">
      <c r="Z1304" s="102"/>
      <c r="AA1304" s="102"/>
      <c r="AB1304" s="124">
        <f t="shared" si="351"/>
        <v>96</v>
      </c>
      <c r="AC1304" s="125" t="str">
        <f t="shared" si="346"/>
        <v/>
      </c>
      <c r="AD1304" s="123" t="str">
        <f t="shared" si="347"/>
        <v/>
      </c>
      <c r="AE1304" s="126" t="str">
        <f t="shared" si="348"/>
        <v/>
      </c>
      <c r="AF1304" s="123" t="str">
        <f t="shared" si="349"/>
        <v/>
      </c>
      <c r="AG1304" s="126" t="str">
        <f t="shared" si="350"/>
        <v/>
      </c>
      <c r="AH1304" s="129" t="str">
        <f t="shared" si="357"/>
        <v/>
      </c>
      <c r="AI1304" s="129" t="str">
        <f t="shared" si="356"/>
        <v/>
      </c>
      <c r="AJ1304" s="100" t="str">
        <f t="shared" si="352"/>
        <v/>
      </c>
      <c r="AK1304" s="130" t="str">
        <f t="shared" si="353"/>
        <v/>
      </c>
      <c r="AL1304" s="130" t="str">
        <f t="shared" si="354"/>
        <v/>
      </c>
      <c r="AM1304" s="131" t="str">
        <f t="shared" si="355"/>
        <v/>
      </c>
    </row>
    <row r="1305" spans="23:39" ht="15" hidden="1" x14ac:dyDescent="0.25">
      <c r="Z1305" s="102"/>
      <c r="AA1305" s="102"/>
      <c r="AB1305" s="124">
        <f t="shared" si="351"/>
        <v>97</v>
      </c>
      <c r="AC1305" s="125" t="str">
        <f t="shared" ref="AC1305:AC1308" si="358">IF(AA$1211="","",AC$1208+AB1305*(X$1211-X$1210)/100)</f>
        <v/>
      </c>
      <c r="AD1305" s="123" t="str">
        <f t="shared" ref="AD1305:AD1308" si="359">IF(AC1305="","",AD$1208+(2*(AC1305-AC$1208)*AA$1211))</f>
        <v/>
      </c>
      <c r="AE1305" s="126" t="str">
        <f t="shared" si="348"/>
        <v/>
      </c>
      <c r="AF1305" s="123" t="str">
        <f t="shared" si="349"/>
        <v/>
      </c>
      <c r="AG1305" s="126" t="str">
        <f t="shared" si="350"/>
        <v/>
      </c>
      <c r="AH1305" s="129" t="str">
        <f t="shared" si="357"/>
        <v/>
      </c>
      <c r="AI1305" s="129" t="str">
        <f t="shared" si="356"/>
        <v/>
      </c>
      <c r="AJ1305" s="100" t="str">
        <f t="shared" si="352"/>
        <v/>
      </c>
      <c r="AK1305" s="130" t="str">
        <f t="shared" si="353"/>
        <v/>
      </c>
      <c r="AL1305" s="130" t="str">
        <f t="shared" si="354"/>
        <v/>
      </c>
      <c r="AM1305" s="131" t="str">
        <f t="shared" si="355"/>
        <v/>
      </c>
    </row>
    <row r="1306" spans="23:39" ht="15" hidden="1" x14ac:dyDescent="0.25">
      <c r="Z1306" s="102"/>
      <c r="AA1306" s="102"/>
      <c r="AB1306" s="124">
        <f t="shared" si="351"/>
        <v>98</v>
      </c>
      <c r="AC1306" s="125" t="str">
        <f t="shared" si="358"/>
        <v/>
      </c>
      <c r="AD1306" s="123" t="str">
        <f t="shared" si="359"/>
        <v/>
      </c>
      <c r="AE1306" s="126" t="str">
        <f t="shared" si="348"/>
        <v/>
      </c>
      <c r="AF1306" s="123" t="str">
        <f t="shared" si="349"/>
        <v/>
      </c>
      <c r="AG1306" s="126" t="str">
        <f t="shared" si="350"/>
        <v/>
      </c>
      <c r="AH1306" s="129" t="str">
        <f t="shared" si="357"/>
        <v/>
      </c>
      <c r="AI1306" s="129" t="str">
        <f t="shared" si="356"/>
        <v/>
      </c>
      <c r="AJ1306" s="100" t="str">
        <f t="shared" si="352"/>
        <v/>
      </c>
      <c r="AK1306" s="130" t="str">
        <f t="shared" si="353"/>
        <v/>
      </c>
      <c r="AL1306" s="130" t="str">
        <f t="shared" si="354"/>
        <v/>
      </c>
      <c r="AM1306" s="131" t="str">
        <f t="shared" si="355"/>
        <v/>
      </c>
    </row>
    <row r="1307" spans="23:39" ht="15" hidden="1" x14ac:dyDescent="0.25">
      <c r="AB1307" s="124">
        <f t="shared" si="351"/>
        <v>99</v>
      </c>
      <c r="AC1307" s="125" t="str">
        <f t="shared" si="358"/>
        <v/>
      </c>
      <c r="AD1307" s="123" t="str">
        <f t="shared" si="359"/>
        <v/>
      </c>
      <c r="AE1307" s="126" t="str">
        <f t="shared" si="348"/>
        <v/>
      </c>
      <c r="AF1307" s="123" t="str">
        <f t="shared" si="349"/>
        <v/>
      </c>
      <c r="AG1307" s="126" t="str">
        <f t="shared" si="350"/>
        <v/>
      </c>
      <c r="AH1307" s="129" t="str">
        <f t="shared" si="357"/>
        <v/>
      </c>
      <c r="AI1307" s="129" t="str">
        <f t="shared" si="356"/>
        <v/>
      </c>
      <c r="AJ1307" s="100" t="str">
        <f t="shared" si="352"/>
        <v/>
      </c>
      <c r="AK1307" s="130" t="str">
        <f t="shared" si="353"/>
        <v/>
      </c>
      <c r="AL1307" s="130" t="str">
        <f t="shared" si="354"/>
        <v/>
      </c>
      <c r="AM1307" s="131" t="str">
        <f t="shared" si="355"/>
        <v/>
      </c>
    </row>
    <row r="1308" spans="23:39" ht="15" hidden="1" x14ac:dyDescent="0.25">
      <c r="AB1308" s="124">
        <f t="shared" si="351"/>
        <v>100</v>
      </c>
      <c r="AC1308" s="125" t="str">
        <f t="shared" si="358"/>
        <v/>
      </c>
      <c r="AD1308" s="123" t="str">
        <f t="shared" si="359"/>
        <v/>
      </c>
      <c r="AE1308" s="126" t="str">
        <f t="shared" si="348"/>
        <v/>
      </c>
      <c r="AF1308" s="123" t="str">
        <f t="shared" si="349"/>
        <v/>
      </c>
      <c r="AG1308" s="126" t="str">
        <f t="shared" si="350"/>
        <v/>
      </c>
      <c r="AH1308" s="129" t="str">
        <f t="shared" si="357"/>
        <v/>
      </c>
      <c r="AI1308" s="129" t="str">
        <f t="shared" si="356"/>
        <v/>
      </c>
      <c r="AJ1308" s="100" t="str">
        <f t="shared" si="352"/>
        <v/>
      </c>
      <c r="AK1308" s="130" t="str">
        <f t="shared" si="353"/>
        <v/>
      </c>
      <c r="AL1308" s="130" t="str">
        <f t="shared" si="354"/>
        <v/>
      </c>
      <c r="AM1308" s="131" t="str">
        <f t="shared" si="355"/>
        <v/>
      </c>
    </row>
    <row r="1309" spans="23:39" ht="15" hidden="1" x14ac:dyDescent="0.25">
      <c r="W1309" s="15" t="s">
        <v>154</v>
      </c>
      <c r="X1309" s="103" t="s">
        <v>105</v>
      </c>
      <c r="Y1309" s="103" t="s">
        <v>100</v>
      </c>
      <c r="Z1309" s="107" t="s">
        <v>155</v>
      </c>
      <c r="AA1309" s="107" t="s">
        <v>156</v>
      </c>
      <c r="AB1309" s="124">
        <v>1</v>
      </c>
      <c r="AC1309" s="125" t="str">
        <f t="shared" ref="AC1309:AC1340" si="360">IF(AA$1311="","",AC$1308+AB1309*(X$1311-X$1310)/100)</f>
        <v/>
      </c>
      <c r="AD1309" s="123" t="str">
        <f t="shared" ref="AD1309:AD1340" si="361">IF(AC1309="","",AD$1308+(2*(AC1309-AC$1308)*AA$1311))</f>
        <v/>
      </c>
      <c r="AE1309" s="126" t="str">
        <f>IF(AC1309="","",(AD1309/2)^2*3.1415)</f>
        <v/>
      </c>
      <c r="AF1309" s="123" t="str">
        <f>IF(AC1309="","",(AC1309-AC1308)/3*(AE1308+AE1309+(AE1309*AE1308)^0.5))</f>
        <v/>
      </c>
      <c r="AG1309" s="126" t="str">
        <f>IF(AC1309="","",AG1308+AF1309)</f>
        <v/>
      </c>
      <c r="AH1309" s="129" t="str">
        <f t="shared" si="357"/>
        <v/>
      </c>
      <c r="AI1309" s="129" t="str">
        <f t="shared" si="356"/>
        <v/>
      </c>
      <c r="AJ1309" s="100" t="str">
        <f t="shared" si="352"/>
        <v/>
      </c>
      <c r="AK1309" s="130" t="str">
        <f t="shared" si="353"/>
        <v/>
      </c>
      <c r="AL1309" s="130" t="str">
        <f t="shared" si="354"/>
        <v/>
      </c>
      <c r="AM1309" s="131" t="str">
        <f t="shared" si="355"/>
        <v/>
      </c>
    </row>
    <row r="1310" spans="23:39" ht="15" hidden="1" x14ac:dyDescent="0.25">
      <c r="W1310" s="28">
        <v>14</v>
      </c>
      <c r="X1310" s="100" t="str">
        <f>IF(W1310&gt;O$53,"",IF(VLOOKUP(W1310,O$34:Q$51,3)=0,"",VLOOKUP(W1310,O$34:Q$51,3)))</f>
        <v/>
      </c>
      <c r="Y1310" s="28" t="str">
        <f>IF(X1310="","",VLOOKUP(X1310,D$34:H$53,2))</f>
        <v/>
      </c>
      <c r="Z1310" s="123" t="str">
        <f>IF(Y1310="","",2*(Y1310/3.1415)^0.5)</f>
        <v/>
      </c>
      <c r="AA1310" s="102"/>
      <c r="AB1310" s="124">
        <f>AB1309+1</f>
        <v>2</v>
      </c>
      <c r="AC1310" s="125" t="str">
        <f t="shared" si="360"/>
        <v/>
      </c>
      <c r="AD1310" s="123" t="str">
        <f t="shared" si="361"/>
        <v/>
      </c>
      <c r="AE1310" s="126" t="str">
        <f t="shared" ref="AE1310:AE1373" si="362">IF(AC1310="","",(AD1310/2)^2*3.1415)</f>
        <v/>
      </c>
      <c r="AF1310" s="123" t="str">
        <f t="shared" ref="AF1310:AF1373" si="363">IF(AC1310="","",(AC1310-AC1309)/3*(AE1309+AE1310+(AE1310*AE1309)^0.5))</f>
        <v/>
      </c>
      <c r="AG1310" s="126" t="str">
        <f t="shared" ref="AG1310:AG1373" si="364">IF(AC1310="","",AG1309+AF1310)</f>
        <v/>
      </c>
      <c r="AH1310" s="129" t="str">
        <f t="shared" si="357"/>
        <v/>
      </c>
      <c r="AI1310" s="129" t="str">
        <f t="shared" si="356"/>
        <v/>
      </c>
      <c r="AJ1310" s="100" t="str">
        <f t="shared" si="352"/>
        <v/>
      </c>
      <c r="AK1310" s="130" t="str">
        <f t="shared" si="353"/>
        <v/>
      </c>
      <c r="AL1310" s="130" t="str">
        <f t="shared" si="354"/>
        <v/>
      </c>
      <c r="AM1310" s="131" t="str">
        <f t="shared" si="355"/>
        <v/>
      </c>
    </row>
    <row r="1311" spans="23:39" ht="15" hidden="1" x14ac:dyDescent="0.25">
      <c r="W1311" s="28">
        <v>15</v>
      </c>
      <c r="X1311" s="100" t="str">
        <f>IF(W1311&gt;O$53,"",IF(VLOOKUP(W1311,O$34:Q$51,3)=0,"",VLOOKUP(W1311,O$34:Q$51,3)))</f>
        <v/>
      </c>
      <c r="Y1311" s="28" t="str">
        <f>IF(X1311="","",VLOOKUP(X1311,D$34:H$53,2))</f>
        <v/>
      </c>
      <c r="Z1311" s="123" t="str">
        <f>IF(Y1311="","",2*(Y1311/3.1415)^0.5)</f>
        <v/>
      </c>
      <c r="AA1311" s="102" t="str">
        <f>IF(Z1311="","",(Z1311-Z1310)/(2*(X1311-X1310)))</f>
        <v/>
      </c>
      <c r="AB1311" s="124">
        <f t="shared" ref="AB1311:AB1374" si="365">AB1310+1</f>
        <v>3</v>
      </c>
      <c r="AC1311" s="125" t="str">
        <f t="shared" si="360"/>
        <v/>
      </c>
      <c r="AD1311" s="123" t="str">
        <f t="shared" si="361"/>
        <v/>
      </c>
      <c r="AE1311" s="126" t="str">
        <f t="shared" si="362"/>
        <v/>
      </c>
      <c r="AF1311" s="123" t="str">
        <f t="shared" si="363"/>
        <v/>
      </c>
      <c r="AG1311" s="126" t="str">
        <f t="shared" si="364"/>
        <v/>
      </c>
      <c r="AH1311" s="129" t="str">
        <f t="shared" si="357"/>
        <v/>
      </c>
      <c r="AI1311" s="129" t="str">
        <f t="shared" si="356"/>
        <v/>
      </c>
      <c r="AJ1311" s="100" t="str">
        <f t="shared" si="352"/>
        <v/>
      </c>
      <c r="AK1311" s="130" t="str">
        <f t="shared" si="353"/>
        <v/>
      </c>
      <c r="AL1311" s="130" t="str">
        <f t="shared" si="354"/>
        <v/>
      </c>
      <c r="AM1311" s="131" t="str">
        <f t="shared" si="355"/>
        <v/>
      </c>
    </row>
    <row r="1312" spans="23:39" ht="15" hidden="1" x14ac:dyDescent="0.25">
      <c r="Z1312" s="102"/>
      <c r="AA1312" s="102"/>
      <c r="AB1312" s="124">
        <f t="shared" si="365"/>
        <v>4</v>
      </c>
      <c r="AC1312" s="125" t="str">
        <f t="shared" si="360"/>
        <v/>
      </c>
      <c r="AD1312" s="123" t="str">
        <f t="shared" si="361"/>
        <v/>
      </c>
      <c r="AE1312" s="126" t="str">
        <f t="shared" si="362"/>
        <v/>
      </c>
      <c r="AF1312" s="123" t="str">
        <f t="shared" si="363"/>
        <v/>
      </c>
      <c r="AG1312" s="126" t="str">
        <f t="shared" si="364"/>
        <v/>
      </c>
      <c r="AH1312" s="129" t="str">
        <f t="shared" si="357"/>
        <v/>
      </c>
      <c r="AI1312" s="129" t="str">
        <f t="shared" si="356"/>
        <v/>
      </c>
      <c r="AJ1312" s="100" t="str">
        <f t="shared" si="352"/>
        <v/>
      </c>
      <c r="AK1312" s="130" t="str">
        <f t="shared" si="353"/>
        <v/>
      </c>
      <c r="AL1312" s="130" t="str">
        <f t="shared" si="354"/>
        <v/>
      </c>
      <c r="AM1312" s="131" t="str">
        <f t="shared" si="355"/>
        <v/>
      </c>
    </row>
    <row r="1313" spans="24:39" ht="15" hidden="1" x14ac:dyDescent="0.25">
      <c r="Z1313" s="102"/>
      <c r="AA1313" s="102"/>
      <c r="AB1313" s="124">
        <f t="shared" si="365"/>
        <v>5</v>
      </c>
      <c r="AC1313" s="125" t="str">
        <f t="shared" si="360"/>
        <v/>
      </c>
      <c r="AD1313" s="123" t="str">
        <f t="shared" si="361"/>
        <v/>
      </c>
      <c r="AE1313" s="126" t="str">
        <f t="shared" si="362"/>
        <v/>
      </c>
      <c r="AF1313" s="123" t="str">
        <f t="shared" si="363"/>
        <v/>
      </c>
      <c r="AG1313" s="126" t="str">
        <f t="shared" si="364"/>
        <v/>
      </c>
      <c r="AH1313" s="129" t="str">
        <f t="shared" si="357"/>
        <v/>
      </c>
      <c r="AI1313" s="129" t="str">
        <f t="shared" si="356"/>
        <v/>
      </c>
      <c r="AJ1313" s="100" t="str">
        <f t="shared" si="352"/>
        <v/>
      </c>
      <c r="AK1313" s="130" t="str">
        <f t="shared" si="353"/>
        <v/>
      </c>
      <c r="AL1313" s="130" t="str">
        <f t="shared" si="354"/>
        <v/>
      </c>
      <c r="AM1313" s="131" t="str">
        <f t="shared" si="355"/>
        <v/>
      </c>
    </row>
    <row r="1314" spans="24:39" ht="15" hidden="1" x14ac:dyDescent="0.25">
      <c r="Z1314" s="102"/>
      <c r="AA1314" s="102"/>
      <c r="AB1314" s="124">
        <f t="shared" si="365"/>
        <v>6</v>
      </c>
      <c r="AC1314" s="125" t="str">
        <f t="shared" si="360"/>
        <v/>
      </c>
      <c r="AD1314" s="123" t="str">
        <f t="shared" si="361"/>
        <v/>
      </c>
      <c r="AE1314" s="126" t="str">
        <f t="shared" si="362"/>
        <v/>
      </c>
      <c r="AF1314" s="123" t="str">
        <f t="shared" si="363"/>
        <v/>
      </c>
      <c r="AG1314" s="126" t="str">
        <f t="shared" si="364"/>
        <v/>
      </c>
      <c r="AH1314" s="129" t="str">
        <f t="shared" si="357"/>
        <v/>
      </c>
      <c r="AI1314" s="129" t="str">
        <f t="shared" si="356"/>
        <v/>
      </c>
      <c r="AJ1314" s="100" t="str">
        <f t="shared" si="352"/>
        <v/>
      </c>
      <c r="AK1314" s="130" t="str">
        <f t="shared" si="353"/>
        <v/>
      </c>
      <c r="AL1314" s="130" t="str">
        <f t="shared" si="354"/>
        <v/>
      </c>
      <c r="AM1314" s="131" t="str">
        <f t="shared" si="355"/>
        <v/>
      </c>
    </row>
    <row r="1315" spans="24:39" ht="15" hidden="1" x14ac:dyDescent="0.25">
      <c r="Z1315" s="102"/>
      <c r="AA1315" s="102"/>
      <c r="AB1315" s="124">
        <f t="shared" si="365"/>
        <v>7</v>
      </c>
      <c r="AC1315" s="125" t="str">
        <f t="shared" si="360"/>
        <v/>
      </c>
      <c r="AD1315" s="123" t="str">
        <f t="shared" si="361"/>
        <v/>
      </c>
      <c r="AE1315" s="126" t="str">
        <f t="shared" si="362"/>
        <v/>
      </c>
      <c r="AF1315" s="123" t="str">
        <f t="shared" si="363"/>
        <v/>
      </c>
      <c r="AG1315" s="126" t="str">
        <f t="shared" si="364"/>
        <v/>
      </c>
      <c r="AH1315" s="129" t="str">
        <f t="shared" si="357"/>
        <v/>
      </c>
      <c r="AI1315" s="129" t="str">
        <f t="shared" si="356"/>
        <v/>
      </c>
      <c r="AJ1315" s="100" t="str">
        <f t="shared" si="352"/>
        <v/>
      </c>
      <c r="AK1315" s="130" t="str">
        <f t="shared" si="353"/>
        <v/>
      </c>
      <c r="AL1315" s="130" t="str">
        <f t="shared" si="354"/>
        <v/>
      </c>
      <c r="AM1315" s="131" t="str">
        <f t="shared" si="355"/>
        <v/>
      </c>
    </row>
    <row r="1316" spans="24:39" ht="15" hidden="1" x14ac:dyDescent="0.25">
      <c r="Z1316" s="102"/>
      <c r="AA1316" s="102"/>
      <c r="AB1316" s="124">
        <f t="shared" si="365"/>
        <v>8</v>
      </c>
      <c r="AC1316" s="125" t="str">
        <f t="shared" si="360"/>
        <v/>
      </c>
      <c r="AD1316" s="123" t="str">
        <f t="shared" si="361"/>
        <v/>
      </c>
      <c r="AE1316" s="126" t="str">
        <f t="shared" si="362"/>
        <v/>
      </c>
      <c r="AF1316" s="123" t="str">
        <f t="shared" si="363"/>
        <v/>
      </c>
      <c r="AG1316" s="126" t="str">
        <f t="shared" si="364"/>
        <v/>
      </c>
      <c r="AH1316" s="129" t="str">
        <f t="shared" si="357"/>
        <v/>
      </c>
      <c r="AI1316" s="129" t="str">
        <f t="shared" si="356"/>
        <v/>
      </c>
      <c r="AJ1316" s="100" t="str">
        <f t="shared" si="352"/>
        <v/>
      </c>
      <c r="AK1316" s="130" t="str">
        <f t="shared" si="353"/>
        <v/>
      </c>
      <c r="AL1316" s="130" t="str">
        <f t="shared" si="354"/>
        <v/>
      </c>
      <c r="AM1316" s="131" t="str">
        <f t="shared" si="355"/>
        <v/>
      </c>
    </row>
    <row r="1317" spans="24:39" ht="15" hidden="1" x14ac:dyDescent="0.25">
      <c r="Z1317" s="102"/>
      <c r="AA1317" s="102"/>
      <c r="AB1317" s="124">
        <f t="shared" si="365"/>
        <v>9</v>
      </c>
      <c r="AC1317" s="125" t="str">
        <f t="shared" si="360"/>
        <v/>
      </c>
      <c r="AD1317" s="123" t="str">
        <f t="shared" si="361"/>
        <v/>
      </c>
      <c r="AE1317" s="126" t="str">
        <f t="shared" si="362"/>
        <v/>
      </c>
      <c r="AF1317" s="123" t="str">
        <f t="shared" si="363"/>
        <v/>
      </c>
      <c r="AG1317" s="126" t="str">
        <f t="shared" si="364"/>
        <v/>
      </c>
      <c r="AH1317" s="129" t="str">
        <f t="shared" si="357"/>
        <v/>
      </c>
      <c r="AI1317" s="129" t="str">
        <f t="shared" si="356"/>
        <v/>
      </c>
      <c r="AJ1317" s="100" t="str">
        <f t="shared" si="352"/>
        <v/>
      </c>
      <c r="AK1317" s="130" t="str">
        <f t="shared" si="353"/>
        <v/>
      </c>
      <c r="AL1317" s="130" t="str">
        <f t="shared" si="354"/>
        <v/>
      </c>
      <c r="AM1317" s="131" t="str">
        <f t="shared" si="355"/>
        <v/>
      </c>
    </row>
    <row r="1318" spans="24:39" ht="15" hidden="1" x14ac:dyDescent="0.25">
      <c r="Z1318" s="102"/>
      <c r="AA1318" s="102"/>
      <c r="AB1318" s="124">
        <f t="shared" si="365"/>
        <v>10</v>
      </c>
      <c r="AC1318" s="125" t="str">
        <f t="shared" si="360"/>
        <v/>
      </c>
      <c r="AD1318" s="123" t="str">
        <f t="shared" si="361"/>
        <v/>
      </c>
      <c r="AE1318" s="126" t="str">
        <f t="shared" si="362"/>
        <v/>
      </c>
      <c r="AF1318" s="123" t="str">
        <f t="shared" si="363"/>
        <v/>
      </c>
      <c r="AG1318" s="126" t="str">
        <f t="shared" si="364"/>
        <v/>
      </c>
      <c r="AH1318" s="129" t="str">
        <f t="shared" si="357"/>
        <v/>
      </c>
      <c r="AI1318" s="129" t="str">
        <f t="shared" si="356"/>
        <v/>
      </c>
      <c r="AJ1318" s="100" t="str">
        <f t="shared" si="352"/>
        <v/>
      </c>
      <c r="AK1318" s="130" t="str">
        <f t="shared" si="353"/>
        <v/>
      </c>
      <c r="AL1318" s="130" t="str">
        <f t="shared" si="354"/>
        <v/>
      </c>
      <c r="AM1318" s="131" t="str">
        <f t="shared" si="355"/>
        <v/>
      </c>
    </row>
    <row r="1319" spans="24:39" ht="15" hidden="1" x14ac:dyDescent="0.25">
      <c r="Z1319" s="102"/>
      <c r="AA1319" s="102"/>
      <c r="AB1319" s="124">
        <f t="shared" si="365"/>
        <v>11</v>
      </c>
      <c r="AC1319" s="125" t="str">
        <f t="shared" si="360"/>
        <v/>
      </c>
      <c r="AD1319" s="123" t="str">
        <f t="shared" si="361"/>
        <v/>
      </c>
      <c r="AE1319" s="126" t="str">
        <f t="shared" si="362"/>
        <v/>
      </c>
      <c r="AF1319" s="123" t="str">
        <f t="shared" si="363"/>
        <v/>
      </c>
      <c r="AG1319" s="126" t="str">
        <f t="shared" si="364"/>
        <v/>
      </c>
      <c r="AH1319" s="129" t="str">
        <f t="shared" si="357"/>
        <v/>
      </c>
      <c r="AI1319" s="129" t="str">
        <f t="shared" si="356"/>
        <v/>
      </c>
      <c r="AJ1319" s="100" t="str">
        <f t="shared" si="352"/>
        <v/>
      </c>
      <c r="AK1319" s="130" t="str">
        <f t="shared" si="353"/>
        <v/>
      </c>
      <c r="AL1319" s="130" t="str">
        <f t="shared" si="354"/>
        <v/>
      </c>
      <c r="AM1319" s="131" t="str">
        <f t="shared" si="355"/>
        <v/>
      </c>
    </row>
    <row r="1320" spans="24:39" ht="15" hidden="1" x14ac:dyDescent="0.25">
      <c r="Z1320" s="102"/>
      <c r="AA1320" s="102"/>
      <c r="AB1320" s="124">
        <f t="shared" si="365"/>
        <v>12</v>
      </c>
      <c r="AC1320" s="125" t="str">
        <f t="shared" si="360"/>
        <v/>
      </c>
      <c r="AD1320" s="123" t="str">
        <f t="shared" si="361"/>
        <v/>
      </c>
      <c r="AE1320" s="126" t="str">
        <f t="shared" si="362"/>
        <v/>
      </c>
      <c r="AF1320" s="123" t="str">
        <f t="shared" si="363"/>
        <v/>
      </c>
      <c r="AG1320" s="126" t="str">
        <f t="shared" si="364"/>
        <v/>
      </c>
      <c r="AH1320" s="129" t="str">
        <f t="shared" si="357"/>
        <v/>
      </c>
      <c r="AI1320" s="129" t="str">
        <f t="shared" si="356"/>
        <v/>
      </c>
      <c r="AJ1320" s="100" t="str">
        <f t="shared" si="352"/>
        <v/>
      </c>
      <c r="AK1320" s="130" t="str">
        <f t="shared" si="353"/>
        <v/>
      </c>
      <c r="AL1320" s="130" t="str">
        <f t="shared" si="354"/>
        <v/>
      </c>
      <c r="AM1320" s="131" t="str">
        <f t="shared" si="355"/>
        <v/>
      </c>
    </row>
    <row r="1321" spans="24:39" ht="15" hidden="1" x14ac:dyDescent="0.25">
      <c r="Z1321" s="102"/>
      <c r="AA1321" s="102"/>
      <c r="AB1321" s="124">
        <f t="shared" si="365"/>
        <v>13</v>
      </c>
      <c r="AC1321" s="125" t="str">
        <f t="shared" si="360"/>
        <v/>
      </c>
      <c r="AD1321" s="123" t="str">
        <f t="shared" si="361"/>
        <v/>
      </c>
      <c r="AE1321" s="126" t="str">
        <f t="shared" si="362"/>
        <v/>
      </c>
      <c r="AF1321" s="123" t="str">
        <f t="shared" si="363"/>
        <v/>
      </c>
      <c r="AG1321" s="126" t="str">
        <f t="shared" si="364"/>
        <v/>
      </c>
      <c r="AH1321" s="129" t="str">
        <f t="shared" si="357"/>
        <v/>
      </c>
      <c r="AI1321" s="129" t="str">
        <f t="shared" si="356"/>
        <v/>
      </c>
      <c r="AJ1321" s="100" t="str">
        <f t="shared" si="352"/>
        <v/>
      </c>
      <c r="AK1321" s="130" t="str">
        <f t="shared" si="353"/>
        <v/>
      </c>
      <c r="AL1321" s="130" t="str">
        <f t="shared" si="354"/>
        <v/>
      </c>
      <c r="AM1321" s="131" t="str">
        <f t="shared" si="355"/>
        <v/>
      </c>
    </row>
    <row r="1322" spans="24:39" ht="15" hidden="1" x14ac:dyDescent="0.25">
      <c r="Z1322" s="102"/>
      <c r="AA1322" s="102"/>
      <c r="AB1322" s="124">
        <f t="shared" si="365"/>
        <v>14</v>
      </c>
      <c r="AC1322" s="125" t="str">
        <f t="shared" si="360"/>
        <v/>
      </c>
      <c r="AD1322" s="123" t="str">
        <f t="shared" si="361"/>
        <v/>
      </c>
      <c r="AE1322" s="126" t="str">
        <f t="shared" si="362"/>
        <v/>
      </c>
      <c r="AF1322" s="123" t="str">
        <f t="shared" si="363"/>
        <v/>
      </c>
      <c r="AG1322" s="126" t="str">
        <f t="shared" si="364"/>
        <v/>
      </c>
      <c r="AH1322" s="129" t="str">
        <f t="shared" si="357"/>
        <v/>
      </c>
      <c r="AI1322" s="129" t="str">
        <f t="shared" si="356"/>
        <v/>
      </c>
      <c r="AJ1322" s="100" t="str">
        <f t="shared" si="352"/>
        <v/>
      </c>
      <c r="AK1322" s="130" t="str">
        <f t="shared" si="353"/>
        <v/>
      </c>
      <c r="AL1322" s="130" t="str">
        <f t="shared" si="354"/>
        <v/>
      </c>
      <c r="AM1322" s="131" t="str">
        <f t="shared" si="355"/>
        <v/>
      </c>
    </row>
    <row r="1323" spans="24:39" ht="15" hidden="1" x14ac:dyDescent="0.25">
      <c r="Z1323" s="102"/>
      <c r="AA1323" s="102"/>
      <c r="AB1323" s="124">
        <f t="shared" si="365"/>
        <v>15</v>
      </c>
      <c r="AC1323" s="125" t="str">
        <f t="shared" si="360"/>
        <v/>
      </c>
      <c r="AD1323" s="123" t="str">
        <f t="shared" si="361"/>
        <v/>
      </c>
      <c r="AE1323" s="126" t="str">
        <f t="shared" si="362"/>
        <v/>
      </c>
      <c r="AF1323" s="123" t="str">
        <f t="shared" si="363"/>
        <v/>
      </c>
      <c r="AG1323" s="126" t="str">
        <f t="shared" si="364"/>
        <v/>
      </c>
      <c r="AH1323" s="129" t="str">
        <f t="shared" si="357"/>
        <v/>
      </c>
      <c r="AI1323" s="129" t="str">
        <f t="shared" si="356"/>
        <v/>
      </c>
      <c r="AJ1323" s="100" t="str">
        <f t="shared" si="352"/>
        <v/>
      </c>
      <c r="AK1323" s="130" t="str">
        <f t="shared" si="353"/>
        <v/>
      </c>
      <c r="AL1323" s="130" t="str">
        <f t="shared" si="354"/>
        <v/>
      </c>
      <c r="AM1323" s="131" t="str">
        <f t="shared" si="355"/>
        <v/>
      </c>
    </row>
    <row r="1324" spans="24:39" ht="15" hidden="1" x14ac:dyDescent="0.25">
      <c r="Z1324" s="102"/>
      <c r="AA1324" s="102"/>
      <c r="AB1324" s="124">
        <f t="shared" si="365"/>
        <v>16</v>
      </c>
      <c r="AC1324" s="125" t="str">
        <f t="shared" si="360"/>
        <v/>
      </c>
      <c r="AD1324" s="123" t="str">
        <f t="shared" si="361"/>
        <v/>
      </c>
      <c r="AE1324" s="126" t="str">
        <f t="shared" si="362"/>
        <v/>
      </c>
      <c r="AF1324" s="123" t="str">
        <f t="shared" si="363"/>
        <v/>
      </c>
      <c r="AG1324" s="126" t="str">
        <f t="shared" si="364"/>
        <v/>
      </c>
      <c r="AH1324" s="129" t="str">
        <f t="shared" si="357"/>
        <v/>
      </c>
      <c r="AI1324" s="129" t="str">
        <f t="shared" si="356"/>
        <v/>
      </c>
      <c r="AJ1324" s="100" t="str">
        <f t="shared" si="352"/>
        <v/>
      </c>
      <c r="AK1324" s="130" t="str">
        <f t="shared" si="353"/>
        <v/>
      </c>
      <c r="AL1324" s="130" t="str">
        <f t="shared" si="354"/>
        <v/>
      </c>
      <c r="AM1324" s="131" t="str">
        <f t="shared" si="355"/>
        <v/>
      </c>
    </row>
    <row r="1325" spans="24:39" ht="15" hidden="1" x14ac:dyDescent="0.25">
      <c r="Z1325" s="102"/>
      <c r="AA1325" s="102"/>
      <c r="AB1325" s="124">
        <f t="shared" si="365"/>
        <v>17</v>
      </c>
      <c r="AC1325" s="125" t="str">
        <f t="shared" si="360"/>
        <v/>
      </c>
      <c r="AD1325" s="123" t="str">
        <f t="shared" si="361"/>
        <v/>
      </c>
      <c r="AE1325" s="126" t="str">
        <f t="shared" si="362"/>
        <v/>
      </c>
      <c r="AF1325" s="123" t="str">
        <f t="shared" si="363"/>
        <v/>
      </c>
      <c r="AG1325" s="126" t="str">
        <f t="shared" si="364"/>
        <v/>
      </c>
      <c r="AH1325" s="129" t="str">
        <f t="shared" si="357"/>
        <v/>
      </c>
      <c r="AI1325" s="129" t="str">
        <f t="shared" si="356"/>
        <v/>
      </c>
      <c r="AJ1325" s="100" t="str">
        <f t="shared" si="352"/>
        <v/>
      </c>
      <c r="AK1325" s="130" t="str">
        <f t="shared" si="353"/>
        <v/>
      </c>
      <c r="AL1325" s="130" t="str">
        <f t="shared" si="354"/>
        <v/>
      </c>
      <c r="AM1325" s="131" t="str">
        <f t="shared" si="355"/>
        <v/>
      </c>
    </row>
    <row r="1326" spans="24:39" ht="15" hidden="1" x14ac:dyDescent="0.25">
      <c r="Z1326" s="102"/>
      <c r="AA1326" s="102"/>
      <c r="AB1326" s="124">
        <f t="shared" si="365"/>
        <v>18</v>
      </c>
      <c r="AC1326" s="125" t="str">
        <f t="shared" si="360"/>
        <v/>
      </c>
      <c r="AD1326" s="123" t="str">
        <f t="shared" si="361"/>
        <v/>
      </c>
      <c r="AE1326" s="126" t="str">
        <f t="shared" si="362"/>
        <v/>
      </c>
      <c r="AF1326" s="123" t="str">
        <f t="shared" si="363"/>
        <v/>
      </c>
      <c r="AG1326" s="126" t="str">
        <f t="shared" si="364"/>
        <v/>
      </c>
      <c r="AH1326" s="129" t="str">
        <f t="shared" si="357"/>
        <v/>
      </c>
      <c r="AI1326" s="129" t="str">
        <f t="shared" si="356"/>
        <v/>
      </c>
      <c r="AJ1326" s="100" t="str">
        <f t="shared" si="352"/>
        <v/>
      </c>
      <c r="AK1326" s="130" t="str">
        <f t="shared" si="353"/>
        <v/>
      </c>
      <c r="AL1326" s="130" t="str">
        <f t="shared" si="354"/>
        <v/>
      </c>
      <c r="AM1326" s="131" t="str">
        <f t="shared" si="355"/>
        <v/>
      </c>
    </row>
    <row r="1327" spans="24:39" ht="15" hidden="1" x14ac:dyDescent="0.25">
      <c r="X1327" s="32"/>
      <c r="Y1327" s="32"/>
      <c r="Z1327" s="102"/>
      <c r="AA1327" s="102"/>
      <c r="AB1327" s="124">
        <f t="shared" si="365"/>
        <v>19</v>
      </c>
      <c r="AC1327" s="125" t="str">
        <f t="shared" si="360"/>
        <v/>
      </c>
      <c r="AD1327" s="123" t="str">
        <f t="shared" si="361"/>
        <v/>
      </c>
      <c r="AE1327" s="126" t="str">
        <f t="shared" si="362"/>
        <v/>
      </c>
      <c r="AF1327" s="123" t="str">
        <f t="shared" si="363"/>
        <v/>
      </c>
      <c r="AG1327" s="126" t="str">
        <f t="shared" si="364"/>
        <v/>
      </c>
      <c r="AH1327" s="129" t="str">
        <f t="shared" si="357"/>
        <v/>
      </c>
      <c r="AI1327" s="129" t="str">
        <f t="shared" si="356"/>
        <v/>
      </c>
      <c r="AJ1327" s="100" t="str">
        <f t="shared" si="352"/>
        <v/>
      </c>
      <c r="AK1327" s="130" t="str">
        <f t="shared" si="353"/>
        <v/>
      </c>
      <c r="AL1327" s="130" t="str">
        <f t="shared" si="354"/>
        <v/>
      </c>
      <c r="AM1327" s="131" t="str">
        <f t="shared" si="355"/>
        <v/>
      </c>
    </row>
    <row r="1328" spans="24:39" ht="15" hidden="1" x14ac:dyDescent="0.25">
      <c r="Z1328" s="102"/>
      <c r="AA1328" s="102"/>
      <c r="AB1328" s="124">
        <f t="shared" si="365"/>
        <v>20</v>
      </c>
      <c r="AC1328" s="125" t="str">
        <f t="shared" si="360"/>
        <v/>
      </c>
      <c r="AD1328" s="123" t="str">
        <f t="shared" si="361"/>
        <v/>
      </c>
      <c r="AE1328" s="126" t="str">
        <f t="shared" si="362"/>
        <v/>
      </c>
      <c r="AF1328" s="123" t="str">
        <f t="shared" si="363"/>
        <v/>
      </c>
      <c r="AG1328" s="126" t="str">
        <f t="shared" si="364"/>
        <v/>
      </c>
      <c r="AH1328" s="129" t="str">
        <f t="shared" si="357"/>
        <v/>
      </c>
      <c r="AI1328" s="129" t="str">
        <f t="shared" si="356"/>
        <v/>
      </c>
      <c r="AJ1328" s="100" t="str">
        <f t="shared" si="352"/>
        <v/>
      </c>
      <c r="AK1328" s="130" t="str">
        <f t="shared" si="353"/>
        <v/>
      </c>
      <c r="AL1328" s="130" t="str">
        <f t="shared" si="354"/>
        <v/>
      </c>
      <c r="AM1328" s="131" t="str">
        <f t="shared" si="355"/>
        <v/>
      </c>
    </row>
    <row r="1329" spans="26:39" ht="15" hidden="1" x14ac:dyDescent="0.25">
      <c r="Z1329" s="102"/>
      <c r="AA1329" s="102"/>
      <c r="AB1329" s="124">
        <f t="shared" si="365"/>
        <v>21</v>
      </c>
      <c r="AC1329" s="125" t="str">
        <f t="shared" si="360"/>
        <v/>
      </c>
      <c r="AD1329" s="123" t="str">
        <f t="shared" si="361"/>
        <v/>
      </c>
      <c r="AE1329" s="126" t="str">
        <f t="shared" si="362"/>
        <v/>
      </c>
      <c r="AF1329" s="123" t="str">
        <f t="shared" si="363"/>
        <v/>
      </c>
      <c r="AG1329" s="126" t="str">
        <f t="shared" si="364"/>
        <v/>
      </c>
      <c r="AH1329" s="129" t="str">
        <f t="shared" si="357"/>
        <v/>
      </c>
      <c r="AI1329" s="129" t="str">
        <f t="shared" si="356"/>
        <v/>
      </c>
      <c r="AJ1329" s="100" t="str">
        <f t="shared" si="352"/>
        <v/>
      </c>
      <c r="AK1329" s="130" t="str">
        <f t="shared" si="353"/>
        <v/>
      </c>
      <c r="AL1329" s="130" t="str">
        <f t="shared" si="354"/>
        <v/>
      </c>
      <c r="AM1329" s="131" t="str">
        <f t="shared" si="355"/>
        <v/>
      </c>
    </row>
    <row r="1330" spans="26:39" ht="15" hidden="1" x14ac:dyDescent="0.25">
      <c r="Z1330" s="102"/>
      <c r="AA1330" s="102"/>
      <c r="AB1330" s="124">
        <f t="shared" si="365"/>
        <v>22</v>
      </c>
      <c r="AC1330" s="125" t="str">
        <f t="shared" si="360"/>
        <v/>
      </c>
      <c r="AD1330" s="123" t="str">
        <f t="shared" si="361"/>
        <v/>
      </c>
      <c r="AE1330" s="126" t="str">
        <f t="shared" si="362"/>
        <v/>
      </c>
      <c r="AF1330" s="123" t="str">
        <f t="shared" si="363"/>
        <v/>
      </c>
      <c r="AG1330" s="126" t="str">
        <f t="shared" si="364"/>
        <v/>
      </c>
      <c r="AH1330" s="129" t="str">
        <f t="shared" si="357"/>
        <v/>
      </c>
      <c r="AI1330" s="129" t="str">
        <f t="shared" si="356"/>
        <v/>
      </c>
      <c r="AJ1330" s="100" t="str">
        <f t="shared" si="352"/>
        <v/>
      </c>
      <c r="AK1330" s="130" t="str">
        <f t="shared" si="353"/>
        <v/>
      </c>
      <c r="AL1330" s="130" t="str">
        <f t="shared" si="354"/>
        <v/>
      </c>
      <c r="AM1330" s="131" t="str">
        <f t="shared" si="355"/>
        <v/>
      </c>
    </row>
    <row r="1331" spans="26:39" ht="15" hidden="1" x14ac:dyDescent="0.25">
      <c r="Z1331" s="102"/>
      <c r="AA1331" s="102"/>
      <c r="AB1331" s="124">
        <f t="shared" si="365"/>
        <v>23</v>
      </c>
      <c r="AC1331" s="125" t="str">
        <f t="shared" si="360"/>
        <v/>
      </c>
      <c r="AD1331" s="123" t="str">
        <f t="shared" si="361"/>
        <v/>
      </c>
      <c r="AE1331" s="126" t="str">
        <f t="shared" si="362"/>
        <v/>
      </c>
      <c r="AF1331" s="123" t="str">
        <f t="shared" si="363"/>
        <v/>
      </c>
      <c r="AG1331" s="126" t="str">
        <f t="shared" si="364"/>
        <v/>
      </c>
      <c r="AH1331" s="129" t="str">
        <f t="shared" si="357"/>
        <v/>
      </c>
      <c r="AI1331" s="129" t="str">
        <f t="shared" si="356"/>
        <v/>
      </c>
      <c r="AJ1331" s="100" t="str">
        <f t="shared" si="352"/>
        <v/>
      </c>
      <c r="AK1331" s="130" t="str">
        <f t="shared" si="353"/>
        <v/>
      </c>
      <c r="AL1331" s="130" t="str">
        <f t="shared" si="354"/>
        <v/>
      </c>
      <c r="AM1331" s="131" t="str">
        <f t="shared" si="355"/>
        <v/>
      </c>
    </row>
    <row r="1332" spans="26:39" ht="15" hidden="1" x14ac:dyDescent="0.25">
      <c r="Z1332" s="102"/>
      <c r="AA1332" s="102"/>
      <c r="AB1332" s="124">
        <f t="shared" si="365"/>
        <v>24</v>
      </c>
      <c r="AC1332" s="125" t="str">
        <f t="shared" si="360"/>
        <v/>
      </c>
      <c r="AD1332" s="123" t="str">
        <f t="shared" si="361"/>
        <v/>
      </c>
      <c r="AE1332" s="126" t="str">
        <f t="shared" si="362"/>
        <v/>
      </c>
      <c r="AF1332" s="123" t="str">
        <f t="shared" si="363"/>
        <v/>
      </c>
      <c r="AG1332" s="126" t="str">
        <f t="shared" si="364"/>
        <v/>
      </c>
      <c r="AH1332" s="129" t="str">
        <f t="shared" si="357"/>
        <v/>
      </c>
      <c r="AI1332" s="129" t="str">
        <f t="shared" si="356"/>
        <v/>
      </c>
      <c r="AJ1332" s="100" t="str">
        <f t="shared" si="352"/>
        <v/>
      </c>
      <c r="AK1332" s="130" t="str">
        <f t="shared" si="353"/>
        <v/>
      </c>
      <c r="AL1332" s="130" t="str">
        <f t="shared" si="354"/>
        <v/>
      </c>
      <c r="AM1332" s="131" t="str">
        <f t="shared" si="355"/>
        <v/>
      </c>
    </row>
    <row r="1333" spans="26:39" ht="15" hidden="1" x14ac:dyDescent="0.25">
      <c r="Z1333" s="102"/>
      <c r="AA1333" s="102"/>
      <c r="AB1333" s="124">
        <f t="shared" si="365"/>
        <v>25</v>
      </c>
      <c r="AC1333" s="125" t="str">
        <f t="shared" si="360"/>
        <v/>
      </c>
      <c r="AD1333" s="123" t="str">
        <f t="shared" si="361"/>
        <v/>
      </c>
      <c r="AE1333" s="126" t="str">
        <f t="shared" si="362"/>
        <v/>
      </c>
      <c r="AF1333" s="123" t="str">
        <f t="shared" si="363"/>
        <v/>
      </c>
      <c r="AG1333" s="126" t="str">
        <f t="shared" si="364"/>
        <v/>
      </c>
      <c r="AH1333" s="129" t="str">
        <f t="shared" si="357"/>
        <v/>
      </c>
      <c r="AI1333" s="129" t="str">
        <f t="shared" si="356"/>
        <v/>
      </c>
      <c r="AJ1333" s="100" t="str">
        <f t="shared" si="352"/>
        <v/>
      </c>
      <c r="AK1333" s="130" t="str">
        <f t="shared" si="353"/>
        <v/>
      </c>
      <c r="AL1333" s="130" t="str">
        <f t="shared" si="354"/>
        <v/>
      </c>
      <c r="AM1333" s="131" t="str">
        <f t="shared" si="355"/>
        <v/>
      </c>
    </row>
    <row r="1334" spans="26:39" ht="15" hidden="1" x14ac:dyDescent="0.25">
      <c r="Z1334" s="102"/>
      <c r="AA1334" s="102"/>
      <c r="AB1334" s="124">
        <f t="shared" si="365"/>
        <v>26</v>
      </c>
      <c r="AC1334" s="125" t="str">
        <f t="shared" si="360"/>
        <v/>
      </c>
      <c r="AD1334" s="123" t="str">
        <f t="shared" si="361"/>
        <v/>
      </c>
      <c r="AE1334" s="126" t="str">
        <f t="shared" si="362"/>
        <v/>
      </c>
      <c r="AF1334" s="123" t="str">
        <f t="shared" si="363"/>
        <v/>
      </c>
      <c r="AG1334" s="126" t="str">
        <f t="shared" si="364"/>
        <v/>
      </c>
      <c r="AH1334" s="129" t="str">
        <f t="shared" si="357"/>
        <v/>
      </c>
      <c r="AI1334" s="129" t="str">
        <f t="shared" si="356"/>
        <v/>
      </c>
      <c r="AJ1334" s="100" t="str">
        <f t="shared" si="352"/>
        <v/>
      </c>
      <c r="AK1334" s="130" t="str">
        <f t="shared" si="353"/>
        <v/>
      </c>
      <c r="AL1334" s="130" t="str">
        <f t="shared" si="354"/>
        <v/>
      </c>
      <c r="AM1334" s="131" t="str">
        <f t="shared" si="355"/>
        <v/>
      </c>
    </row>
    <row r="1335" spans="26:39" ht="15" hidden="1" x14ac:dyDescent="0.25">
      <c r="Z1335" s="102"/>
      <c r="AA1335" s="102"/>
      <c r="AB1335" s="124">
        <f t="shared" si="365"/>
        <v>27</v>
      </c>
      <c r="AC1335" s="125" t="str">
        <f t="shared" si="360"/>
        <v/>
      </c>
      <c r="AD1335" s="123" t="str">
        <f t="shared" si="361"/>
        <v/>
      </c>
      <c r="AE1335" s="126" t="str">
        <f t="shared" si="362"/>
        <v/>
      </c>
      <c r="AF1335" s="123" t="str">
        <f t="shared" si="363"/>
        <v/>
      </c>
      <c r="AG1335" s="126" t="str">
        <f t="shared" si="364"/>
        <v/>
      </c>
      <c r="AH1335" s="129" t="str">
        <f t="shared" si="357"/>
        <v/>
      </c>
      <c r="AI1335" s="129" t="str">
        <f t="shared" si="356"/>
        <v/>
      </c>
      <c r="AJ1335" s="100" t="str">
        <f t="shared" si="352"/>
        <v/>
      </c>
      <c r="AK1335" s="130" t="str">
        <f t="shared" si="353"/>
        <v/>
      </c>
      <c r="AL1335" s="130" t="str">
        <f t="shared" si="354"/>
        <v/>
      </c>
      <c r="AM1335" s="131" t="str">
        <f t="shared" si="355"/>
        <v/>
      </c>
    </row>
    <row r="1336" spans="26:39" ht="15" hidden="1" x14ac:dyDescent="0.25">
      <c r="Z1336" s="102"/>
      <c r="AA1336" s="102"/>
      <c r="AB1336" s="124">
        <f t="shared" si="365"/>
        <v>28</v>
      </c>
      <c r="AC1336" s="125" t="str">
        <f t="shared" si="360"/>
        <v/>
      </c>
      <c r="AD1336" s="123" t="str">
        <f t="shared" si="361"/>
        <v/>
      </c>
      <c r="AE1336" s="126" t="str">
        <f t="shared" si="362"/>
        <v/>
      </c>
      <c r="AF1336" s="123" t="str">
        <f t="shared" si="363"/>
        <v/>
      </c>
      <c r="AG1336" s="126" t="str">
        <f t="shared" si="364"/>
        <v/>
      </c>
      <c r="AH1336" s="129" t="str">
        <f t="shared" si="357"/>
        <v/>
      </c>
      <c r="AI1336" s="129" t="str">
        <f t="shared" si="356"/>
        <v/>
      </c>
      <c r="AJ1336" s="100" t="str">
        <f t="shared" si="352"/>
        <v/>
      </c>
      <c r="AK1336" s="130" t="str">
        <f t="shared" si="353"/>
        <v/>
      </c>
      <c r="AL1336" s="130" t="str">
        <f t="shared" si="354"/>
        <v/>
      </c>
      <c r="AM1336" s="131" t="str">
        <f t="shared" si="355"/>
        <v/>
      </c>
    </row>
    <row r="1337" spans="26:39" ht="15" hidden="1" x14ac:dyDescent="0.25">
      <c r="Z1337" s="102"/>
      <c r="AA1337" s="102"/>
      <c r="AB1337" s="124">
        <f t="shared" si="365"/>
        <v>29</v>
      </c>
      <c r="AC1337" s="125" t="str">
        <f t="shared" si="360"/>
        <v/>
      </c>
      <c r="AD1337" s="123" t="str">
        <f t="shared" si="361"/>
        <v/>
      </c>
      <c r="AE1337" s="126" t="str">
        <f t="shared" si="362"/>
        <v/>
      </c>
      <c r="AF1337" s="123" t="str">
        <f t="shared" si="363"/>
        <v/>
      </c>
      <c r="AG1337" s="126" t="str">
        <f t="shared" si="364"/>
        <v/>
      </c>
      <c r="AH1337" s="129" t="str">
        <f t="shared" si="357"/>
        <v/>
      </c>
      <c r="AI1337" s="129" t="str">
        <f t="shared" si="356"/>
        <v/>
      </c>
      <c r="AJ1337" s="100" t="str">
        <f t="shared" si="352"/>
        <v/>
      </c>
      <c r="AK1337" s="130" t="str">
        <f t="shared" si="353"/>
        <v/>
      </c>
      <c r="AL1337" s="130" t="str">
        <f t="shared" si="354"/>
        <v/>
      </c>
      <c r="AM1337" s="131" t="str">
        <f t="shared" si="355"/>
        <v/>
      </c>
    </row>
    <row r="1338" spans="26:39" ht="15" hidden="1" x14ac:dyDescent="0.25">
      <c r="Z1338" s="102"/>
      <c r="AA1338" s="102"/>
      <c r="AB1338" s="124">
        <f t="shared" si="365"/>
        <v>30</v>
      </c>
      <c r="AC1338" s="125" t="str">
        <f t="shared" si="360"/>
        <v/>
      </c>
      <c r="AD1338" s="123" t="str">
        <f t="shared" si="361"/>
        <v/>
      </c>
      <c r="AE1338" s="126" t="str">
        <f t="shared" si="362"/>
        <v/>
      </c>
      <c r="AF1338" s="123" t="str">
        <f t="shared" si="363"/>
        <v/>
      </c>
      <c r="AG1338" s="126" t="str">
        <f t="shared" si="364"/>
        <v/>
      </c>
      <c r="AH1338" s="129" t="str">
        <f t="shared" si="357"/>
        <v/>
      </c>
      <c r="AI1338" s="129" t="str">
        <f t="shared" si="356"/>
        <v/>
      </c>
      <c r="AJ1338" s="100" t="str">
        <f t="shared" si="352"/>
        <v/>
      </c>
      <c r="AK1338" s="130" t="str">
        <f t="shared" si="353"/>
        <v/>
      </c>
      <c r="AL1338" s="130" t="str">
        <f t="shared" si="354"/>
        <v/>
      </c>
      <c r="AM1338" s="131" t="str">
        <f t="shared" si="355"/>
        <v/>
      </c>
    </row>
    <row r="1339" spans="26:39" ht="15" hidden="1" x14ac:dyDescent="0.25">
      <c r="Z1339" s="102"/>
      <c r="AA1339" s="102"/>
      <c r="AB1339" s="124">
        <f t="shared" si="365"/>
        <v>31</v>
      </c>
      <c r="AC1339" s="125" t="str">
        <f t="shared" si="360"/>
        <v/>
      </c>
      <c r="AD1339" s="123" t="str">
        <f t="shared" si="361"/>
        <v/>
      </c>
      <c r="AE1339" s="126" t="str">
        <f t="shared" si="362"/>
        <v/>
      </c>
      <c r="AF1339" s="123" t="str">
        <f t="shared" si="363"/>
        <v/>
      </c>
      <c r="AG1339" s="126" t="str">
        <f t="shared" si="364"/>
        <v/>
      </c>
      <c r="AH1339" s="129" t="str">
        <f t="shared" si="357"/>
        <v/>
      </c>
      <c r="AI1339" s="129" t="str">
        <f t="shared" si="356"/>
        <v/>
      </c>
      <c r="AJ1339" s="100" t="str">
        <f t="shared" si="352"/>
        <v/>
      </c>
      <c r="AK1339" s="130" t="str">
        <f t="shared" si="353"/>
        <v/>
      </c>
      <c r="AL1339" s="130" t="str">
        <f t="shared" si="354"/>
        <v/>
      </c>
      <c r="AM1339" s="131" t="str">
        <f t="shared" si="355"/>
        <v/>
      </c>
    </row>
    <row r="1340" spans="26:39" ht="15" hidden="1" x14ac:dyDescent="0.25">
      <c r="Z1340" s="102"/>
      <c r="AA1340" s="102"/>
      <c r="AB1340" s="124">
        <f t="shared" si="365"/>
        <v>32</v>
      </c>
      <c r="AC1340" s="125" t="str">
        <f t="shared" si="360"/>
        <v/>
      </c>
      <c r="AD1340" s="123" t="str">
        <f t="shared" si="361"/>
        <v/>
      </c>
      <c r="AE1340" s="126" t="str">
        <f t="shared" si="362"/>
        <v/>
      </c>
      <c r="AF1340" s="123" t="str">
        <f t="shared" si="363"/>
        <v/>
      </c>
      <c r="AG1340" s="126" t="str">
        <f t="shared" si="364"/>
        <v/>
      </c>
      <c r="AH1340" s="129" t="str">
        <f t="shared" si="357"/>
        <v/>
      </c>
      <c r="AI1340" s="129" t="str">
        <f t="shared" si="356"/>
        <v/>
      </c>
      <c r="AJ1340" s="100" t="str">
        <f t="shared" si="352"/>
        <v/>
      </c>
      <c r="AK1340" s="130" t="str">
        <f t="shared" si="353"/>
        <v/>
      </c>
      <c r="AL1340" s="130" t="str">
        <f t="shared" si="354"/>
        <v/>
      </c>
      <c r="AM1340" s="131" t="str">
        <f t="shared" si="355"/>
        <v/>
      </c>
    </row>
    <row r="1341" spans="26:39" ht="15" hidden="1" x14ac:dyDescent="0.25">
      <c r="Z1341" s="102"/>
      <c r="AA1341" s="102"/>
      <c r="AB1341" s="124">
        <f t="shared" si="365"/>
        <v>33</v>
      </c>
      <c r="AC1341" s="125" t="str">
        <f t="shared" ref="AC1341:AC1372" si="366">IF(AA$1311="","",AC$1308+AB1341*(X$1311-X$1310)/100)</f>
        <v/>
      </c>
      <c r="AD1341" s="123" t="str">
        <f t="shared" ref="AD1341:AD1372" si="367">IF(AC1341="","",AD$1308+(2*(AC1341-AC$1308)*AA$1311))</f>
        <v/>
      </c>
      <c r="AE1341" s="126" t="str">
        <f t="shared" si="362"/>
        <v/>
      </c>
      <c r="AF1341" s="123" t="str">
        <f t="shared" si="363"/>
        <v/>
      </c>
      <c r="AG1341" s="126" t="str">
        <f t="shared" si="364"/>
        <v/>
      </c>
      <c r="AH1341" s="129" t="str">
        <f t="shared" si="357"/>
        <v/>
      </c>
      <c r="AI1341" s="129" t="str">
        <f t="shared" si="356"/>
        <v/>
      </c>
      <c r="AJ1341" s="100" t="str">
        <f t="shared" si="352"/>
        <v/>
      </c>
      <c r="AK1341" s="130" t="str">
        <f t="shared" si="353"/>
        <v/>
      </c>
      <c r="AL1341" s="130" t="str">
        <f t="shared" si="354"/>
        <v/>
      </c>
      <c r="AM1341" s="131" t="str">
        <f t="shared" si="355"/>
        <v/>
      </c>
    </row>
    <row r="1342" spans="26:39" ht="15" hidden="1" x14ac:dyDescent="0.25">
      <c r="Z1342" s="102"/>
      <c r="AA1342" s="102"/>
      <c r="AB1342" s="124">
        <f t="shared" si="365"/>
        <v>34</v>
      </c>
      <c r="AC1342" s="125" t="str">
        <f t="shared" si="366"/>
        <v/>
      </c>
      <c r="AD1342" s="123" t="str">
        <f t="shared" si="367"/>
        <v/>
      </c>
      <c r="AE1342" s="126" t="str">
        <f t="shared" si="362"/>
        <v/>
      </c>
      <c r="AF1342" s="123" t="str">
        <f t="shared" si="363"/>
        <v/>
      </c>
      <c r="AG1342" s="126" t="str">
        <f t="shared" si="364"/>
        <v/>
      </c>
      <c r="AH1342" s="129" t="str">
        <f t="shared" si="357"/>
        <v/>
      </c>
      <c r="AI1342" s="129" t="str">
        <f t="shared" si="356"/>
        <v/>
      </c>
      <c r="AJ1342" s="100" t="str">
        <f t="shared" si="352"/>
        <v/>
      </c>
      <c r="AK1342" s="130" t="str">
        <f t="shared" si="353"/>
        <v/>
      </c>
      <c r="AL1342" s="130" t="str">
        <f t="shared" si="354"/>
        <v/>
      </c>
      <c r="AM1342" s="131" t="str">
        <f t="shared" si="355"/>
        <v/>
      </c>
    </row>
    <row r="1343" spans="26:39" ht="15" hidden="1" x14ac:dyDescent="0.25">
      <c r="Z1343" s="102"/>
      <c r="AA1343" s="102"/>
      <c r="AB1343" s="124">
        <f t="shared" si="365"/>
        <v>35</v>
      </c>
      <c r="AC1343" s="125" t="str">
        <f t="shared" si="366"/>
        <v/>
      </c>
      <c r="AD1343" s="123" t="str">
        <f t="shared" si="367"/>
        <v/>
      </c>
      <c r="AE1343" s="126" t="str">
        <f t="shared" si="362"/>
        <v/>
      </c>
      <c r="AF1343" s="123" t="str">
        <f t="shared" si="363"/>
        <v/>
      </c>
      <c r="AG1343" s="126" t="str">
        <f t="shared" si="364"/>
        <v/>
      </c>
      <c r="AH1343" s="129" t="str">
        <f t="shared" si="357"/>
        <v/>
      </c>
      <c r="AI1343" s="129" t="str">
        <f t="shared" si="356"/>
        <v/>
      </c>
      <c r="AJ1343" s="100" t="str">
        <f t="shared" si="352"/>
        <v/>
      </c>
      <c r="AK1343" s="130" t="str">
        <f t="shared" si="353"/>
        <v/>
      </c>
      <c r="AL1343" s="130" t="str">
        <f t="shared" si="354"/>
        <v/>
      </c>
      <c r="AM1343" s="131" t="str">
        <f t="shared" si="355"/>
        <v/>
      </c>
    </row>
    <row r="1344" spans="26:39" ht="15" hidden="1" x14ac:dyDescent="0.25">
      <c r="Z1344" s="102"/>
      <c r="AA1344" s="102"/>
      <c r="AB1344" s="124">
        <f t="shared" si="365"/>
        <v>36</v>
      </c>
      <c r="AC1344" s="125" t="str">
        <f t="shared" si="366"/>
        <v/>
      </c>
      <c r="AD1344" s="123" t="str">
        <f t="shared" si="367"/>
        <v/>
      </c>
      <c r="AE1344" s="126" t="str">
        <f t="shared" si="362"/>
        <v/>
      </c>
      <c r="AF1344" s="123" t="str">
        <f t="shared" si="363"/>
        <v/>
      </c>
      <c r="AG1344" s="126" t="str">
        <f t="shared" si="364"/>
        <v/>
      </c>
      <c r="AH1344" s="129" t="str">
        <f t="shared" si="357"/>
        <v/>
      </c>
      <c r="AI1344" s="129" t="str">
        <f t="shared" si="356"/>
        <v/>
      </c>
      <c r="AJ1344" s="100" t="str">
        <f t="shared" si="352"/>
        <v/>
      </c>
      <c r="AK1344" s="130" t="str">
        <f t="shared" si="353"/>
        <v/>
      </c>
      <c r="AL1344" s="130" t="str">
        <f t="shared" si="354"/>
        <v/>
      </c>
      <c r="AM1344" s="131" t="str">
        <f t="shared" si="355"/>
        <v/>
      </c>
    </row>
    <row r="1345" spans="26:39" ht="15" hidden="1" x14ac:dyDescent="0.25">
      <c r="Z1345" s="102"/>
      <c r="AA1345" s="102"/>
      <c r="AB1345" s="124">
        <f t="shared" si="365"/>
        <v>37</v>
      </c>
      <c r="AC1345" s="125" t="str">
        <f t="shared" si="366"/>
        <v/>
      </c>
      <c r="AD1345" s="123" t="str">
        <f t="shared" si="367"/>
        <v/>
      </c>
      <c r="AE1345" s="126" t="str">
        <f t="shared" si="362"/>
        <v/>
      </c>
      <c r="AF1345" s="123" t="str">
        <f t="shared" si="363"/>
        <v/>
      </c>
      <c r="AG1345" s="126" t="str">
        <f t="shared" si="364"/>
        <v/>
      </c>
      <c r="AH1345" s="129" t="str">
        <f t="shared" si="357"/>
        <v/>
      </c>
      <c r="AI1345" s="129" t="str">
        <f t="shared" si="356"/>
        <v/>
      </c>
      <c r="AJ1345" s="100" t="str">
        <f t="shared" si="352"/>
        <v/>
      </c>
      <c r="AK1345" s="130" t="str">
        <f t="shared" si="353"/>
        <v/>
      </c>
      <c r="AL1345" s="130" t="str">
        <f t="shared" si="354"/>
        <v/>
      </c>
      <c r="AM1345" s="131" t="str">
        <f t="shared" si="355"/>
        <v/>
      </c>
    </row>
    <row r="1346" spans="26:39" ht="15" hidden="1" x14ac:dyDescent="0.25">
      <c r="Z1346" s="102"/>
      <c r="AA1346" s="102"/>
      <c r="AB1346" s="124">
        <f t="shared" si="365"/>
        <v>38</v>
      </c>
      <c r="AC1346" s="125" t="str">
        <f t="shared" si="366"/>
        <v/>
      </c>
      <c r="AD1346" s="123" t="str">
        <f t="shared" si="367"/>
        <v/>
      </c>
      <c r="AE1346" s="126" t="str">
        <f t="shared" si="362"/>
        <v/>
      </c>
      <c r="AF1346" s="123" t="str">
        <f t="shared" si="363"/>
        <v/>
      </c>
      <c r="AG1346" s="126" t="str">
        <f t="shared" si="364"/>
        <v/>
      </c>
      <c r="AH1346" s="129" t="str">
        <f t="shared" si="357"/>
        <v/>
      </c>
      <c r="AI1346" s="129" t="str">
        <f t="shared" si="356"/>
        <v/>
      </c>
      <c r="AJ1346" s="100" t="str">
        <f t="shared" si="352"/>
        <v/>
      </c>
      <c r="AK1346" s="130" t="str">
        <f t="shared" si="353"/>
        <v/>
      </c>
      <c r="AL1346" s="130" t="str">
        <f t="shared" si="354"/>
        <v/>
      </c>
      <c r="AM1346" s="131" t="str">
        <f t="shared" si="355"/>
        <v/>
      </c>
    </row>
    <row r="1347" spans="26:39" ht="15" hidden="1" x14ac:dyDescent="0.25">
      <c r="Z1347" s="102"/>
      <c r="AA1347" s="102"/>
      <c r="AB1347" s="124">
        <f t="shared" si="365"/>
        <v>39</v>
      </c>
      <c r="AC1347" s="125" t="str">
        <f t="shared" si="366"/>
        <v/>
      </c>
      <c r="AD1347" s="123" t="str">
        <f t="shared" si="367"/>
        <v/>
      </c>
      <c r="AE1347" s="126" t="str">
        <f t="shared" si="362"/>
        <v/>
      </c>
      <c r="AF1347" s="123" t="str">
        <f t="shared" si="363"/>
        <v/>
      </c>
      <c r="AG1347" s="126" t="str">
        <f t="shared" si="364"/>
        <v/>
      </c>
      <c r="AH1347" s="129" t="str">
        <f t="shared" si="357"/>
        <v/>
      </c>
      <c r="AI1347" s="129" t="str">
        <f t="shared" si="356"/>
        <v/>
      </c>
      <c r="AJ1347" s="100" t="str">
        <f t="shared" si="352"/>
        <v/>
      </c>
      <c r="AK1347" s="130" t="str">
        <f t="shared" si="353"/>
        <v/>
      </c>
      <c r="AL1347" s="130" t="str">
        <f t="shared" si="354"/>
        <v/>
      </c>
      <c r="AM1347" s="131" t="str">
        <f t="shared" si="355"/>
        <v/>
      </c>
    </row>
    <row r="1348" spans="26:39" ht="15" hidden="1" x14ac:dyDescent="0.25">
      <c r="Z1348" s="102"/>
      <c r="AA1348" s="102"/>
      <c r="AB1348" s="124">
        <f t="shared" si="365"/>
        <v>40</v>
      </c>
      <c r="AC1348" s="125" t="str">
        <f t="shared" si="366"/>
        <v/>
      </c>
      <c r="AD1348" s="123" t="str">
        <f t="shared" si="367"/>
        <v/>
      </c>
      <c r="AE1348" s="126" t="str">
        <f t="shared" si="362"/>
        <v/>
      </c>
      <c r="AF1348" s="123" t="str">
        <f t="shared" si="363"/>
        <v/>
      </c>
      <c r="AG1348" s="126" t="str">
        <f t="shared" si="364"/>
        <v/>
      </c>
      <c r="AH1348" s="129" t="str">
        <f t="shared" si="357"/>
        <v/>
      </c>
      <c r="AI1348" s="129" t="str">
        <f t="shared" si="356"/>
        <v/>
      </c>
      <c r="AJ1348" s="100" t="str">
        <f t="shared" si="352"/>
        <v/>
      </c>
      <c r="AK1348" s="130" t="str">
        <f t="shared" si="353"/>
        <v/>
      </c>
      <c r="AL1348" s="130" t="str">
        <f t="shared" si="354"/>
        <v/>
      </c>
      <c r="AM1348" s="131" t="str">
        <f t="shared" si="355"/>
        <v/>
      </c>
    </row>
    <row r="1349" spans="26:39" ht="15" hidden="1" x14ac:dyDescent="0.25">
      <c r="Z1349" s="102"/>
      <c r="AA1349" s="102"/>
      <c r="AB1349" s="124">
        <f t="shared" si="365"/>
        <v>41</v>
      </c>
      <c r="AC1349" s="125" t="str">
        <f t="shared" si="366"/>
        <v/>
      </c>
      <c r="AD1349" s="123" t="str">
        <f t="shared" si="367"/>
        <v/>
      </c>
      <c r="AE1349" s="126" t="str">
        <f t="shared" si="362"/>
        <v/>
      </c>
      <c r="AF1349" s="123" t="str">
        <f t="shared" si="363"/>
        <v/>
      </c>
      <c r="AG1349" s="126" t="str">
        <f t="shared" si="364"/>
        <v/>
      </c>
      <c r="AH1349" s="129" t="str">
        <f t="shared" si="357"/>
        <v/>
      </c>
      <c r="AI1349" s="129" t="str">
        <f t="shared" si="356"/>
        <v/>
      </c>
      <c r="AJ1349" s="100" t="str">
        <f t="shared" si="352"/>
        <v/>
      </c>
      <c r="AK1349" s="130" t="str">
        <f t="shared" si="353"/>
        <v/>
      </c>
      <c r="AL1349" s="130" t="str">
        <f t="shared" si="354"/>
        <v/>
      </c>
      <c r="AM1349" s="131" t="str">
        <f t="shared" si="355"/>
        <v/>
      </c>
    </row>
    <row r="1350" spans="26:39" ht="15" hidden="1" x14ac:dyDescent="0.25">
      <c r="Z1350" s="102"/>
      <c r="AA1350" s="102"/>
      <c r="AB1350" s="124">
        <f t="shared" si="365"/>
        <v>42</v>
      </c>
      <c r="AC1350" s="125" t="str">
        <f t="shared" si="366"/>
        <v/>
      </c>
      <c r="AD1350" s="123" t="str">
        <f t="shared" si="367"/>
        <v/>
      </c>
      <c r="AE1350" s="126" t="str">
        <f t="shared" si="362"/>
        <v/>
      </c>
      <c r="AF1350" s="123" t="str">
        <f t="shared" si="363"/>
        <v/>
      </c>
      <c r="AG1350" s="126" t="str">
        <f t="shared" si="364"/>
        <v/>
      </c>
      <c r="AH1350" s="129" t="str">
        <f t="shared" si="357"/>
        <v/>
      </c>
      <c r="AI1350" s="129" t="str">
        <f t="shared" si="356"/>
        <v/>
      </c>
      <c r="AJ1350" s="100" t="str">
        <f t="shared" si="352"/>
        <v/>
      </c>
      <c r="AK1350" s="130" t="str">
        <f t="shared" si="353"/>
        <v/>
      </c>
      <c r="AL1350" s="130" t="str">
        <f t="shared" si="354"/>
        <v/>
      </c>
      <c r="AM1350" s="131" t="str">
        <f t="shared" si="355"/>
        <v/>
      </c>
    </row>
    <row r="1351" spans="26:39" ht="15" hidden="1" x14ac:dyDescent="0.25">
      <c r="Z1351" s="102"/>
      <c r="AA1351" s="102"/>
      <c r="AB1351" s="124">
        <f t="shared" si="365"/>
        <v>43</v>
      </c>
      <c r="AC1351" s="125" t="str">
        <f t="shared" si="366"/>
        <v/>
      </c>
      <c r="AD1351" s="123" t="str">
        <f t="shared" si="367"/>
        <v/>
      </c>
      <c r="AE1351" s="126" t="str">
        <f t="shared" si="362"/>
        <v/>
      </c>
      <c r="AF1351" s="123" t="str">
        <f t="shared" si="363"/>
        <v/>
      </c>
      <c r="AG1351" s="126" t="str">
        <f t="shared" si="364"/>
        <v/>
      </c>
      <c r="AH1351" s="129" t="str">
        <f t="shared" si="357"/>
        <v/>
      </c>
      <c r="AI1351" s="129" t="str">
        <f t="shared" si="356"/>
        <v/>
      </c>
      <c r="AJ1351" s="100" t="str">
        <f t="shared" si="352"/>
        <v/>
      </c>
      <c r="AK1351" s="130" t="str">
        <f t="shared" si="353"/>
        <v/>
      </c>
      <c r="AL1351" s="130" t="str">
        <f t="shared" si="354"/>
        <v/>
      </c>
      <c r="AM1351" s="131" t="str">
        <f t="shared" si="355"/>
        <v/>
      </c>
    </row>
    <row r="1352" spans="26:39" ht="15" hidden="1" x14ac:dyDescent="0.25">
      <c r="Z1352" s="102"/>
      <c r="AA1352" s="102"/>
      <c r="AB1352" s="124">
        <f t="shared" si="365"/>
        <v>44</v>
      </c>
      <c r="AC1352" s="125" t="str">
        <f t="shared" si="366"/>
        <v/>
      </c>
      <c r="AD1352" s="123" t="str">
        <f t="shared" si="367"/>
        <v/>
      </c>
      <c r="AE1352" s="126" t="str">
        <f t="shared" si="362"/>
        <v/>
      </c>
      <c r="AF1352" s="123" t="str">
        <f t="shared" si="363"/>
        <v/>
      </c>
      <c r="AG1352" s="126" t="str">
        <f t="shared" si="364"/>
        <v/>
      </c>
      <c r="AH1352" s="129" t="str">
        <f t="shared" si="357"/>
        <v/>
      </c>
      <c r="AI1352" s="129" t="str">
        <f t="shared" si="356"/>
        <v/>
      </c>
      <c r="AJ1352" s="100" t="str">
        <f t="shared" ref="AJ1352:AJ1408" si="368">AC1352</f>
        <v/>
      </c>
      <c r="AK1352" s="130" t="str">
        <f t="shared" ref="AK1352:AK1408" si="369">IF(AI1352="","",AJ1352-D$57)</f>
        <v/>
      </c>
      <c r="AL1352" s="130" t="str">
        <f t="shared" ref="AL1352:AL1408" si="370">IF(AK1352="","",IF(AK1352&gt;G$80,AK1352-G$80/2,AK1352/2))</f>
        <v/>
      </c>
      <c r="AM1352" s="131" t="str">
        <f t="shared" ref="AM1352:AM1408" si="371">IF(AL1352="","",0.6*G$81*(2*32.2*AL1352)^0.5)</f>
        <v/>
      </c>
    </row>
    <row r="1353" spans="26:39" ht="15" hidden="1" x14ac:dyDescent="0.25">
      <c r="Z1353" s="102"/>
      <c r="AA1353" s="102"/>
      <c r="AB1353" s="124">
        <f t="shared" si="365"/>
        <v>45</v>
      </c>
      <c r="AC1353" s="125" t="str">
        <f t="shared" si="366"/>
        <v/>
      </c>
      <c r="AD1353" s="123" t="str">
        <f t="shared" si="367"/>
        <v/>
      </c>
      <c r="AE1353" s="126" t="str">
        <f t="shared" si="362"/>
        <v/>
      </c>
      <c r="AF1353" s="123" t="str">
        <f t="shared" si="363"/>
        <v/>
      </c>
      <c r="AG1353" s="126" t="str">
        <f t="shared" si="364"/>
        <v/>
      </c>
      <c r="AH1353" s="129" t="str">
        <f t="shared" si="357"/>
        <v/>
      </c>
      <c r="AI1353" s="129" t="str">
        <f t="shared" ref="AI1353:AI1408" si="372">IF(AC1353="","",IF(AC1353=D$57,0,IF(AC1353&gt;D$57,AI1352+AF1353,"")))</f>
        <v/>
      </c>
      <c r="AJ1353" s="100" t="str">
        <f t="shared" si="368"/>
        <v/>
      </c>
      <c r="AK1353" s="130" t="str">
        <f t="shared" si="369"/>
        <v/>
      </c>
      <c r="AL1353" s="130" t="str">
        <f t="shared" si="370"/>
        <v/>
      </c>
      <c r="AM1353" s="131" t="str">
        <f t="shared" si="371"/>
        <v/>
      </c>
    </row>
    <row r="1354" spans="26:39" ht="15" hidden="1" x14ac:dyDescent="0.25">
      <c r="Z1354" s="102"/>
      <c r="AA1354" s="102"/>
      <c r="AB1354" s="124">
        <f t="shared" si="365"/>
        <v>46</v>
      </c>
      <c r="AC1354" s="125" t="str">
        <f t="shared" si="366"/>
        <v/>
      </c>
      <c r="AD1354" s="123" t="str">
        <f t="shared" si="367"/>
        <v/>
      </c>
      <c r="AE1354" s="126" t="str">
        <f t="shared" si="362"/>
        <v/>
      </c>
      <c r="AF1354" s="123" t="str">
        <f t="shared" si="363"/>
        <v/>
      </c>
      <c r="AG1354" s="126" t="str">
        <f t="shared" si="364"/>
        <v/>
      </c>
      <c r="AH1354" s="129" t="str">
        <f t="shared" ref="AH1354:AH1408" si="373">IF(AC1354="","",AH1353+AF1354)</f>
        <v/>
      </c>
      <c r="AI1354" s="129" t="str">
        <f t="shared" si="372"/>
        <v/>
      </c>
      <c r="AJ1354" s="100" t="str">
        <f t="shared" si="368"/>
        <v/>
      </c>
      <c r="AK1354" s="130" t="str">
        <f t="shared" si="369"/>
        <v/>
      </c>
      <c r="AL1354" s="130" t="str">
        <f t="shared" si="370"/>
        <v/>
      </c>
      <c r="AM1354" s="131" t="str">
        <f t="shared" si="371"/>
        <v/>
      </c>
    </row>
    <row r="1355" spans="26:39" ht="15" hidden="1" x14ac:dyDescent="0.25">
      <c r="Z1355" s="102"/>
      <c r="AA1355" s="102"/>
      <c r="AB1355" s="124">
        <f t="shared" si="365"/>
        <v>47</v>
      </c>
      <c r="AC1355" s="125" t="str">
        <f t="shared" si="366"/>
        <v/>
      </c>
      <c r="AD1355" s="123" t="str">
        <f t="shared" si="367"/>
        <v/>
      </c>
      <c r="AE1355" s="126" t="str">
        <f t="shared" si="362"/>
        <v/>
      </c>
      <c r="AF1355" s="123" t="str">
        <f t="shared" si="363"/>
        <v/>
      </c>
      <c r="AG1355" s="126" t="str">
        <f t="shared" si="364"/>
        <v/>
      </c>
      <c r="AH1355" s="129" t="str">
        <f t="shared" si="373"/>
        <v/>
      </c>
      <c r="AI1355" s="129" t="str">
        <f t="shared" si="372"/>
        <v/>
      </c>
      <c r="AJ1355" s="100" t="str">
        <f t="shared" si="368"/>
        <v/>
      </c>
      <c r="AK1355" s="130" t="str">
        <f t="shared" si="369"/>
        <v/>
      </c>
      <c r="AL1355" s="130" t="str">
        <f t="shared" si="370"/>
        <v/>
      </c>
      <c r="AM1355" s="131" t="str">
        <f t="shared" si="371"/>
        <v/>
      </c>
    </row>
    <row r="1356" spans="26:39" ht="15" hidden="1" x14ac:dyDescent="0.25">
      <c r="Z1356" s="102"/>
      <c r="AA1356" s="102"/>
      <c r="AB1356" s="124">
        <f t="shared" si="365"/>
        <v>48</v>
      </c>
      <c r="AC1356" s="125" t="str">
        <f t="shared" si="366"/>
        <v/>
      </c>
      <c r="AD1356" s="123" t="str">
        <f t="shared" si="367"/>
        <v/>
      </c>
      <c r="AE1356" s="126" t="str">
        <f t="shared" si="362"/>
        <v/>
      </c>
      <c r="AF1356" s="123" t="str">
        <f t="shared" si="363"/>
        <v/>
      </c>
      <c r="AG1356" s="126" t="str">
        <f t="shared" si="364"/>
        <v/>
      </c>
      <c r="AH1356" s="129" t="str">
        <f t="shared" si="373"/>
        <v/>
      </c>
      <c r="AI1356" s="129" t="str">
        <f t="shared" si="372"/>
        <v/>
      </c>
      <c r="AJ1356" s="100" t="str">
        <f t="shared" si="368"/>
        <v/>
      </c>
      <c r="AK1356" s="130" t="str">
        <f t="shared" si="369"/>
        <v/>
      </c>
      <c r="AL1356" s="130" t="str">
        <f t="shared" si="370"/>
        <v/>
      </c>
      <c r="AM1356" s="131" t="str">
        <f t="shared" si="371"/>
        <v/>
      </c>
    </row>
    <row r="1357" spans="26:39" ht="15" hidden="1" x14ac:dyDescent="0.25">
      <c r="Z1357" s="102"/>
      <c r="AA1357" s="102"/>
      <c r="AB1357" s="124">
        <f t="shared" si="365"/>
        <v>49</v>
      </c>
      <c r="AC1357" s="125" t="str">
        <f t="shared" si="366"/>
        <v/>
      </c>
      <c r="AD1357" s="123" t="str">
        <f t="shared" si="367"/>
        <v/>
      </c>
      <c r="AE1357" s="126" t="str">
        <f t="shared" si="362"/>
        <v/>
      </c>
      <c r="AF1357" s="123" t="str">
        <f t="shared" si="363"/>
        <v/>
      </c>
      <c r="AG1357" s="126" t="str">
        <f t="shared" si="364"/>
        <v/>
      </c>
      <c r="AH1357" s="129" t="str">
        <f t="shared" si="373"/>
        <v/>
      </c>
      <c r="AI1357" s="129" t="str">
        <f t="shared" si="372"/>
        <v/>
      </c>
      <c r="AJ1357" s="100" t="str">
        <f t="shared" si="368"/>
        <v/>
      </c>
      <c r="AK1357" s="130" t="str">
        <f t="shared" si="369"/>
        <v/>
      </c>
      <c r="AL1357" s="130" t="str">
        <f t="shared" si="370"/>
        <v/>
      </c>
      <c r="AM1357" s="131" t="str">
        <f t="shared" si="371"/>
        <v/>
      </c>
    </row>
    <row r="1358" spans="26:39" ht="15" hidden="1" x14ac:dyDescent="0.25">
      <c r="Z1358" s="102"/>
      <c r="AA1358" s="102"/>
      <c r="AB1358" s="124">
        <f t="shared" si="365"/>
        <v>50</v>
      </c>
      <c r="AC1358" s="125" t="str">
        <f t="shared" si="366"/>
        <v/>
      </c>
      <c r="AD1358" s="123" t="str">
        <f t="shared" si="367"/>
        <v/>
      </c>
      <c r="AE1358" s="126" t="str">
        <f t="shared" si="362"/>
        <v/>
      </c>
      <c r="AF1358" s="123" t="str">
        <f t="shared" si="363"/>
        <v/>
      </c>
      <c r="AG1358" s="126" t="str">
        <f t="shared" si="364"/>
        <v/>
      </c>
      <c r="AH1358" s="129" t="str">
        <f t="shared" si="373"/>
        <v/>
      </c>
      <c r="AI1358" s="129" t="str">
        <f t="shared" si="372"/>
        <v/>
      </c>
      <c r="AJ1358" s="100" t="str">
        <f t="shared" si="368"/>
        <v/>
      </c>
      <c r="AK1358" s="130" t="str">
        <f t="shared" si="369"/>
        <v/>
      </c>
      <c r="AL1358" s="130" t="str">
        <f t="shared" si="370"/>
        <v/>
      </c>
      <c r="AM1358" s="131" t="str">
        <f t="shared" si="371"/>
        <v/>
      </c>
    </row>
    <row r="1359" spans="26:39" ht="15" hidden="1" x14ac:dyDescent="0.25">
      <c r="Z1359" s="102"/>
      <c r="AA1359" s="102"/>
      <c r="AB1359" s="124">
        <f t="shared" si="365"/>
        <v>51</v>
      </c>
      <c r="AC1359" s="125" t="str">
        <f t="shared" si="366"/>
        <v/>
      </c>
      <c r="AD1359" s="123" t="str">
        <f t="shared" si="367"/>
        <v/>
      </c>
      <c r="AE1359" s="126" t="str">
        <f t="shared" si="362"/>
        <v/>
      </c>
      <c r="AF1359" s="123" t="str">
        <f t="shared" si="363"/>
        <v/>
      </c>
      <c r="AG1359" s="126" t="str">
        <f t="shared" si="364"/>
        <v/>
      </c>
      <c r="AH1359" s="129" t="str">
        <f t="shared" si="373"/>
        <v/>
      </c>
      <c r="AI1359" s="129" t="str">
        <f t="shared" si="372"/>
        <v/>
      </c>
      <c r="AJ1359" s="100" t="str">
        <f t="shared" si="368"/>
        <v/>
      </c>
      <c r="AK1359" s="130" t="str">
        <f t="shared" si="369"/>
        <v/>
      </c>
      <c r="AL1359" s="130" t="str">
        <f t="shared" si="370"/>
        <v/>
      </c>
      <c r="AM1359" s="131" t="str">
        <f t="shared" si="371"/>
        <v/>
      </c>
    </row>
    <row r="1360" spans="26:39" ht="15" hidden="1" x14ac:dyDescent="0.25">
      <c r="Z1360" s="102"/>
      <c r="AA1360" s="102"/>
      <c r="AB1360" s="124">
        <f t="shared" si="365"/>
        <v>52</v>
      </c>
      <c r="AC1360" s="125" t="str">
        <f t="shared" si="366"/>
        <v/>
      </c>
      <c r="AD1360" s="123" t="str">
        <f t="shared" si="367"/>
        <v/>
      </c>
      <c r="AE1360" s="126" t="str">
        <f t="shared" si="362"/>
        <v/>
      </c>
      <c r="AF1360" s="123" t="str">
        <f t="shared" si="363"/>
        <v/>
      </c>
      <c r="AG1360" s="126" t="str">
        <f t="shared" si="364"/>
        <v/>
      </c>
      <c r="AH1360" s="129" t="str">
        <f t="shared" si="373"/>
        <v/>
      </c>
      <c r="AI1360" s="129" t="str">
        <f t="shared" si="372"/>
        <v/>
      </c>
      <c r="AJ1360" s="100" t="str">
        <f t="shared" si="368"/>
        <v/>
      </c>
      <c r="AK1360" s="130" t="str">
        <f t="shared" si="369"/>
        <v/>
      </c>
      <c r="AL1360" s="130" t="str">
        <f t="shared" si="370"/>
        <v/>
      </c>
      <c r="AM1360" s="131" t="str">
        <f t="shared" si="371"/>
        <v/>
      </c>
    </row>
    <row r="1361" spans="26:39" ht="15" hidden="1" x14ac:dyDescent="0.25">
      <c r="Z1361" s="102"/>
      <c r="AA1361" s="102"/>
      <c r="AB1361" s="124">
        <f t="shared" si="365"/>
        <v>53</v>
      </c>
      <c r="AC1361" s="125" t="str">
        <f t="shared" si="366"/>
        <v/>
      </c>
      <c r="AD1361" s="123" t="str">
        <f t="shared" si="367"/>
        <v/>
      </c>
      <c r="AE1361" s="126" t="str">
        <f t="shared" si="362"/>
        <v/>
      </c>
      <c r="AF1361" s="123" t="str">
        <f t="shared" si="363"/>
        <v/>
      </c>
      <c r="AG1361" s="126" t="str">
        <f t="shared" si="364"/>
        <v/>
      </c>
      <c r="AH1361" s="129" t="str">
        <f t="shared" si="373"/>
        <v/>
      </c>
      <c r="AI1361" s="129" t="str">
        <f t="shared" si="372"/>
        <v/>
      </c>
      <c r="AJ1361" s="100" t="str">
        <f t="shared" si="368"/>
        <v/>
      </c>
      <c r="AK1361" s="130" t="str">
        <f t="shared" si="369"/>
        <v/>
      </c>
      <c r="AL1361" s="130" t="str">
        <f t="shared" si="370"/>
        <v/>
      </c>
      <c r="AM1361" s="131" t="str">
        <f t="shared" si="371"/>
        <v/>
      </c>
    </row>
    <row r="1362" spans="26:39" ht="15" hidden="1" x14ac:dyDescent="0.25">
      <c r="Z1362" s="102"/>
      <c r="AA1362" s="102"/>
      <c r="AB1362" s="124">
        <f t="shared" si="365"/>
        <v>54</v>
      </c>
      <c r="AC1362" s="125" t="str">
        <f t="shared" si="366"/>
        <v/>
      </c>
      <c r="AD1362" s="123" t="str">
        <f t="shared" si="367"/>
        <v/>
      </c>
      <c r="AE1362" s="126" t="str">
        <f t="shared" si="362"/>
        <v/>
      </c>
      <c r="AF1362" s="123" t="str">
        <f t="shared" si="363"/>
        <v/>
      </c>
      <c r="AG1362" s="126" t="str">
        <f t="shared" si="364"/>
        <v/>
      </c>
      <c r="AH1362" s="129" t="str">
        <f t="shared" si="373"/>
        <v/>
      </c>
      <c r="AI1362" s="129" t="str">
        <f t="shared" si="372"/>
        <v/>
      </c>
      <c r="AJ1362" s="100" t="str">
        <f t="shared" si="368"/>
        <v/>
      </c>
      <c r="AK1362" s="130" t="str">
        <f t="shared" si="369"/>
        <v/>
      </c>
      <c r="AL1362" s="130" t="str">
        <f t="shared" si="370"/>
        <v/>
      </c>
      <c r="AM1362" s="131" t="str">
        <f t="shared" si="371"/>
        <v/>
      </c>
    </row>
    <row r="1363" spans="26:39" ht="15" hidden="1" x14ac:dyDescent="0.25">
      <c r="Z1363" s="102"/>
      <c r="AA1363" s="102"/>
      <c r="AB1363" s="124">
        <f t="shared" si="365"/>
        <v>55</v>
      </c>
      <c r="AC1363" s="125" t="str">
        <f t="shared" si="366"/>
        <v/>
      </c>
      <c r="AD1363" s="123" t="str">
        <f t="shared" si="367"/>
        <v/>
      </c>
      <c r="AE1363" s="126" t="str">
        <f t="shared" si="362"/>
        <v/>
      </c>
      <c r="AF1363" s="123" t="str">
        <f t="shared" si="363"/>
        <v/>
      </c>
      <c r="AG1363" s="126" t="str">
        <f t="shared" si="364"/>
        <v/>
      </c>
      <c r="AH1363" s="129" t="str">
        <f t="shared" si="373"/>
        <v/>
      </c>
      <c r="AI1363" s="129" t="str">
        <f t="shared" si="372"/>
        <v/>
      </c>
      <c r="AJ1363" s="100" t="str">
        <f t="shared" si="368"/>
        <v/>
      </c>
      <c r="AK1363" s="130" t="str">
        <f t="shared" si="369"/>
        <v/>
      </c>
      <c r="AL1363" s="130" t="str">
        <f t="shared" si="370"/>
        <v/>
      </c>
      <c r="AM1363" s="131" t="str">
        <f t="shared" si="371"/>
        <v/>
      </c>
    </row>
    <row r="1364" spans="26:39" ht="15" hidden="1" x14ac:dyDescent="0.25">
      <c r="Z1364" s="102"/>
      <c r="AA1364" s="102"/>
      <c r="AB1364" s="124">
        <f t="shared" si="365"/>
        <v>56</v>
      </c>
      <c r="AC1364" s="125" t="str">
        <f t="shared" si="366"/>
        <v/>
      </c>
      <c r="AD1364" s="123" t="str">
        <f t="shared" si="367"/>
        <v/>
      </c>
      <c r="AE1364" s="126" t="str">
        <f t="shared" si="362"/>
        <v/>
      </c>
      <c r="AF1364" s="123" t="str">
        <f t="shared" si="363"/>
        <v/>
      </c>
      <c r="AG1364" s="126" t="str">
        <f t="shared" si="364"/>
        <v/>
      </c>
      <c r="AH1364" s="129" t="str">
        <f t="shared" si="373"/>
        <v/>
      </c>
      <c r="AI1364" s="129" t="str">
        <f t="shared" si="372"/>
        <v/>
      </c>
      <c r="AJ1364" s="100" t="str">
        <f t="shared" si="368"/>
        <v/>
      </c>
      <c r="AK1364" s="130" t="str">
        <f t="shared" si="369"/>
        <v/>
      </c>
      <c r="AL1364" s="130" t="str">
        <f t="shared" si="370"/>
        <v/>
      </c>
      <c r="AM1364" s="131" t="str">
        <f t="shared" si="371"/>
        <v/>
      </c>
    </row>
    <row r="1365" spans="26:39" ht="15" hidden="1" x14ac:dyDescent="0.25">
      <c r="Z1365" s="102"/>
      <c r="AA1365" s="102"/>
      <c r="AB1365" s="124">
        <f t="shared" si="365"/>
        <v>57</v>
      </c>
      <c r="AC1365" s="125" t="str">
        <f t="shared" si="366"/>
        <v/>
      </c>
      <c r="AD1365" s="123" t="str">
        <f t="shared" si="367"/>
        <v/>
      </c>
      <c r="AE1365" s="126" t="str">
        <f t="shared" si="362"/>
        <v/>
      </c>
      <c r="AF1365" s="123" t="str">
        <f t="shared" si="363"/>
        <v/>
      </c>
      <c r="AG1365" s="126" t="str">
        <f t="shared" si="364"/>
        <v/>
      </c>
      <c r="AH1365" s="129" t="str">
        <f t="shared" si="373"/>
        <v/>
      </c>
      <c r="AI1365" s="129" t="str">
        <f t="shared" si="372"/>
        <v/>
      </c>
      <c r="AJ1365" s="100" t="str">
        <f t="shared" si="368"/>
        <v/>
      </c>
      <c r="AK1365" s="130" t="str">
        <f t="shared" si="369"/>
        <v/>
      </c>
      <c r="AL1365" s="130" t="str">
        <f t="shared" si="370"/>
        <v/>
      </c>
      <c r="AM1365" s="131" t="str">
        <f t="shared" si="371"/>
        <v/>
      </c>
    </row>
    <row r="1366" spans="26:39" ht="15" hidden="1" x14ac:dyDescent="0.25">
      <c r="Z1366" s="102"/>
      <c r="AA1366" s="102"/>
      <c r="AB1366" s="124">
        <f t="shared" si="365"/>
        <v>58</v>
      </c>
      <c r="AC1366" s="125" t="str">
        <f t="shared" si="366"/>
        <v/>
      </c>
      <c r="AD1366" s="123" t="str">
        <f t="shared" si="367"/>
        <v/>
      </c>
      <c r="AE1366" s="126" t="str">
        <f t="shared" si="362"/>
        <v/>
      </c>
      <c r="AF1366" s="123" t="str">
        <f t="shared" si="363"/>
        <v/>
      </c>
      <c r="AG1366" s="126" t="str">
        <f t="shared" si="364"/>
        <v/>
      </c>
      <c r="AH1366" s="129" t="str">
        <f t="shared" si="373"/>
        <v/>
      </c>
      <c r="AI1366" s="129" t="str">
        <f t="shared" si="372"/>
        <v/>
      </c>
      <c r="AJ1366" s="100" t="str">
        <f t="shared" si="368"/>
        <v/>
      </c>
      <c r="AK1366" s="130" t="str">
        <f t="shared" si="369"/>
        <v/>
      </c>
      <c r="AL1366" s="130" t="str">
        <f t="shared" si="370"/>
        <v/>
      </c>
      <c r="AM1366" s="131" t="str">
        <f t="shared" si="371"/>
        <v/>
      </c>
    </row>
    <row r="1367" spans="26:39" ht="15" hidden="1" x14ac:dyDescent="0.25">
      <c r="Z1367" s="102"/>
      <c r="AA1367" s="102"/>
      <c r="AB1367" s="124">
        <f t="shared" si="365"/>
        <v>59</v>
      </c>
      <c r="AC1367" s="125" t="str">
        <f t="shared" si="366"/>
        <v/>
      </c>
      <c r="AD1367" s="123" t="str">
        <f t="shared" si="367"/>
        <v/>
      </c>
      <c r="AE1367" s="126" t="str">
        <f t="shared" si="362"/>
        <v/>
      </c>
      <c r="AF1367" s="123" t="str">
        <f t="shared" si="363"/>
        <v/>
      </c>
      <c r="AG1367" s="126" t="str">
        <f t="shared" si="364"/>
        <v/>
      </c>
      <c r="AH1367" s="129" t="str">
        <f t="shared" si="373"/>
        <v/>
      </c>
      <c r="AI1367" s="129" t="str">
        <f t="shared" si="372"/>
        <v/>
      </c>
      <c r="AJ1367" s="100" t="str">
        <f t="shared" si="368"/>
        <v/>
      </c>
      <c r="AK1367" s="130" t="str">
        <f t="shared" si="369"/>
        <v/>
      </c>
      <c r="AL1367" s="130" t="str">
        <f t="shared" si="370"/>
        <v/>
      </c>
      <c r="AM1367" s="131" t="str">
        <f t="shared" si="371"/>
        <v/>
      </c>
    </row>
    <row r="1368" spans="26:39" ht="15" hidden="1" x14ac:dyDescent="0.25">
      <c r="Z1368" s="102"/>
      <c r="AA1368" s="102"/>
      <c r="AB1368" s="124">
        <f t="shared" si="365"/>
        <v>60</v>
      </c>
      <c r="AC1368" s="125" t="str">
        <f t="shared" si="366"/>
        <v/>
      </c>
      <c r="AD1368" s="123" t="str">
        <f t="shared" si="367"/>
        <v/>
      </c>
      <c r="AE1368" s="126" t="str">
        <f t="shared" si="362"/>
        <v/>
      </c>
      <c r="AF1368" s="123" t="str">
        <f t="shared" si="363"/>
        <v/>
      </c>
      <c r="AG1368" s="126" t="str">
        <f t="shared" si="364"/>
        <v/>
      </c>
      <c r="AH1368" s="129" t="str">
        <f t="shared" si="373"/>
        <v/>
      </c>
      <c r="AI1368" s="129" t="str">
        <f t="shared" si="372"/>
        <v/>
      </c>
      <c r="AJ1368" s="100" t="str">
        <f t="shared" si="368"/>
        <v/>
      </c>
      <c r="AK1368" s="130" t="str">
        <f t="shared" si="369"/>
        <v/>
      </c>
      <c r="AL1368" s="130" t="str">
        <f t="shared" si="370"/>
        <v/>
      </c>
      <c r="AM1368" s="131" t="str">
        <f t="shared" si="371"/>
        <v/>
      </c>
    </row>
    <row r="1369" spans="26:39" ht="15" hidden="1" x14ac:dyDescent="0.25">
      <c r="Z1369" s="102"/>
      <c r="AA1369" s="102"/>
      <c r="AB1369" s="124">
        <f t="shared" si="365"/>
        <v>61</v>
      </c>
      <c r="AC1369" s="125" t="str">
        <f t="shared" si="366"/>
        <v/>
      </c>
      <c r="AD1369" s="123" t="str">
        <f t="shared" si="367"/>
        <v/>
      </c>
      <c r="AE1369" s="126" t="str">
        <f t="shared" si="362"/>
        <v/>
      </c>
      <c r="AF1369" s="123" t="str">
        <f t="shared" si="363"/>
        <v/>
      </c>
      <c r="AG1369" s="126" t="str">
        <f t="shared" si="364"/>
        <v/>
      </c>
      <c r="AH1369" s="129" t="str">
        <f t="shared" si="373"/>
        <v/>
      </c>
      <c r="AI1369" s="129" t="str">
        <f t="shared" si="372"/>
        <v/>
      </c>
      <c r="AJ1369" s="100" t="str">
        <f t="shared" si="368"/>
        <v/>
      </c>
      <c r="AK1369" s="130" t="str">
        <f t="shared" si="369"/>
        <v/>
      </c>
      <c r="AL1369" s="130" t="str">
        <f t="shared" si="370"/>
        <v/>
      </c>
      <c r="AM1369" s="131" t="str">
        <f t="shared" si="371"/>
        <v/>
      </c>
    </row>
    <row r="1370" spans="26:39" ht="15" hidden="1" x14ac:dyDescent="0.25">
      <c r="Z1370" s="102"/>
      <c r="AA1370" s="102"/>
      <c r="AB1370" s="124">
        <f t="shared" si="365"/>
        <v>62</v>
      </c>
      <c r="AC1370" s="125" t="str">
        <f t="shared" si="366"/>
        <v/>
      </c>
      <c r="AD1370" s="123" t="str">
        <f t="shared" si="367"/>
        <v/>
      </c>
      <c r="AE1370" s="126" t="str">
        <f t="shared" si="362"/>
        <v/>
      </c>
      <c r="AF1370" s="123" t="str">
        <f t="shared" si="363"/>
        <v/>
      </c>
      <c r="AG1370" s="126" t="str">
        <f t="shared" si="364"/>
        <v/>
      </c>
      <c r="AH1370" s="129" t="str">
        <f t="shared" si="373"/>
        <v/>
      </c>
      <c r="AI1370" s="129" t="str">
        <f t="shared" si="372"/>
        <v/>
      </c>
      <c r="AJ1370" s="100" t="str">
        <f t="shared" si="368"/>
        <v/>
      </c>
      <c r="AK1370" s="130" t="str">
        <f t="shared" si="369"/>
        <v/>
      </c>
      <c r="AL1370" s="130" t="str">
        <f t="shared" si="370"/>
        <v/>
      </c>
      <c r="AM1370" s="131" t="str">
        <f t="shared" si="371"/>
        <v/>
      </c>
    </row>
    <row r="1371" spans="26:39" ht="15" hidden="1" x14ac:dyDescent="0.25">
      <c r="Z1371" s="102"/>
      <c r="AA1371" s="102"/>
      <c r="AB1371" s="124">
        <f t="shared" si="365"/>
        <v>63</v>
      </c>
      <c r="AC1371" s="125" t="str">
        <f t="shared" si="366"/>
        <v/>
      </c>
      <c r="AD1371" s="123" t="str">
        <f t="shared" si="367"/>
        <v/>
      </c>
      <c r="AE1371" s="126" t="str">
        <f t="shared" si="362"/>
        <v/>
      </c>
      <c r="AF1371" s="123" t="str">
        <f t="shared" si="363"/>
        <v/>
      </c>
      <c r="AG1371" s="126" t="str">
        <f t="shared" si="364"/>
        <v/>
      </c>
      <c r="AH1371" s="129" t="str">
        <f t="shared" si="373"/>
        <v/>
      </c>
      <c r="AI1371" s="129" t="str">
        <f t="shared" si="372"/>
        <v/>
      </c>
      <c r="AJ1371" s="100" t="str">
        <f t="shared" si="368"/>
        <v/>
      </c>
      <c r="AK1371" s="130" t="str">
        <f t="shared" si="369"/>
        <v/>
      </c>
      <c r="AL1371" s="130" t="str">
        <f t="shared" si="370"/>
        <v/>
      </c>
      <c r="AM1371" s="131" t="str">
        <f t="shared" si="371"/>
        <v/>
      </c>
    </row>
    <row r="1372" spans="26:39" ht="15" hidden="1" x14ac:dyDescent="0.25">
      <c r="Z1372" s="102"/>
      <c r="AA1372" s="102"/>
      <c r="AB1372" s="124">
        <f t="shared" si="365"/>
        <v>64</v>
      </c>
      <c r="AC1372" s="125" t="str">
        <f t="shared" si="366"/>
        <v/>
      </c>
      <c r="AD1372" s="123" t="str">
        <f t="shared" si="367"/>
        <v/>
      </c>
      <c r="AE1372" s="126" t="str">
        <f t="shared" si="362"/>
        <v/>
      </c>
      <c r="AF1372" s="123" t="str">
        <f t="shared" si="363"/>
        <v/>
      </c>
      <c r="AG1372" s="126" t="str">
        <f t="shared" si="364"/>
        <v/>
      </c>
      <c r="AH1372" s="129" t="str">
        <f t="shared" si="373"/>
        <v/>
      </c>
      <c r="AI1372" s="129" t="str">
        <f t="shared" si="372"/>
        <v/>
      </c>
      <c r="AJ1372" s="100" t="str">
        <f t="shared" si="368"/>
        <v/>
      </c>
      <c r="AK1372" s="130" t="str">
        <f t="shared" si="369"/>
        <v/>
      </c>
      <c r="AL1372" s="130" t="str">
        <f t="shared" si="370"/>
        <v/>
      </c>
      <c r="AM1372" s="131" t="str">
        <f t="shared" si="371"/>
        <v/>
      </c>
    </row>
    <row r="1373" spans="26:39" ht="15" hidden="1" x14ac:dyDescent="0.25">
      <c r="Z1373" s="102"/>
      <c r="AA1373" s="102"/>
      <c r="AB1373" s="124">
        <f t="shared" si="365"/>
        <v>65</v>
      </c>
      <c r="AC1373" s="125" t="str">
        <f t="shared" ref="AC1373:AC1404" si="374">IF(AA$1311="","",AC$1308+AB1373*(X$1311-X$1310)/100)</f>
        <v/>
      </c>
      <c r="AD1373" s="123" t="str">
        <f t="shared" ref="AD1373:AD1404" si="375">IF(AC1373="","",AD$1308+(2*(AC1373-AC$1308)*AA$1311))</f>
        <v/>
      </c>
      <c r="AE1373" s="126" t="str">
        <f t="shared" si="362"/>
        <v/>
      </c>
      <c r="AF1373" s="123" t="str">
        <f t="shared" si="363"/>
        <v/>
      </c>
      <c r="AG1373" s="126" t="str">
        <f t="shared" si="364"/>
        <v/>
      </c>
      <c r="AH1373" s="129" t="str">
        <f t="shared" si="373"/>
        <v/>
      </c>
      <c r="AI1373" s="129" t="str">
        <f t="shared" si="372"/>
        <v/>
      </c>
      <c r="AJ1373" s="100" t="str">
        <f t="shared" si="368"/>
        <v/>
      </c>
      <c r="AK1373" s="130" t="str">
        <f t="shared" si="369"/>
        <v/>
      </c>
      <c r="AL1373" s="130" t="str">
        <f t="shared" si="370"/>
        <v/>
      </c>
      <c r="AM1373" s="131" t="str">
        <f t="shared" si="371"/>
        <v/>
      </c>
    </row>
    <row r="1374" spans="26:39" ht="15" hidden="1" x14ac:dyDescent="0.25">
      <c r="Z1374" s="102"/>
      <c r="AA1374" s="102"/>
      <c r="AB1374" s="124">
        <f t="shared" si="365"/>
        <v>66</v>
      </c>
      <c r="AC1374" s="125" t="str">
        <f t="shared" si="374"/>
        <v/>
      </c>
      <c r="AD1374" s="123" t="str">
        <f t="shared" si="375"/>
        <v/>
      </c>
      <c r="AE1374" s="126" t="str">
        <f t="shared" ref="AE1374:AE1408" si="376">IF(AC1374="","",(AD1374/2)^2*3.1415)</f>
        <v/>
      </c>
      <c r="AF1374" s="123" t="str">
        <f t="shared" ref="AF1374:AF1408" si="377">IF(AC1374="","",(AC1374-AC1373)/3*(AE1373+AE1374+(AE1374*AE1373)^0.5))</f>
        <v/>
      </c>
      <c r="AG1374" s="126" t="str">
        <f t="shared" ref="AG1374:AG1408" si="378">IF(AC1374="","",AG1373+AF1374)</f>
        <v/>
      </c>
      <c r="AH1374" s="129" t="str">
        <f t="shared" si="373"/>
        <v/>
      </c>
      <c r="AI1374" s="129" t="str">
        <f t="shared" si="372"/>
        <v/>
      </c>
      <c r="AJ1374" s="100" t="str">
        <f t="shared" si="368"/>
        <v/>
      </c>
      <c r="AK1374" s="130" t="str">
        <f t="shared" si="369"/>
        <v/>
      </c>
      <c r="AL1374" s="130" t="str">
        <f t="shared" si="370"/>
        <v/>
      </c>
      <c r="AM1374" s="131" t="str">
        <f t="shared" si="371"/>
        <v/>
      </c>
    </row>
    <row r="1375" spans="26:39" ht="15" hidden="1" x14ac:dyDescent="0.25">
      <c r="Z1375" s="102"/>
      <c r="AA1375" s="102"/>
      <c r="AB1375" s="124">
        <f t="shared" ref="AB1375:AB1408" si="379">AB1374+1</f>
        <v>67</v>
      </c>
      <c r="AC1375" s="125" t="str">
        <f t="shared" si="374"/>
        <v/>
      </c>
      <c r="AD1375" s="123" t="str">
        <f t="shared" si="375"/>
        <v/>
      </c>
      <c r="AE1375" s="126" t="str">
        <f t="shared" si="376"/>
        <v/>
      </c>
      <c r="AF1375" s="123" t="str">
        <f t="shared" si="377"/>
        <v/>
      </c>
      <c r="AG1375" s="126" t="str">
        <f t="shared" si="378"/>
        <v/>
      </c>
      <c r="AH1375" s="129" t="str">
        <f t="shared" si="373"/>
        <v/>
      </c>
      <c r="AI1375" s="129" t="str">
        <f t="shared" si="372"/>
        <v/>
      </c>
      <c r="AJ1375" s="100" t="str">
        <f t="shared" si="368"/>
        <v/>
      </c>
      <c r="AK1375" s="130" t="str">
        <f t="shared" si="369"/>
        <v/>
      </c>
      <c r="AL1375" s="130" t="str">
        <f t="shared" si="370"/>
        <v/>
      </c>
      <c r="AM1375" s="131" t="str">
        <f t="shared" si="371"/>
        <v/>
      </c>
    </row>
    <row r="1376" spans="26:39" ht="15" hidden="1" x14ac:dyDescent="0.25">
      <c r="Z1376" s="102"/>
      <c r="AA1376" s="102"/>
      <c r="AB1376" s="124">
        <f t="shared" si="379"/>
        <v>68</v>
      </c>
      <c r="AC1376" s="125" t="str">
        <f t="shared" si="374"/>
        <v/>
      </c>
      <c r="AD1376" s="123" t="str">
        <f t="shared" si="375"/>
        <v/>
      </c>
      <c r="AE1376" s="126" t="str">
        <f t="shared" si="376"/>
        <v/>
      </c>
      <c r="AF1376" s="123" t="str">
        <f t="shared" si="377"/>
        <v/>
      </c>
      <c r="AG1376" s="126" t="str">
        <f t="shared" si="378"/>
        <v/>
      </c>
      <c r="AH1376" s="129" t="str">
        <f t="shared" si="373"/>
        <v/>
      </c>
      <c r="AI1376" s="129" t="str">
        <f t="shared" si="372"/>
        <v/>
      </c>
      <c r="AJ1376" s="100" t="str">
        <f t="shared" si="368"/>
        <v/>
      </c>
      <c r="AK1376" s="130" t="str">
        <f t="shared" si="369"/>
        <v/>
      </c>
      <c r="AL1376" s="130" t="str">
        <f t="shared" si="370"/>
        <v/>
      </c>
      <c r="AM1376" s="131" t="str">
        <f t="shared" si="371"/>
        <v/>
      </c>
    </row>
    <row r="1377" spans="26:39" ht="15" hidden="1" x14ac:dyDescent="0.25">
      <c r="Z1377" s="102"/>
      <c r="AA1377" s="102"/>
      <c r="AB1377" s="124">
        <f t="shared" si="379"/>
        <v>69</v>
      </c>
      <c r="AC1377" s="125" t="str">
        <f t="shared" si="374"/>
        <v/>
      </c>
      <c r="AD1377" s="123" t="str">
        <f t="shared" si="375"/>
        <v/>
      </c>
      <c r="AE1377" s="126" t="str">
        <f t="shared" si="376"/>
        <v/>
      </c>
      <c r="AF1377" s="123" t="str">
        <f t="shared" si="377"/>
        <v/>
      </c>
      <c r="AG1377" s="126" t="str">
        <f t="shared" si="378"/>
        <v/>
      </c>
      <c r="AH1377" s="129" t="str">
        <f t="shared" si="373"/>
        <v/>
      </c>
      <c r="AI1377" s="129" t="str">
        <f t="shared" si="372"/>
        <v/>
      </c>
      <c r="AJ1377" s="100" t="str">
        <f t="shared" si="368"/>
        <v/>
      </c>
      <c r="AK1377" s="130" t="str">
        <f t="shared" si="369"/>
        <v/>
      </c>
      <c r="AL1377" s="130" t="str">
        <f t="shared" si="370"/>
        <v/>
      </c>
      <c r="AM1377" s="131" t="str">
        <f t="shared" si="371"/>
        <v/>
      </c>
    </row>
    <row r="1378" spans="26:39" ht="15" hidden="1" x14ac:dyDescent="0.25">
      <c r="Z1378" s="102"/>
      <c r="AA1378" s="102"/>
      <c r="AB1378" s="124">
        <f t="shared" si="379"/>
        <v>70</v>
      </c>
      <c r="AC1378" s="125" t="str">
        <f t="shared" si="374"/>
        <v/>
      </c>
      <c r="AD1378" s="123" t="str">
        <f t="shared" si="375"/>
        <v/>
      </c>
      <c r="AE1378" s="126" t="str">
        <f t="shared" si="376"/>
        <v/>
      </c>
      <c r="AF1378" s="123" t="str">
        <f t="shared" si="377"/>
        <v/>
      </c>
      <c r="AG1378" s="126" t="str">
        <f t="shared" si="378"/>
        <v/>
      </c>
      <c r="AH1378" s="129" t="str">
        <f t="shared" si="373"/>
        <v/>
      </c>
      <c r="AI1378" s="129" t="str">
        <f t="shared" si="372"/>
        <v/>
      </c>
      <c r="AJ1378" s="100" t="str">
        <f t="shared" si="368"/>
        <v/>
      </c>
      <c r="AK1378" s="130" t="str">
        <f t="shared" si="369"/>
        <v/>
      </c>
      <c r="AL1378" s="130" t="str">
        <f t="shared" si="370"/>
        <v/>
      </c>
      <c r="AM1378" s="131" t="str">
        <f t="shared" si="371"/>
        <v/>
      </c>
    </row>
    <row r="1379" spans="26:39" ht="15" hidden="1" x14ac:dyDescent="0.25">
      <c r="Z1379" s="102"/>
      <c r="AA1379" s="102"/>
      <c r="AB1379" s="124">
        <f t="shared" si="379"/>
        <v>71</v>
      </c>
      <c r="AC1379" s="125" t="str">
        <f t="shared" si="374"/>
        <v/>
      </c>
      <c r="AD1379" s="123" t="str">
        <f t="shared" si="375"/>
        <v/>
      </c>
      <c r="AE1379" s="126" t="str">
        <f t="shared" si="376"/>
        <v/>
      </c>
      <c r="AF1379" s="123" t="str">
        <f t="shared" si="377"/>
        <v/>
      </c>
      <c r="AG1379" s="126" t="str">
        <f t="shared" si="378"/>
        <v/>
      </c>
      <c r="AH1379" s="129" t="str">
        <f t="shared" si="373"/>
        <v/>
      </c>
      <c r="AI1379" s="129" t="str">
        <f t="shared" si="372"/>
        <v/>
      </c>
      <c r="AJ1379" s="100" t="str">
        <f t="shared" si="368"/>
        <v/>
      </c>
      <c r="AK1379" s="130" t="str">
        <f t="shared" si="369"/>
        <v/>
      </c>
      <c r="AL1379" s="130" t="str">
        <f t="shared" si="370"/>
        <v/>
      </c>
      <c r="AM1379" s="131" t="str">
        <f t="shared" si="371"/>
        <v/>
      </c>
    </row>
    <row r="1380" spans="26:39" ht="15" hidden="1" x14ac:dyDescent="0.25">
      <c r="Z1380" s="102"/>
      <c r="AA1380" s="102"/>
      <c r="AB1380" s="124">
        <f t="shared" si="379"/>
        <v>72</v>
      </c>
      <c r="AC1380" s="125" t="str">
        <f t="shared" si="374"/>
        <v/>
      </c>
      <c r="AD1380" s="123" t="str">
        <f t="shared" si="375"/>
        <v/>
      </c>
      <c r="AE1380" s="126" t="str">
        <f t="shared" si="376"/>
        <v/>
      </c>
      <c r="AF1380" s="123" t="str">
        <f t="shared" si="377"/>
        <v/>
      </c>
      <c r="AG1380" s="126" t="str">
        <f t="shared" si="378"/>
        <v/>
      </c>
      <c r="AH1380" s="129" t="str">
        <f t="shared" si="373"/>
        <v/>
      </c>
      <c r="AI1380" s="129" t="str">
        <f t="shared" si="372"/>
        <v/>
      </c>
      <c r="AJ1380" s="100" t="str">
        <f t="shared" si="368"/>
        <v/>
      </c>
      <c r="AK1380" s="130" t="str">
        <f t="shared" si="369"/>
        <v/>
      </c>
      <c r="AL1380" s="130" t="str">
        <f t="shared" si="370"/>
        <v/>
      </c>
      <c r="AM1380" s="131" t="str">
        <f t="shared" si="371"/>
        <v/>
      </c>
    </row>
    <row r="1381" spans="26:39" ht="15" hidden="1" x14ac:dyDescent="0.25">
      <c r="Z1381" s="102"/>
      <c r="AA1381" s="102"/>
      <c r="AB1381" s="124">
        <f t="shared" si="379"/>
        <v>73</v>
      </c>
      <c r="AC1381" s="125" t="str">
        <f t="shared" si="374"/>
        <v/>
      </c>
      <c r="AD1381" s="123" t="str">
        <f t="shared" si="375"/>
        <v/>
      </c>
      <c r="AE1381" s="126" t="str">
        <f t="shared" si="376"/>
        <v/>
      </c>
      <c r="AF1381" s="123" t="str">
        <f t="shared" si="377"/>
        <v/>
      </c>
      <c r="AG1381" s="126" t="str">
        <f t="shared" si="378"/>
        <v/>
      </c>
      <c r="AH1381" s="129" t="str">
        <f t="shared" si="373"/>
        <v/>
      </c>
      <c r="AI1381" s="129" t="str">
        <f t="shared" si="372"/>
        <v/>
      </c>
      <c r="AJ1381" s="100" t="str">
        <f t="shared" si="368"/>
        <v/>
      </c>
      <c r="AK1381" s="130" t="str">
        <f t="shared" si="369"/>
        <v/>
      </c>
      <c r="AL1381" s="130" t="str">
        <f t="shared" si="370"/>
        <v/>
      </c>
      <c r="AM1381" s="131" t="str">
        <f t="shared" si="371"/>
        <v/>
      </c>
    </row>
    <row r="1382" spans="26:39" ht="15" hidden="1" x14ac:dyDescent="0.25">
      <c r="Z1382" s="102"/>
      <c r="AA1382" s="102"/>
      <c r="AB1382" s="124">
        <f t="shared" si="379"/>
        <v>74</v>
      </c>
      <c r="AC1382" s="125" t="str">
        <f t="shared" si="374"/>
        <v/>
      </c>
      <c r="AD1382" s="123" t="str">
        <f t="shared" si="375"/>
        <v/>
      </c>
      <c r="AE1382" s="126" t="str">
        <f t="shared" si="376"/>
        <v/>
      </c>
      <c r="AF1382" s="123" t="str">
        <f t="shared" si="377"/>
        <v/>
      </c>
      <c r="AG1382" s="126" t="str">
        <f t="shared" si="378"/>
        <v/>
      </c>
      <c r="AH1382" s="129" t="str">
        <f t="shared" si="373"/>
        <v/>
      </c>
      <c r="AI1382" s="129" t="str">
        <f t="shared" si="372"/>
        <v/>
      </c>
      <c r="AJ1382" s="100" t="str">
        <f t="shared" si="368"/>
        <v/>
      </c>
      <c r="AK1382" s="130" t="str">
        <f t="shared" si="369"/>
        <v/>
      </c>
      <c r="AL1382" s="130" t="str">
        <f t="shared" si="370"/>
        <v/>
      </c>
      <c r="AM1382" s="131" t="str">
        <f t="shared" si="371"/>
        <v/>
      </c>
    </row>
    <row r="1383" spans="26:39" ht="15" hidden="1" x14ac:dyDescent="0.25">
      <c r="Z1383" s="102"/>
      <c r="AA1383" s="102"/>
      <c r="AB1383" s="124">
        <f t="shared" si="379"/>
        <v>75</v>
      </c>
      <c r="AC1383" s="125" t="str">
        <f t="shared" si="374"/>
        <v/>
      </c>
      <c r="AD1383" s="123" t="str">
        <f t="shared" si="375"/>
        <v/>
      </c>
      <c r="AE1383" s="126" t="str">
        <f t="shared" si="376"/>
        <v/>
      </c>
      <c r="AF1383" s="123" t="str">
        <f t="shared" si="377"/>
        <v/>
      </c>
      <c r="AG1383" s="126" t="str">
        <f t="shared" si="378"/>
        <v/>
      </c>
      <c r="AH1383" s="129" t="str">
        <f t="shared" si="373"/>
        <v/>
      </c>
      <c r="AI1383" s="129" t="str">
        <f t="shared" si="372"/>
        <v/>
      </c>
      <c r="AJ1383" s="100" t="str">
        <f t="shared" si="368"/>
        <v/>
      </c>
      <c r="AK1383" s="130" t="str">
        <f t="shared" si="369"/>
        <v/>
      </c>
      <c r="AL1383" s="130" t="str">
        <f t="shared" si="370"/>
        <v/>
      </c>
      <c r="AM1383" s="131" t="str">
        <f t="shared" si="371"/>
        <v/>
      </c>
    </row>
    <row r="1384" spans="26:39" ht="15" hidden="1" x14ac:dyDescent="0.25">
      <c r="Z1384" s="102"/>
      <c r="AA1384" s="102"/>
      <c r="AB1384" s="124">
        <f t="shared" si="379"/>
        <v>76</v>
      </c>
      <c r="AC1384" s="125" t="str">
        <f t="shared" si="374"/>
        <v/>
      </c>
      <c r="AD1384" s="123" t="str">
        <f t="shared" si="375"/>
        <v/>
      </c>
      <c r="AE1384" s="126" t="str">
        <f t="shared" si="376"/>
        <v/>
      </c>
      <c r="AF1384" s="123" t="str">
        <f t="shared" si="377"/>
        <v/>
      </c>
      <c r="AG1384" s="126" t="str">
        <f t="shared" si="378"/>
        <v/>
      </c>
      <c r="AH1384" s="129" t="str">
        <f t="shared" si="373"/>
        <v/>
      </c>
      <c r="AI1384" s="129" t="str">
        <f t="shared" si="372"/>
        <v/>
      </c>
      <c r="AJ1384" s="100" t="str">
        <f t="shared" si="368"/>
        <v/>
      </c>
      <c r="AK1384" s="130" t="str">
        <f t="shared" si="369"/>
        <v/>
      </c>
      <c r="AL1384" s="130" t="str">
        <f t="shared" si="370"/>
        <v/>
      </c>
      <c r="AM1384" s="131" t="str">
        <f t="shared" si="371"/>
        <v/>
      </c>
    </row>
    <row r="1385" spans="26:39" ht="15" hidden="1" x14ac:dyDescent="0.25">
      <c r="Z1385" s="102"/>
      <c r="AA1385" s="102"/>
      <c r="AB1385" s="124">
        <f t="shared" si="379"/>
        <v>77</v>
      </c>
      <c r="AC1385" s="125" t="str">
        <f t="shared" si="374"/>
        <v/>
      </c>
      <c r="AD1385" s="123" t="str">
        <f t="shared" si="375"/>
        <v/>
      </c>
      <c r="AE1385" s="126" t="str">
        <f t="shared" si="376"/>
        <v/>
      </c>
      <c r="AF1385" s="123" t="str">
        <f t="shared" si="377"/>
        <v/>
      </c>
      <c r="AG1385" s="126" t="str">
        <f t="shared" si="378"/>
        <v/>
      </c>
      <c r="AH1385" s="129" t="str">
        <f t="shared" si="373"/>
        <v/>
      </c>
      <c r="AI1385" s="129" t="str">
        <f t="shared" si="372"/>
        <v/>
      </c>
      <c r="AJ1385" s="100" t="str">
        <f t="shared" si="368"/>
        <v/>
      </c>
      <c r="AK1385" s="130" t="str">
        <f t="shared" si="369"/>
        <v/>
      </c>
      <c r="AL1385" s="130" t="str">
        <f t="shared" si="370"/>
        <v/>
      </c>
      <c r="AM1385" s="131" t="str">
        <f t="shared" si="371"/>
        <v/>
      </c>
    </row>
    <row r="1386" spans="26:39" ht="15" hidden="1" x14ac:dyDescent="0.25">
      <c r="Z1386" s="102"/>
      <c r="AA1386" s="102"/>
      <c r="AB1386" s="124">
        <f t="shared" si="379"/>
        <v>78</v>
      </c>
      <c r="AC1386" s="125" t="str">
        <f t="shared" si="374"/>
        <v/>
      </c>
      <c r="AD1386" s="123" t="str">
        <f t="shared" si="375"/>
        <v/>
      </c>
      <c r="AE1386" s="126" t="str">
        <f t="shared" si="376"/>
        <v/>
      </c>
      <c r="AF1386" s="123" t="str">
        <f t="shared" si="377"/>
        <v/>
      </c>
      <c r="AG1386" s="126" t="str">
        <f t="shared" si="378"/>
        <v/>
      </c>
      <c r="AH1386" s="129" t="str">
        <f t="shared" si="373"/>
        <v/>
      </c>
      <c r="AI1386" s="129" t="str">
        <f t="shared" si="372"/>
        <v/>
      </c>
      <c r="AJ1386" s="100" t="str">
        <f t="shared" si="368"/>
        <v/>
      </c>
      <c r="AK1386" s="130" t="str">
        <f t="shared" si="369"/>
        <v/>
      </c>
      <c r="AL1386" s="130" t="str">
        <f t="shared" si="370"/>
        <v/>
      </c>
      <c r="AM1386" s="131" t="str">
        <f t="shared" si="371"/>
        <v/>
      </c>
    </row>
    <row r="1387" spans="26:39" ht="15" hidden="1" x14ac:dyDescent="0.25">
      <c r="Z1387" s="102"/>
      <c r="AA1387" s="102"/>
      <c r="AB1387" s="124">
        <f t="shared" si="379"/>
        <v>79</v>
      </c>
      <c r="AC1387" s="125" t="str">
        <f t="shared" si="374"/>
        <v/>
      </c>
      <c r="AD1387" s="123" t="str">
        <f t="shared" si="375"/>
        <v/>
      </c>
      <c r="AE1387" s="126" t="str">
        <f t="shared" si="376"/>
        <v/>
      </c>
      <c r="AF1387" s="123" t="str">
        <f t="shared" si="377"/>
        <v/>
      </c>
      <c r="AG1387" s="126" t="str">
        <f t="shared" si="378"/>
        <v/>
      </c>
      <c r="AH1387" s="129" t="str">
        <f t="shared" si="373"/>
        <v/>
      </c>
      <c r="AI1387" s="129" t="str">
        <f t="shared" si="372"/>
        <v/>
      </c>
      <c r="AJ1387" s="100" t="str">
        <f t="shared" si="368"/>
        <v/>
      </c>
      <c r="AK1387" s="130" t="str">
        <f t="shared" si="369"/>
        <v/>
      </c>
      <c r="AL1387" s="130" t="str">
        <f t="shared" si="370"/>
        <v/>
      </c>
      <c r="AM1387" s="131" t="str">
        <f t="shared" si="371"/>
        <v/>
      </c>
    </row>
    <row r="1388" spans="26:39" ht="15" hidden="1" x14ac:dyDescent="0.25">
      <c r="Z1388" s="102"/>
      <c r="AA1388" s="102"/>
      <c r="AB1388" s="124">
        <f t="shared" si="379"/>
        <v>80</v>
      </c>
      <c r="AC1388" s="125" t="str">
        <f t="shared" si="374"/>
        <v/>
      </c>
      <c r="AD1388" s="123" t="str">
        <f t="shared" si="375"/>
        <v/>
      </c>
      <c r="AE1388" s="126" t="str">
        <f t="shared" si="376"/>
        <v/>
      </c>
      <c r="AF1388" s="123" t="str">
        <f t="shared" si="377"/>
        <v/>
      </c>
      <c r="AG1388" s="126" t="str">
        <f t="shared" si="378"/>
        <v/>
      </c>
      <c r="AH1388" s="129" t="str">
        <f t="shared" si="373"/>
        <v/>
      </c>
      <c r="AI1388" s="129" t="str">
        <f t="shared" si="372"/>
        <v/>
      </c>
      <c r="AJ1388" s="100" t="str">
        <f t="shared" si="368"/>
        <v/>
      </c>
      <c r="AK1388" s="130" t="str">
        <f t="shared" si="369"/>
        <v/>
      </c>
      <c r="AL1388" s="130" t="str">
        <f t="shared" si="370"/>
        <v/>
      </c>
      <c r="AM1388" s="131" t="str">
        <f t="shared" si="371"/>
        <v/>
      </c>
    </row>
    <row r="1389" spans="26:39" ht="15" hidden="1" x14ac:dyDescent="0.25">
      <c r="Z1389" s="102"/>
      <c r="AA1389" s="102"/>
      <c r="AB1389" s="124">
        <f t="shared" si="379"/>
        <v>81</v>
      </c>
      <c r="AC1389" s="125" t="str">
        <f t="shared" si="374"/>
        <v/>
      </c>
      <c r="AD1389" s="123" t="str">
        <f t="shared" si="375"/>
        <v/>
      </c>
      <c r="AE1389" s="126" t="str">
        <f t="shared" si="376"/>
        <v/>
      </c>
      <c r="AF1389" s="123" t="str">
        <f t="shared" si="377"/>
        <v/>
      </c>
      <c r="AG1389" s="126" t="str">
        <f t="shared" si="378"/>
        <v/>
      </c>
      <c r="AH1389" s="129" t="str">
        <f t="shared" si="373"/>
        <v/>
      </c>
      <c r="AI1389" s="129" t="str">
        <f t="shared" si="372"/>
        <v/>
      </c>
      <c r="AJ1389" s="100" t="str">
        <f t="shared" si="368"/>
        <v/>
      </c>
      <c r="AK1389" s="130" t="str">
        <f t="shared" si="369"/>
        <v/>
      </c>
      <c r="AL1389" s="130" t="str">
        <f t="shared" si="370"/>
        <v/>
      </c>
      <c r="AM1389" s="131" t="str">
        <f t="shared" si="371"/>
        <v/>
      </c>
    </row>
    <row r="1390" spans="26:39" ht="15" hidden="1" x14ac:dyDescent="0.25">
      <c r="Z1390" s="102"/>
      <c r="AA1390" s="102"/>
      <c r="AB1390" s="124">
        <f t="shared" si="379"/>
        <v>82</v>
      </c>
      <c r="AC1390" s="125" t="str">
        <f t="shared" si="374"/>
        <v/>
      </c>
      <c r="AD1390" s="123" t="str">
        <f t="shared" si="375"/>
        <v/>
      </c>
      <c r="AE1390" s="126" t="str">
        <f t="shared" si="376"/>
        <v/>
      </c>
      <c r="AF1390" s="123" t="str">
        <f t="shared" si="377"/>
        <v/>
      </c>
      <c r="AG1390" s="126" t="str">
        <f t="shared" si="378"/>
        <v/>
      </c>
      <c r="AH1390" s="129" t="str">
        <f t="shared" si="373"/>
        <v/>
      </c>
      <c r="AI1390" s="129" t="str">
        <f t="shared" si="372"/>
        <v/>
      </c>
      <c r="AJ1390" s="100" t="str">
        <f t="shared" si="368"/>
        <v/>
      </c>
      <c r="AK1390" s="130" t="str">
        <f t="shared" si="369"/>
        <v/>
      </c>
      <c r="AL1390" s="130" t="str">
        <f t="shared" si="370"/>
        <v/>
      </c>
      <c r="AM1390" s="131" t="str">
        <f t="shared" si="371"/>
        <v/>
      </c>
    </row>
    <row r="1391" spans="26:39" ht="15" hidden="1" x14ac:dyDescent="0.25">
      <c r="Z1391" s="102"/>
      <c r="AA1391" s="102"/>
      <c r="AB1391" s="124">
        <f t="shared" si="379"/>
        <v>83</v>
      </c>
      <c r="AC1391" s="125" t="str">
        <f t="shared" si="374"/>
        <v/>
      </c>
      <c r="AD1391" s="123" t="str">
        <f t="shared" si="375"/>
        <v/>
      </c>
      <c r="AE1391" s="126" t="str">
        <f t="shared" si="376"/>
        <v/>
      </c>
      <c r="AF1391" s="123" t="str">
        <f t="shared" si="377"/>
        <v/>
      </c>
      <c r="AG1391" s="126" t="str">
        <f t="shared" si="378"/>
        <v/>
      </c>
      <c r="AH1391" s="129" t="str">
        <f t="shared" si="373"/>
        <v/>
      </c>
      <c r="AI1391" s="129" t="str">
        <f t="shared" si="372"/>
        <v/>
      </c>
      <c r="AJ1391" s="100" t="str">
        <f t="shared" si="368"/>
        <v/>
      </c>
      <c r="AK1391" s="130" t="str">
        <f t="shared" si="369"/>
        <v/>
      </c>
      <c r="AL1391" s="130" t="str">
        <f t="shared" si="370"/>
        <v/>
      </c>
      <c r="AM1391" s="131" t="str">
        <f t="shared" si="371"/>
        <v/>
      </c>
    </row>
    <row r="1392" spans="26:39" ht="15" hidden="1" x14ac:dyDescent="0.25">
      <c r="Z1392" s="102"/>
      <c r="AA1392" s="102"/>
      <c r="AB1392" s="124">
        <f t="shared" si="379"/>
        <v>84</v>
      </c>
      <c r="AC1392" s="125" t="str">
        <f t="shared" si="374"/>
        <v/>
      </c>
      <c r="AD1392" s="123" t="str">
        <f t="shared" si="375"/>
        <v/>
      </c>
      <c r="AE1392" s="126" t="str">
        <f t="shared" si="376"/>
        <v/>
      </c>
      <c r="AF1392" s="123" t="str">
        <f t="shared" si="377"/>
        <v/>
      </c>
      <c r="AG1392" s="126" t="str">
        <f t="shared" si="378"/>
        <v/>
      </c>
      <c r="AH1392" s="129" t="str">
        <f t="shared" si="373"/>
        <v/>
      </c>
      <c r="AI1392" s="129" t="str">
        <f t="shared" si="372"/>
        <v/>
      </c>
      <c r="AJ1392" s="100" t="str">
        <f t="shared" si="368"/>
        <v/>
      </c>
      <c r="AK1392" s="130" t="str">
        <f t="shared" si="369"/>
        <v/>
      </c>
      <c r="AL1392" s="130" t="str">
        <f t="shared" si="370"/>
        <v/>
      </c>
      <c r="AM1392" s="131" t="str">
        <f t="shared" si="371"/>
        <v/>
      </c>
    </row>
    <row r="1393" spans="26:39" ht="15" hidden="1" x14ac:dyDescent="0.25">
      <c r="Z1393" s="102"/>
      <c r="AA1393" s="102"/>
      <c r="AB1393" s="124">
        <f t="shared" si="379"/>
        <v>85</v>
      </c>
      <c r="AC1393" s="125" t="str">
        <f t="shared" si="374"/>
        <v/>
      </c>
      <c r="AD1393" s="123" t="str">
        <f t="shared" si="375"/>
        <v/>
      </c>
      <c r="AE1393" s="126" t="str">
        <f t="shared" si="376"/>
        <v/>
      </c>
      <c r="AF1393" s="123" t="str">
        <f t="shared" si="377"/>
        <v/>
      </c>
      <c r="AG1393" s="126" t="str">
        <f t="shared" si="378"/>
        <v/>
      </c>
      <c r="AH1393" s="129" t="str">
        <f t="shared" si="373"/>
        <v/>
      </c>
      <c r="AI1393" s="129" t="str">
        <f t="shared" si="372"/>
        <v/>
      </c>
      <c r="AJ1393" s="100" t="str">
        <f t="shared" si="368"/>
        <v/>
      </c>
      <c r="AK1393" s="130" t="str">
        <f t="shared" si="369"/>
        <v/>
      </c>
      <c r="AL1393" s="130" t="str">
        <f t="shared" si="370"/>
        <v/>
      </c>
      <c r="AM1393" s="131" t="str">
        <f t="shared" si="371"/>
        <v/>
      </c>
    </row>
    <row r="1394" spans="26:39" ht="15" hidden="1" x14ac:dyDescent="0.25">
      <c r="Z1394" s="102"/>
      <c r="AA1394" s="102"/>
      <c r="AB1394" s="124">
        <f t="shared" si="379"/>
        <v>86</v>
      </c>
      <c r="AC1394" s="125" t="str">
        <f t="shared" si="374"/>
        <v/>
      </c>
      <c r="AD1394" s="123" t="str">
        <f t="shared" si="375"/>
        <v/>
      </c>
      <c r="AE1394" s="126" t="str">
        <f t="shared" si="376"/>
        <v/>
      </c>
      <c r="AF1394" s="123" t="str">
        <f t="shared" si="377"/>
        <v/>
      </c>
      <c r="AG1394" s="126" t="str">
        <f t="shared" si="378"/>
        <v/>
      </c>
      <c r="AH1394" s="129" t="str">
        <f t="shared" si="373"/>
        <v/>
      </c>
      <c r="AI1394" s="129" t="str">
        <f t="shared" si="372"/>
        <v/>
      </c>
      <c r="AJ1394" s="100" t="str">
        <f t="shared" si="368"/>
        <v/>
      </c>
      <c r="AK1394" s="130" t="str">
        <f t="shared" si="369"/>
        <v/>
      </c>
      <c r="AL1394" s="130" t="str">
        <f t="shared" si="370"/>
        <v/>
      </c>
      <c r="AM1394" s="131" t="str">
        <f t="shared" si="371"/>
        <v/>
      </c>
    </row>
    <row r="1395" spans="26:39" ht="15" hidden="1" x14ac:dyDescent="0.25">
      <c r="Z1395" s="102"/>
      <c r="AA1395" s="102"/>
      <c r="AB1395" s="124">
        <f t="shared" si="379"/>
        <v>87</v>
      </c>
      <c r="AC1395" s="125" t="str">
        <f t="shared" si="374"/>
        <v/>
      </c>
      <c r="AD1395" s="123" t="str">
        <f t="shared" si="375"/>
        <v/>
      </c>
      <c r="AE1395" s="126" t="str">
        <f t="shared" si="376"/>
        <v/>
      </c>
      <c r="AF1395" s="123" t="str">
        <f t="shared" si="377"/>
        <v/>
      </c>
      <c r="AG1395" s="126" t="str">
        <f t="shared" si="378"/>
        <v/>
      </c>
      <c r="AH1395" s="129" t="str">
        <f t="shared" si="373"/>
        <v/>
      </c>
      <c r="AI1395" s="129" t="str">
        <f t="shared" si="372"/>
        <v/>
      </c>
      <c r="AJ1395" s="100" t="str">
        <f t="shared" si="368"/>
        <v/>
      </c>
      <c r="AK1395" s="130" t="str">
        <f t="shared" si="369"/>
        <v/>
      </c>
      <c r="AL1395" s="130" t="str">
        <f t="shared" si="370"/>
        <v/>
      </c>
      <c r="AM1395" s="131" t="str">
        <f t="shared" si="371"/>
        <v/>
      </c>
    </row>
    <row r="1396" spans="26:39" ht="15" hidden="1" x14ac:dyDescent="0.25">
      <c r="Z1396" s="102"/>
      <c r="AA1396" s="102"/>
      <c r="AB1396" s="124">
        <f t="shared" si="379"/>
        <v>88</v>
      </c>
      <c r="AC1396" s="125" t="str">
        <f t="shared" si="374"/>
        <v/>
      </c>
      <c r="AD1396" s="123" t="str">
        <f t="shared" si="375"/>
        <v/>
      </c>
      <c r="AE1396" s="126" t="str">
        <f t="shared" si="376"/>
        <v/>
      </c>
      <c r="AF1396" s="123" t="str">
        <f t="shared" si="377"/>
        <v/>
      </c>
      <c r="AG1396" s="126" t="str">
        <f t="shared" si="378"/>
        <v/>
      </c>
      <c r="AH1396" s="129" t="str">
        <f t="shared" si="373"/>
        <v/>
      </c>
      <c r="AI1396" s="129" t="str">
        <f t="shared" si="372"/>
        <v/>
      </c>
      <c r="AJ1396" s="100" t="str">
        <f t="shared" si="368"/>
        <v/>
      </c>
      <c r="AK1396" s="130" t="str">
        <f t="shared" si="369"/>
        <v/>
      </c>
      <c r="AL1396" s="130" t="str">
        <f t="shared" si="370"/>
        <v/>
      </c>
      <c r="AM1396" s="131" t="str">
        <f t="shared" si="371"/>
        <v/>
      </c>
    </row>
    <row r="1397" spans="26:39" ht="15" hidden="1" x14ac:dyDescent="0.25">
      <c r="Z1397" s="102"/>
      <c r="AA1397" s="102"/>
      <c r="AB1397" s="124">
        <f t="shared" si="379"/>
        <v>89</v>
      </c>
      <c r="AC1397" s="125" t="str">
        <f t="shared" si="374"/>
        <v/>
      </c>
      <c r="AD1397" s="123" t="str">
        <f t="shared" si="375"/>
        <v/>
      </c>
      <c r="AE1397" s="126" t="str">
        <f t="shared" si="376"/>
        <v/>
      </c>
      <c r="AF1397" s="123" t="str">
        <f t="shared" si="377"/>
        <v/>
      </c>
      <c r="AG1397" s="126" t="str">
        <f t="shared" si="378"/>
        <v/>
      </c>
      <c r="AH1397" s="129" t="str">
        <f t="shared" si="373"/>
        <v/>
      </c>
      <c r="AI1397" s="129" t="str">
        <f t="shared" si="372"/>
        <v/>
      </c>
      <c r="AJ1397" s="100" t="str">
        <f t="shared" si="368"/>
        <v/>
      </c>
      <c r="AK1397" s="130" t="str">
        <f t="shared" si="369"/>
        <v/>
      </c>
      <c r="AL1397" s="130" t="str">
        <f t="shared" si="370"/>
        <v/>
      </c>
      <c r="AM1397" s="131" t="str">
        <f t="shared" si="371"/>
        <v/>
      </c>
    </row>
    <row r="1398" spans="26:39" ht="15" hidden="1" x14ac:dyDescent="0.25">
      <c r="Z1398" s="102"/>
      <c r="AA1398" s="102"/>
      <c r="AB1398" s="124">
        <f t="shared" si="379"/>
        <v>90</v>
      </c>
      <c r="AC1398" s="125" t="str">
        <f t="shared" si="374"/>
        <v/>
      </c>
      <c r="AD1398" s="123" t="str">
        <f t="shared" si="375"/>
        <v/>
      </c>
      <c r="AE1398" s="126" t="str">
        <f t="shared" si="376"/>
        <v/>
      </c>
      <c r="AF1398" s="123" t="str">
        <f t="shared" si="377"/>
        <v/>
      </c>
      <c r="AG1398" s="126" t="str">
        <f t="shared" si="378"/>
        <v/>
      </c>
      <c r="AH1398" s="129" t="str">
        <f t="shared" si="373"/>
        <v/>
      </c>
      <c r="AI1398" s="129" t="str">
        <f t="shared" si="372"/>
        <v/>
      </c>
      <c r="AJ1398" s="100" t="str">
        <f t="shared" si="368"/>
        <v/>
      </c>
      <c r="AK1398" s="130" t="str">
        <f t="shared" si="369"/>
        <v/>
      </c>
      <c r="AL1398" s="130" t="str">
        <f t="shared" si="370"/>
        <v/>
      </c>
      <c r="AM1398" s="131" t="str">
        <f t="shared" si="371"/>
        <v/>
      </c>
    </row>
    <row r="1399" spans="26:39" ht="15" hidden="1" x14ac:dyDescent="0.25">
      <c r="Z1399" s="102"/>
      <c r="AA1399" s="102"/>
      <c r="AB1399" s="124">
        <f t="shared" si="379"/>
        <v>91</v>
      </c>
      <c r="AC1399" s="125" t="str">
        <f t="shared" si="374"/>
        <v/>
      </c>
      <c r="AD1399" s="123" t="str">
        <f t="shared" si="375"/>
        <v/>
      </c>
      <c r="AE1399" s="126" t="str">
        <f t="shared" si="376"/>
        <v/>
      </c>
      <c r="AF1399" s="123" t="str">
        <f t="shared" si="377"/>
        <v/>
      </c>
      <c r="AG1399" s="126" t="str">
        <f t="shared" si="378"/>
        <v/>
      </c>
      <c r="AH1399" s="129" t="str">
        <f t="shared" si="373"/>
        <v/>
      </c>
      <c r="AI1399" s="129" t="str">
        <f t="shared" si="372"/>
        <v/>
      </c>
      <c r="AJ1399" s="100" t="str">
        <f t="shared" si="368"/>
        <v/>
      </c>
      <c r="AK1399" s="130" t="str">
        <f t="shared" si="369"/>
        <v/>
      </c>
      <c r="AL1399" s="130" t="str">
        <f t="shared" si="370"/>
        <v/>
      </c>
      <c r="AM1399" s="131" t="str">
        <f t="shared" si="371"/>
        <v/>
      </c>
    </row>
    <row r="1400" spans="26:39" ht="15" hidden="1" x14ac:dyDescent="0.25">
      <c r="Z1400" s="102"/>
      <c r="AA1400" s="102"/>
      <c r="AB1400" s="124">
        <f t="shared" si="379"/>
        <v>92</v>
      </c>
      <c r="AC1400" s="125" t="str">
        <f t="shared" si="374"/>
        <v/>
      </c>
      <c r="AD1400" s="123" t="str">
        <f t="shared" si="375"/>
        <v/>
      </c>
      <c r="AE1400" s="126" t="str">
        <f t="shared" si="376"/>
        <v/>
      </c>
      <c r="AF1400" s="123" t="str">
        <f t="shared" si="377"/>
        <v/>
      </c>
      <c r="AG1400" s="126" t="str">
        <f t="shared" si="378"/>
        <v/>
      </c>
      <c r="AH1400" s="129" t="str">
        <f t="shared" si="373"/>
        <v/>
      </c>
      <c r="AI1400" s="129" t="str">
        <f t="shared" si="372"/>
        <v/>
      </c>
      <c r="AJ1400" s="100" t="str">
        <f t="shared" si="368"/>
        <v/>
      </c>
      <c r="AK1400" s="130" t="str">
        <f t="shared" si="369"/>
        <v/>
      </c>
      <c r="AL1400" s="130" t="str">
        <f t="shared" si="370"/>
        <v/>
      </c>
      <c r="AM1400" s="131" t="str">
        <f t="shared" si="371"/>
        <v/>
      </c>
    </row>
    <row r="1401" spans="26:39" ht="15" hidden="1" x14ac:dyDescent="0.25">
      <c r="Z1401" s="102"/>
      <c r="AA1401" s="102"/>
      <c r="AB1401" s="124">
        <f t="shared" si="379"/>
        <v>93</v>
      </c>
      <c r="AC1401" s="125" t="str">
        <f t="shared" si="374"/>
        <v/>
      </c>
      <c r="AD1401" s="123" t="str">
        <f t="shared" si="375"/>
        <v/>
      </c>
      <c r="AE1401" s="126" t="str">
        <f t="shared" si="376"/>
        <v/>
      </c>
      <c r="AF1401" s="123" t="str">
        <f t="shared" si="377"/>
        <v/>
      </c>
      <c r="AG1401" s="126" t="str">
        <f t="shared" si="378"/>
        <v/>
      </c>
      <c r="AH1401" s="129" t="str">
        <f t="shared" si="373"/>
        <v/>
      </c>
      <c r="AI1401" s="129" t="str">
        <f t="shared" si="372"/>
        <v/>
      </c>
      <c r="AJ1401" s="100" t="str">
        <f t="shared" si="368"/>
        <v/>
      </c>
      <c r="AK1401" s="130" t="str">
        <f t="shared" si="369"/>
        <v/>
      </c>
      <c r="AL1401" s="130" t="str">
        <f t="shared" si="370"/>
        <v/>
      </c>
      <c r="AM1401" s="131" t="str">
        <f t="shared" si="371"/>
        <v/>
      </c>
    </row>
    <row r="1402" spans="26:39" ht="15" hidden="1" x14ac:dyDescent="0.25">
      <c r="Z1402" s="102"/>
      <c r="AA1402" s="102"/>
      <c r="AB1402" s="124">
        <f t="shared" si="379"/>
        <v>94</v>
      </c>
      <c r="AC1402" s="125" t="str">
        <f t="shared" si="374"/>
        <v/>
      </c>
      <c r="AD1402" s="123" t="str">
        <f t="shared" si="375"/>
        <v/>
      </c>
      <c r="AE1402" s="126" t="str">
        <f t="shared" si="376"/>
        <v/>
      </c>
      <c r="AF1402" s="123" t="str">
        <f t="shared" si="377"/>
        <v/>
      </c>
      <c r="AG1402" s="126" t="str">
        <f t="shared" si="378"/>
        <v/>
      </c>
      <c r="AH1402" s="129" t="str">
        <f t="shared" si="373"/>
        <v/>
      </c>
      <c r="AI1402" s="129" t="str">
        <f t="shared" si="372"/>
        <v/>
      </c>
      <c r="AJ1402" s="100" t="str">
        <f t="shared" si="368"/>
        <v/>
      </c>
      <c r="AK1402" s="130" t="str">
        <f t="shared" si="369"/>
        <v/>
      </c>
      <c r="AL1402" s="130" t="str">
        <f t="shared" si="370"/>
        <v/>
      </c>
      <c r="AM1402" s="131" t="str">
        <f t="shared" si="371"/>
        <v/>
      </c>
    </row>
    <row r="1403" spans="26:39" ht="15" hidden="1" x14ac:dyDescent="0.25">
      <c r="Z1403" s="102"/>
      <c r="AA1403" s="102"/>
      <c r="AB1403" s="124">
        <f t="shared" si="379"/>
        <v>95</v>
      </c>
      <c r="AC1403" s="125" t="str">
        <f t="shared" si="374"/>
        <v/>
      </c>
      <c r="AD1403" s="123" t="str">
        <f t="shared" si="375"/>
        <v/>
      </c>
      <c r="AE1403" s="126" t="str">
        <f t="shared" si="376"/>
        <v/>
      </c>
      <c r="AF1403" s="123" t="str">
        <f t="shared" si="377"/>
        <v/>
      </c>
      <c r="AG1403" s="126" t="str">
        <f t="shared" si="378"/>
        <v/>
      </c>
      <c r="AH1403" s="129" t="str">
        <f t="shared" si="373"/>
        <v/>
      </c>
      <c r="AI1403" s="129" t="str">
        <f t="shared" si="372"/>
        <v/>
      </c>
      <c r="AJ1403" s="100" t="str">
        <f t="shared" si="368"/>
        <v/>
      </c>
      <c r="AK1403" s="130" t="str">
        <f t="shared" si="369"/>
        <v/>
      </c>
      <c r="AL1403" s="130" t="str">
        <f t="shared" si="370"/>
        <v/>
      </c>
      <c r="AM1403" s="131" t="str">
        <f t="shared" si="371"/>
        <v/>
      </c>
    </row>
    <row r="1404" spans="26:39" ht="15" hidden="1" x14ac:dyDescent="0.25">
      <c r="Z1404" s="102"/>
      <c r="AA1404" s="102"/>
      <c r="AB1404" s="124">
        <f t="shared" si="379"/>
        <v>96</v>
      </c>
      <c r="AC1404" s="125" t="str">
        <f t="shared" si="374"/>
        <v/>
      </c>
      <c r="AD1404" s="123" t="str">
        <f t="shared" si="375"/>
        <v/>
      </c>
      <c r="AE1404" s="126" t="str">
        <f t="shared" si="376"/>
        <v/>
      </c>
      <c r="AF1404" s="123" t="str">
        <f t="shared" si="377"/>
        <v/>
      </c>
      <c r="AG1404" s="126" t="str">
        <f t="shared" si="378"/>
        <v/>
      </c>
      <c r="AH1404" s="129" t="str">
        <f t="shared" si="373"/>
        <v/>
      </c>
      <c r="AI1404" s="129" t="str">
        <f t="shared" si="372"/>
        <v/>
      </c>
      <c r="AJ1404" s="100" t="str">
        <f t="shared" si="368"/>
        <v/>
      </c>
      <c r="AK1404" s="130" t="str">
        <f t="shared" si="369"/>
        <v/>
      </c>
      <c r="AL1404" s="130" t="str">
        <f t="shared" si="370"/>
        <v/>
      </c>
      <c r="AM1404" s="131" t="str">
        <f t="shared" si="371"/>
        <v/>
      </c>
    </row>
    <row r="1405" spans="26:39" ht="15" hidden="1" x14ac:dyDescent="0.25">
      <c r="Z1405" s="102"/>
      <c r="AA1405" s="102"/>
      <c r="AB1405" s="124">
        <f t="shared" si="379"/>
        <v>97</v>
      </c>
      <c r="AC1405" s="125" t="str">
        <f t="shared" ref="AC1405:AC1408" si="380">IF(AA$1311="","",AC$1308+AB1405*(X$1311-X$1310)/100)</f>
        <v/>
      </c>
      <c r="AD1405" s="123" t="str">
        <f t="shared" ref="AD1405:AD1408" si="381">IF(AC1405="","",AD$1308+(2*(AC1405-AC$1308)*AA$1311))</f>
        <v/>
      </c>
      <c r="AE1405" s="126" t="str">
        <f t="shared" si="376"/>
        <v/>
      </c>
      <c r="AF1405" s="123" t="str">
        <f t="shared" si="377"/>
        <v/>
      </c>
      <c r="AG1405" s="126" t="str">
        <f t="shared" si="378"/>
        <v/>
      </c>
      <c r="AH1405" s="129" t="str">
        <f t="shared" si="373"/>
        <v/>
      </c>
      <c r="AI1405" s="129" t="str">
        <f t="shared" si="372"/>
        <v/>
      </c>
      <c r="AJ1405" s="100" t="str">
        <f t="shared" si="368"/>
        <v/>
      </c>
      <c r="AK1405" s="130" t="str">
        <f t="shared" si="369"/>
        <v/>
      </c>
      <c r="AL1405" s="130" t="str">
        <f t="shared" si="370"/>
        <v/>
      </c>
      <c r="AM1405" s="131" t="str">
        <f t="shared" si="371"/>
        <v/>
      </c>
    </row>
    <row r="1406" spans="26:39" ht="15" hidden="1" x14ac:dyDescent="0.25">
      <c r="Z1406" s="102"/>
      <c r="AA1406" s="102"/>
      <c r="AB1406" s="124">
        <f t="shared" si="379"/>
        <v>98</v>
      </c>
      <c r="AC1406" s="125" t="str">
        <f t="shared" si="380"/>
        <v/>
      </c>
      <c r="AD1406" s="123" t="str">
        <f t="shared" si="381"/>
        <v/>
      </c>
      <c r="AE1406" s="126" t="str">
        <f t="shared" si="376"/>
        <v/>
      </c>
      <c r="AF1406" s="123" t="str">
        <f t="shared" si="377"/>
        <v/>
      </c>
      <c r="AG1406" s="126" t="str">
        <f t="shared" si="378"/>
        <v/>
      </c>
      <c r="AH1406" s="129" t="str">
        <f t="shared" si="373"/>
        <v/>
      </c>
      <c r="AI1406" s="129" t="str">
        <f t="shared" si="372"/>
        <v/>
      </c>
      <c r="AJ1406" s="100" t="str">
        <f t="shared" si="368"/>
        <v/>
      </c>
      <c r="AK1406" s="130" t="str">
        <f t="shared" si="369"/>
        <v/>
      </c>
      <c r="AL1406" s="130" t="str">
        <f t="shared" si="370"/>
        <v/>
      </c>
      <c r="AM1406" s="131" t="str">
        <f t="shared" si="371"/>
        <v/>
      </c>
    </row>
    <row r="1407" spans="26:39" ht="15" hidden="1" x14ac:dyDescent="0.25">
      <c r="AB1407" s="124">
        <f t="shared" si="379"/>
        <v>99</v>
      </c>
      <c r="AC1407" s="125" t="str">
        <f t="shared" si="380"/>
        <v/>
      </c>
      <c r="AD1407" s="123" t="str">
        <f t="shared" si="381"/>
        <v/>
      </c>
      <c r="AE1407" s="126" t="str">
        <f t="shared" si="376"/>
        <v/>
      </c>
      <c r="AF1407" s="123" t="str">
        <f t="shared" si="377"/>
        <v/>
      </c>
      <c r="AG1407" s="126" t="str">
        <f t="shared" si="378"/>
        <v/>
      </c>
      <c r="AH1407" s="129" t="str">
        <f t="shared" si="373"/>
        <v/>
      </c>
      <c r="AI1407" s="129" t="str">
        <f t="shared" si="372"/>
        <v/>
      </c>
      <c r="AJ1407" s="100" t="str">
        <f t="shared" si="368"/>
        <v/>
      </c>
      <c r="AK1407" s="130" t="str">
        <f t="shared" si="369"/>
        <v/>
      </c>
      <c r="AL1407" s="130" t="str">
        <f t="shared" si="370"/>
        <v/>
      </c>
      <c r="AM1407" s="131" t="str">
        <f t="shared" si="371"/>
        <v/>
      </c>
    </row>
    <row r="1408" spans="26:39" ht="15" hidden="1" x14ac:dyDescent="0.25">
      <c r="AB1408" s="124">
        <f t="shared" si="379"/>
        <v>100</v>
      </c>
      <c r="AC1408" s="125" t="str">
        <f t="shared" si="380"/>
        <v/>
      </c>
      <c r="AD1408" s="123" t="str">
        <f t="shared" si="381"/>
        <v/>
      </c>
      <c r="AE1408" s="126" t="str">
        <f t="shared" si="376"/>
        <v/>
      </c>
      <c r="AF1408" s="123" t="str">
        <f t="shared" si="377"/>
        <v/>
      </c>
      <c r="AG1408" s="126" t="str">
        <f t="shared" si="378"/>
        <v/>
      </c>
      <c r="AH1408" s="129" t="str">
        <f t="shared" si="373"/>
        <v/>
      </c>
      <c r="AI1408" s="129" t="str">
        <f t="shared" si="372"/>
        <v/>
      </c>
      <c r="AJ1408" s="100" t="str">
        <f t="shared" si="368"/>
        <v/>
      </c>
      <c r="AK1408" s="130" t="str">
        <f t="shared" si="369"/>
        <v/>
      </c>
      <c r="AL1408" s="130" t="str">
        <f t="shared" si="370"/>
        <v/>
      </c>
      <c r="AM1408" s="131" t="str">
        <f t="shared" si="371"/>
        <v/>
      </c>
    </row>
  </sheetData>
  <sheetProtection algorithmName="SHA-512" hashValue="t3dzVmFxxihPUthPGUqHCPtiQaW8dWlQuB9kcj2N8JENd6pMW2BU4E84qdSKCaZ1NbSw1oZMDTpktnqcrY1giw==" saltValue="V+Yu1Cn7J7E1y97lNxSgng==" spinCount="100000" sheet="1" selectLockedCells="1"/>
  <mergeCells count="2">
    <mergeCell ref="B2:I2"/>
    <mergeCell ref="D19:E19"/>
  </mergeCells>
  <dataValidations count="2">
    <dataValidation type="list" allowBlank="1" showInputMessage="1" showErrorMessage="1" sqref="H19">
      <formula1>$M$19:$M$22</formula1>
    </dataValidation>
    <dataValidation type="list" allowBlank="1" showInputMessage="1" showErrorMessage="1" sqref="D64">
      <formula1>$M$63:$M$64</formula1>
    </dataValidation>
  </dataValidations>
  <pageMargins left="0.7" right="0.7" top="0.75" bottom="0.75" header="0.3" footer="0.3"/>
  <pageSetup scale="84" fitToHeight="0"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37"/>
  <sheetViews>
    <sheetView zoomScaleNormal="100" workbookViewId="0">
      <selection activeCell="D18" sqref="D18:E18"/>
    </sheetView>
  </sheetViews>
  <sheetFormatPr defaultColWidth="0" defaultRowHeight="12.75" zeroHeight="1" x14ac:dyDescent="0.2"/>
  <cols>
    <col min="1" max="1" width="2.7109375" style="240" customWidth="1"/>
    <col min="2" max="2" width="4.42578125" style="240" customWidth="1"/>
    <col min="3" max="3" width="39.28515625" style="246" customWidth="1"/>
    <col min="4" max="4" width="10" style="240" customWidth="1"/>
    <col min="5" max="5" width="7.5703125" style="240" customWidth="1"/>
    <col min="6" max="6" width="4" style="291" customWidth="1"/>
    <col min="7" max="7" width="9.28515625" style="240" bestFit="1" customWidth="1"/>
    <col min="8" max="8" width="9.7109375" style="240" customWidth="1"/>
    <col min="9" max="9" width="10.28515625" style="240" customWidth="1"/>
    <col min="10" max="10" width="3.42578125" style="240" customWidth="1"/>
    <col min="11" max="11" width="101.5703125" style="240" customWidth="1"/>
    <col min="12" max="12" width="27" style="240" hidden="1" customWidth="1"/>
    <col min="13" max="13" width="9.140625" style="299" hidden="1" customWidth="1"/>
    <col min="14" max="14" width="7.5703125" style="182" hidden="1" customWidth="1"/>
    <col min="15" max="15" width="8.140625" style="393" hidden="1" customWidth="1"/>
    <col min="16" max="16" width="8.85546875" style="174" hidden="1" customWidth="1"/>
    <col min="17" max="17" width="6.5703125" style="174" hidden="1" customWidth="1"/>
    <col min="18" max="18" width="4" style="174" hidden="1" customWidth="1"/>
    <col min="19" max="19" width="8.42578125" style="176" hidden="1" customWidth="1"/>
    <col min="20" max="20" width="9.7109375" style="182" hidden="1" customWidth="1"/>
    <col min="21" max="21" width="7.42578125" style="174" hidden="1" customWidth="1"/>
    <col min="22" max="22" width="7.42578125" style="182" hidden="1" customWidth="1"/>
    <col min="23" max="23" width="8" style="175" hidden="1" customWidth="1"/>
    <col min="24" max="24" width="8.5703125" style="176" hidden="1" customWidth="1"/>
    <col min="25" max="16384" width="9.140625" style="240" hidden="1"/>
  </cols>
  <sheetData>
    <row r="1" spans="1:13" ht="17.25" x14ac:dyDescent="0.3">
      <c r="A1" s="232"/>
      <c r="B1" s="469" t="s">
        <v>416</v>
      </c>
      <c r="C1" s="469"/>
      <c r="D1" s="469"/>
      <c r="E1" s="469"/>
      <c r="F1" s="469"/>
      <c r="G1" s="469"/>
      <c r="H1" s="469"/>
      <c r="I1" s="469"/>
      <c r="J1" s="232"/>
      <c r="K1" s="286"/>
      <c r="M1" s="302"/>
    </row>
    <row r="2" spans="1:13" ht="15" x14ac:dyDescent="0.25">
      <c r="A2" s="232"/>
      <c r="B2" s="232"/>
      <c r="C2" s="232"/>
      <c r="D2" s="233"/>
      <c r="E2" s="232"/>
      <c r="F2" s="138"/>
      <c r="G2" s="232"/>
      <c r="H2" s="232"/>
      <c r="I2" s="430" t="str">
        <f>Introduction!B2</f>
        <v xml:space="preserve"> version 3.2 2020-07-07</v>
      </c>
      <c r="J2" s="232"/>
      <c r="K2" s="232"/>
      <c r="L2" s="232"/>
      <c r="M2" s="302"/>
    </row>
    <row r="3" spans="1:13" ht="15.75" x14ac:dyDescent="0.25">
      <c r="A3" s="232"/>
      <c r="B3" s="258" t="s">
        <v>45</v>
      </c>
      <c r="C3" s="260"/>
      <c r="D3" s="261"/>
      <c r="E3" s="262"/>
      <c r="F3" s="162"/>
      <c r="G3" s="262"/>
      <c r="H3" s="262"/>
      <c r="I3" s="263"/>
      <c r="J3" s="232"/>
      <c r="K3" s="232"/>
      <c r="L3" s="232"/>
      <c r="M3" s="302"/>
    </row>
    <row r="4" spans="1:13" ht="15" x14ac:dyDescent="0.25">
      <c r="A4" s="232"/>
      <c r="B4" s="328"/>
      <c r="C4" s="329"/>
      <c r="D4" s="329"/>
      <c r="E4" s="329"/>
      <c r="F4" s="163"/>
      <c r="G4" s="329"/>
      <c r="H4" s="329"/>
      <c r="I4" s="330"/>
      <c r="J4" s="232"/>
      <c r="K4" s="321"/>
      <c r="L4" s="232"/>
      <c r="M4" s="302"/>
    </row>
    <row r="5" spans="1:13" ht="15" x14ac:dyDescent="0.25">
      <c r="A5" s="232"/>
      <c r="B5" s="328"/>
      <c r="C5" s="238" t="s">
        <v>30</v>
      </c>
      <c r="D5" s="223" t="str">
        <f>IF('Project Info &amp; WQv Calc'!E5="","",'Project Info &amp; WQv Calc'!E5)</f>
        <v/>
      </c>
      <c r="E5" s="284"/>
      <c r="F5" s="284"/>
      <c r="G5" s="329"/>
      <c r="H5" s="329"/>
      <c r="I5" s="330"/>
      <c r="J5" s="232"/>
      <c r="K5" s="321"/>
      <c r="L5" s="232"/>
      <c r="M5" s="302"/>
    </row>
    <row r="6" spans="1:13" ht="15" x14ac:dyDescent="0.25">
      <c r="A6" s="232"/>
      <c r="B6" s="328"/>
      <c r="C6" s="238" t="s">
        <v>35</v>
      </c>
      <c r="D6" s="223" t="str">
        <f>IF('Project Info &amp; WQv Calc'!E17="","",'Project Info &amp; WQv Calc'!E17)</f>
        <v/>
      </c>
      <c r="E6" s="284"/>
      <c r="F6" s="284"/>
      <c r="G6" s="329"/>
      <c r="H6" s="329"/>
      <c r="I6" s="330"/>
      <c r="J6" s="232"/>
      <c r="K6" s="232"/>
      <c r="L6" s="232"/>
      <c r="M6" s="302"/>
    </row>
    <row r="7" spans="1:13" ht="15" x14ac:dyDescent="0.25">
      <c r="A7" s="232"/>
      <c r="B7" s="328"/>
      <c r="C7" s="238" t="s">
        <v>33</v>
      </c>
      <c r="D7" s="223" t="str">
        <f>IF('Project Info &amp; WQv Calc'!E11="","",'Project Info &amp; WQv Calc'!E11)</f>
        <v/>
      </c>
      <c r="E7" s="284"/>
      <c r="F7" s="284"/>
      <c r="G7" s="329"/>
      <c r="H7" s="329"/>
      <c r="I7" s="330"/>
      <c r="J7" s="232"/>
      <c r="K7" s="232"/>
      <c r="L7" s="232"/>
      <c r="M7" s="302"/>
    </row>
    <row r="8" spans="1:13" ht="15" x14ac:dyDescent="0.25">
      <c r="A8" s="232"/>
      <c r="B8" s="328"/>
      <c r="C8" s="238" t="s">
        <v>34</v>
      </c>
      <c r="D8" s="89" t="str">
        <f>IF('Project Info &amp; WQv Calc'!E12="","",'Project Info &amp; WQv Calc'!E12)</f>
        <v/>
      </c>
      <c r="E8" s="284"/>
      <c r="F8" s="284"/>
      <c r="G8" s="329"/>
      <c r="H8" s="329"/>
      <c r="I8" s="330"/>
      <c r="J8" s="232"/>
      <c r="K8" s="232"/>
      <c r="L8" s="232"/>
      <c r="M8" s="302"/>
    </row>
    <row r="9" spans="1:13" ht="15" x14ac:dyDescent="0.25">
      <c r="A9" s="232"/>
      <c r="B9" s="328"/>
      <c r="C9" s="267"/>
      <c r="D9" s="327"/>
      <c r="E9" s="329"/>
      <c r="F9" s="163"/>
      <c r="G9" s="329"/>
      <c r="H9" s="329"/>
      <c r="I9" s="330"/>
      <c r="J9" s="232"/>
      <c r="K9" s="232"/>
      <c r="L9" s="232"/>
      <c r="M9" s="302"/>
    </row>
    <row r="10" spans="1:13" ht="18.75" x14ac:dyDescent="0.35">
      <c r="A10" s="232"/>
      <c r="B10" s="328"/>
      <c r="C10" s="249" t="s">
        <v>36</v>
      </c>
      <c r="D10" s="91">
        <f>'Project Info &amp; WQv Calc'!E19</f>
        <v>0</v>
      </c>
      <c r="E10" s="327" t="s">
        <v>7</v>
      </c>
      <c r="F10" s="256" t="s">
        <v>5</v>
      </c>
      <c r="G10" s="95">
        <f>D10*43560</f>
        <v>0</v>
      </c>
      <c r="H10" s="251" t="s">
        <v>13</v>
      </c>
      <c r="I10" s="268"/>
      <c r="J10" s="232"/>
      <c r="K10" s="61"/>
      <c r="L10" s="232"/>
      <c r="M10" s="302"/>
    </row>
    <row r="11" spans="1:13" ht="18.75" x14ac:dyDescent="0.35">
      <c r="A11" s="232"/>
      <c r="B11" s="328"/>
      <c r="C11" s="249" t="s">
        <v>37</v>
      </c>
      <c r="D11" s="91">
        <f>'Project Info &amp; WQv Calc'!E20</f>
        <v>0</v>
      </c>
      <c r="E11" s="327" t="s">
        <v>7</v>
      </c>
      <c r="F11" s="256" t="s">
        <v>5</v>
      </c>
      <c r="G11" s="95">
        <f>D11*43560</f>
        <v>0</v>
      </c>
      <c r="H11" s="251" t="s">
        <v>13</v>
      </c>
      <c r="I11" s="268"/>
      <c r="J11" s="232"/>
      <c r="K11" s="61"/>
      <c r="L11" s="232"/>
      <c r="M11" s="302"/>
    </row>
    <row r="12" spans="1:13" ht="15" x14ac:dyDescent="0.25">
      <c r="A12" s="232"/>
      <c r="B12" s="328"/>
      <c r="C12" s="249" t="s">
        <v>333</v>
      </c>
      <c r="D12" s="91" t="str">
        <f>'Project Info &amp; WQv Calc'!E21</f>
        <v/>
      </c>
      <c r="E12" s="329"/>
      <c r="F12" s="163"/>
      <c r="G12" s="338" t="str">
        <f>IF(D12="","",D12*100)</f>
        <v/>
      </c>
      <c r="H12" s="251" t="s">
        <v>8</v>
      </c>
      <c r="I12" s="252"/>
      <c r="J12" s="232"/>
      <c r="K12" s="335"/>
      <c r="L12" s="232"/>
      <c r="M12" s="302"/>
    </row>
    <row r="13" spans="1:13" ht="17.25" x14ac:dyDescent="0.25">
      <c r="A13" s="335"/>
      <c r="B13" s="269"/>
      <c r="C13" s="249" t="s">
        <v>38</v>
      </c>
      <c r="D13" s="95" t="str">
        <f>'Project Info &amp; WQv Calc'!E24</f>
        <v/>
      </c>
      <c r="E13" s="327" t="s">
        <v>14</v>
      </c>
      <c r="F13" s="256"/>
      <c r="G13" s="327"/>
      <c r="H13" s="327"/>
      <c r="I13" s="252"/>
      <c r="J13" s="232"/>
      <c r="K13" s="335"/>
      <c r="L13" s="335"/>
      <c r="M13" s="320"/>
    </row>
    <row r="14" spans="1:13" ht="15" x14ac:dyDescent="0.25">
      <c r="A14" s="335"/>
      <c r="B14" s="270"/>
      <c r="C14" s="272"/>
      <c r="D14" s="271"/>
      <c r="E14" s="271"/>
      <c r="F14" s="257"/>
      <c r="G14" s="271"/>
      <c r="H14" s="271"/>
      <c r="I14" s="273"/>
      <c r="J14" s="232"/>
      <c r="K14" s="335"/>
      <c r="L14" s="335"/>
      <c r="M14" s="320"/>
    </row>
    <row r="15" spans="1:13" ht="15" x14ac:dyDescent="0.25">
      <c r="A15" s="335"/>
      <c r="B15" s="335"/>
      <c r="C15" s="333"/>
      <c r="D15" s="335"/>
      <c r="E15" s="335"/>
      <c r="F15" s="332"/>
      <c r="G15" s="335"/>
      <c r="H15" s="335"/>
      <c r="I15" s="335"/>
      <c r="J15" s="335"/>
      <c r="K15" s="335"/>
      <c r="L15" s="335"/>
      <c r="M15" s="320"/>
    </row>
    <row r="16" spans="1:13" ht="15.75" x14ac:dyDescent="0.25">
      <c r="A16" s="332"/>
      <c r="B16" s="259" t="s">
        <v>50</v>
      </c>
      <c r="C16" s="283"/>
      <c r="D16" s="274"/>
      <c r="E16" s="274"/>
      <c r="F16" s="164"/>
      <c r="G16" s="274"/>
      <c r="H16" s="241"/>
      <c r="I16" s="275"/>
      <c r="J16" s="335"/>
      <c r="K16" s="335"/>
      <c r="L16" s="335"/>
      <c r="M16" s="320"/>
    </row>
    <row r="17" spans="1:24" ht="15" x14ac:dyDescent="0.25">
      <c r="A17" s="332"/>
      <c r="B17" s="248"/>
      <c r="C17" s="267"/>
      <c r="D17" s="329"/>
      <c r="E17" s="329"/>
      <c r="F17" s="165"/>
      <c r="G17" s="329"/>
      <c r="H17" s="324"/>
      <c r="I17" s="330"/>
      <c r="J17" s="335"/>
      <c r="L17" s="335"/>
      <c r="M17" s="320"/>
    </row>
    <row r="18" spans="1:24" ht="15" x14ac:dyDescent="0.25">
      <c r="A18" s="232"/>
      <c r="B18" s="328"/>
      <c r="C18" s="238" t="s">
        <v>46</v>
      </c>
      <c r="D18" s="475"/>
      <c r="E18" s="476"/>
      <c r="F18" s="308"/>
      <c r="G18" s="249" t="s">
        <v>302</v>
      </c>
      <c r="H18" s="339"/>
      <c r="I18" s="252"/>
      <c r="J18" s="335"/>
      <c r="K18" s="228" t="s">
        <v>307</v>
      </c>
      <c r="L18" s="335"/>
      <c r="N18" s="398" t="s">
        <v>106</v>
      </c>
    </row>
    <row r="19" spans="1:24" ht="15" x14ac:dyDescent="0.25">
      <c r="A19" s="232"/>
      <c r="B19" s="328"/>
      <c r="C19" s="249" t="s">
        <v>47</v>
      </c>
      <c r="D19" s="475"/>
      <c r="E19" s="476"/>
      <c r="F19" s="308"/>
      <c r="G19" s="327"/>
      <c r="H19" s="156"/>
      <c r="I19" s="252"/>
      <c r="J19" s="335"/>
      <c r="K19" s="321" t="s">
        <v>292</v>
      </c>
      <c r="L19" s="335"/>
      <c r="N19" s="398" t="s">
        <v>288</v>
      </c>
    </row>
    <row r="20" spans="1:24" ht="15" x14ac:dyDescent="0.25">
      <c r="A20" s="232"/>
      <c r="B20" s="328"/>
      <c r="C20" s="249" t="s">
        <v>48</v>
      </c>
      <c r="D20" s="342"/>
      <c r="E20" s="148" t="s">
        <v>11</v>
      </c>
      <c r="F20" s="308"/>
      <c r="G20" s="327"/>
      <c r="H20" s="156"/>
      <c r="I20" s="252"/>
      <c r="J20" s="335"/>
      <c r="K20" s="321" t="s">
        <v>293</v>
      </c>
      <c r="L20" s="335"/>
      <c r="N20" s="398" t="s">
        <v>289</v>
      </c>
    </row>
    <row r="21" spans="1:24" ht="18" x14ac:dyDescent="0.35">
      <c r="A21" s="232"/>
      <c r="B21" s="328"/>
      <c r="C21" s="249" t="s">
        <v>49</v>
      </c>
      <c r="D21" s="343"/>
      <c r="E21" s="98" t="s">
        <v>22</v>
      </c>
      <c r="F21" s="308"/>
      <c r="H21" s="157"/>
      <c r="I21" s="330"/>
      <c r="J21" s="335"/>
      <c r="K21" s="321" t="s">
        <v>405</v>
      </c>
      <c r="L21" s="335"/>
      <c r="N21" s="398" t="s">
        <v>290</v>
      </c>
    </row>
    <row r="22" spans="1:24" ht="18" x14ac:dyDescent="0.35">
      <c r="A22" s="232"/>
      <c r="B22" s="276"/>
      <c r="C22" s="272"/>
      <c r="D22" s="271"/>
      <c r="E22" s="271"/>
      <c r="F22" s="257"/>
      <c r="G22" s="271"/>
      <c r="H22" s="311"/>
      <c r="I22" s="273"/>
      <c r="J22" s="335"/>
      <c r="K22" s="321" t="s">
        <v>291</v>
      </c>
      <c r="L22" s="335"/>
      <c r="M22" s="320"/>
    </row>
    <row r="23" spans="1:24" ht="15" x14ac:dyDescent="0.25">
      <c r="A23" s="232"/>
      <c r="B23" s="232"/>
      <c r="C23" s="333"/>
      <c r="D23" s="335"/>
      <c r="E23" s="335"/>
      <c r="F23" s="332"/>
      <c r="G23" s="335"/>
      <c r="H23" s="335"/>
      <c r="I23" s="232"/>
      <c r="J23" s="335"/>
      <c r="K23" s="335"/>
      <c r="L23" s="335"/>
      <c r="M23" s="320"/>
    </row>
    <row r="24" spans="1:24" ht="15.75" x14ac:dyDescent="0.25">
      <c r="A24" s="232"/>
      <c r="B24" s="259" t="s">
        <v>378</v>
      </c>
      <c r="C24" s="283"/>
      <c r="D24" s="274"/>
      <c r="E24" s="274"/>
      <c r="F24" s="164"/>
      <c r="G24" s="274"/>
      <c r="H24" s="241"/>
      <c r="I24" s="275"/>
      <c r="J24" s="335"/>
      <c r="K24" s="335"/>
      <c r="L24" s="335"/>
      <c r="M24" s="320"/>
    </row>
    <row r="25" spans="1:24" ht="15" x14ac:dyDescent="0.25">
      <c r="A25" s="332"/>
      <c r="B25" s="248"/>
      <c r="C25" s="329"/>
      <c r="D25" s="327"/>
      <c r="E25" s="327"/>
      <c r="F25" s="256"/>
      <c r="G25" s="327"/>
      <c r="H25" s="324"/>
      <c r="I25" s="252"/>
      <c r="J25" s="335"/>
      <c r="K25" s="335"/>
      <c r="L25" s="335"/>
      <c r="M25" s="320"/>
    </row>
    <row r="26" spans="1:24" ht="18.75" x14ac:dyDescent="0.35">
      <c r="A26" s="332"/>
      <c r="B26" s="248"/>
      <c r="C26" s="333" t="s">
        <v>379</v>
      </c>
      <c r="D26" s="95">
        <f>0.05*G11</f>
        <v>0</v>
      </c>
      <c r="E26" s="335" t="s">
        <v>13</v>
      </c>
      <c r="F26" s="332"/>
      <c r="G26" s="335"/>
      <c r="H26" s="324"/>
      <c r="I26" s="252"/>
      <c r="J26" s="335"/>
      <c r="K26" s="335" t="s">
        <v>382</v>
      </c>
      <c r="L26" s="335"/>
      <c r="M26" s="320"/>
    </row>
    <row r="27" spans="1:24" ht="18.75" x14ac:dyDescent="0.35">
      <c r="A27" s="332"/>
      <c r="B27" s="248"/>
      <c r="C27" s="333" t="s">
        <v>380</v>
      </c>
      <c r="D27" s="344"/>
      <c r="E27" s="335" t="s">
        <v>13</v>
      </c>
      <c r="F27" s="332"/>
      <c r="G27" s="335"/>
      <c r="H27" s="324"/>
      <c r="I27" s="252"/>
      <c r="J27" s="335"/>
      <c r="K27" s="335"/>
      <c r="L27" s="335"/>
      <c r="M27" s="320"/>
    </row>
    <row r="28" spans="1:24" s="174" customFormat="1" ht="18" x14ac:dyDescent="0.35">
      <c r="A28" s="332"/>
      <c r="B28" s="248"/>
      <c r="C28" s="333" t="s">
        <v>381</v>
      </c>
      <c r="D28" s="91" t="str">
        <f>IF(OR(G11=0,D27=""),"",D27/G11*100)</f>
        <v/>
      </c>
      <c r="E28" s="335" t="s">
        <v>8</v>
      </c>
      <c r="F28" s="291"/>
      <c r="G28" s="111" t="str">
        <f>IF(D12&lt;0.25,"","&gt;5%")</f>
        <v>&gt;5%</v>
      </c>
      <c r="H28" s="336" t="str">
        <f>IF(D28="","",IF(D28&lt;5,"NOT MET","OKAY"))</f>
        <v/>
      </c>
      <c r="I28" s="252"/>
      <c r="J28" s="335"/>
      <c r="K28" s="335" t="s">
        <v>382</v>
      </c>
      <c r="L28" s="228"/>
      <c r="M28" s="320"/>
      <c r="N28" s="182"/>
      <c r="O28" s="393"/>
      <c r="S28" s="176"/>
      <c r="T28" s="182"/>
      <c r="V28" s="182"/>
      <c r="W28" s="175"/>
      <c r="X28" s="176"/>
    </row>
    <row r="29" spans="1:24" s="174" customFormat="1" ht="15" x14ac:dyDescent="0.25">
      <c r="A29" s="332"/>
      <c r="B29" s="248"/>
      <c r="C29" s="333"/>
      <c r="D29" s="155"/>
      <c r="E29" s="335"/>
      <c r="F29" s="332"/>
      <c r="G29" s="335"/>
      <c r="H29" s="324"/>
      <c r="I29" s="252"/>
      <c r="J29" s="335"/>
      <c r="K29" s="335"/>
      <c r="L29" s="228"/>
      <c r="M29" s="320"/>
      <c r="N29" s="182"/>
      <c r="O29" s="393"/>
      <c r="S29" s="176"/>
      <c r="T29" s="182"/>
      <c r="V29" s="182"/>
      <c r="W29" s="175"/>
      <c r="X29" s="176"/>
    </row>
    <row r="30" spans="1:24" s="174" customFormat="1" ht="18" x14ac:dyDescent="0.35">
      <c r="A30" s="332"/>
      <c r="B30" s="248"/>
      <c r="C30" s="333" t="s">
        <v>383</v>
      </c>
      <c r="D30" s="345"/>
      <c r="E30" s="335" t="s">
        <v>11</v>
      </c>
      <c r="F30" s="332"/>
      <c r="G30" s="335"/>
      <c r="H30" s="324"/>
      <c r="I30" s="252"/>
      <c r="J30" s="335"/>
      <c r="K30" s="335" t="s">
        <v>88</v>
      </c>
      <c r="L30" s="228"/>
      <c r="M30" s="289"/>
      <c r="N30" s="182"/>
      <c r="O30" s="393"/>
      <c r="S30" s="176"/>
      <c r="T30" s="182"/>
      <c r="V30" s="182"/>
      <c r="W30" s="175"/>
      <c r="X30" s="176"/>
    </row>
    <row r="31" spans="1:24" s="174" customFormat="1" ht="18" x14ac:dyDescent="0.35">
      <c r="A31" s="332"/>
      <c r="B31" s="248"/>
      <c r="C31" s="333" t="s">
        <v>384</v>
      </c>
      <c r="D31" s="346" t="str">
        <f>IF(D30="","",D27/D30)</f>
        <v/>
      </c>
      <c r="E31" s="335" t="s">
        <v>11</v>
      </c>
      <c r="F31" s="332"/>
      <c r="G31" s="335"/>
      <c r="H31" s="324"/>
      <c r="I31" s="252"/>
      <c r="J31" s="335"/>
      <c r="K31" s="335" t="s">
        <v>89</v>
      </c>
      <c r="L31" s="228"/>
      <c r="M31" s="320"/>
      <c r="N31" s="399"/>
      <c r="O31" s="393"/>
      <c r="S31" s="176"/>
      <c r="T31" s="182"/>
      <c r="V31" s="182"/>
      <c r="W31" s="175"/>
      <c r="X31" s="176"/>
    </row>
    <row r="32" spans="1:24" ht="15" x14ac:dyDescent="0.25">
      <c r="A32" s="332"/>
      <c r="B32" s="248"/>
      <c r="C32" s="333" t="s">
        <v>17</v>
      </c>
      <c r="D32" s="346" t="str">
        <f>IF(D31="","",D31/D30)</f>
        <v/>
      </c>
      <c r="E32" s="335" t="s">
        <v>10</v>
      </c>
      <c r="F32" s="332"/>
      <c r="G32" s="335"/>
      <c r="H32" s="324"/>
      <c r="I32" s="252"/>
      <c r="J32" s="335"/>
      <c r="K32" s="335"/>
      <c r="L32" s="335"/>
      <c r="M32" s="320"/>
    </row>
    <row r="33" spans="1:24" ht="15" x14ac:dyDescent="0.25">
      <c r="A33" s="332"/>
      <c r="B33" s="253"/>
      <c r="C33" s="254"/>
      <c r="D33" s="311"/>
      <c r="E33" s="255"/>
      <c r="F33" s="257"/>
      <c r="G33" s="271"/>
      <c r="H33" s="255"/>
      <c r="I33" s="273"/>
      <c r="J33" s="335"/>
      <c r="K33" s="335"/>
      <c r="L33" s="335"/>
      <c r="N33" s="300"/>
      <c r="O33" s="394"/>
      <c r="P33" s="293"/>
      <c r="Q33" s="293"/>
    </row>
    <row r="34" spans="1:24" ht="15" x14ac:dyDescent="0.25">
      <c r="A34" s="332"/>
      <c r="B34" s="256"/>
      <c r="C34" s="40"/>
      <c r="D34" s="324"/>
      <c r="E34" s="324"/>
      <c r="F34" s="256"/>
      <c r="G34" s="327"/>
      <c r="H34" s="324"/>
      <c r="I34" s="327"/>
      <c r="J34" s="335"/>
      <c r="K34" s="335"/>
      <c r="L34" s="335"/>
      <c r="M34" s="302"/>
      <c r="N34" s="288"/>
      <c r="O34" s="299"/>
      <c r="P34" s="123"/>
      <c r="Q34" s="290"/>
    </row>
    <row r="35" spans="1:24" ht="15.75" x14ac:dyDescent="0.25">
      <c r="A35" s="332"/>
      <c r="B35" s="259" t="s">
        <v>91</v>
      </c>
      <c r="C35" s="283"/>
      <c r="D35" s="274"/>
      <c r="E35" s="274"/>
      <c r="F35" s="164"/>
      <c r="G35" s="292" t="s">
        <v>102</v>
      </c>
      <c r="H35" s="294" t="s">
        <v>153</v>
      </c>
      <c r="I35" s="242"/>
      <c r="J35" s="335"/>
      <c r="K35" s="335"/>
      <c r="L35" s="335"/>
      <c r="M35" s="302"/>
      <c r="N35" s="288"/>
      <c r="O35" s="299"/>
      <c r="P35" s="123"/>
      <c r="Q35" s="290"/>
    </row>
    <row r="36" spans="1:24" ht="15.75" x14ac:dyDescent="0.25">
      <c r="A36" s="332"/>
      <c r="B36" s="248"/>
      <c r="D36" s="104" t="s">
        <v>95</v>
      </c>
      <c r="E36" s="211" t="s">
        <v>334</v>
      </c>
      <c r="F36" s="332"/>
      <c r="G36" s="212" t="s">
        <v>335</v>
      </c>
      <c r="H36" s="212" t="s">
        <v>335</v>
      </c>
      <c r="I36" s="325"/>
      <c r="J36" s="335"/>
      <c r="K36" s="335"/>
      <c r="L36" s="335"/>
      <c r="M36" s="302" t="s">
        <v>308</v>
      </c>
      <c r="N36" s="400" t="s">
        <v>105</v>
      </c>
      <c r="O36" s="395" t="s">
        <v>100</v>
      </c>
      <c r="P36" s="177" t="s">
        <v>155</v>
      </c>
      <c r="Q36" s="177" t="s">
        <v>156</v>
      </c>
      <c r="R36" s="178"/>
      <c r="S36" s="389" t="s">
        <v>105</v>
      </c>
      <c r="T36" s="381" t="s">
        <v>109</v>
      </c>
      <c r="U36" s="180" t="s">
        <v>106</v>
      </c>
      <c r="V36" s="381" t="s">
        <v>107</v>
      </c>
      <c r="W36" s="179" t="s">
        <v>108</v>
      </c>
      <c r="X36" s="181" t="s">
        <v>105</v>
      </c>
    </row>
    <row r="37" spans="1:24" s="232" customFormat="1" ht="15" x14ac:dyDescent="0.25">
      <c r="A37" s="332"/>
      <c r="B37" s="248"/>
      <c r="C37" s="249" t="s">
        <v>385</v>
      </c>
      <c r="D37" s="341"/>
      <c r="E37" s="95">
        <f>D27</f>
        <v>0</v>
      </c>
      <c r="F37" s="332"/>
      <c r="G37" s="329"/>
      <c r="H37" s="327"/>
      <c r="I37" s="330"/>
      <c r="J37" s="335"/>
      <c r="K37" s="373" t="s">
        <v>398</v>
      </c>
      <c r="L37" s="335"/>
      <c r="M37" s="397">
        <v>1</v>
      </c>
      <c r="N37" s="376">
        <f t="shared" ref="N37:O39" si="0">D37</f>
        <v>0</v>
      </c>
      <c r="O37" s="396">
        <f t="shared" si="0"/>
        <v>0</v>
      </c>
      <c r="P37" s="377">
        <f>2*(O37/3.1415)^0.5</f>
        <v>0</v>
      </c>
      <c r="Q37" s="367"/>
      <c r="R37" s="378"/>
      <c r="S37" s="390">
        <f>N37</f>
        <v>0</v>
      </c>
      <c r="T37" s="380">
        <f>P37</f>
        <v>0</v>
      </c>
      <c r="U37" s="379">
        <f>O37</f>
        <v>0</v>
      </c>
      <c r="V37" s="380">
        <v>0</v>
      </c>
      <c r="W37" s="377">
        <v>0</v>
      </c>
      <c r="X37" s="371">
        <f>S37</f>
        <v>0</v>
      </c>
    </row>
    <row r="38" spans="1:24" s="232" customFormat="1" ht="15" x14ac:dyDescent="0.25">
      <c r="A38" s="332"/>
      <c r="B38" s="248"/>
      <c r="C38" s="233"/>
      <c r="D38" s="341"/>
      <c r="E38" s="353"/>
      <c r="F38" s="332"/>
      <c r="G38" s="374">
        <f>(D38-D37)/3*((E38+E37+(E38*E37)^0.5))</f>
        <v>0</v>
      </c>
      <c r="H38" s="375">
        <f>H37+G38</f>
        <v>0</v>
      </c>
      <c r="I38" s="330"/>
      <c r="J38" s="335"/>
      <c r="K38" s="321" t="s">
        <v>399</v>
      </c>
      <c r="L38" s="335"/>
      <c r="M38" s="397">
        <v>2</v>
      </c>
      <c r="N38" s="376">
        <f t="shared" si="0"/>
        <v>0</v>
      </c>
      <c r="O38" s="396">
        <f t="shared" si="0"/>
        <v>0</v>
      </c>
      <c r="P38" s="377">
        <f>2*(O38/3.1415)^0.5</f>
        <v>0</v>
      </c>
      <c r="Q38" s="367" t="e">
        <f>(P38-P37)/(2*(N38-N37))</f>
        <v>#DIV/0!</v>
      </c>
      <c r="R38" s="378">
        <v>1</v>
      </c>
      <c r="S38" s="390">
        <f t="shared" ref="S38:S39" si="1">S$37+R38*(N$38-N$37)/100</f>
        <v>0</v>
      </c>
      <c r="T38" s="380" t="e">
        <f t="shared" ref="T38:T39" si="2">T$37+(2*(S38-S$37)*Q$38)</f>
        <v>#DIV/0!</v>
      </c>
      <c r="U38" s="379" t="e">
        <f>(T38/2)^2*3.1415</f>
        <v>#DIV/0!</v>
      </c>
      <c r="V38" s="380" t="e">
        <f>(S38-S37)/3*(U37+U38+(U38*U37)^0.5)</f>
        <v>#DIV/0!</v>
      </c>
      <c r="W38" s="377" t="e">
        <f>W37+V38</f>
        <v>#DIV/0!</v>
      </c>
      <c r="X38" s="371">
        <f t="shared" ref="X38:X39" si="3">S38</f>
        <v>0</v>
      </c>
    </row>
    <row r="39" spans="1:24" s="232" customFormat="1" ht="15" x14ac:dyDescent="0.25">
      <c r="A39" s="332"/>
      <c r="B39" s="248"/>
      <c r="C39" s="233"/>
      <c r="D39" s="341"/>
      <c r="E39" s="344"/>
      <c r="F39" s="332"/>
      <c r="G39" s="374">
        <f>(D39-D38)/3*((E39+E38+(E39*E38)^0.5))</f>
        <v>0</v>
      </c>
      <c r="H39" s="375">
        <f>H38+G39</f>
        <v>0</v>
      </c>
      <c r="I39" s="330"/>
      <c r="J39" s="335"/>
      <c r="L39" s="335"/>
      <c r="M39" s="397">
        <v>3</v>
      </c>
      <c r="N39" s="376">
        <f t="shared" si="0"/>
        <v>0</v>
      </c>
      <c r="O39" s="396">
        <f t="shared" si="0"/>
        <v>0</v>
      </c>
      <c r="P39" s="377">
        <f>2*(O39/3.1415)^0.5</f>
        <v>0</v>
      </c>
      <c r="Q39" s="367" t="e">
        <f>(P39-P38)/(2*(N39-N38))</f>
        <v>#DIV/0!</v>
      </c>
      <c r="R39" s="378">
        <f t="shared" ref="R39:R49" si="4">R38+1</f>
        <v>2</v>
      </c>
      <c r="S39" s="390">
        <f t="shared" si="1"/>
        <v>0</v>
      </c>
      <c r="T39" s="380" t="e">
        <f t="shared" si="2"/>
        <v>#DIV/0!</v>
      </c>
      <c r="U39" s="379" t="e">
        <f t="shared" ref="U39" si="5">(T39/2)^2*3.1415</f>
        <v>#DIV/0!</v>
      </c>
      <c r="V39" s="380" t="e">
        <f t="shared" ref="V39" si="6">(S39-S38)/3*(U38+U39+(U39*U38)^0.5)</f>
        <v>#DIV/0!</v>
      </c>
      <c r="W39" s="377" t="e">
        <f t="shared" ref="W39" si="7">W38+V39</f>
        <v>#DIV/0!</v>
      </c>
      <c r="X39" s="371">
        <f t="shared" si="3"/>
        <v>0</v>
      </c>
    </row>
    <row r="40" spans="1:24" s="232" customFormat="1" ht="15" x14ac:dyDescent="0.25">
      <c r="A40" s="332"/>
      <c r="B40" s="248"/>
      <c r="C40" s="233"/>
      <c r="D40" s="341"/>
      <c r="E40" s="344"/>
      <c r="F40" s="332"/>
      <c r="G40" s="374">
        <f t="shared" ref="G40:G42" si="8">(D40-D39)/3*((E40+E39+(E40*E39)^0.5))</f>
        <v>0</v>
      </c>
      <c r="H40" s="375">
        <f t="shared" ref="H40:H42" si="9">H39+G40</f>
        <v>0</v>
      </c>
      <c r="I40" s="330"/>
      <c r="J40" s="335"/>
      <c r="K40" s="4" t="s">
        <v>400</v>
      </c>
      <c r="L40" s="335"/>
      <c r="M40" s="397">
        <v>4</v>
      </c>
      <c r="N40" s="376">
        <f t="shared" ref="N40:N42" si="10">D40</f>
        <v>0</v>
      </c>
      <c r="O40" s="396">
        <f t="shared" ref="O40:O42" si="11">E40</f>
        <v>0</v>
      </c>
      <c r="P40" s="377">
        <f t="shared" ref="P40:P42" si="12">2*(O40/3.1415)^0.5</f>
        <v>0</v>
      </c>
      <c r="Q40" s="367" t="e">
        <f t="shared" ref="Q40:Q42" si="13">(P40-P39)/(2*(N40-N39))</f>
        <v>#DIV/0!</v>
      </c>
      <c r="R40" s="378">
        <f t="shared" si="4"/>
        <v>3</v>
      </c>
      <c r="S40" s="390">
        <f t="shared" ref="S40:S49" si="14">S$37+R40*(N$38-N$37)/100</f>
        <v>0</v>
      </c>
      <c r="T40" s="380" t="e">
        <f t="shared" ref="T40:T49" si="15">T$37+(2*(S40-S$37)*Q$38)</f>
        <v>#DIV/0!</v>
      </c>
      <c r="U40" s="379" t="e">
        <f t="shared" ref="U40:U49" si="16">(T40/2)^2*3.1415</f>
        <v>#DIV/0!</v>
      </c>
      <c r="V40" s="380" t="e">
        <f t="shared" ref="V40:V49" si="17">(S40-S39)/3*(U39+U40+(U40*U39)^0.5)</f>
        <v>#DIV/0!</v>
      </c>
      <c r="W40" s="377" t="e">
        <f t="shared" ref="W40:W49" si="18">W39+V40</f>
        <v>#DIV/0!</v>
      </c>
      <c r="X40" s="371">
        <f t="shared" ref="X40:X49" si="19">S40</f>
        <v>0</v>
      </c>
    </row>
    <row r="41" spans="1:24" s="232" customFormat="1" ht="15" x14ac:dyDescent="0.25">
      <c r="A41" s="332"/>
      <c r="B41" s="248"/>
      <c r="C41" s="233"/>
      <c r="D41" s="341"/>
      <c r="E41" s="344"/>
      <c r="F41" s="332"/>
      <c r="G41" s="374">
        <f t="shared" si="8"/>
        <v>0</v>
      </c>
      <c r="H41" s="375">
        <f t="shared" si="9"/>
        <v>0</v>
      </c>
      <c r="I41" s="330"/>
      <c r="J41" s="335"/>
      <c r="K41" s="321" t="s">
        <v>409</v>
      </c>
      <c r="L41" s="335"/>
      <c r="M41" s="397">
        <v>5</v>
      </c>
      <c r="N41" s="376">
        <f t="shared" si="10"/>
        <v>0</v>
      </c>
      <c r="O41" s="396">
        <f t="shared" si="11"/>
        <v>0</v>
      </c>
      <c r="P41" s="377">
        <f t="shared" si="12"/>
        <v>0</v>
      </c>
      <c r="Q41" s="367" t="e">
        <f t="shared" si="13"/>
        <v>#DIV/0!</v>
      </c>
      <c r="R41" s="378">
        <f t="shared" si="4"/>
        <v>4</v>
      </c>
      <c r="S41" s="390">
        <f t="shared" si="14"/>
        <v>0</v>
      </c>
      <c r="T41" s="380" t="e">
        <f t="shared" si="15"/>
        <v>#DIV/0!</v>
      </c>
      <c r="U41" s="379" t="e">
        <f t="shared" si="16"/>
        <v>#DIV/0!</v>
      </c>
      <c r="V41" s="380" t="e">
        <f t="shared" si="17"/>
        <v>#DIV/0!</v>
      </c>
      <c r="W41" s="377" t="e">
        <f t="shared" si="18"/>
        <v>#DIV/0!</v>
      </c>
      <c r="X41" s="371">
        <f t="shared" si="19"/>
        <v>0</v>
      </c>
    </row>
    <row r="42" spans="1:24" s="232" customFormat="1" ht="15" x14ac:dyDescent="0.25">
      <c r="A42" s="332"/>
      <c r="B42" s="248"/>
      <c r="C42" s="233"/>
      <c r="D42" s="341"/>
      <c r="E42" s="344"/>
      <c r="F42" s="332"/>
      <c r="G42" s="374">
        <f t="shared" si="8"/>
        <v>0</v>
      </c>
      <c r="H42" s="375">
        <f t="shared" si="9"/>
        <v>0</v>
      </c>
      <c r="I42" s="330"/>
      <c r="J42" s="335"/>
      <c r="K42" s="4" t="s">
        <v>408</v>
      </c>
      <c r="L42" s="335"/>
      <c r="M42" s="397">
        <v>6</v>
      </c>
      <c r="N42" s="376">
        <f t="shared" si="10"/>
        <v>0</v>
      </c>
      <c r="O42" s="396">
        <f t="shared" si="11"/>
        <v>0</v>
      </c>
      <c r="P42" s="377">
        <f t="shared" si="12"/>
        <v>0</v>
      </c>
      <c r="Q42" s="367" t="e">
        <f t="shared" si="13"/>
        <v>#DIV/0!</v>
      </c>
      <c r="R42" s="378">
        <f t="shared" si="4"/>
        <v>5</v>
      </c>
      <c r="S42" s="390">
        <f t="shared" si="14"/>
        <v>0</v>
      </c>
      <c r="T42" s="380" t="e">
        <f t="shared" si="15"/>
        <v>#DIV/0!</v>
      </c>
      <c r="U42" s="379" t="e">
        <f t="shared" si="16"/>
        <v>#DIV/0!</v>
      </c>
      <c r="V42" s="380" t="e">
        <f t="shared" si="17"/>
        <v>#DIV/0!</v>
      </c>
      <c r="W42" s="377" t="e">
        <f t="shared" si="18"/>
        <v>#DIV/0!</v>
      </c>
      <c r="X42" s="371">
        <f t="shared" si="19"/>
        <v>0</v>
      </c>
    </row>
    <row r="43" spans="1:24" ht="15" x14ac:dyDescent="0.25">
      <c r="A43" s="332"/>
      <c r="B43" s="248"/>
      <c r="D43" s="288"/>
      <c r="F43" s="332"/>
      <c r="G43" s="335"/>
      <c r="H43" s="324"/>
      <c r="I43" s="252"/>
      <c r="J43" s="335"/>
      <c r="K43" s="4"/>
      <c r="L43" s="335"/>
      <c r="M43" s="320"/>
      <c r="P43" s="175"/>
      <c r="Q43" s="175"/>
      <c r="R43" s="184">
        <f t="shared" si="4"/>
        <v>6</v>
      </c>
      <c r="S43" s="391">
        <f t="shared" si="14"/>
        <v>0</v>
      </c>
      <c r="T43" s="185" t="e">
        <f t="shared" si="15"/>
        <v>#DIV/0!</v>
      </c>
      <c r="U43" s="186" t="e">
        <f t="shared" si="16"/>
        <v>#DIV/0!</v>
      </c>
      <c r="V43" s="185" t="e">
        <f t="shared" si="17"/>
        <v>#DIV/0!</v>
      </c>
      <c r="W43" s="183" t="e">
        <f t="shared" si="18"/>
        <v>#DIV/0!</v>
      </c>
      <c r="X43" s="176">
        <f t="shared" si="19"/>
        <v>0</v>
      </c>
    </row>
    <row r="44" spans="1:24" ht="15" x14ac:dyDescent="0.25">
      <c r="A44" s="332"/>
      <c r="B44" s="248"/>
      <c r="C44" s="249" t="s">
        <v>83</v>
      </c>
      <c r="D44" s="91" t="str">
        <f>IF(D37="","",VLOOKUP(D13,W37:X537,2)+0.01)</f>
        <v/>
      </c>
      <c r="E44" s="327"/>
      <c r="F44" s="332"/>
      <c r="H44" s="324"/>
      <c r="I44" s="252"/>
      <c r="J44" s="335"/>
      <c r="K44" s="335"/>
      <c r="L44" s="335"/>
      <c r="M44" s="320"/>
      <c r="P44" s="175"/>
      <c r="Q44" s="175"/>
      <c r="R44" s="184">
        <f t="shared" si="4"/>
        <v>7</v>
      </c>
      <c r="S44" s="391">
        <f t="shared" si="14"/>
        <v>0</v>
      </c>
      <c r="T44" s="185" t="e">
        <f t="shared" si="15"/>
        <v>#DIV/0!</v>
      </c>
      <c r="U44" s="186" t="e">
        <f t="shared" si="16"/>
        <v>#DIV/0!</v>
      </c>
      <c r="V44" s="185" t="e">
        <f t="shared" si="17"/>
        <v>#DIV/0!</v>
      </c>
      <c r="W44" s="183" t="e">
        <f t="shared" si="18"/>
        <v>#DIV/0!</v>
      </c>
      <c r="X44" s="176">
        <f t="shared" si="19"/>
        <v>0</v>
      </c>
    </row>
    <row r="45" spans="1:24" s="232" customFormat="1" ht="15" x14ac:dyDescent="0.25">
      <c r="A45" s="332"/>
      <c r="B45" s="248"/>
      <c r="C45" s="334" t="s">
        <v>110</v>
      </c>
      <c r="D45" s="366"/>
      <c r="F45" s="138"/>
      <c r="H45" s="387" t="str">
        <f>IF(OR(D44="",D45=""),"",IF(D45&lt;(D44-0.01),"NOT MET","OKAY"))</f>
        <v/>
      </c>
      <c r="I45" s="252"/>
      <c r="J45" s="335"/>
      <c r="K45" s="321" t="s">
        <v>114</v>
      </c>
      <c r="L45" s="335"/>
      <c r="M45" s="320"/>
      <c r="N45" s="376"/>
      <c r="O45" s="396"/>
      <c r="P45" s="367"/>
      <c r="Q45" s="367"/>
      <c r="R45" s="368">
        <f t="shared" si="4"/>
        <v>8</v>
      </c>
      <c r="S45" s="392">
        <f t="shared" si="14"/>
        <v>0</v>
      </c>
      <c r="T45" s="382" t="e">
        <f t="shared" si="15"/>
        <v>#DIV/0!</v>
      </c>
      <c r="U45" s="370" t="e">
        <f t="shared" si="16"/>
        <v>#DIV/0!</v>
      </c>
      <c r="V45" s="382" t="e">
        <f t="shared" si="17"/>
        <v>#DIV/0!</v>
      </c>
      <c r="W45" s="369" t="e">
        <f t="shared" si="18"/>
        <v>#DIV/0!</v>
      </c>
      <c r="X45" s="371">
        <f t="shared" si="19"/>
        <v>0</v>
      </c>
    </row>
    <row r="46" spans="1:24" ht="18" x14ac:dyDescent="0.35">
      <c r="A46" s="332"/>
      <c r="B46" s="248"/>
      <c r="C46" s="333" t="s">
        <v>392</v>
      </c>
      <c r="D46" s="347" t="str">
        <f>IF(OR(D44="",D45=""),"",(D45-D37)*12)</f>
        <v/>
      </c>
      <c r="E46" s="310" t="s">
        <v>6</v>
      </c>
      <c r="G46" s="104" t="s">
        <v>113</v>
      </c>
      <c r="H46" s="387" t="str">
        <f>IF(D46="","",IF(D46&lt;12,"CHECK","OKAY"))</f>
        <v/>
      </c>
      <c r="I46" s="252"/>
      <c r="J46" s="335"/>
      <c r="K46" s="335" t="s">
        <v>115</v>
      </c>
      <c r="L46" s="335"/>
      <c r="M46" s="320"/>
      <c r="P46" s="175"/>
      <c r="Q46" s="175"/>
      <c r="R46" s="184">
        <f t="shared" si="4"/>
        <v>9</v>
      </c>
      <c r="S46" s="391">
        <f t="shared" si="14"/>
        <v>0</v>
      </c>
      <c r="T46" s="185" t="e">
        <f t="shared" si="15"/>
        <v>#DIV/0!</v>
      </c>
      <c r="U46" s="186" t="e">
        <f t="shared" si="16"/>
        <v>#DIV/0!</v>
      </c>
      <c r="V46" s="185" t="e">
        <f t="shared" si="17"/>
        <v>#DIV/0!</v>
      </c>
      <c r="W46" s="183" t="e">
        <f t="shared" si="18"/>
        <v>#DIV/0!</v>
      </c>
      <c r="X46" s="176">
        <f t="shared" si="19"/>
        <v>0</v>
      </c>
    </row>
    <row r="47" spans="1:24" ht="18.75" x14ac:dyDescent="0.35">
      <c r="A47" s="332"/>
      <c r="B47" s="248"/>
      <c r="C47" s="333" t="s">
        <v>18</v>
      </c>
      <c r="D47" s="96" t="str">
        <f>IF(OR(D44="",D45=""),"",VLOOKUP(D45,S38:W537,5))</f>
        <v/>
      </c>
      <c r="E47" s="310" t="s">
        <v>14</v>
      </c>
      <c r="F47" s="332"/>
      <c r="G47" s="332"/>
      <c r="H47" s="324"/>
      <c r="I47" s="252"/>
      <c r="J47" s="335"/>
      <c r="K47" s="335"/>
      <c r="L47" s="335"/>
      <c r="M47" s="320"/>
      <c r="P47" s="175"/>
      <c r="Q47" s="175"/>
      <c r="R47" s="184">
        <f t="shared" si="4"/>
        <v>10</v>
      </c>
      <c r="S47" s="391">
        <f t="shared" si="14"/>
        <v>0</v>
      </c>
      <c r="T47" s="185" t="e">
        <f t="shared" si="15"/>
        <v>#DIV/0!</v>
      </c>
      <c r="U47" s="186" t="e">
        <f t="shared" si="16"/>
        <v>#DIV/0!</v>
      </c>
      <c r="V47" s="185" t="e">
        <f t="shared" si="17"/>
        <v>#DIV/0!</v>
      </c>
      <c r="W47" s="183" t="e">
        <f t="shared" si="18"/>
        <v>#DIV/0!</v>
      </c>
      <c r="X47" s="176">
        <f t="shared" si="19"/>
        <v>0</v>
      </c>
    </row>
    <row r="48" spans="1:24" s="232" customFormat="1" ht="18" x14ac:dyDescent="0.35">
      <c r="B48" s="328"/>
      <c r="C48" s="334" t="s">
        <v>386</v>
      </c>
      <c r="D48" s="6" t="str">
        <f>IF(D47="","",D47/D13)</f>
        <v/>
      </c>
      <c r="E48" s="372"/>
      <c r="F48" s="332" t="s">
        <v>5</v>
      </c>
      <c r="G48" s="401" t="str">
        <f>D48</f>
        <v/>
      </c>
      <c r="H48" s="336" t="str">
        <f>IF(D48="","",IF(D48&lt;1,"NOT MET","OKAY"))</f>
        <v/>
      </c>
      <c r="I48" s="252"/>
      <c r="J48" s="335"/>
      <c r="K48" s="335"/>
      <c r="L48" s="335"/>
      <c r="M48" s="320"/>
      <c r="N48" s="376"/>
      <c r="O48" s="396"/>
      <c r="P48" s="367"/>
      <c r="Q48" s="367"/>
      <c r="R48" s="184">
        <f t="shared" si="4"/>
        <v>11</v>
      </c>
      <c r="S48" s="391">
        <f t="shared" si="14"/>
        <v>0</v>
      </c>
      <c r="T48" s="185" t="e">
        <f t="shared" si="15"/>
        <v>#DIV/0!</v>
      </c>
      <c r="U48" s="186" t="e">
        <f t="shared" si="16"/>
        <v>#DIV/0!</v>
      </c>
      <c r="V48" s="185" t="e">
        <f t="shared" si="17"/>
        <v>#DIV/0!</v>
      </c>
      <c r="W48" s="183" t="e">
        <f t="shared" si="18"/>
        <v>#DIV/0!</v>
      </c>
      <c r="X48" s="176">
        <f t="shared" si="19"/>
        <v>0</v>
      </c>
    </row>
    <row r="49" spans="1:24" ht="15" x14ac:dyDescent="0.25">
      <c r="A49" s="232"/>
      <c r="B49" s="276"/>
      <c r="C49" s="272"/>
      <c r="D49" s="309"/>
      <c r="E49" s="271"/>
      <c r="F49" s="257"/>
      <c r="G49" s="271"/>
      <c r="H49" s="255"/>
      <c r="I49" s="273"/>
      <c r="J49" s="335"/>
      <c r="K49" s="335"/>
      <c r="L49" s="335"/>
      <c r="M49" s="320"/>
      <c r="P49" s="175"/>
      <c r="Q49" s="175"/>
      <c r="R49" s="184">
        <f t="shared" si="4"/>
        <v>12</v>
      </c>
      <c r="S49" s="391">
        <f t="shared" si="14"/>
        <v>0</v>
      </c>
      <c r="T49" s="185" t="e">
        <f t="shared" si="15"/>
        <v>#DIV/0!</v>
      </c>
      <c r="U49" s="186" t="e">
        <f t="shared" si="16"/>
        <v>#DIV/0!</v>
      </c>
      <c r="V49" s="185" t="e">
        <f t="shared" si="17"/>
        <v>#DIV/0!</v>
      </c>
      <c r="W49" s="183" t="e">
        <f t="shared" si="18"/>
        <v>#DIV/0!</v>
      </c>
      <c r="X49" s="176">
        <f t="shared" si="19"/>
        <v>0</v>
      </c>
    </row>
    <row r="50" spans="1:24" ht="15" x14ac:dyDescent="0.25">
      <c r="A50" s="332"/>
      <c r="B50" s="332"/>
      <c r="C50" s="232"/>
      <c r="D50" s="232"/>
      <c r="E50" s="232"/>
      <c r="F50" s="138"/>
      <c r="G50" s="335"/>
      <c r="H50" s="335"/>
      <c r="I50" s="232"/>
      <c r="J50" s="335"/>
      <c r="K50" s="335"/>
      <c r="L50" s="335"/>
      <c r="M50" s="320"/>
      <c r="P50" s="175"/>
      <c r="Q50" s="175"/>
      <c r="R50" s="184">
        <f t="shared" ref="R50:R113" si="20">R49+1</f>
        <v>13</v>
      </c>
      <c r="S50" s="391">
        <f t="shared" ref="S50:S113" si="21">S$37+R50*(N$38-N$37)/100</f>
        <v>0</v>
      </c>
      <c r="T50" s="185" t="e">
        <f t="shared" ref="T50:T113" si="22">T$37+(2*(S50-S$37)*Q$38)</f>
        <v>#DIV/0!</v>
      </c>
      <c r="U50" s="186" t="e">
        <f t="shared" ref="U50:U113" si="23">(T50/2)^2*3.1415</f>
        <v>#DIV/0!</v>
      </c>
      <c r="V50" s="185" t="e">
        <f t="shared" ref="V50:V113" si="24">(S50-S49)/3*(U49+U50+(U50*U49)^0.5)</f>
        <v>#DIV/0!</v>
      </c>
      <c r="W50" s="183" t="e">
        <f t="shared" ref="W50:W113" si="25">W49+V50</f>
        <v>#DIV/0!</v>
      </c>
      <c r="X50" s="176">
        <f t="shared" ref="X50:X113" si="26">S50</f>
        <v>0</v>
      </c>
    </row>
    <row r="51" spans="1:24" ht="15.75" x14ac:dyDescent="0.25">
      <c r="A51" s="332"/>
      <c r="B51" s="259" t="s">
        <v>395</v>
      </c>
      <c r="C51" s="278"/>
      <c r="D51" s="262"/>
      <c r="E51" s="262"/>
      <c r="F51" s="162"/>
      <c r="G51" s="274"/>
      <c r="H51" s="241"/>
      <c r="I51" s="275"/>
      <c r="J51" s="335"/>
      <c r="K51" s="335"/>
      <c r="L51" s="335"/>
      <c r="M51" s="320"/>
      <c r="P51" s="175"/>
      <c r="Q51" s="175"/>
      <c r="R51" s="184">
        <f t="shared" si="20"/>
        <v>14</v>
      </c>
      <c r="S51" s="391">
        <f t="shared" si="21"/>
        <v>0</v>
      </c>
      <c r="T51" s="185" t="e">
        <f t="shared" si="22"/>
        <v>#DIV/0!</v>
      </c>
      <c r="U51" s="186" t="e">
        <f t="shared" si="23"/>
        <v>#DIV/0!</v>
      </c>
      <c r="V51" s="185" t="e">
        <f t="shared" si="24"/>
        <v>#DIV/0!</v>
      </c>
      <c r="W51" s="183" t="e">
        <f t="shared" si="25"/>
        <v>#DIV/0!</v>
      </c>
      <c r="X51" s="176">
        <f t="shared" si="26"/>
        <v>0</v>
      </c>
    </row>
    <row r="52" spans="1:24" ht="15" x14ac:dyDescent="0.25">
      <c r="A52" s="332"/>
      <c r="B52" s="248"/>
      <c r="C52" s="267"/>
      <c r="D52" s="150"/>
      <c r="E52" s="329"/>
      <c r="F52" s="163"/>
      <c r="G52" s="237" t="s">
        <v>96</v>
      </c>
      <c r="H52" s="106" t="s">
        <v>111</v>
      </c>
      <c r="I52" s="252"/>
      <c r="J52" s="335"/>
      <c r="K52" s="335"/>
      <c r="L52" s="335"/>
      <c r="M52" s="320"/>
      <c r="P52" s="175"/>
      <c r="Q52" s="175"/>
      <c r="R52" s="184">
        <f t="shared" si="20"/>
        <v>15</v>
      </c>
      <c r="S52" s="391">
        <f t="shared" si="21"/>
        <v>0</v>
      </c>
      <c r="T52" s="185" t="e">
        <f t="shared" si="22"/>
        <v>#DIV/0!</v>
      </c>
      <c r="U52" s="186" t="e">
        <f t="shared" si="23"/>
        <v>#DIV/0!</v>
      </c>
      <c r="V52" s="185" t="e">
        <f t="shared" si="24"/>
        <v>#DIV/0!</v>
      </c>
      <c r="W52" s="183" t="e">
        <f t="shared" si="25"/>
        <v>#DIV/0!</v>
      </c>
      <c r="X52" s="176">
        <f t="shared" si="26"/>
        <v>0</v>
      </c>
    </row>
    <row r="53" spans="1:24" s="232" customFormat="1" ht="18" x14ac:dyDescent="0.35">
      <c r="A53" s="332"/>
      <c r="B53" s="248"/>
      <c r="C53" s="249" t="s">
        <v>55</v>
      </c>
      <c r="D53" s="346" t="str">
        <f>IF(D44="","",D44-D37)</f>
        <v/>
      </c>
      <c r="E53" s="327" t="s">
        <v>11</v>
      </c>
      <c r="F53" s="327"/>
      <c r="G53" s="329"/>
      <c r="H53" s="329"/>
      <c r="I53" s="330"/>
      <c r="K53" s="321" t="s">
        <v>396</v>
      </c>
      <c r="M53" s="302"/>
      <c r="N53" s="4"/>
      <c r="O53" s="320"/>
      <c r="P53" s="335"/>
      <c r="Q53" s="335"/>
      <c r="R53" s="184">
        <f t="shared" si="20"/>
        <v>16</v>
      </c>
      <c r="S53" s="391">
        <f t="shared" si="21"/>
        <v>0</v>
      </c>
      <c r="T53" s="185" t="e">
        <f t="shared" si="22"/>
        <v>#DIV/0!</v>
      </c>
      <c r="U53" s="186" t="e">
        <f t="shared" si="23"/>
        <v>#DIV/0!</v>
      </c>
      <c r="V53" s="185" t="e">
        <f t="shared" si="24"/>
        <v>#DIV/0!</v>
      </c>
      <c r="W53" s="183" t="e">
        <f t="shared" si="25"/>
        <v>#DIV/0!</v>
      </c>
      <c r="X53" s="176">
        <f t="shared" si="26"/>
        <v>0</v>
      </c>
    </row>
    <row r="54" spans="1:24" s="232" customFormat="1" ht="18" x14ac:dyDescent="0.35">
      <c r="A54" s="332"/>
      <c r="B54" s="248"/>
      <c r="C54" s="249" t="s">
        <v>393</v>
      </c>
      <c r="D54" s="346" t="str">
        <f>IF(OR(D13="",D27=""),"",D13/D27)</f>
        <v/>
      </c>
      <c r="E54" s="327" t="s">
        <v>11</v>
      </c>
      <c r="F54" s="327"/>
      <c r="G54" s="329"/>
      <c r="H54" s="329"/>
      <c r="I54" s="330"/>
      <c r="K54" s="321" t="s">
        <v>394</v>
      </c>
      <c r="M54" s="302"/>
      <c r="N54" s="4"/>
      <c r="O54" s="320"/>
      <c r="P54" s="335"/>
      <c r="Q54" s="335"/>
      <c r="R54" s="184">
        <f t="shared" si="20"/>
        <v>17</v>
      </c>
      <c r="S54" s="391">
        <f t="shared" si="21"/>
        <v>0</v>
      </c>
      <c r="T54" s="185" t="e">
        <f t="shared" si="22"/>
        <v>#DIV/0!</v>
      </c>
      <c r="U54" s="186" t="e">
        <f t="shared" si="23"/>
        <v>#DIV/0!</v>
      </c>
      <c r="V54" s="185" t="e">
        <f t="shared" si="24"/>
        <v>#DIV/0!</v>
      </c>
      <c r="W54" s="183" t="e">
        <f t="shared" si="25"/>
        <v>#DIV/0!</v>
      </c>
      <c r="X54" s="176">
        <f t="shared" si="26"/>
        <v>0</v>
      </c>
    </row>
    <row r="55" spans="1:24" s="232" customFormat="1" ht="18" x14ac:dyDescent="0.35">
      <c r="B55" s="328"/>
      <c r="C55" s="249" t="s">
        <v>56</v>
      </c>
      <c r="D55" s="346" t="str">
        <f>IF(D54="","",D54/D21*12)</f>
        <v/>
      </c>
      <c r="E55" s="327" t="s">
        <v>12</v>
      </c>
      <c r="F55" s="327"/>
      <c r="G55" s="336" t="str">
        <f>IF(D55="","",IF(D55&gt;24,"NOT MET","OKAY"))</f>
        <v/>
      </c>
      <c r="H55" s="308"/>
      <c r="I55" s="330"/>
      <c r="K55" s="335" t="s">
        <v>391</v>
      </c>
      <c r="M55" s="302"/>
      <c r="N55" s="4"/>
      <c r="O55" s="320"/>
      <c r="P55" s="335"/>
      <c r="Q55" s="335"/>
      <c r="R55" s="184">
        <f t="shared" si="20"/>
        <v>18</v>
      </c>
      <c r="S55" s="391">
        <f t="shared" si="21"/>
        <v>0</v>
      </c>
      <c r="T55" s="185" t="e">
        <f t="shared" si="22"/>
        <v>#DIV/0!</v>
      </c>
      <c r="U55" s="186" t="e">
        <f t="shared" si="23"/>
        <v>#DIV/0!</v>
      </c>
      <c r="V55" s="185" t="e">
        <f t="shared" si="24"/>
        <v>#DIV/0!</v>
      </c>
      <c r="W55" s="183" t="e">
        <f t="shared" si="25"/>
        <v>#DIV/0!</v>
      </c>
      <c r="X55" s="176">
        <f t="shared" si="26"/>
        <v>0</v>
      </c>
    </row>
    <row r="56" spans="1:24" ht="18" x14ac:dyDescent="0.35">
      <c r="A56" s="332"/>
      <c r="B56" s="253"/>
      <c r="C56" s="257"/>
      <c r="D56" s="279"/>
      <c r="E56" s="280"/>
      <c r="F56" s="166"/>
      <c r="G56" s="277"/>
      <c r="H56" s="255"/>
      <c r="I56" s="281"/>
      <c r="J56" s="335"/>
      <c r="K56" s="321" t="s">
        <v>410</v>
      </c>
      <c r="L56" s="335"/>
      <c r="M56" s="320"/>
      <c r="P56" s="175"/>
      <c r="Q56" s="175"/>
      <c r="R56" s="184">
        <f t="shared" si="20"/>
        <v>19</v>
      </c>
      <c r="S56" s="391">
        <f t="shared" si="21"/>
        <v>0</v>
      </c>
      <c r="T56" s="185" t="e">
        <f t="shared" si="22"/>
        <v>#DIV/0!</v>
      </c>
      <c r="U56" s="186" t="e">
        <f t="shared" si="23"/>
        <v>#DIV/0!</v>
      </c>
      <c r="V56" s="185" t="e">
        <f t="shared" si="24"/>
        <v>#DIV/0!</v>
      </c>
      <c r="W56" s="183" t="e">
        <f t="shared" si="25"/>
        <v>#DIV/0!</v>
      </c>
      <c r="X56" s="176">
        <f t="shared" si="26"/>
        <v>0</v>
      </c>
    </row>
    <row r="57" spans="1:24" ht="15" x14ac:dyDescent="0.25">
      <c r="A57" s="232"/>
      <c r="B57" s="232"/>
      <c r="C57" s="232"/>
      <c r="D57" s="233"/>
      <c r="E57" s="232"/>
      <c r="F57" s="138"/>
      <c r="G57" s="232"/>
      <c r="H57" s="232"/>
      <c r="I57" s="232"/>
      <c r="J57" s="335"/>
      <c r="K57" s="335"/>
      <c r="L57" s="335"/>
      <c r="M57" s="320"/>
      <c r="P57" s="175"/>
      <c r="Q57" s="175"/>
      <c r="R57" s="184">
        <f t="shared" si="20"/>
        <v>20</v>
      </c>
      <c r="S57" s="391">
        <f t="shared" si="21"/>
        <v>0</v>
      </c>
      <c r="T57" s="185" t="e">
        <f t="shared" si="22"/>
        <v>#DIV/0!</v>
      </c>
      <c r="U57" s="186" t="e">
        <f t="shared" si="23"/>
        <v>#DIV/0!</v>
      </c>
      <c r="V57" s="185" t="e">
        <f t="shared" si="24"/>
        <v>#DIV/0!</v>
      </c>
      <c r="W57" s="183" t="e">
        <f t="shared" si="25"/>
        <v>#DIV/0!</v>
      </c>
      <c r="X57" s="176">
        <f t="shared" si="26"/>
        <v>0</v>
      </c>
    </row>
    <row r="58" spans="1:24" ht="15.75" hidden="1" x14ac:dyDescent="0.25">
      <c r="A58" s="335"/>
      <c r="B58" s="383" t="s">
        <v>116</v>
      </c>
      <c r="C58" s="150"/>
      <c r="D58" s="150"/>
      <c r="E58" s="150"/>
      <c r="F58" s="165"/>
      <c r="G58" s="98"/>
      <c r="H58" s="156"/>
      <c r="I58" s="98"/>
      <c r="J58" s="335"/>
      <c r="K58" s="335"/>
      <c r="L58" s="335"/>
      <c r="M58" s="320"/>
      <c r="P58" s="175"/>
      <c r="Q58" s="175"/>
      <c r="R58" s="184">
        <f t="shared" si="20"/>
        <v>21</v>
      </c>
      <c r="S58" s="391">
        <f t="shared" si="21"/>
        <v>0</v>
      </c>
      <c r="T58" s="185" t="e">
        <f t="shared" si="22"/>
        <v>#DIV/0!</v>
      </c>
      <c r="U58" s="186" t="e">
        <f t="shared" si="23"/>
        <v>#DIV/0!</v>
      </c>
      <c r="V58" s="185" t="e">
        <f t="shared" si="24"/>
        <v>#DIV/0!</v>
      </c>
      <c r="W58" s="183" t="e">
        <f t="shared" si="25"/>
        <v>#DIV/0!</v>
      </c>
      <c r="X58" s="176">
        <f t="shared" si="26"/>
        <v>0</v>
      </c>
    </row>
    <row r="59" spans="1:24" ht="15" hidden="1" x14ac:dyDescent="0.25">
      <c r="A59" s="335"/>
      <c r="B59" s="98"/>
      <c r="C59" s="384"/>
      <c r="D59" s="98"/>
      <c r="E59" s="98"/>
      <c r="F59" s="308"/>
      <c r="G59" s="98"/>
      <c r="H59" s="98"/>
      <c r="I59" s="98"/>
      <c r="J59" s="335"/>
      <c r="K59" s="335"/>
      <c r="L59" s="335"/>
      <c r="M59" s="320"/>
      <c r="P59" s="175"/>
      <c r="Q59" s="175"/>
      <c r="R59" s="184">
        <f t="shared" si="20"/>
        <v>22</v>
      </c>
      <c r="S59" s="391">
        <f t="shared" si="21"/>
        <v>0</v>
      </c>
      <c r="T59" s="185" t="e">
        <f t="shared" si="22"/>
        <v>#DIV/0!</v>
      </c>
      <c r="U59" s="186" t="e">
        <f t="shared" si="23"/>
        <v>#DIV/0!</v>
      </c>
      <c r="V59" s="185" t="e">
        <f t="shared" si="24"/>
        <v>#DIV/0!</v>
      </c>
      <c r="W59" s="183" t="e">
        <f t="shared" si="25"/>
        <v>#DIV/0!</v>
      </c>
      <c r="X59" s="176">
        <f t="shared" si="26"/>
        <v>0</v>
      </c>
    </row>
    <row r="60" spans="1:24" ht="15" hidden="1" x14ac:dyDescent="0.25">
      <c r="A60" s="335"/>
      <c r="B60" s="98"/>
      <c r="C60" s="384"/>
      <c r="D60" s="143"/>
      <c r="E60" s="98"/>
      <c r="F60" s="308"/>
      <c r="G60" s="98"/>
      <c r="H60" s="98"/>
      <c r="I60" s="98"/>
      <c r="J60" s="335"/>
      <c r="K60" s="335"/>
      <c r="L60" s="335"/>
      <c r="M60" s="320"/>
      <c r="P60" s="175"/>
      <c r="Q60" s="175"/>
      <c r="R60" s="184">
        <f t="shared" si="20"/>
        <v>23</v>
      </c>
      <c r="S60" s="391">
        <f t="shared" si="21"/>
        <v>0</v>
      </c>
      <c r="T60" s="185" t="e">
        <f t="shared" si="22"/>
        <v>#DIV/0!</v>
      </c>
      <c r="U60" s="186" t="e">
        <f t="shared" si="23"/>
        <v>#DIV/0!</v>
      </c>
      <c r="V60" s="185" t="e">
        <f t="shared" si="24"/>
        <v>#DIV/0!</v>
      </c>
      <c r="W60" s="183" t="e">
        <f t="shared" si="25"/>
        <v>#DIV/0!</v>
      </c>
      <c r="X60" s="176">
        <f t="shared" si="26"/>
        <v>0</v>
      </c>
    </row>
    <row r="61" spans="1:24" ht="15" hidden="1" x14ac:dyDescent="0.25">
      <c r="A61" s="335"/>
      <c r="B61" s="98"/>
      <c r="C61" s="384"/>
      <c r="D61" s="385"/>
      <c r="E61" s="98"/>
      <c r="F61" s="308"/>
      <c r="G61" s="98"/>
      <c r="H61" s="308" t="str">
        <f>IF(D61="","",IF(D61&lt;D60,"CHECK",IF((D37-D61)&lt;2,"CHECK","OKAY")))</f>
        <v/>
      </c>
      <c r="I61" s="156"/>
      <c r="J61" s="335"/>
      <c r="K61" s="335"/>
      <c r="L61" s="335"/>
      <c r="M61" s="320"/>
      <c r="P61" s="175"/>
      <c r="Q61" s="175"/>
      <c r="R61" s="184">
        <f t="shared" si="20"/>
        <v>24</v>
      </c>
      <c r="S61" s="391">
        <f t="shared" si="21"/>
        <v>0</v>
      </c>
      <c r="T61" s="185" t="e">
        <f t="shared" si="22"/>
        <v>#DIV/0!</v>
      </c>
      <c r="U61" s="186" t="e">
        <f t="shared" si="23"/>
        <v>#DIV/0!</v>
      </c>
      <c r="V61" s="185" t="e">
        <f t="shared" si="24"/>
        <v>#DIV/0!</v>
      </c>
      <c r="W61" s="183" t="e">
        <f t="shared" si="25"/>
        <v>#DIV/0!</v>
      </c>
      <c r="X61" s="176">
        <f t="shared" si="26"/>
        <v>0</v>
      </c>
    </row>
    <row r="62" spans="1:24" ht="15" hidden="1" x14ac:dyDescent="0.25">
      <c r="A62" s="332"/>
      <c r="B62" s="308"/>
      <c r="C62" s="161"/>
      <c r="D62" s="156"/>
      <c r="E62" s="156"/>
      <c r="F62" s="152"/>
      <c r="G62" s="156"/>
      <c r="H62" s="98"/>
      <c r="I62" s="156"/>
      <c r="J62" s="335"/>
      <c r="K62" s="335"/>
      <c r="L62" s="335"/>
      <c r="M62" s="320"/>
      <c r="P62" s="175"/>
      <c r="Q62" s="175"/>
      <c r="R62" s="184">
        <f t="shared" si="20"/>
        <v>25</v>
      </c>
      <c r="S62" s="391">
        <f t="shared" si="21"/>
        <v>0</v>
      </c>
      <c r="T62" s="185" t="e">
        <f t="shared" si="22"/>
        <v>#DIV/0!</v>
      </c>
      <c r="U62" s="186" t="e">
        <f t="shared" si="23"/>
        <v>#DIV/0!</v>
      </c>
      <c r="V62" s="185" t="e">
        <f t="shared" si="24"/>
        <v>#DIV/0!</v>
      </c>
      <c r="W62" s="183" t="e">
        <f t="shared" si="25"/>
        <v>#DIV/0!</v>
      </c>
      <c r="X62" s="176">
        <f t="shared" si="26"/>
        <v>0</v>
      </c>
    </row>
    <row r="63" spans="1:24" ht="15" hidden="1" x14ac:dyDescent="0.25">
      <c r="A63" s="332"/>
      <c r="J63" s="335"/>
      <c r="K63" s="335"/>
      <c r="P63" s="175"/>
      <c r="Q63" s="175"/>
      <c r="R63" s="184">
        <f t="shared" si="20"/>
        <v>26</v>
      </c>
      <c r="S63" s="391">
        <f t="shared" si="21"/>
        <v>0</v>
      </c>
      <c r="T63" s="185" t="e">
        <f t="shared" si="22"/>
        <v>#DIV/0!</v>
      </c>
      <c r="U63" s="186" t="e">
        <f t="shared" si="23"/>
        <v>#DIV/0!</v>
      </c>
      <c r="V63" s="185" t="e">
        <f t="shared" si="24"/>
        <v>#DIV/0!</v>
      </c>
      <c r="W63" s="183" t="e">
        <f t="shared" si="25"/>
        <v>#DIV/0!</v>
      </c>
      <c r="X63" s="176">
        <f t="shared" si="26"/>
        <v>0</v>
      </c>
    </row>
    <row r="64" spans="1:24" ht="15" hidden="1" x14ac:dyDescent="0.25">
      <c r="C64" s="76"/>
      <c r="E64" s="246"/>
      <c r="F64" s="240"/>
      <c r="H64" s="246"/>
      <c r="I64" s="334"/>
      <c r="P64" s="175"/>
      <c r="Q64" s="175"/>
      <c r="R64" s="184">
        <f t="shared" si="20"/>
        <v>27</v>
      </c>
      <c r="S64" s="391">
        <f t="shared" si="21"/>
        <v>0</v>
      </c>
      <c r="T64" s="185" t="e">
        <f t="shared" si="22"/>
        <v>#DIV/0!</v>
      </c>
      <c r="U64" s="186" t="e">
        <f t="shared" si="23"/>
        <v>#DIV/0!</v>
      </c>
      <c r="V64" s="185" t="e">
        <f t="shared" si="24"/>
        <v>#DIV/0!</v>
      </c>
      <c r="W64" s="183" t="e">
        <f t="shared" si="25"/>
        <v>#DIV/0!</v>
      </c>
      <c r="X64" s="176">
        <f t="shared" si="26"/>
        <v>0</v>
      </c>
    </row>
    <row r="65" spans="1:24" ht="15" hidden="1" x14ac:dyDescent="0.25">
      <c r="A65" s="332"/>
      <c r="B65" s="332"/>
      <c r="H65" s="335"/>
      <c r="J65" s="335"/>
      <c r="P65" s="175"/>
      <c r="Q65" s="175"/>
      <c r="R65" s="184">
        <f t="shared" si="20"/>
        <v>28</v>
      </c>
      <c r="S65" s="391">
        <f t="shared" si="21"/>
        <v>0</v>
      </c>
      <c r="T65" s="185" t="e">
        <f t="shared" si="22"/>
        <v>#DIV/0!</v>
      </c>
      <c r="U65" s="186" t="e">
        <f t="shared" si="23"/>
        <v>#DIV/0!</v>
      </c>
      <c r="V65" s="185" t="e">
        <f t="shared" si="24"/>
        <v>#DIV/0!</v>
      </c>
      <c r="W65" s="183" t="e">
        <f t="shared" si="25"/>
        <v>#DIV/0!</v>
      </c>
      <c r="X65" s="176">
        <f t="shared" si="26"/>
        <v>0</v>
      </c>
    </row>
    <row r="66" spans="1:24" ht="15" hidden="1" x14ac:dyDescent="0.25">
      <c r="A66" s="332"/>
      <c r="B66" s="332"/>
      <c r="H66" s="335"/>
      <c r="J66" s="335"/>
      <c r="P66" s="175"/>
      <c r="Q66" s="175"/>
      <c r="R66" s="184">
        <f t="shared" si="20"/>
        <v>29</v>
      </c>
      <c r="S66" s="391">
        <f t="shared" si="21"/>
        <v>0</v>
      </c>
      <c r="T66" s="185" t="e">
        <f t="shared" si="22"/>
        <v>#DIV/0!</v>
      </c>
      <c r="U66" s="186" t="e">
        <f t="shared" si="23"/>
        <v>#DIV/0!</v>
      </c>
      <c r="V66" s="185" t="e">
        <f t="shared" si="24"/>
        <v>#DIV/0!</v>
      </c>
      <c r="W66" s="183" t="e">
        <f t="shared" si="25"/>
        <v>#DIV/0!</v>
      </c>
      <c r="X66" s="176">
        <f t="shared" si="26"/>
        <v>0</v>
      </c>
    </row>
    <row r="67" spans="1:24" ht="15" hidden="1" x14ac:dyDescent="0.25">
      <c r="A67" s="332"/>
      <c r="B67" s="332"/>
      <c r="H67" s="335"/>
      <c r="J67" s="335"/>
      <c r="P67" s="175"/>
      <c r="Q67" s="175"/>
      <c r="R67" s="184">
        <f t="shared" si="20"/>
        <v>30</v>
      </c>
      <c r="S67" s="391">
        <f t="shared" si="21"/>
        <v>0</v>
      </c>
      <c r="T67" s="185" t="e">
        <f t="shared" si="22"/>
        <v>#DIV/0!</v>
      </c>
      <c r="U67" s="186" t="e">
        <f t="shared" si="23"/>
        <v>#DIV/0!</v>
      </c>
      <c r="V67" s="185" t="e">
        <f t="shared" si="24"/>
        <v>#DIV/0!</v>
      </c>
      <c r="W67" s="183" t="e">
        <f t="shared" si="25"/>
        <v>#DIV/0!</v>
      </c>
      <c r="X67" s="176">
        <f t="shared" si="26"/>
        <v>0</v>
      </c>
    </row>
    <row r="68" spans="1:24" ht="15" hidden="1" x14ac:dyDescent="0.25">
      <c r="A68" s="332"/>
      <c r="B68" s="332"/>
      <c r="H68" s="335"/>
      <c r="J68" s="335"/>
      <c r="P68" s="175"/>
      <c r="Q68" s="175"/>
      <c r="R68" s="184">
        <f t="shared" si="20"/>
        <v>31</v>
      </c>
      <c r="S68" s="391">
        <f t="shared" si="21"/>
        <v>0</v>
      </c>
      <c r="T68" s="185" t="e">
        <f t="shared" si="22"/>
        <v>#DIV/0!</v>
      </c>
      <c r="U68" s="186" t="e">
        <f t="shared" si="23"/>
        <v>#DIV/0!</v>
      </c>
      <c r="V68" s="185" t="e">
        <f t="shared" si="24"/>
        <v>#DIV/0!</v>
      </c>
      <c r="W68" s="183" t="e">
        <f t="shared" si="25"/>
        <v>#DIV/0!</v>
      </c>
      <c r="X68" s="176">
        <f t="shared" si="26"/>
        <v>0</v>
      </c>
    </row>
    <row r="69" spans="1:24" ht="15" hidden="1" x14ac:dyDescent="0.25">
      <c r="A69" s="332"/>
      <c r="B69" s="332"/>
      <c r="H69" s="335"/>
      <c r="J69" s="335"/>
      <c r="P69" s="175"/>
      <c r="Q69" s="175"/>
      <c r="R69" s="184">
        <f t="shared" si="20"/>
        <v>32</v>
      </c>
      <c r="S69" s="391">
        <f t="shared" si="21"/>
        <v>0</v>
      </c>
      <c r="T69" s="185" t="e">
        <f t="shared" si="22"/>
        <v>#DIV/0!</v>
      </c>
      <c r="U69" s="186" t="e">
        <f t="shared" si="23"/>
        <v>#DIV/0!</v>
      </c>
      <c r="V69" s="185" t="e">
        <f t="shared" si="24"/>
        <v>#DIV/0!</v>
      </c>
      <c r="W69" s="183" t="e">
        <f t="shared" si="25"/>
        <v>#DIV/0!</v>
      </c>
      <c r="X69" s="176">
        <f t="shared" si="26"/>
        <v>0</v>
      </c>
    </row>
    <row r="70" spans="1:24" ht="15" hidden="1" x14ac:dyDescent="0.25">
      <c r="A70" s="332"/>
      <c r="B70" s="332"/>
      <c r="H70" s="335"/>
      <c r="J70" s="335"/>
      <c r="P70" s="175"/>
      <c r="Q70" s="175"/>
      <c r="R70" s="184">
        <f t="shared" si="20"/>
        <v>33</v>
      </c>
      <c r="S70" s="391">
        <f t="shared" si="21"/>
        <v>0</v>
      </c>
      <c r="T70" s="185" t="e">
        <f t="shared" si="22"/>
        <v>#DIV/0!</v>
      </c>
      <c r="U70" s="186" t="e">
        <f t="shared" si="23"/>
        <v>#DIV/0!</v>
      </c>
      <c r="V70" s="185" t="e">
        <f t="shared" si="24"/>
        <v>#DIV/0!</v>
      </c>
      <c r="W70" s="183" t="e">
        <f t="shared" si="25"/>
        <v>#DIV/0!</v>
      </c>
      <c r="X70" s="176">
        <f t="shared" si="26"/>
        <v>0</v>
      </c>
    </row>
    <row r="71" spans="1:24" ht="15" hidden="1" x14ac:dyDescent="0.25">
      <c r="A71" s="332"/>
      <c r="B71" s="332"/>
      <c r="H71" s="335"/>
      <c r="J71" s="335"/>
      <c r="P71" s="175"/>
      <c r="Q71" s="175"/>
      <c r="R71" s="184">
        <f t="shared" si="20"/>
        <v>34</v>
      </c>
      <c r="S71" s="391">
        <f t="shared" si="21"/>
        <v>0</v>
      </c>
      <c r="T71" s="185" t="e">
        <f t="shared" si="22"/>
        <v>#DIV/0!</v>
      </c>
      <c r="U71" s="186" t="e">
        <f t="shared" si="23"/>
        <v>#DIV/0!</v>
      </c>
      <c r="V71" s="185" t="e">
        <f t="shared" si="24"/>
        <v>#DIV/0!</v>
      </c>
      <c r="W71" s="183" t="e">
        <f t="shared" si="25"/>
        <v>#DIV/0!</v>
      </c>
      <c r="X71" s="176">
        <f t="shared" si="26"/>
        <v>0</v>
      </c>
    </row>
    <row r="72" spans="1:24" ht="15" hidden="1" x14ac:dyDescent="0.25">
      <c r="A72" s="332"/>
      <c r="B72" s="332"/>
      <c r="H72" s="335"/>
      <c r="J72" s="335"/>
      <c r="K72" s="335"/>
      <c r="L72" s="335"/>
      <c r="M72" s="320"/>
      <c r="P72" s="175"/>
      <c r="Q72" s="175"/>
      <c r="R72" s="184">
        <f t="shared" si="20"/>
        <v>35</v>
      </c>
      <c r="S72" s="391">
        <f t="shared" si="21"/>
        <v>0</v>
      </c>
      <c r="T72" s="185" t="e">
        <f t="shared" si="22"/>
        <v>#DIV/0!</v>
      </c>
      <c r="U72" s="186" t="e">
        <f t="shared" si="23"/>
        <v>#DIV/0!</v>
      </c>
      <c r="V72" s="185" t="e">
        <f t="shared" si="24"/>
        <v>#DIV/0!</v>
      </c>
      <c r="W72" s="183" t="e">
        <f t="shared" si="25"/>
        <v>#DIV/0!</v>
      </c>
      <c r="X72" s="176">
        <f t="shared" si="26"/>
        <v>0</v>
      </c>
    </row>
    <row r="73" spans="1:24" ht="15" hidden="1" x14ac:dyDescent="0.25">
      <c r="A73" s="332"/>
      <c r="B73" s="332"/>
      <c r="C73" s="333"/>
      <c r="D73" s="226"/>
      <c r="E73" s="335"/>
      <c r="F73" s="332"/>
      <c r="G73" s="335"/>
      <c r="H73" s="335"/>
      <c r="I73" s="335"/>
      <c r="J73" s="335"/>
      <c r="K73" s="335"/>
      <c r="L73" s="335"/>
      <c r="M73" s="320"/>
      <c r="P73" s="175"/>
      <c r="Q73" s="175"/>
      <c r="R73" s="184">
        <f t="shared" si="20"/>
        <v>36</v>
      </c>
      <c r="S73" s="391">
        <f t="shared" si="21"/>
        <v>0</v>
      </c>
      <c r="T73" s="185" t="e">
        <f t="shared" si="22"/>
        <v>#DIV/0!</v>
      </c>
      <c r="U73" s="186" t="e">
        <f t="shared" si="23"/>
        <v>#DIV/0!</v>
      </c>
      <c r="V73" s="185" t="e">
        <f t="shared" si="24"/>
        <v>#DIV/0!</v>
      </c>
      <c r="W73" s="183" t="e">
        <f t="shared" si="25"/>
        <v>#DIV/0!</v>
      </c>
      <c r="X73" s="176">
        <f t="shared" si="26"/>
        <v>0</v>
      </c>
    </row>
    <row r="74" spans="1:24" ht="15" hidden="1" x14ac:dyDescent="0.25">
      <c r="P74" s="175"/>
      <c r="Q74" s="175"/>
      <c r="R74" s="184">
        <f t="shared" si="20"/>
        <v>37</v>
      </c>
      <c r="S74" s="391">
        <f t="shared" si="21"/>
        <v>0</v>
      </c>
      <c r="T74" s="185" t="e">
        <f t="shared" si="22"/>
        <v>#DIV/0!</v>
      </c>
      <c r="U74" s="186" t="e">
        <f t="shared" si="23"/>
        <v>#DIV/0!</v>
      </c>
      <c r="V74" s="185" t="e">
        <f t="shared" si="24"/>
        <v>#DIV/0!</v>
      </c>
      <c r="W74" s="183" t="e">
        <f t="shared" si="25"/>
        <v>#DIV/0!</v>
      </c>
      <c r="X74" s="176">
        <f t="shared" si="26"/>
        <v>0</v>
      </c>
    </row>
    <row r="75" spans="1:24" ht="15" hidden="1" x14ac:dyDescent="0.25">
      <c r="P75" s="175"/>
      <c r="Q75" s="175"/>
      <c r="R75" s="184">
        <f t="shared" si="20"/>
        <v>38</v>
      </c>
      <c r="S75" s="391">
        <f t="shared" si="21"/>
        <v>0</v>
      </c>
      <c r="T75" s="185" t="e">
        <f t="shared" si="22"/>
        <v>#DIV/0!</v>
      </c>
      <c r="U75" s="186" t="e">
        <f t="shared" si="23"/>
        <v>#DIV/0!</v>
      </c>
      <c r="V75" s="185" t="e">
        <f t="shared" si="24"/>
        <v>#DIV/0!</v>
      </c>
      <c r="W75" s="183" t="e">
        <f t="shared" si="25"/>
        <v>#DIV/0!</v>
      </c>
      <c r="X75" s="176">
        <f t="shared" si="26"/>
        <v>0</v>
      </c>
    </row>
    <row r="76" spans="1:24" ht="15" hidden="1" x14ac:dyDescent="0.25">
      <c r="P76" s="175"/>
      <c r="Q76" s="175"/>
      <c r="R76" s="184">
        <f t="shared" si="20"/>
        <v>39</v>
      </c>
      <c r="S76" s="391">
        <f t="shared" si="21"/>
        <v>0</v>
      </c>
      <c r="T76" s="185" t="e">
        <f t="shared" si="22"/>
        <v>#DIV/0!</v>
      </c>
      <c r="U76" s="186" t="e">
        <f t="shared" si="23"/>
        <v>#DIV/0!</v>
      </c>
      <c r="V76" s="185" t="e">
        <f t="shared" si="24"/>
        <v>#DIV/0!</v>
      </c>
      <c r="W76" s="183" t="e">
        <f t="shared" si="25"/>
        <v>#DIV/0!</v>
      </c>
      <c r="X76" s="176">
        <f t="shared" si="26"/>
        <v>0</v>
      </c>
    </row>
    <row r="77" spans="1:24" ht="15" hidden="1" x14ac:dyDescent="0.25">
      <c r="P77" s="175"/>
      <c r="Q77" s="175"/>
      <c r="R77" s="184">
        <f t="shared" si="20"/>
        <v>40</v>
      </c>
      <c r="S77" s="391">
        <f t="shared" si="21"/>
        <v>0</v>
      </c>
      <c r="T77" s="185" t="e">
        <f t="shared" si="22"/>
        <v>#DIV/0!</v>
      </c>
      <c r="U77" s="186" t="e">
        <f t="shared" si="23"/>
        <v>#DIV/0!</v>
      </c>
      <c r="V77" s="185" t="e">
        <f t="shared" si="24"/>
        <v>#DIV/0!</v>
      </c>
      <c r="W77" s="183" t="e">
        <f t="shared" si="25"/>
        <v>#DIV/0!</v>
      </c>
      <c r="X77" s="176">
        <f t="shared" si="26"/>
        <v>0</v>
      </c>
    </row>
    <row r="78" spans="1:24" ht="15" hidden="1" x14ac:dyDescent="0.25">
      <c r="P78" s="175"/>
      <c r="Q78" s="175"/>
      <c r="R78" s="184">
        <f t="shared" si="20"/>
        <v>41</v>
      </c>
      <c r="S78" s="391">
        <f t="shared" si="21"/>
        <v>0</v>
      </c>
      <c r="T78" s="185" t="e">
        <f t="shared" si="22"/>
        <v>#DIV/0!</v>
      </c>
      <c r="U78" s="186" t="e">
        <f t="shared" si="23"/>
        <v>#DIV/0!</v>
      </c>
      <c r="V78" s="185" t="e">
        <f t="shared" si="24"/>
        <v>#DIV/0!</v>
      </c>
      <c r="W78" s="183" t="e">
        <f t="shared" si="25"/>
        <v>#DIV/0!</v>
      </c>
      <c r="X78" s="176">
        <f t="shared" si="26"/>
        <v>0</v>
      </c>
    </row>
    <row r="79" spans="1:24" ht="15" hidden="1" x14ac:dyDescent="0.25">
      <c r="P79" s="175"/>
      <c r="Q79" s="175"/>
      <c r="R79" s="184">
        <f t="shared" si="20"/>
        <v>42</v>
      </c>
      <c r="S79" s="391">
        <f t="shared" si="21"/>
        <v>0</v>
      </c>
      <c r="T79" s="185" t="e">
        <f t="shared" si="22"/>
        <v>#DIV/0!</v>
      </c>
      <c r="U79" s="186" t="e">
        <f t="shared" si="23"/>
        <v>#DIV/0!</v>
      </c>
      <c r="V79" s="185" t="e">
        <f t="shared" si="24"/>
        <v>#DIV/0!</v>
      </c>
      <c r="W79" s="183" t="e">
        <f t="shared" si="25"/>
        <v>#DIV/0!</v>
      </c>
      <c r="X79" s="176">
        <f t="shared" si="26"/>
        <v>0</v>
      </c>
    </row>
    <row r="80" spans="1:24" ht="15" hidden="1" x14ac:dyDescent="0.25">
      <c r="P80" s="175"/>
      <c r="Q80" s="175"/>
      <c r="R80" s="184">
        <f t="shared" si="20"/>
        <v>43</v>
      </c>
      <c r="S80" s="391">
        <f t="shared" si="21"/>
        <v>0</v>
      </c>
      <c r="T80" s="185" t="e">
        <f t="shared" si="22"/>
        <v>#DIV/0!</v>
      </c>
      <c r="U80" s="186" t="e">
        <f t="shared" si="23"/>
        <v>#DIV/0!</v>
      </c>
      <c r="V80" s="185" t="e">
        <f t="shared" si="24"/>
        <v>#DIV/0!</v>
      </c>
      <c r="W80" s="183" t="e">
        <f t="shared" si="25"/>
        <v>#DIV/0!</v>
      </c>
      <c r="X80" s="176">
        <f t="shared" si="26"/>
        <v>0</v>
      </c>
    </row>
    <row r="81" spans="16:24" ht="15" hidden="1" x14ac:dyDescent="0.25">
      <c r="P81" s="175"/>
      <c r="Q81" s="175"/>
      <c r="R81" s="184">
        <f t="shared" si="20"/>
        <v>44</v>
      </c>
      <c r="S81" s="391">
        <f t="shared" si="21"/>
        <v>0</v>
      </c>
      <c r="T81" s="185" t="e">
        <f t="shared" si="22"/>
        <v>#DIV/0!</v>
      </c>
      <c r="U81" s="186" t="e">
        <f t="shared" si="23"/>
        <v>#DIV/0!</v>
      </c>
      <c r="V81" s="185" t="e">
        <f t="shared" si="24"/>
        <v>#DIV/0!</v>
      </c>
      <c r="W81" s="183" t="e">
        <f t="shared" si="25"/>
        <v>#DIV/0!</v>
      </c>
      <c r="X81" s="176">
        <f t="shared" si="26"/>
        <v>0</v>
      </c>
    </row>
    <row r="82" spans="16:24" ht="15" hidden="1" x14ac:dyDescent="0.25">
      <c r="P82" s="175"/>
      <c r="Q82" s="175"/>
      <c r="R82" s="184">
        <f t="shared" si="20"/>
        <v>45</v>
      </c>
      <c r="S82" s="391">
        <f t="shared" si="21"/>
        <v>0</v>
      </c>
      <c r="T82" s="185" t="e">
        <f t="shared" si="22"/>
        <v>#DIV/0!</v>
      </c>
      <c r="U82" s="186" t="e">
        <f t="shared" si="23"/>
        <v>#DIV/0!</v>
      </c>
      <c r="V82" s="185" t="e">
        <f t="shared" si="24"/>
        <v>#DIV/0!</v>
      </c>
      <c r="W82" s="183" t="e">
        <f t="shared" si="25"/>
        <v>#DIV/0!</v>
      </c>
      <c r="X82" s="176">
        <f t="shared" si="26"/>
        <v>0</v>
      </c>
    </row>
    <row r="83" spans="16:24" ht="15" hidden="1" x14ac:dyDescent="0.25">
      <c r="P83" s="175"/>
      <c r="Q83" s="175"/>
      <c r="R83" s="184">
        <f t="shared" si="20"/>
        <v>46</v>
      </c>
      <c r="S83" s="391">
        <f t="shared" si="21"/>
        <v>0</v>
      </c>
      <c r="T83" s="185" t="e">
        <f t="shared" si="22"/>
        <v>#DIV/0!</v>
      </c>
      <c r="U83" s="186" t="e">
        <f t="shared" si="23"/>
        <v>#DIV/0!</v>
      </c>
      <c r="V83" s="185" t="e">
        <f t="shared" si="24"/>
        <v>#DIV/0!</v>
      </c>
      <c r="W83" s="183" t="e">
        <f t="shared" si="25"/>
        <v>#DIV/0!</v>
      </c>
      <c r="X83" s="176">
        <f t="shared" si="26"/>
        <v>0</v>
      </c>
    </row>
    <row r="84" spans="16:24" ht="15" hidden="1" x14ac:dyDescent="0.25">
      <c r="P84" s="175"/>
      <c r="Q84" s="175"/>
      <c r="R84" s="184">
        <f t="shared" si="20"/>
        <v>47</v>
      </c>
      <c r="S84" s="391">
        <f t="shared" si="21"/>
        <v>0</v>
      </c>
      <c r="T84" s="185" t="e">
        <f t="shared" si="22"/>
        <v>#DIV/0!</v>
      </c>
      <c r="U84" s="186" t="e">
        <f t="shared" si="23"/>
        <v>#DIV/0!</v>
      </c>
      <c r="V84" s="185" t="e">
        <f t="shared" si="24"/>
        <v>#DIV/0!</v>
      </c>
      <c r="W84" s="183" t="e">
        <f t="shared" si="25"/>
        <v>#DIV/0!</v>
      </c>
      <c r="X84" s="176">
        <f t="shared" si="26"/>
        <v>0</v>
      </c>
    </row>
    <row r="85" spans="16:24" ht="15" hidden="1" x14ac:dyDescent="0.25">
      <c r="P85" s="175"/>
      <c r="Q85" s="175"/>
      <c r="R85" s="184">
        <f t="shared" si="20"/>
        <v>48</v>
      </c>
      <c r="S85" s="391">
        <f t="shared" si="21"/>
        <v>0</v>
      </c>
      <c r="T85" s="185" t="e">
        <f t="shared" si="22"/>
        <v>#DIV/0!</v>
      </c>
      <c r="U85" s="186" t="e">
        <f t="shared" si="23"/>
        <v>#DIV/0!</v>
      </c>
      <c r="V85" s="185" t="e">
        <f t="shared" si="24"/>
        <v>#DIV/0!</v>
      </c>
      <c r="W85" s="183" t="e">
        <f t="shared" si="25"/>
        <v>#DIV/0!</v>
      </c>
      <c r="X85" s="176">
        <f t="shared" si="26"/>
        <v>0</v>
      </c>
    </row>
    <row r="86" spans="16:24" ht="15" hidden="1" x14ac:dyDescent="0.25">
      <c r="P86" s="175"/>
      <c r="Q86" s="175"/>
      <c r="R86" s="184">
        <f t="shared" si="20"/>
        <v>49</v>
      </c>
      <c r="S86" s="391">
        <f t="shared" si="21"/>
        <v>0</v>
      </c>
      <c r="T86" s="185" t="e">
        <f t="shared" si="22"/>
        <v>#DIV/0!</v>
      </c>
      <c r="U86" s="186" t="e">
        <f t="shared" si="23"/>
        <v>#DIV/0!</v>
      </c>
      <c r="V86" s="185" t="e">
        <f t="shared" si="24"/>
        <v>#DIV/0!</v>
      </c>
      <c r="W86" s="183" t="e">
        <f t="shared" si="25"/>
        <v>#DIV/0!</v>
      </c>
      <c r="X86" s="176">
        <f t="shared" si="26"/>
        <v>0</v>
      </c>
    </row>
    <row r="87" spans="16:24" ht="15" hidden="1" x14ac:dyDescent="0.25">
      <c r="P87" s="175"/>
      <c r="Q87" s="175"/>
      <c r="R87" s="184">
        <f t="shared" si="20"/>
        <v>50</v>
      </c>
      <c r="S87" s="391">
        <f t="shared" si="21"/>
        <v>0</v>
      </c>
      <c r="T87" s="185" t="e">
        <f t="shared" si="22"/>
        <v>#DIV/0!</v>
      </c>
      <c r="U87" s="186" t="e">
        <f t="shared" si="23"/>
        <v>#DIV/0!</v>
      </c>
      <c r="V87" s="185" t="e">
        <f t="shared" si="24"/>
        <v>#DIV/0!</v>
      </c>
      <c r="W87" s="183" t="e">
        <f t="shared" si="25"/>
        <v>#DIV/0!</v>
      </c>
      <c r="X87" s="176">
        <f t="shared" si="26"/>
        <v>0</v>
      </c>
    </row>
    <row r="88" spans="16:24" ht="15" hidden="1" x14ac:dyDescent="0.25">
      <c r="P88" s="175"/>
      <c r="Q88" s="175"/>
      <c r="R88" s="184">
        <f t="shared" si="20"/>
        <v>51</v>
      </c>
      <c r="S88" s="391">
        <f t="shared" si="21"/>
        <v>0</v>
      </c>
      <c r="T88" s="185" t="e">
        <f t="shared" si="22"/>
        <v>#DIV/0!</v>
      </c>
      <c r="U88" s="186" t="e">
        <f t="shared" si="23"/>
        <v>#DIV/0!</v>
      </c>
      <c r="V88" s="185" t="e">
        <f t="shared" si="24"/>
        <v>#DIV/0!</v>
      </c>
      <c r="W88" s="183" t="e">
        <f t="shared" si="25"/>
        <v>#DIV/0!</v>
      </c>
      <c r="X88" s="176">
        <f t="shared" si="26"/>
        <v>0</v>
      </c>
    </row>
    <row r="89" spans="16:24" ht="15" hidden="1" x14ac:dyDescent="0.25">
      <c r="P89" s="175"/>
      <c r="Q89" s="175"/>
      <c r="R89" s="184">
        <f t="shared" si="20"/>
        <v>52</v>
      </c>
      <c r="S89" s="391">
        <f t="shared" si="21"/>
        <v>0</v>
      </c>
      <c r="T89" s="185" t="e">
        <f t="shared" si="22"/>
        <v>#DIV/0!</v>
      </c>
      <c r="U89" s="186" t="e">
        <f t="shared" si="23"/>
        <v>#DIV/0!</v>
      </c>
      <c r="V89" s="185" t="e">
        <f t="shared" si="24"/>
        <v>#DIV/0!</v>
      </c>
      <c r="W89" s="183" t="e">
        <f t="shared" si="25"/>
        <v>#DIV/0!</v>
      </c>
      <c r="X89" s="176">
        <f t="shared" si="26"/>
        <v>0</v>
      </c>
    </row>
    <row r="90" spans="16:24" ht="15" hidden="1" x14ac:dyDescent="0.25">
      <c r="P90" s="175"/>
      <c r="Q90" s="175"/>
      <c r="R90" s="184">
        <f t="shared" si="20"/>
        <v>53</v>
      </c>
      <c r="S90" s="391">
        <f t="shared" si="21"/>
        <v>0</v>
      </c>
      <c r="T90" s="185" t="e">
        <f t="shared" si="22"/>
        <v>#DIV/0!</v>
      </c>
      <c r="U90" s="186" t="e">
        <f t="shared" si="23"/>
        <v>#DIV/0!</v>
      </c>
      <c r="V90" s="185" t="e">
        <f t="shared" si="24"/>
        <v>#DIV/0!</v>
      </c>
      <c r="W90" s="183" t="e">
        <f t="shared" si="25"/>
        <v>#DIV/0!</v>
      </c>
      <c r="X90" s="176">
        <f t="shared" si="26"/>
        <v>0</v>
      </c>
    </row>
    <row r="91" spans="16:24" ht="15" hidden="1" x14ac:dyDescent="0.25">
      <c r="P91" s="175"/>
      <c r="Q91" s="175"/>
      <c r="R91" s="184">
        <f t="shared" si="20"/>
        <v>54</v>
      </c>
      <c r="S91" s="391">
        <f t="shared" si="21"/>
        <v>0</v>
      </c>
      <c r="T91" s="185" t="e">
        <f t="shared" si="22"/>
        <v>#DIV/0!</v>
      </c>
      <c r="U91" s="186" t="e">
        <f t="shared" si="23"/>
        <v>#DIV/0!</v>
      </c>
      <c r="V91" s="185" t="e">
        <f t="shared" si="24"/>
        <v>#DIV/0!</v>
      </c>
      <c r="W91" s="183" t="e">
        <f t="shared" si="25"/>
        <v>#DIV/0!</v>
      </c>
      <c r="X91" s="176">
        <f t="shared" si="26"/>
        <v>0</v>
      </c>
    </row>
    <row r="92" spans="16:24" ht="15" hidden="1" x14ac:dyDescent="0.25">
      <c r="P92" s="175"/>
      <c r="Q92" s="175"/>
      <c r="R92" s="184">
        <f t="shared" si="20"/>
        <v>55</v>
      </c>
      <c r="S92" s="391">
        <f t="shared" si="21"/>
        <v>0</v>
      </c>
      <c r="T92" s="185" t="e">
        <f t="shared" si="22"/>
        <v>#DIV/0!</v>
      </c>
      <c r="U92" s="186" t="e">
        <f t="shared" si="23"/>
        <v>#DIV/0!</v>
      </c>
      <c r="V92" s="185" t="e">
        <f t="shared" si="24"/>
        <v>#DIV/0!</v>
      </c>
      <c r="W92" s="183" t="e">
        <f t="shared" si="25"/>
        <v>#DIV/0!</v>
      </c>
      <c r="X92" s="176">
        <f t="shared" si="26"/>
        <v>0</v>
      </c>
    </row>
    <row r="93" spans="16:24" ht="15" hidden="1" x14ac:dyDescent="0.25">
      <c r="P93" s="175"/>
      <c r="Q93" s="175"/>
      <c r="R93" s="184">
        <f t="shared" si="20"/>
        <v>56</v>
      </c>
      <c r="S93" s="391">
        <f t="shared" si="21"/>
        <v>0</v>
      </c>
      <c r="T93" s="185" t="e">
        <f t="shared" si="22"/>
        <v>#DIV/0!</v>
      </c>
      <c r="U93" s="186" t="e">
        <f t="shared" si="23"/>
        <v>#DIV/0!</v>
      </c>
      <c r="V93" s="185" t="e">
        <f t="shared" si="24"/>
        <v>#DIV/0!</v>
      </c>
      <c r="W93" s="183" t="e">
        <f t="shared" si="25"/>
        <v>#DIV/0!</v>
      </c>
      <c r="X93" s="176">
        <f t="shared" si="26"/>
        <v>0</v>
      </c>
    </row>
    <row r="94" spans="16:24" ht="15" hidden="1" x14ac:dyDescent="0.25">
      <c r="P94" s="175"/>
      <c r="Q94" s="175"/>
      <c r="R94" s="184">
        <f t="shared" si="20"/>
        <v>57</v>
      </c>
      <c r="S94" s="391">
        <f t="shared" si="21"/>
        <v>0</v>
      </c>
      <c r="T94" s="185" t="e">
        <f t="shared" si="22"/>
        <v>#DIV/0!</v>
      </c>
      <c r="U94" s="186" t="e">
        <f t="shared" si="23"/>
        <v>#DIV/0!</v>
      </c>
      <c r="V94" s="185" t="e">
        <f t="shared" si="24"/>
        <v>#DIV/0!</v>
      </c>
      <c r="W94" s="183" t="e">
        <f t="shared" si="25"/>
        <v>#DIV/0!</v>
      </c>
      <c r="X94" s="176">
        <f t="shared" si="26"/>
        <v>0</v>
      </c>
    </row>
    <row r="95" spans="16:24" ht="15" hidden="1" x14ac:dyDescent="0.25">
      <c r="P95" s="175"/>
      <c r="Q95" s="175"/>
      <c r="R95" s="184">
        <f t="shared" si="20"/>
        <v>58</v>
      </c>
      <c r="S95" s="391">
        <f t="shared" si="21"/>
        <v>0</v>
      </c>
      <c r="T95" s="185" t="e">
        <f t="shared" si="22"/>
        <v>#DIV/0!</v>
      </c>
      <c r="U95" s="186" t="e">
        <f t="shared" si="23"/>
        <v>#DIV/0!</v>
      </c>
      <c r="V95" s="185" t="e">
        <f t="shared" si="24"/>
        <v>#DIV/0!</v>
      </c>
      <c r="W95" s="183" t="e">
        <f t="shared" si="25"/>
        <v>#DIV/0!</v>
      </c>
      <c r="X95" s="176">
        <f t="shared" si="26"/>
        <v>0</v>
      </c>
    </row>
    <row r="96" spans="16:24" ht="15" hidden="1" x14ac:dyDescent="0.25">
      <c r="P96" s="175"/>
      <c r="Q96" s="175"/>
      <c r="R96" s="184">
        <f t="shared" si="20"/>
        <v>59</v>
      </c>
      <c r="S96" s="391">
        <f t="shared" si="21"/>
        <v>0</v>
      </c>
      <c r="T96" s="185" t="e">
        <f t="shared" si="22"/>
        <v>#DIV/0!</v>
      </c>
      <c r="U96" s="186" t="e">
        <f t="shared" si="23"/>
        <v>#DIV/0!</v>
      </c>
      <c r="V96" s="185" t="e">
        <f t="shared" si="24"/>
        <v>#DIV/0!</v>
      </c>
      <c r="W96" s="183" t="e">
        <f t="shared" si="25"/>
        <v>#DIV/0!</v>
      </c>
      <c r="X96" s="176">
        <f t="shared" si="26"/>
        <v>0</v>
      </c>
    </row>
    <row r="97" spans="2:24" ht="15" hidden="1" x14ac:dyDescent="0.25">
      <c r="B97" s="287" t="e">
        <f>Introduction!#REF!</f>
        <v>#REF!</v>
      </c>
      <c r="I97" s="60" t="s">
        <v>2</v>
      </c>
      <c r="P97" s="175"/>
      <c r="Q97" s="175"/>
      <c r="R97" s="184">
        <f t="shared" si="20"/>
        <v>60</v>
      </c>
      <c r="S97" s="391">
        <f t="shared" si="21"/>
        <v>0</v>
      </c>
      <c r="T97" s="185" t="e">
        <f t="shared" si="22"/>
        <v>#DIV/0!</v>
      </c>
      <c r="U97" s="186" t="e">
        <f t="shared" si="23"/>
        <v>#DIV/0!</v>
      </c>
      <c r="V97" s="185" t="e">
        <f t="shared" si="24"/>
        <v>#DIV/0!</v>
      </c>
      <c r="W97" s="183" t="e">
        <f t="shared" si="25"/>
        <v>#DIV/0!</v>
      </c>
      <c r="X97" s="176">
        <f t="shared" si="26"/>
        <v>0</v>
      </c>
    </row>
    <row r="98" spans="2:24" ht="15" hidden="1" x14ac:dyDescent="0.25">
      <c r="P98" s="175"/>
      <c r="Q98" s="175"/>
      <c r="R98" s="184">
        <f t="shared" si="20"/>
        <v>61</v>
      </c>
      <c r="S98" s="391">
        <f t="shared" si="21"/>
        <v>0</v>
      </c>
      <c r="T98" s="185" t="e">
        <f t="shared" si="22"/>
        <v>#DIV/0!</v>
      </c>
      <c r="U98" s="186" t="e">
        <f t="shared" si="23"/>
        <v>#DIV/0!</v>
      </c>
      <c r="V98" s="185" t="e">
        <f t="shared" si="24"/>
        <v>#DIV/0!</v>
      </c>
      <c r="W98" s="183" t="e">
        <f t="shared" si="25"/>
        <v>#DIV/0!</v>
      </c>
      <c r="X98" s="176">
        <f t="shared" si="26"/>
        <v>0</v>
      </c>
    </row>
    <row r="99" spans="2:24" ht="15" hidden="1" x14ac:dyDescent="0.25">
      <c r="P99" s="175"/>
      <c r="Q99" s="175"/>
      <c r="R99" s="184">
        <f t="shared" si="20"/>
        <v>62</v>
      </c>
      <c r="S99" s="391">
        <f t="shared" si="21"/>
        <v>0</v>
      </c>
      <c r="T99" s="185" t="e">
        <f t="shared" si="22"/>
        <v>#DIV/0!</v>
      </c>
      <c r="U99" s="186" t="e">
        <f t="shared" si="23"/>
        <v>#DIV/0!</v>
      </c>
      <c r="V99" s="185" t="e">
        <f t="shared" si="24"/>
        <v>#DIV/0!</v>
      </c>
      <c r="W99" s="183" t="e">
        <f t="shared" si="25"/>
        <v>#DIV/0!</v>
      </c>
      <c r="X99" s="176">
        <f t="shared" si="26"/>
        <v>0</v>
      </c>
    </row>
    <row r="100" spans="2:24" ht="15" hidden="1" x14ac:dyDescent="0.25">
      <c r="P100" s="175"/>
      <c r="Q100" s="175"/>
      <c r="R100" s="184">
        <f t="shared" si="20"/>
        <v>63</v>
      </c>
      <c r="S100" s="391">
        <f t="shared" si="21"/>
        <v>0</v>
      </c>
      <c r="T100" s="185" t="e">
        <f t="shared" si="22"/>
        <v>#DIV/0!</v>
      </c>
      <c r="U100" s="186" t="e">
        <f t="shared" si="23"/>
        <v>#DIV/0!</v>
      </c>
      <c r="V100" s="185" t="e">
        <f t="shared" si="24"/>
        <v>#DIV/0!</v>
      </c>
      <c r="W100" s="183" t="e">
        <f t="shared" si="25"/>
        <v>#DIV/0!</v>
      </c>
      <c r="X100" s="176">
        <f t="shared" si="26"/>
        <v>0</v>
      </c>
    </row>
    <row r="101" spans="2:24" ht="15" hidden="1" x14ac:dyDescent="0.25">
      <c r="P101" s="175"/>
      <c r="Q101" s="175"/>
      <c r="R101" s="184">
        <f t="shared" si="20"/>
        <v>64</v>
      </c>
      <c r="S101" s="391">
        <f t="shared" si="21"/>
        <v>0</v>
      </c>
      <c r="T101" s="185" t="e">
        <f t="shared" si="22"/>
        <v>#DIV/0!</v>
      </c>
      <c r="U101" s="186" t="e">
        <f t="shared" si="23"/>
        <v>#DIV/0!</v>
      </c>
      <c r="V101" s="185" t="e">
        <f t="shared" si="24"/>
        <v>#DIV/0!</v>
      </c>
      <c r="W101" s="183" t="e">
        <f t="shared" si="25"/>
        <v>#DIV/0!</v>
      </c>
      <c r="X101" s="176">
        <f t="shared" si="26"/>
        <v>0</v>
      </c>
    </row>
    <row r="102" spans="2:24" ht="15" hidden="1" x14ac:dyDescent="0.25">
      <c r="P102" s="175"/>
      <c r="Q102" s="175"/>
      <c r="R102" s="184">
        <f t="shared" si="20"/>
        <v>65</v>
      </c>
      <c r="S102" s="391">
        <f t="shared" si="21"/>
        <v>0</v>
      </c>
      <c r="T102" s="185" t="e">
        <f t="shared" si="22"/>
        <v>#DIV/0!</v>
      </c>
      <c r="U102" s="186" t="e">
        <f t="shared" si="23"/>
        <v>#DIV/0!</v>
      </c>
      <c r="V102" s="185" t="e">
        <f t="shared" si="24"/>
        <v>#DIV/0!</v>
      </c>
      <c r="W102" s="183" t="e">
        <f t="shared" si="25"/>
        <v>#DIV/0!</v>
      </c>
      <c r="X102" s="176">
        <f t="shared" si="26"/>
        <v>0</v>
      </c>
    </row>
    <row r="103" spans="2:24" ht="15" hidden="1" x14ac:dyDescent="0.25">
      <c r="P103" s="175"/>
      <c r="Q103" s="175"/>
      <c r="R103" s="184">
        <f t="shared" si="20"/>
        <v>66</v>
      </c>
      <c r="S103" s="391">
        <f t="shared" si="21"/>
        <v>0</v>
      </c>
      <c r="T103" s="185" t="e">
        <f t="shared" si="22"/>
        <v>#DIV/0!</v>
      </c>
      <c r="U103" s="186" t="e">
        <f t="shared" si="23"/>
        <v>#DIV/0!</v>
      </c>
      <c r="V103" s="185" t="e">
        <f t="shared" si="24"/>
        <v>#DIV/0!</v>
      </c>
      <c r="W103" s="183" t="e">
        <f t="shared" si="25"/>
        <v>#DIV/0!</v>
      </c>
      <c r="X103" s="176">
        <f t="shared" si="26"/>
        <v>0</v>
      </c>
    </row>
    <row r="104" spans="2:24" ht="15" hidden="1" x14ac:dyDescent="0.25">
      <c r="P104" s="175"/>
      <c r="Q104" s="175"/>
      <c r="R104" s="184">
        <f t="shared" si="20"/>
        <v>67</v>
      </c>
      <c r="S104" s="391">
        <f t="shared" si="21"/>
        <v>0</v>
      </c>
      <c r="T104" s="185" t="e">
        <f t="shared" si="22"/>
        <v>#DIV/0!</v>
      </c>
      <c r="U104" s="186" t="e">
        <f t="shared" si="23"/>
        <v>#DIV/0!</v>
      </c>
      <c r="V104" s="185" t="e">
        <f t="shared" si="24"/>
        <v>#DIV/0!</v>
      </c>
      <c r="W104" s="183" t="e">
        <f t="shared" si="25"/>
        <v>#DIV/0!</v>
      </c>
      <c r="X104" s="176">
        <f t="shared" si="26"/>
        <v>0</v>
      </c>
    </row>
    <row r="105" spans="2:24" ht="15" hidden="1" x14ac:dyDescent="0.25">
      <c r="P105" s="175"/>
      <c r="Q105" s="175"/>
      <c r="R105" s="184">
        <f t="shared" si="20"/>
        <v>68</v>
      </c>
      <c r="S105" s="391">
        <f t="shared" si="21"/>
        <v>0</v>
      </c>
      <c r="T105" s="185" t="e">
        <f t="shared" si="22"/>
        <v>#DIV/0!</v>
      </c>
      <c r="U105" s="186" t="e">
        <f t="shared" si="23"/>
        <v>#DIV/0!</v>
      </c>
      <c r="V105" s="185" t="e">
        <f t="shared" si="24"/>
        <v>#DIV/0!</v>
      </c>
      <c r="W105" s="183" t="e">
        <f t="shared" si="25"/>
        <v>#DIV/0!</v>
      </c>
      <c r="X105" s="176">
        <f t="shared" si="26"/>
        <v>0</v>
      </c>
    </row>
    <row r="106" spans="2:24" ht="15" hidden="1" x14ac:dyDescent="0.25">
      <c r="P106" s="175"/>
      <c r="Q106" s="175"/>
      <c r="R106" s="184">
        <f t="shared" si="20"/>
        <v>69</v>
      </c>
      <c r="S106" s="391">
        <f t="shared" si="21"/>
        <v>0</v>
      </c>
      <c r="T106" s="185" t="e">
        <f t="shared" si="22"/>
        <v>#DIV/0!</v>
      </c>
      <c r="U106" s="186" t="e">
        <f t="shared" si="23"/>
        <v>#DIV/0!</v>
      </c>
      <c r="V106" s="185" t="e">
        <f t="shared" si="24"/>
        <v>#DIV/0!</v>
      </c>
      <c r="W106" s="183" t="e">
        <f t="shared" si="25"/>
        <v>#DIV/0!</v>
      </c>
      <c r="X106" s="176">
        <f t="shared" si="26"/>
        <v>0</v>
      </c>
    </row>
    <row r="107" spans="2:24" ht="15" hidden="1" x14ac:dyDescent="0.25">
      <c r="P107" s="175"/>
      <c r="Q107" s="175"/>
      <c r="R107" s="184">
        <f t="shared" si="20"/>
        <v>70</v>
      </c>
      <c r="S107" s="391">
        <f t="shared" si="21"/>
        <v>0</v>
      </c>
      <c r="T107" s="185" t="e">
        <f t="shared" si="22"/>
        <v>#DIV/0!</v>
      </c>
      <c r="U107" s="186" t="e">
        <f t="shared" si="23"/>
        <v>#DIV/0!</v>
      </c>
      <c r="V107" s="185" t="e">
        <f t="shared" si="24"/>
        <v>#DIV/0!</v>
      </c>
      <c r="W107" s="183" t="e">
        <f t="shared" si="25"/>
        <v>#DIV/0!</v>
      </c>
      <c r="X107" s="176">
        <f t="shared" si="26"/>
        <v>0</v>
      </c>
    </row>
    <row r="108" spans="2:24" ht="15" hidden="1" x14ac:dyDescent="0.25">
      <c r="P108" s="175"/>
      <c r="Q108" s="175"/>
      <c r="R108" s="184">
        <f t="shared" si="20"/>
        <v>71</v>
      </c>
      <c r="S108" s="391">
        <f t="shared" si="21"/>
        <v>0</v>
      </c>
      <c r="T108" s="185" t="e">
        <f t="shared" si="22"/>
        <v>#DIV/0!</v>
      </c>
      <c r="U108" s="186" t="e">
        <f t="shared" si="23"/>
        <v>#DIV/0!</v>
      </c>
      <c r="V108" s="185" t="e">
        <f t="shared" si="24"/>
        <v>#DIV/0!</v>
      </c>
      <c r="W108" s="183" t="e">
        <f t="shared" si="25"/>
        <v>#DIV/0!</v>
      </c>
      <c r="X108" s="176">
        <f t="shared" si="26"/>
        <v>0</v>
      </c>
    </row>
    <row r="109" spans="2:24" ht="15" hidden="1" x14ac:dyDescent="0.25">
      <c r="P109" s="175"/>
      <c r="Q109" s="175"/>
      <c r="R109" s="184">
        <f t="shared" si="20"/>
        <v>72</v>
      </c>
      <c r="S109" s="391">
        <f t="shared" si="21"/>
        <v>0</v>
      </c>
      <c r="T109" s="185" t="e">
        <f t="shared" si="22"/>
        <v>#DIV/0!</v>
      </c>
      <c r="U109" s="186" t="e">
        <f t="shared" si="23"/>
        <v>#DIV/0!</v>
      </c>
      <c r="V109" s="185" t="e">
        <f t="shared" si="24"/>
        <v>#DIV/0!</v>
      </c>
      <c r="W109" s="183" t="e">
        <f t="shared" si="25"/>
        <v>#DIV/0!</v>
      </c>
      <c r="X109" s="176">
        <f t="shared" si="26"/>
        <v>0</v>
      </c>
    </row>
    <row r="110" spans="2:24" ht="15" hidden="1" x14ac:dyDescent="0.25">
      <c r="P110" s="175"/>
      <c r="Q110" s="175"/>
      <c r="R110" s="184">
        <f t="shared" si="20"/>
        <v>73</v>
      </c>
      <c r="S110" s="391">
        <f t="shared" si="21"/>
        <v>0</v>
      </c>
      <c r="T110" s="185" t="e">
        <f t="shared" si="22"/>
        <v>#DIV/0!</v>
      </c>
      <c r="U110" s="186" t="e">
        <f t="shared" si="23"/>
        <v>#DIV/0!</v>
      </c>
      <c r="V110" s="185" t="e">
        <f t="shared" si="24"/>
        <v>#DIV/0!</v>
      </c>
      <c r="W110" s="183" t="e">
        <f t="shared" si="25"/>
        <v>#DIV/0!</v>
      </c>
      <c r="X110" s="176">
        <f t="shared" si="26"/>
        <v>0</v>
      </c>
    </row>
    <row r="111" spans="2:24" ht="15" hidden="1" x14ac:dyDescent="0.25">
      <c r="P111" s="175"/>
      <c r="Q111" s="175"/>
      <c r="R111" s="184">
        <f t="shared" si="20"/>
        <v>74</v>
      </c>
      <c r="S111" s="391">
        <f t="shared" si="21"/>
        <v>0</v>
      </c>
      <c r="T111" s="185" t="e">
        <f t="shared" si="22"/>
        <v>#DIV/0!</v>
      </c>
      <c r="U111" s="186" t="e">
        <f t="shared" si="23"/>
        <v>#DIV/0!</v>
      </c>
      <c r="V111" s="185" t="e">
        <f t="shared" si="24"/>
        <v>#DIV/0!</v>
      </c>
      <c r="W111" s="183" t="e">
        <f t="shared" si="25"/>
        <v>#DIV/0!</v>
      </c>
      <c r="X111" s="176">
        <f t="shared" si="26"/>
        <v>0</v>
      </c>
    </row>
    <row r="112" spans="2:24" ht="15" hidden="1" x14ac:dyDescent="0.25">
      <c r="P112" s="175"/>
      <c r="Q112" s="175"/>
      <c r="R112" s="184">
        <f t="shared" si="20"/>
        <v>75</v>
      </c>
      <c r="S112" s="391">
        <f t="shared" si="21"/>
        <v>0</v>
      </c>
      <c r="T112" s="185" t="e">
        <f t="shared" si="22"/>
        <v>#DIV/0!</v>
      </c>
      <c r="U112" s="186" t="e">
        <f t="shared" si="23"/>
        <v>#DIV/0!</v>
      </c>
      <c r="V112" s="185" t="e">
        <f t="shared" si="24"/>
        <v>#DIV/0!</v>
      </c>
      <c r="W112" s="183" t="e">
        <f t="shared" si="25"/>
        <v>#DIV/0!</v>
      </c>
      <c r="X112" s="176">
        <f t="shared" si="26"/>
        <v>0</v>
      </c>
    </row>
    <row r="113" spans="16:24" ht="15" hidden="1" x14ac:dyDescent="0.25">
      <c r="P113" s="175"/>
      <c r="Q113" s="175"/>
      <c r="R113" s="184">
        <f t="shared" si="20"/>
        <v>76</v>
      </c>
      <c r="S113" s="391">
        <f t="shared" si="21"/>
        <v>0</v>
      </c>
      <c r="T113" s="185" t="e">
        <f t="shared" si="22"/>
        <v>#DIV/0!</v>
      </c>
      <c r="U113" s="186" t="e">
        <f t="shared" si="23"/>
        <v>#DIV/0!</v>
      </c>
      <c r="V113" s="185" t="e">
        <f t="shared" si="24"/>
        <v>#DIV/0!</v>
      </c>
      <c r="W113" s="183" t="e">
        <f t="shared" si="25"/>
        <v>#DIV/0!</v>
      </c>
      <c r="X113" s="176">
        <f t="shared" si="26"/>
        <v>0</v>
      </c>
    </row>
    <row r="114" spans="16:24" ht="15" hidden="1" x14ac:dyDescent="0.25">
      <c r="P114" s="175"/>
      <c r="Q114" s="175"/>
      <c r="R114" s="184">
        <f t="shared" ref="R114:R136" si="27">R113+1</f>
        <v>77</v>
      </c>
      <c r="S114" s="391">
        <f t="shared" ref="S114:S136" si="28">S$37+R114*(N$38-N$37)/100</f>
        <v>0</v>
      </c>
      <c r="T114" s="185" t="e">
        <f t="shared" ref="T114:T136" si="29">T$37+(2*(S114-S$37)*Q$38)</f>
        <v>#DIV/0!</v>
      </c>
      <c r="U114" s="186" t="e">
        <f t="shared" ref="U114:U137" si="30">(T114/2)^2*3.1415</f>
        <v>#DIV/0!</v>
      </c>
      <c r="V114" s="185" t="e">
        <f t="shared" ref="V114:V136" si="31">(S114-S113)/3*(U113+U114+(U114*U113)^0.5)</f>
        <v>#DIV/0!</v>
      </c>
      <c r="W114" s="183" t="e">
        <f t="shared" ref="W114:W136" si="32">W113+V114</f>
        <v>#DIV/0!</v>
      </c>
      <c r="X114" s="176">
        <f t="shared" ref="X114:X136" si="33">S114</f>
        <v>0</v>
      </c>
    </row>
    <row r="115" spans="16:24" ht="15" hidden="1" x14ac:dyDescent="0.25">
      <c r="P115" s="175"/>
      <c r="Q115" s="175"/>
      <c r="R115" s="184">
        <f t="shared" si="27"/>
        <v>78</v>
      </c>
      <c r="S115" s="391">
        <f t="shared" si="28"/>
        <v>0</v>
      </c>
      <c r="T115" s="185" t="e">
        <f t="shared" si="29"/>
        <v>#DIV/0!</v>
      </c>
      <c r="U115" s="186" t="e">
        <f t="shared" si="30"/>
        <v>#DIV/0!</v>
      </c>
      <c r="V115" s="185" t="e">
        <f t="shared" si="31"/>
        <v>#DIV/0!</v>
      </c>
      <c r="W115" s="183" t="e">
        <f t="shared" si="32"/>
        <v>#DIV/0!</v>
      </c>
      <c r="X115" s="176">
        <f t="shared" si="33"/>
        <v>0</v>
      </c>
    </row>
    <row r="116" spans="16:24" ht="15" hidden="1" x14ac:dyDescent="0.25">
      <c r="P116" s="175"/>
      <c r="Q116" s="175"/>
      <c r="R116" s="184">
        <f t="shared" si="27"/>
        <v>79</v>
      </c>
      <c r="S116" s="391">
        <f t="shared" si="28"/>
        <v>0</v>
      </c>
      <c r="T116" s="185" t="e">
        <f t="shared" si="29"/>
        <v>#DIV/0!</v>
      </c>
      <c r="U116" s="186" t="e">
        <f t="shared" si="30"/>
        <v>#DIV/0!</v>
      </c>
      <c r="V116" s="185" t="e">
        <f t="shared" si="31"/>
        <v>#DIV/0!</v>
      </c>
      <c r="W116" s="183" t="e">
        <f t="shared" si="32"/>
        <v>#DIV/0!</v>
      </c>
      <c r="X116" s="176">
        <f t="shared" si="33"/>
        <v>0</v>
      </c>
    </row>
    <row r="117" spans="16:24" ht="15" hidden="1" x14ac:dyDescent="0.25">
      <c r="P117" s="175"/>
      <c r="Q117" s="175"/>
      <c r="R117" s="184">
        <f t="shared" si="27"/>
        <v>80</v>
      </c>
      <c r="S117" s="391">
        <f t="shared" si="28"/>
        <v>0</v>
      </c>
      <c r="T117" s="185" t="e">
        <f t="shared" si="29"/>
        <v>#DIV/0!</v>
      </c>
      <c r="U117" s="186" t="e">
        <f t="shared" si="30"/>
        <v>#DIV/0!</v>
      </c>
      <c r="V117" s="185" t="e">
        <f t="shared" si="31"/>
        <v>#DIV/0!</v>
      </c>
      <c r="W117" s="183" t="e">
        <f t="shared" si="32"/>
        <v>#DIV/0!</v>
      </c>
      <c r="X117" s="176">
        <f t="shared" si="33"/>
        <v>0</v>
      </c>
    </row>
    <row r="118" spans="16:24" ht="15" hidden="1" x14ac:dyDescent="0.25">
      <c r="P118" s="175"/>
      <c r="Q118" s="175"/>
      <c r="R118" s="184">
        <f t="shared" si="27"/>
        <v>81</v>
      </c>
      <c r="S118" s="391">
        <f t="shared" si="28"/>
        <v>0</v>
      </c>
      <c r="T118" s="185" t="e">
        <f t="shared" si="29"/>
        <v>#DIV/0!</v>
      </c>
      <c r="U118" s="186" t="e">
        <f t="shared" si="30"/>
        <v>#DIV/0!</v>
      </c>
      <c r="V118" s="185" t="e">
        <f t="shared" si="31"/>
        <v>#DIV/0!</v>
      </c>
      <c r="W118" s="183" t="e">
        <f t="shared" si="32"/>
        <v>#DIV/0!</v>
      </c>
      <c r="X118" s="176">
        <f t="shared" si="33"/>
        <v>0</v>
      </c>
    </row>
    <row r="119" spans="16:24" ht="15" hidden="1" x14ac:dyDescent="0.25">
      <c r="P119" s="175"/>
      <c r="Q119" s="175"/>
      <c r="R119" s="184">
        <f t="shared" si="27"/>
        <v>82</v>
      </c>
      <c r="S119" s="391">
        <f t="shared" si="28"/>
        <v>0</v>
      </c>
      <c r="T119" s="185" t="e">
        <f t="shared" si="29"/>
        <v>#DIV/0!</v>
      </c>
      <c r="U119" s="186" t="e">
        <f t="shared" si="30"/>
        <v>#DIV/0!</v>
      </c>
      <c r="V119" s="185" t="e">
        <f t="shared" si="31"/>
        <v>#DIV/0!</v>
      </c>
      <c r="W119" s="183" t="e">
        <f t="shared" si="32"/>
        <v>#DIV/0!</v>
      </c>
      <c r="X119" s="176">
        <f t="shared" si="33"/>
        <v>0</v>
      </c>
    </row>
    <row r="120" spans="16:24" ht="15" hidden="1" x14ac:dyDescent="0.25">
      <c r="P120" s="175"/>
      <c r="Q120" s="175"/>
      <c r="R120" s="184">
        <f t="shared" si="27"/>
        <v>83</v>
      </c>
      <c r="S120" s="391">
        <f t="shared" si="28"/>
        <v>0</v>
      </c>
      <c r="T120" s="185" t="e">
        <f t="shared" si="29"/>
        <v>#DIV/0!</v>
      </c>
      <c r="U120" s="186" t="e">
        <f t="shared" si="30"/>
        <v>#DIV/0!</v>
      </c>
      <c r="V120" s="185" t="e">
        <f t="shared" si="31"/>
        <v>#DIV/0!</v>
      </c>
      <c r="W120" s="183" t="e">
        <f t="shared" si="32"/>
        <v>#DIV/0!</v>
      </c>
      <c r="X120" s="176">
        <f t="shared" si="33"/>
        <v>0</v>
      </c>
    </row>
    <row r="121" spans="16:24" ht="15" hidden="1" x14ac:dyDescent="0.25">
      <c r="P121" s="175"/>
      <c r="Q121" s="175"/>
      <c r="R121" s="184">
        <f t="shared" si="27"/>
        <v>84</v>
      </c>
      <c r="S121" s="391">
        <f t="shared" si="28"/>
        <v>0</v>
      </c>
      <c r="T121" s="185" t="e">
        <f t="shared" si="29"/>
        <v>#DIV/0!</v>
      </c>
      <c r="U121" s="186" t="e">
        <f t="shared" si="30"/>
        <v>#DIV/0!</v>
      </c>
      <c r="V121" s="185" t="e">
        <f t="shared" si="31"/>
        <v>#DIV/0!</v>
      </c>
      <c r="W121" s="183" t="e">
        <f t="shared" si="32"/>
        <v>#DIV/0!</v>
      </c>
      <c r="X121" s="176">
        <f t="shared" si="33"/>
        <v>0</v>
      </c>
    </row>
    <row r="122" spans="16:24" ht="15" hidden="1" x14ac:dyDescent="0.25">
      <c r="P122" s="175"/>
      <c r="Q122" s="175"/>
      <c r="R122" s="184">
        <f t="shared" si="27"/>
        <v>85</v>
      </c>
      <c r="S122" s="391">
        <f t="shared" si="28"/>
        <v>0</v>
      </c>
      <c r="T122" s="185" t="e">
        <f t="shared" si="29"/>
        <v>#DIV/0!</v>
      </c>
      <c r="U122" s="186" t="e">
        <f t="shared" si="30"/>
        <v>#DIV/0!</v>
      </c>
      <c r="V122" s="185" t="e">
        <f t="shared" si="31"/>
        <v>#DIV/0!</v>
      </c>
      <c r="W122" s="183" t="e">
        <f t="shared" si="32"/>
        <v>#DIV/0!</v>
      </c>
      <c r="X122" s="176">
        <f t="shared" si="33"/>
        <v>0</v>
      </c>
    </row>
    <row r="123" spans="16:24" ht="15" hidden="1" x14ac:dyDescent="0.25">
      <c r="P123" s="175"/>
      <c r="Q123" s="175"/>
      <c r="R123" s="184">
        <f t="shared" si="27"/>
        <v>86</v>
      </c>
      <c r="S123" s="391">
        <f t="shared" si="28"/>
        <v>0</v>
      </c>
      <c r="T123" s="185" t="e">
        <f t="shared" si="29"/>
        <v>#DIV/0!</v>
      </c>
      <c r="U123" s="186" t="e">
        <f t="shared" si="30"/>
        <v>#DIV/0!</v>
      </c>
      <c r="V123" s="185" t="e">
        <f t="shared" si="31"/>
        <v>#DIV/0!</v>
      </c>
      <c r="W123" s="183" t="e">
        <f t="shared" si="32"/>
        <v>#DIV/0!</v>
      </c>
      <c r="X123" s="176">
        <f t="shared" si="33"/>
        <v>0</v>
      </c>
    </row>
    <row r="124" spans="16:24" ht="15" hidden="1" x14ac:dyDescent="0.25">
      <c r="P124" s="175"/>
      <c r="Q124" s="175"/>
      <c r="R124" s="184">
        <f t="shared" si="27"/>
        <v>87</v>
      </c>
      <c r="S124" s="391">
        <f t="shared" si="28"/>
        <v>0</v>
      </c>
      <c r="T124" s="185" t="e">
        <f t="shared" si="29"/>
        <v>#DIV/0!</v>
      </c>
      <c r="U124" s="186" t="e">
        <f t="shared" si="30"/>
        <v>#DIV/0!</v>
      </c>
      <c r="V124" s="185" t="e">
        <f t="shared" si="31"/>
        <v>#DIV/0!</v>
      </c>
      <c r="W124" s="183" t="e">
        <f t="shared" si="32"/>
        <v>#DIV/0!</v>
      </c>
      <c r="X124" s="176">
        <f t="shared" si="33"/>
        <v>0</v>
      </c>
    </row>
    <row r="125" spans="16:24" ht="15" hidden="1" x14ac:dyDescent="0.25">
      <c r="P125" s="175"/>
      <c r="Q125" s="175"/>
      <c r="R125" s="184">
        <f t="shared" si="27"/>
        <v>88</v>
      </c>
      <c r="S125" s="391">
        <f t="shared" si="28"/>
        <v>0</v>
      </c>
      <c r="T125" s="185" t="e">
        <f t="shared" si="29"/>
        <v>#DIV/0!</v>
      </c>
      <c r="U125" s="186" t="e">
        <f t="shared" si="30"/>
        <v>#DIV/0!</v>
      </c>
      <c r="V125" s="185" t="e">
        <f t="shared" si="31"/>
        <v>#DIV/0!</v>
      </c>
      <c r="W125" s="183" t="e">
        <f t="shared" si="32"/>
        <v>#DIV/0!</v>
      </c>
      <c r="X125" s="176">
        <f t="shared" si="33"/>
        <v>0</v>
      </c>
    </row>
    <row r="126" spans="16:24" ht="15" hidden="1" x14ac:dyDescent="0.25">
      <c r="P126" s="175"/>
      <c r="Q126" s="175"/>
      <c r="R126" s="184">
        <f t="shared" si="27"/>
        <v>89</v>
      </c>
      <c r="S126" s="391">
        <f t="shared" si="28"/>
        <v>0</v>
      </c>
      <c r="T126" s="185" t="e">
        <f t="shared" si="29"/>
        <v>#DIV/0!</v>
      </c>
      <c r="U126" s="186" t="e">
        <f t="shared" si="30"/>
        <v>#DIV/0!</v>
      </c>
      <c r="V126" s="185" t="e">
        <f t="shared" si="31"/>
        <v>#DIV/0!</v>
      </c>
      <c r="W126" s="183" t="e">
        <f t="shared" si="32"/>
        <v>#DIV/0!</v>
      </c>
      <c r="X126" s="176">
        <f t="shared" si="33"/>
        <v>0</v>
      </c>
    </row>
    <row r="127" spans="16:24" ht="15" hidden="1" x14ac:dyDescent="0.25">
      <c r="P127" s="175"/>
      <c r="Q127" s="175"/>
      <c r="R127" s="184">
        <f t="shared" si="27"/>
        <v>90</v>
      </c>
      <c r="S127" s="391">
        <f t="shared" si="28"/>
        <v>0</v>
      </c>
      <c r="T127" s="185" t="e">
        <f t="shared" si="29"/>
        <v>#DIV/0!</v>
      </c>
      <c r="U127" s="186" t="e">
        <f t="shared" si="30"/>
        <v>#DIV/0!</v>
      </c>
      <c r="V127" s="185" t="e">
        <f t="shared" si="31"/>
        <v>#DIV/0!</v>
      </c>
      <c r="W127" s="183" t="e">
        <f t="shared" si="32"/>
        <v>#DIV/0!</v>
      </c>
      <c r="X127" s="176">
        <f t="shared" si="33"/>
        <v>0</v>
      </c>
    </row>
    <row r="128" spans="16:24" ht="15" hidden="1" x14ac:dyDescent="0.25">
      <c r="P128" s="175"/>
      <c r="Q128" s="175"/>
      <c r="R128" s="184">
        <f t="shared" si="27"/>
        <v>91</v>
      </c>
      <c r="S128" s="391">
        <f t="shared" si="28"/>
        <v>0</v>
      </c>
      <c r="T128" s="185" t="e">
        <f t="shared" si="29"/>
        <v>#DIV/0!</v>
      </c>
      <c r="U128" s="186" t="e">
        <f t="shared" si="30"/>
        <v>#DIV/0!</v>
      </c>
      <c r="V128" s="185" t="e">
        <f t="shared" si="31"/>
        <v>#DIV/0!</v>
      </c>
      <c r="W128" s="183" t="e">
        <f t="shared" si="32"/>
        <v>#DIV/0!</v>
      </c>
      <c r="X128" s="176">
        <f t="shared" si="33"/>
        <v>0</v>
      </c>
    </row>
    <row r="129" spans="13:24" ht="15" hidden="1" x14ac:dyDescent="0.25">
      <c r="P129" s="175"/>
      <c r="Q129" s="175"/>
      <c r="R129" s="184">
        <f t="shared" si="27"/>
        <v>92</v>
      </c>
      <c r="S129" s="391">
        <f t="shared" si="28"/>
        <v>0</v>
      </c>
      <c r="T129" s="185" t="e">
        <f t="shared" si="29"/>
        <v>#DIV/0!</v>
      </c>
      <c r="U129" s="186" t="e">
        <f t="shared" si="30"/>
        <v>#DIV/0!</v>
      </c>
      <c r="V129" s="185" t="e">
        <f t="shared" si="31"/>
        <v>#DIV/0!</v>
      </c>
      <c r="W129" s="183" t="e">
        <f t="shared" si="32"/>
        <v>#DIV/0!</v>
      </c>
      <c r="X129" s="176">
        <f t="shared" si="33"/>
        <v>0</v>
      </c>
    </row>
    <row r="130" spans="13:24" ht="15" hidden="1" x14ac:dyDescent="0.25">
      <c r="P130" s="175"/>
      <c r="Q130" s="175"/>
      <c r="R130" s="184">
        <f t="shared" si="27"/>
        <v>93</v>
      </c>
      <c r="S130" s="391">
        <f t="shared" si="28"/>
        <v>0</v>
      </c>
      <c r="T130" s="185" t="e">
        <f t="shared" si="29"/>
        <v>#DIV/0!</v>
      </c>
      <c r="U130" s="186" t="e">
        <f t="shared" si="30"/>
        <v>#DIV/0!</v>
      </c>
      <c r="V130" s="185" t="e">
        <f t="shared" si="31"/>
        <v>#DIV/0!</v>
      </c>
      <c r="W130" s="183" t="e">
        <f t="shared" si="32"/>
        <v>#DIV/0!</v>
      </c>
      <c r="X130" s="176">
        <f t="shared" si="33"/>
        <v>0</v>
      </c>
    </row>
    <row r="131" spans="13:24" ht="15" hidden="1" x14ac:dyDescent="0.25">
      <c r="P131" s="175"/>
      <c r="Q131" s="175"/>
      <c r="R131" s="184">
        <f t="shared" si="27"/>
        <v>94</v>
      </c>
      <c r="S131" s="391">
        <f t="shared" si="28"/>
        <v>0</v>
      </c>
      <c r="T131" s="185" t="e">
        <f t="shared" si="29"/>
        <v>#DIV/0!</v>
      </c>
      <c r="U131" s="186" t="e">
        <f t="shared" si="30"/>
        <v>#DIV/0!</v>
      </c>
      <c r="V131" s="185" t="e">
        <f t="shared" si="31"/>
        <v>#DIV/0!</v>
      </c>
      <c r="W131" s="183" t="e">
        <f t="shared" si="32"/>
        <v>#DIV/0!</v>
      </c>
      <c r="X131" s="176">
        <f t="shared" si="33"/>
        <v>0</v>
      </c>
    </row>
    <row r="132" spans="13:24" ht="15" hidden="1" x14ac:dyDescent="0.25">
      <c r="P132" s="175"/>
      <c r="Q132" s="175"/>
      <c r="R132" s="184">
        <f t="shared" si="27"/>
        <v>95</v>
      </c>
      <c r="S132" s="391">
        <f t="shared" si="28"/>
        <v>0</v>
      </c>
      <c r="T132" s="185" t="e">
        <f t="shared" si="29"/>
        <v>#DIV/0!</v>
      </c>
      <c r="U132" s="186" t="e">
        <f t="shared" si="30"/>
        <v>#DIV/0!</v>
      </c>
      <c r="V132" s="185" t="e">
        <f t="shared" si="31"/>
        <v>#DIV/0!</v>
      </c>
      <c r="W132" s="183" t="e">
        <f t="shared" si="32"/>
        <v>#DIV/0!</v>
      </c>
      <c r="X132" s="176">
        <f t="shared" si="33"/>
        <v>0</v>
      </c>
    </row>
    <row r="133" spans="13:24" ht="15" hidden="1" x14ac:dyDescent="0.25">
      <c r="P133" s="175"/>
      <c r="Q133" s="175"/>
      <c r="R133" s="184">
        <f t="shared" si="27"/>
        <v>96</v>
      </c>
      <c r="S133" s="391">
        <f t="shared" si="28"/>
        <v>0</v>
      </c>
      <c r="T133" s="185" t="e">
        <f t="shared" si="29"/>
        <v>#DIV/0!</v>
      </c>
      <c r="U133" s="186" t="e">
        <f t="shared" si="30"/>
        <v>#DIV/0!</v>
      </c>
      <c r="V133" s="185" t="e">
        <f t="shared" si="31"/>
        <v>#DIV/0!</v>
      </c>
      <c r="W133" s="183" t="e">
        <f t="shared" si="32"/>
        <v>#DIV/0!</v>
      </c>
      <c r="X133" s="176">
        <f t="shared" si="33"/>
        <v>0</v>
      </c>
    </row>
    <row r="134" spans="13:24" ht="15" hidden="1" x14ac:dyDescent="0.25">
      <c r="P134" s="175"/>
      <c r="Q134" s="175"/>
      <c r="R134" s="184">
        <f t="shared" si="27"/>
        <v>97</v>
      </c>
      <c r="S134" s="391">
        <f t="shared" si="28"/>
        <v>0</v>
      </c>
      <c r="T134" s="185" t="e">
        <f t="shared" si="29"/>
        <v>#DIV/0!</v>
      </c>
      <c r="U134" s="186" t="e">
        <f t="shared" si="30"/>
        <v>#DIV/0!</v>
      </c>
      <c r="V134" s="185" t="e">
        <f t="shared" si="31"/>
        <v>#DIV/0!</v>
      </c>
      <c r="W134" s="183" t="e">
        <f t="shared" si="32"/>
        <v>#DIV/0!</v>
      </c>
      <c r="X134" s="176">
        <f t="shared" si="33"/>
        <v>0</v>
      </c>
    </row>
    <row r="135" spans="13:24" ht="15" hidden="1" x14ac:dyDescent="0.25">
      <c r="R135" s="184">
        <f t="shared" si="27"/>
        <v>98</v>
      </c>
      <c r="S135" s="391">
        <f t="shared" si="28"/>
        <v>0</v>
      </c>
      <c r="T135" s="185" t="e">
        <f t="shared" si="29"/>
        <v>#DIV/0!</v>
      </c>
      <c r="U135" s="186" t="e">
        <f t="shared" si="30"/>
        <v>#DIV/0!</v>
      </c>
      <c r="V135" s="185" t="e">
        <f t="shared" si="31"/>
        <v>#DIV/0!</v>
      </c>
      <c r="W135" s="183" t="e">
        <f t="shared" si="32"/>
        <v>#DIV/0!</v>
      </c>
      <c r="X135" s="176">
        <f t="shared" si="33"/>
        <v>0</v>
      </c>
    </row>
    <row r="136" spans="13:24" ht="15" hidden="1" x14ac:dyDescent="0.25">
      <c r="R136" s="184">
        <f t="shared" si="27"/>
        <v>99</v>
      </c>
      <c r="S136" s="391">
        <f t="shared" si="28"/>
        <v>0</v>
      </c>
      <c r="T136" s="185" t="e">
        <f t="shared" si="29"/>
        <v>#DIV/0!</v>
      </c>
      <c r="U136" s="186" t="e">
        <f t="shared" si="30"/>
        <v>#DIV/0!</v>
      </c>
      <c r="V136" s="185" t="e">
        <f t="shared" si="31"/>
        <v>#DIV/0!</v>
      </c>
      <c r="W136" s="183" t="e">
        <f t="shared" si="32"/>
        <v>#DIV/0!</v>
      </c>
      <c r="X136" s="176">
        <f t="shared" si="33"/>
        <v>0</v>
      </c>
    </row>
    <row r="137" spans="13:24" ht="15" hidden="1" x14ac:dyDescent="0.25">
      <c r="R137" s="184">
        <v>100</v>
      </c>
      <c r="S137" s="391">
        <f t="shared" ref="S137" si="34">S$37+R137*(N$38-N$37)/100</f>
        <v>0</v>
      </c>
      <c r="T137" s="185" t="e">
        <f t="shared" ref="T137" si="35">T$37+(2*(S137-S$37)*Q$38)</f>
        <v>#DIV/0!</v>
      </c>
      <c r="U137" s="186" t="e">
        <f t="shared" si="30"/>
        <v>#DIV/0!</v>
      </c>
      <c r="V137" s="185" t="e">
        <f t="shared" ref="V137" si="36">(S137-S136)/3*(U136+U137+(U137*U136)^0.5)</f>
        <v>#DIV/0!</v>
      </c>
      <c r="W137" s="183" t="e">
        <f t="shared" ref="W137" si="37">W136+V137</f>
        <v>#DIV/0!</v>
      </c>
      <c r="X137" s="176">
        <f t="shared" ref="X137" si="38">S137</f>
        <v>0</v>
      </c>
    </row>
    <row r="138" spans="13:24" ht="15" hidden="1" x14ac:dyDescent="0.25">
      <c r="M138" s="302" t="s">
        <v>308</v>
      </c>
      <c r="N138" s="400" t="s">
        <v>105</v>
      </c>
      <c r="O138" s="395" t="s">
        <v>100</v>
      </c>
      <c r="P138" s="177" t="s">
        <v>155</v>
      </c>
      <c r="Q138" s="177" t="s">
        <v>156</v>
      </c>
      <c r="R138" s="184">
        <v>1</v>
      </c>
      <c r="S138" s="391">
        <f>S$137+R138*(N$140-N$139)/100</f>
        <v>0</v>
      </c>
      <c r="T138" s="185" t="e">
        <f t="shared" ref="T138:T169" si="39">T$137+(2*(S138-S$137)*Q$140)</f>
        <v>#DIV/0!</v>
      </c>
      <c r="U138" s="186" t="e">
        <f t="shared" ref="U138:U166" si="40">(T138/2)^2*3.1415</f>
        <v>#DIV/0!</v>
      </c>
      <c r="V138" s="185" t="e">
        <f>(S138-S137)/3*(U137+U138+(U138*U137)^0.5)</f>
        <v>#DIV/0!</v>
      </c>
      <c r="W138" s="183" t="e">
        <f>W137+V138</f>
        <v>#DIV/0!</v>
      </c>
      <c r="X138" s="176">
        <f t="shared" ref="X138:X165" si="41">S138</f>
        <v>0</v>
      </c>
    </row>
    <row r="139" spans="13:24" ht="15" hidden="1" x14ac:dyDescent="0.25">
      <c r="M139" s="396">
        <f t="shared" ref="M139:O140" si="42">M38</f>
        <v>2</v>
      </c>
      <c r="N139" s="376">
        <f t="shared" si="42"/>
        <v>0</v>
      </c>
      <c r="O139" s="396">
        <f t="shared" si="42"/>
        <v>0</v>
      </c>
      <c r="P139" s="377">
        <f>2*(O139/3.1415)^0.5</f>
        <v>0</v>
      </c>
      <c r="Q139" s="367"/>
      <c r="R139" s="184">
        <f t="shared" ref="R139:R202" si="43">R138+1</f>
        <v>2</v>
      </c>
      <c r="S139" s="391">
        <f t="shared" ref="S139:S202" si="44">S$137+R139*(N$140-N$139)/100</f>
        <v>0</v>
      </c>
      <c r="T139" s="185" t="e">
        <f t="shared" si="39"/>
        <v>#DIV/0!</v>
      </c>
      <c r="U139" s="186" t="e">
        <f t="shared" si="40"/>
        <v>#DIV/0!</v>
      </c>
      <c r="V139" s="185" t="e">
        <f t="shared" ref="V139:V166" si="45">(S139-S138)/3*(U138+U139+(U139*U138)^0.5)</f>
        <v>#DIV/0!</v>
      </c>
      <c r="W139" s="183" t="e">
        <f t="shared" ref="W139:W166" si="46">W138+V139</f>
        <v>#DIV/0!</v>
      </c>
      <c r="X139" s="176">
        <f t="shared" si="41"/>
        <v>0</v>
      </c>
    </row>
    <row r="140" spans="13:24" ht="15" hidden="1" x14ac:dyDescent="0.25">
      <c r="M140" s="396">
        <f t="shared" si="42"/>
        <v>3</v>
      </c>
      <c r="N140" s="376">
        <f t="shared" si="42"/>
        <v>0</v>
      </c>
      <c r="O140" s="396">
        <f t="shared" si="42"/>
        <v>0</v>
      </c>
      <c r="P140" s="377">
        <f>2*(O140/3.1415)^0.5</f>
        <v>0</v>
      </c>
      <c r="Q140" s="367" t="e">
        <f>(P140-P139)/(2*(N140-N139))</f>
        <v>#DIV/0!</v>
      </c>
      <c r="R140" s="184">
        <f t="shared" si="43"/>
        <v>3</v>
      </c>
      <c r="S140" s="391">
        <f t="shared" si="44"/>
        <v>0</v>
      </c>
      <c r="T140" s="185" t="e">
        <f t="shared" si="39"/>
        <v>#DIV/0!</v>
      </c>
      <c r="U140" s="186" t="e">
        <f t="shared" si="40"/>
        <v>#DIV/0!</v>
      </c>
      <c r="V140" s="185" t="e">
        <f t="shared" si="45"/>
        <v>#DIV/0!</v>
      </c>
      <c r="W140" s="183" t="e">
        <f t="shared" si="46"/>
        <v>#DIV/0!</v>
      </c>
      <c r="X140" s="176">
        <f t="shared" si="41"/>
        <v>0</v>
      </c>
    </row>
    <row r="141" spans="13:24" ht="15" hidden="1" x14ac:dyDescent="0.25">
      <c r="R141" s="184">
        <f t="shared" si="43"/>
        <v>4</v>
      </c>
      <c r="S141" s="391">
        <f t="shared" si="44"/>
        <v>0</v>
      </c>
      <c r="T141" s="185" t="e">
        <f t="shared" si="39"/>
        <v>#DIV/0!</v>
      </c>
      <c r="U141" s="186" t="e">
        <f t="shared" si="40"/>
        <v>#DIV/0!</v>
      </c>
      <c r="V141" s="185" t="e">
        <f t="shared" si="45"/>
        <v>#DIV/0!</v>
      </c>
      <c r="W141" s="183" t="e">
        <f t="shared" si="46"/>
        <v>#DIV/0!</v>
      </c>
      <c r="X141" s="176">
        <f t="shared" si="41"/>
        <v>0</v>
      </c>
    </row>
    <row r="142" spans="13:24" ht="15" hidden="1" x14ac:dyDescent="0.25">
      <c r="R142" s="184">
        <f t="shared" si="43"/>
        <v>5</v>
      </c>
      <c r="S142" s="391">
        <f t="shared" si="44"/>
        <v>0</v>
      </c>
      <c r="T142" s="185" t="e">
        <f t="shared" si="39"/>
        <v>#DIV/0!</v>
      </c>
      <c r="U142" s="186" t="e">
        <f t="shared" si="40"/>
        <v>#DIV/0!</v>
      </c>
      <c r="V142" s="185" t="e">
        <f t="shared" si="45"/>
        <v>#DIV/0!</v>
      </c>
      <c r="W142" s="183" t="e">
        <f t="shared" si="46"/>
        <v>#DIV/0!</v>
      </c>
      <c r="X142" s="176">
        <f t="shared" si="41"/>
        <v>0</v>
      </c>
    </row>
    <row r="143" spans="13:24" ht="15" hidden="1" x14ac:dyDescent="0.25">
      <c r="R143" s="184">
        <f t="shared" si="43"/>
        <v>6</v>
      </c>
      <c r="S143" s="391">
        <f t="shared" si="44"/>
        <v>0</v>
      </c>
      <c r="T143" s="185" t="e">
        <f t="shared" si="39"/>
        <v>#DIV/0!</v>
      </c>
      <c r="U143" s="186" t="e">
        <f t="shared" si="40"/>
        <v>#DIV/0!</v>
      </c>
      <c r="V143" s="185" t="e">
        <f t="shared" si="45"/>
        <v>#DIV/0!</v>
      </c>
      <c r="W143" s="183" t="e">
        <f t="shared" si="46"/>
        <v>#DIV/0!</v>
      </c>
      <c r="X143" s="176">
        <f t="shared" si="41"/>
        <v>0</v>
      </c>
    </row>
    <row r="144" spans="13:24" ht="15" hidden="1" x14ac:dyDescent="0.25">
      <c r="R144" s="184">
        <f t="shared" si="43"/>
        <v>7</v>
      </c>
      <c r="S144" s="391">
        <f t="shared" si="44"/>
        <v>0</v>
      </c>
      <c r="T144" s="185" t="e">
        <f t="shared" si="39"/>
        <v>#DIV/0!</v>
      </c>
      <c r="U144" s="186" t="e">
        <f t="shared" si="40"/>
        <v>#DIV/0!</v>
      </c>
      <c r="V144" s="185" t="e">
        <f t="shared" si="45"/>
        <v>#DIV/0!</v>
      </c>
      <c r="W144" s="183" t="e">
        <f t="shared" si="46"/>
        <v>#DIV/0!</v>
      </c>
      <c r="X144" s="176">
        <f t="shared" si="41"/>
        <v>0</v>
      </c>
    </row>
    <row r="145" spans="18:24" ht="15" hidden="1" x14ac:dyDescent="0.25">
      <c r="R145" s="184">
        <f t="shared" si="43"/>
        <v>8</v>
      </c>
      <c r="S145" s="391">
        <f t="shared" si="44"/>
        <v>0</v>
      </c>
      <c r="T145" s="185" t="e">
        <f t="shared" si="39"/>
        <v>#DIV/0!</v>
      </c>
      <c r="U145" s="186" t="e">
        <f t="shared" si="40"/>
        <v>#DIV/0!</v>
      </c>
      <c r="V145" s="185" t="e">
        <f t="shared" si="45"/>
        <v>#DIV/0!</v>
      </c>
      <c r="W145" s="183" t="e">
        <f t="shared" si="46"/>
        <v>#DIV/0!</v>
      </c>
      <c r="X145" s="176">
        <f t="shared" si="41"/>
        <v>0</v>
      </c>
    </row>
    <row r="146" spans="18:24" ht="15" hidden="1" x14ac:dyDescent="0.25">
      <c r="R146" s="184">
        <f t="shared" si="43"/>
        <v>9</v>
      </c>
      <c r="S146" s="391">
        <f t="shared" si="44"/>
        <v>0</v>
      </c>
      <c r="T146" s="185" t="e">
        <f t="shared" si="39"/>
        <v>#DIV/0!</v>
      </c>
      <c r="U146" s="186" t="e">
        <f t="shared" si="40"/>
        <v>#DIV/0!</v>
      </c>
      <c r="V146" s="185" t="e">
        <f t="shared" si="45"/>
        <v>#DIV/0!</v>
      </c>
      <c r="W146" s="183" t="e">
        <f t="shared" si="46"/>
        <v>#DIV/0!</v>
      </c>
      <c r="X146" s="176">
        <f t="shared" si="41"/>
        <v>0</v>
      </c>
    </row>
    <row r="147" spans="18:24" ht="15" hidden="1" x14ac:dyDescent="0.25">
      <c r="R147" s="184">
        <f t="shared" si="43"/>
        <v>10</v>
      </c>
      <c r="S147" s="391">
        <f t="shared" si="44"/>
        <v>0</v>
      </c>
      <c r="T147" s="185" t="e">
        <f t="shared" si="39"/>
        <v>#DIV/0!</v>
      </c>
      <c r="U147" s="186" t="e">
        <f t="shared" si="40"/>
        <v>#DIV/0!</v>
      </c>
      <c r="V147" s="185" t="e">
        <f t="shared" si="45"/>
        <v>#DIV/0!</v>
      </c>
      <c r="W147" s="183" t="e">
        <f t="shared" si="46"/>
        <v>#DIV/0!</v>
      </c>
      <c r="X147" s="176">
        <f t="shared" si="41"/>
        <v>0</v>
      </c>
    </row>
    <row r="148" spans="18:24" ht="15" hidden="1" x14ac:dyDescent="0.25">
      <c r="R148" s="184">
        <f t="shared" si="43"/>
        <v>11</v>
      </c>
      <c r="S148" s="391">
        <f t="shared" si="44"/>
        <v>0</v>
      </c>
      <c r="T148" s="185" t="e">
        <f t="shared" si="39"/>
        <v>#DIV/0!</v>
      </c>
      <c r="U148" s="186" t="e">
        <f t="shared" si="40"/>
        <v>#DIV/0!</v>
      </c>
      <c r="V148" s="185" t="e">
        <f t="shared" si="45"/>
        <v>#DIV/0!</v>
      </c>
      <c r="W148" s="183" t="e">
        <f t="shared" si="46"/>
        <v>#DIV/0!</v>
      </c>
      <c r="X148" s="176">
        <f t="shared" si="41"/>
        <v>0</v>
      </c>
    </row>
    <row r="149" spans="18:24" ht="15" hidden="1" x14ac:dyDescent="0.25">
      <c r="R149" s="184">
        <f t="shared" si="43"/>
        <v>12</v>
      </c>
      <c r="S149" s="391">
        <f t="shared" si="44"/>
        <v>0</v>
      </c>
      <c r="T149" s="185" t="e">
        <f t="shared" si="39"/>
        <v>#DIV/0!</v>
      </c>
      <c r="U149" s="186" t="e">
        <f t="shared" si="40"/>
        <v>#DIV/0!</v>
      </c>
      <c r="V149" s="185" t="e">
        <f t="shared" si="45"/>
        <v>#DIV/0!</v>
      </c>
      <c r="W149" s="183" t="e">
        <f t="shared" si="46"/>
        <v>#DIV/0!</v>
      </c>
      <c r="X149" s="176">
        <f t="shared" si="41"/>
        <v>0</v>
      </c>
    </row>
    <row r="150" spans="18:24" ht="15" hidden="1" x14ac:dyDescent="0.25">
      <c r="R150" s="184">
        <f t="shared" si="43"/>
        <v>13</v>
      </c>
      <c r="S150" s="391">
        <f t="shared" si="44"/>
        <v>0</v>
      </c>
      <c r="T150" s="185" t="e">
        <f t="shared" si="39"/>
        <v>#DIV/0!</v>
      </c>
      <c r="U150" s="186" t="e">
        <f t="shared" si="40"/>
        <v>#DIV/0!</v>
      </c>
      <c r="V150" s="185" t="e">
        <f t="shared" si="45"/>
        <v>#DIV/0!</v>
      </c>
      <c r="W150" s="183" t="e">
        <f t="shared" si="46"/>
        <v>#DIV/0!</v>
      </c>
      <c r="X150" s="176">
        <f t="shared" si="41"/>
        <v>0</v>
      </c>
    </row>
    <row r="151" spans="18:24" ht="15" hidden="1" x14ac:dyDescent="0.25">
      <c r="R151" s="184">
        <f t="shared" si="43"/>
        <v>14</v>
      </c>
      <c r="S151" s="391">
        <f t="shared" si="44"/>
        <v>0</v>
      </c>
      <c r="T151" s="185" t="e">
        <f t="shared" si="39"/>
        <v>#DIV/0!</v>
      </c>
      <c r="U151" s="186" t="e">
        <f t="shared" si="40"/>
        <v>#DIV/0!</v>
      </c>
      <c r="V151" s="185" t="e">
        <f t="shared" si="45"/>
        <v>#DIV/0!</v>
      </c>
      <c r="W151" s="183" t="e">
        <f t="shared" si="46"/>
        <v>#DIV/0!</v>
      </c>
      <c r="X151" s="176">
        <f t="shared" si="41"/>
        <v>0</v>
      </c>
    </row>
    <row r="152" spans="18:24" ht="15" hidden="1" x14ac:dyDescent="0.25">
      <c r="R152" s="184">
        <f t="shared" si="43"/>
        <v>15</v>
      </c>
      <c r="S152" s="391">
        <f t="shared" si="44"/>
        <v>0</v>
      </c>
      <c r="T152" s="185" t="e">
        <f t="shared" si="39"/>
        <v>#DIV/0!</v>
      </c>
      <c r="U152" s="186" t="e">
        <f t="shared" si="40"/>
        <v>#DIV/0!</v>
      </c>
      <c r="V152" s="185" t="e">
        <f t="shared" si="45"/>
        <v>#DIV/0!</v>
      </c>
      <c r="W152" s="183" t="e">
        <f t="shared" si="46"/>
        <v>#DIV/0!</v>
      </c>
      <c r="X152" s="176">
        <f t="shared" si="41"/>
        <v>0</v>
      </c>
    </row>
    <row r="153" spans="18:24" ht="15" hidden="1" x14ac:dyDescent="0.25">
      <c r="R153" s="184">
        <f t="shared" si="43"/>
        <v>16</v>
      </c>
      <c r="S153" s="391">
        <f t="shared" si="44"/>
        <v>0</v>
      </c>
      <c r="T153" s="185" t="e">
        <f t="shared" si="39"/>
        <v>#DIV/0!</v>
      </c>
      <c r="U153" s="186" t="e">
        <f t="shared" si="40"/>
        <v>#DIV/0!</v>
      </c>
      <c r="V153" s="185" t="e">
        <f t="shared" si="45"/>
        <v>#DIV/0!</v>
      </c>
      <c r="W153" s="183" t="e">
        <f t="shared" si="46"/>
        <v>#DIV/0!</v>
      </c>
      <c r="X153" s="176">
        <f t="shared" si="41"/>
        <v>0</v>
      </c>
    </row>
    <row r="154" spans="18:24" ht="15" hidden="1" x14ac:dyDescent="0.25">
      <c r="R154" s="184">
        <f t="shared" si="43"/>
        <v>17</v>
      </c>
      <c r="S154" s="391">
        <f t="shared" si="44"/>
        <v>0</v>
      </c>
      <c r="T154" s="185" t="e">
        <f t="shared" si="39"/>
        <v>#DIV/0!</v>
      </c>
      <c r="U154" s="186" t="e">
        <f t="shared" si="40"/>
        <v>#DIV/0!</v>
      </c>
      <c r="V154" s="185" t="e">
        <f t="shared" si="45"/>
        <v>#DIV/0!</v>
      </c>
      <c r="W154" s="183" t="e">
        <f t="shared" si="46"/>
        <v>#DIV/0!</v>
      </c>
      <c r="X154" s="176">
        <f t="shared" si="41"/>
        <v>0</v>
      </c>
    </row>
    <row r="155" spans="18:24" ht="15" hidden="1" x14ac:dyDescent="0.25">
      <c r="R155" s="184">
        <f t="shared" si="43"/>
        <v>18</v>
      </c>
      <c r="S155" s="391">
        <f t="shared" si="44"/>
        <v>0</v>
      </c>
      <c r="T155" s="185" t="e">
        <f t="shared" si="39"/>
        <v>#DIV/0!</v>
      </c>
      <c r="U155" s="186" t="e">
        <f t="shared" si="40"/>
        <v>#DIV/0!</v>
      </c>
      <c r="V155" s="185" t="e">
        <f t="shared" si="45"/>
        <v>#DIV/0!</v>
      </c>
      <c r="W155" s="183" t="e">
        <f t="shared" si="46"/>
        <v>#DIV/0!</v>
      </c>
      <c r="X155" s="176">
        <f t="shared" si="41"/>
        <v>0</v>
      </c>
    </row>
    <row r="156" spans="18:24" ht="15" hidden="1" x14ac:dyDescent="0.25">
      <c r="R156" s="184">
        <f t="shared" si="43"/>
        <v>19</v>
      </c>
      <c r="S156" s="391">
        <f t="shared" si="44"/>
        <v>0</v>
      </c>
      <c r="T156" s="185" t="e">
        <f t="shared" si="39"/>
        <v>#DIV/0!</v>
      </c>
      <c r="U156" s="186" t="e">
        <f t="shared" si="40"/>
        <v>#DIV/0!</v>
      </c>
      <c r="V156" s="185" t="e">
        <f t="shared" si="45"/>
        <v>#DIV/0!</v>
      </c>
      <c r="W156" s="183" t="e">
        <f t="shared" si="46"/>
        <v>#DIV/0!</v>
      </c>
      <c r="X156" s="176">
        <f t="shared" si="41"/>
        <v>0</v>
      </c>
    </row>
    <row r="157" spans="18:24" ht="15" hidden="1" x14ac:dyDescent="0.25">
      <c r="R157" s="184">
        <f t="shared" si="43"/>
        <v>20</v>
      </c>
      <c r="S157" s="391">
        <f t="shared" si="44"/>
        <v>0</v>
      </c>
      <c r="T157" s="185" t="e">
        <f t="shared" si="39"/>
        <v>#DIV/0!</v>
      </c>
      <c r="U157" s="186" t="e">
        <f t="shared" si="40"/>
        <v>#DIV/0!</v>
      </c>
      <c r="V157" s="185" t="e">
        <f t="shared" si="45"/>
        <v>#DIV/0!</v>
      </c>
      <c r="W157" s="183" t="e">
        <f t="shared" si="46"/>
        <v>#DIV/0!</v>
      </c>
      <c r="X157" s="176">
        <f t="shared" si="41"/>
        <v>0</v>
      </c>
    </row>
    <row r="158" spans="18:24" ht="15" hidden="1" x14ac:dyDescent="0.25">
      <c r="R158" s="184">
        <f t="shared" si="43"/>
        <v>21</v>
      </c>
      <c r="S158" s="391">
        <f t="shared" si="44"/>
        <v>0</v>
      </c>
      <c r="T158" s="185" t="e">
        <f t="shared" si="39"/>
        <v>#DIV/0!</v>
      </c>
      <c r="U158" s="186" t="e">
        <f t="shared" si="40"/>
        <v>#DIV/0!</v>
      </c>
      <c r="V158" s="185" t="e">
        <f t="shared" si="45"/>
        <v>#DIV/0!</v>
      </c>
      <c r="W158" s="183" t="e">
        <f t="shared" si="46"/>
        <v>#DIV/0!</v>
      </c>
      <c r="X158" s="176">
        <f t="shared" si="41"/>
        <v>0</v>
      </c>
    </row>
    <row r="159" spans="18:24" ht="15" hidden="1" x14ac:dyDescent="0.25">
      <c r="R159" s="184">
        <f t="shared" si="43"/>
        <v>22</v>
      </c>
      <c r="S159" s="391">
        <f t="shared" si="44"/>
        <v>0</v>
      </c>
      <c r="T159" s="185" t="e">
        <f t="shared" si="39"/>
        <v>#DIV/0!</v>
      </c>
      <c r="U159" s="186" t="e">
        <f t="shared" si="40"/>
        <v>#DIV/0!</v>
      </c>
      <c r="V159" s="185" t="e">
        <f t="shared" si="45"/>
        <v>#DIV/0!</v>
      </c>
      <c r="W159" s="183" t="e">
        <f t="shared" si="46"/>
        <v>#DIV/0!</v>
      </c>
      <c r="X159" s="176">
        <f t="shared" si="41"/>
        <v>0</v>
      </c>
    </row>
    <row r="160" spans="18:24" ht="15" hidden="1" x14ac:dyDescent="0.25">
      <c r="R160" s="184">
        <f t="shared" si="43"/>
        <v>23</v>
      </c>
      <c r="S160" s="391">
        <f t="shared" si="44"/>
        <v>0</v>
      </c>
      <c r="T160" s="185" t="e">
        <f t="shared" si="39"/>
        <v>#DIV/0!</v>
      </c>
      <c r="U160" s="186" t="e">
        <f t="shared" si="40"/>
        <v>#DIV/0!</v>
      </c>
      <c r="V160" s="185" t="e">
        <f t="shared" si="45"/>
        <v>#DIV/0!</v>
      </c>
      <c r="W160" s="183" t="e">
        <f t="shared" si="46"/>
        <v>#DIV/0!</v>
      </c>
      <c r="X160" s="176">
        <f t="shared" si="41"/>
        <v>0</v>
      </c>
    </row>
    <row r="161" spans="18:24" ht="15" hidden="1" x14ac:dyDescent="0.25">
      <c r="R161" s="184">
        <f t="shared" si="43"/>
        <v>24</v>
      </c>
      <c r="S161" s="391">
        <f t="shared" si="44"/>
        <v>0</v>
      </c>
      <c r="T161" s="185" t="e">
        <f t="shared" si="39"/>
        <v>#DIV/0!</v>
      </c>
      <c r="U161" s="186" t="e">
        <f t="shared" si="40"/>
        <v>#DIV/0!</v>
      </c>
      <c r="V161" s="185" t="e">
        <f t="shared" si="45"/>
        <v>#DIV/0!</v>
      </c>
      <c r="W161" s="183" t="e">
        <f t="shared" si="46"/>
        <v>#DIV/0!</v>
      </c>
      <c r="X161" s="176">
        <f t="shared" si="41"/>
        <v>0</v>
      </c>
    </row>
    <row r="162" spans="18:24" ht="15" hidden="1" x14ac:dyDescent="0.25">
      <c r="R162" s="184">
        <f t="shared" si="43"/>
        <v>25</v>
      </c>
      <c r="S162" s="391">
        <f t="shared" si="44"/>
        <v>0</v>
      </c>
      <c r="T162" s="185" t="e">
        <f t="shared" si="39"/>
        <v>#DIV/0!</v>
      </c>
      <c r="U162" s="186" t="e">
        <f t="shared" si="40"/>
        <v>#DIV/0!</v>
      </c>
      <c r="V162" s="185" t="e">
        <f t="shared" si="45"/>
        <v>#DIV/0!</v>
      </c>
      <c r="W162" s="183" t="e">
        <f t="shared" si="46"/>
        <v>#DIV/0!</v>
      </c>
      <c r="X162" s="176">
        <f t="shared" si="41"/>
        <v>0</v>
      </c>
    </row>
    <row r="163" spans="18:24" ht="15" hidden="1" x14ac:dyDescent="0.25">
      <c r="R163" s="184">
        <f t="shared" si="43"/>
        <v>26</v>
      </c>
      <c r="S163" s="391">
        <f t="shared" si="44"/>
        <v>0</v>
      </c>
      <c r="T163" s="185" t="e">
        <f t="shared" si="39"/>
        <v>#DIV/0!</v>
      </c>
      <c r="U163" s="186" t="e">
        <f t="shared" si="40"/>
        <v>#DIV/0!</v>
      </c>
      <c r="V163" s="185" t="e">
        <f t="shared" si="45"/>
        <v>#DIV/0!</v>
      </c>
      <c r="W163" s="183" t="e">
        <f t="shared" si="46"/>
        <v>#DIV/0!</v>
      </c>
      <c r="X163" s="176">
        <f t="shared" si="41"/>
        <v>0</v>
      </c>
    </row>
    <row r="164" spans="18:24" ht="15" hidden="1" x14ac:dyDescent="0.25">
      <c r="R164" s="184">
        <f t="shared" si="43"/>
        <v>27</v>
      </c>
      <c r="S164" s="391">
        <f t="shared" si="44"/>
        <v>0</v>
      </c>
      <c r="T164" s="185" t="e">
        <f t="shared" si="39"/>
        <v>#DIV/0!</v>
      </c>
      <c r="U164" s="186" t="e">
        <f t="shared" si="40"/>
        <v>#DIV/0!</v>
      </c>
      <c r="V164" s="185" t="e">
        <f t="shared" si="45"/>
        <v>#DIV/0!</v>
      </c>
      <c r="W164" s="183" t="e">
        <f t="shared" si="46"/>
        <v>#DIV/0!</v>
      </c>
      <c r="X164" s="176">
        <f t="shared" si="41"/>
        <v>0</v>
      </c>
    </row>
    <row r="165" spans="18:24" ht="15" hidden="1" x14ac:dyDescent="0.25">
      <c r="R165" s="184">
        <f t="shared" si="43"/>
        <v>28</v>
      </c>
      <c r="S165" s="391">
        <f t="shared" si="44"/>
        <v>0</v>
      </c>
      <c r="T165" s="185" t="e">
        <f t="shared" si="39"/>
        <v>#DIV/0!</v>
      </c>
      <c r="U165" s="186" t="e">
        <f t="shared" si="40"/>
        <v>#DIV/0!</v>
      </c>
      <c r="V165" s="185" t="e">
        <f t="shared" si="45"/>
        <v>#DIV/0!</v>
      </c>
      <c r="W165" s="183" t="e">
        <f t="shared" si="46"/>
        <v>#DIV/0!</v>
      </c>
      <c r="X165" s="176">
        <f t="shared" si="41"/>
        <v>0</v>
      </c>
    </row>
    <row r="166" spans="18:24" ht="15" hidden="1" x14ac:dyDescent="0.25">
      <c r="R166" s="184">
        <f t="shared" si="43"/>
        <v>29</v>
      </c>
      <c r="S166" s="391">
        <f t="shared" si="44"/>
        <v>0</v>
      </c>
      <c r="T166" s="185" t="e">
        <f t="shared" si="39"/>
        <v>#DIV/0!</v>
      </c>
      <c r="U166" s="186" t="e">
        <f t="shared" si="40"/>
        <v>#DIV/0!</v>
      </c>
      <c r="V166" s="185" t="e">
        <f t="shared" si="45"/>
        <v>#DIV/0!</v>
      </c>
      <c r="W166" s="183" t="e">
        <f t="shared" si="46"/>
        <v>#DIV/0!</v>
      </c>
      <c r="X166" s="176">
        <f t="shared" ref="X166:X229" si="47">S166</f>
        <v>0</v>
      </c>
    </row>
    <row r="167" spans="18:24" ht="15" hidden="1" x14ac:dyDescent="0.25">
      <c r="R167" s="184">
        <f t="shared" si="43"/>
        <v>30</v>
      </c>
      <c r="S167" s="391">
        <f t="shared" si="44"/>
        <v>0</v>
      </c>
      <c r="T167" s="185" t="e">
        <f t="shared" si="39"/>
        <v>#DIV/0!</v>
      </c>
      <c r="U167" s="186" t="e">
        <f t="shared" ref="U167:U230" si="48">(T167/2)^2*3.1415</f>
        <v>#DIV/0!</v>
      </c>
      <c r="V167" s="185" t="e">
        <f t="shared" ref="V167:V230" si="49">(S167-S166)/3*(U166+U167+(U167*U166)^0.5)</f>
        <v>#DIV/0!</v>
      </c>
      <c r="W167" s="183" t="e">
        <f t="shared" ref="W167:W230" si="50">W166+V167</f>
        <v>#DIV/0!</v>
      </c>
      <c r="X167" s="176">
        <f t="shared" si="47"/>
        <v>0</v>
      </c>
    </row>
    <row r="168" spans="18:24" ht="15" hidden="1" x14ac:dyDescent="0.25">
      <c r="R168" s="184">
        <f t="shared" si="43"/>
        <v>31</v>
      </c>
      <c r="S168" s="391">
        <f t="shared" si="44"/>
        <v>0</v>
      </c>
      <c r="T168" s="185" t="e">
        <f t="shared" si="39"/>
        <v>#DIV/0!</v>
      </c>
      <c r="U168" s="186" t="e">
        <f t="shared" si="48"/>
        <v>#DIV/0!</v>
      </c>
      <c r="V168" s="185" t="e">
        <f t="shared" si="49"/>
        <v>#DIV/0!</v>
      </c>
      <c r="W168" s="183" t="e">
        <f t="shared" si="50"/>
        <v>#DIV/0!</v>
      </c>
      <c r="X168" s="176">
        <f t="shared" si="47"/>
        <v>0</v>
      </c>
    </row>
    <row r="169" spans="18:24" ht="15" hidden="1" x14ac:dyDescent="0.25">
      <c r="R169" s="184">
        <f t="shared" si="43"/>
        <v>32</v>
      </c>
      <c r="S169" s="391">
        <f t="shared" si="44"/>
        <v>0</v>
      </c>
      <c r="T169" s="185" t="e">
        <f t="shared" si="39"/>
        <v>#DIV/0!</v>
      </c>
      <c r="U169" s="186" t="e">
        <f t="shared" si="48"/>
        <v>#DIV/0!</v>
      </c>
      <c r="V169" s="185" t="e">
        <f t="shared" si="49"/>
        <v>#DIV/0!</v>
      </c>
      <c r="W169" s="183" t="e">
        <f t="shared" si="50"/>
        <v>#DIV/0!</v>
      </c>
      <c r="X169" s="176">
        <f t="shared" si="47"/>
        <v>0</v>
      </c>
    </row>
    <row r="170" spans="18:24" ht="15" hidden="1" x14ac:dyDescent="0.25">
      <c r="R170" s="184">
        <f t="shared" si="43"/>
        <v>33</v>
      </c>
      <c r="S170" s="391">
        <f t="shared" si="44"/>
        <v>0</v>
      </c>
      <c r="T170" s="185" t="e">
        <f t="shared" ref="T170:T201" si="51">T$137+(2*(S170-S$137)*Q$140)</f>
        <v>#DIV/0!</v>
      </c>
      <c r="U170" s="186" t="e">
        <f t="shared" si="48"/>
        <v>#DIV/0!</v>
      </c>
      <c r="V170" s="185" t="e">
        <f t="shared" si="49"/>
        <v>#DIV/0!</v>
      </c>
      <c r="W170" s="183" t="e">
        <f t="shared" si="50"/>
        <v>#DIV/0!</v>
      </c>
      <c r="X170" s="176">
        <f t="shared" si="47"/>
        <v>0</v>
      </c>
    </row>
    <row r="171" spans="18:24" ht="15" hidden="1" x14ac:dyDescent="0.25">
      <c r="R171" s="184">
        <f t="shared" si="43"/>
        <v>34</v>
      </c>
      <c r="S171" s="391">
        <f t="shared" si="44"/>
        <v>0</v>
      </c>
      <c r="T171" s="185" t="e">
        <f t="shared" si="51"/>
        <v>#DIV/0!</v>
      </c>
      <c r="U171" s="186" t="e">
        <f t="shared" si="48"/>
        <v>#DIV/0!</v>
      </c>
      <c r="V171" s="185" t="e">
        <f t="shared" si="49"/>
        <v>#DIV/0!</v>
      </c>
      <c r="W171" s="183" t="e">
        <f t="shared" si="50"/>
        <v>#DIV/0!</v>
      </c>
      <c r="X171" s="176">
        <f t="shared" si="47"/>
        <v>0</v>
      </c>
    </row>
    <row r="172" spans="18:24" ht="15" hidden="1" x14ac:dyDescent="0.25">
      <c r="R172" s="184">
        <f t="shared" si="43"/>
        <v>35</v>
      </c>
      <c r="S172" s="391">
        <f t="shared" si="44"/>
        <v>0</v>
      </c>
      <c r="T172" s="185" t="e">
        <f t="shared" si="51"/>
        <v>#DIV/0!</v>
      </c>
      <c r="U172" s="186" t="e">
        <f t="shared" si="48"/>
        <v>#DIV/0!</v>
      </c>
      <c r="V172" s="185" t="e">
        <f t="shared" si="49"/>
        <v>#DIV/0!</v>
      </c>
      <c r="W172" s="183" t="e">
        <f t="shared" si="50"/>
        <v>#DIV/0!</v>
      </c>
      <c r="X172" s="176">
        <f t="shared" si="47"/>
        <v>0</v>
      </c>
    </row>
    <row r="173" spans="18:24" ht="15" hidden="1" x14ac:dyDescent="0.25">
      <c r="R173" s="184">
        <f t="shared" si="43"/>
        <v>36</v>
      </c>
      <c r="S173" s="391">
        <f t="shared" si="44"/>
        <v>0</v>
      </c>
      <c r="T173" s="185" t="e">
        <f t="shared" si="51"/>
        <v>#DIV/0!</v>
      </c>
      <c r="U173" s="186" t="e">
        <f t="shared" si="48"/>
        <v>#DIV/0!</v>
      </c>
      <c r="V173" s="185" t="e">
        <f t="shared" si="49"/>
        <v>#DIV/0!</v>
      </c>
      <c r="W173" s="183" t="e">
        <f t="shared" si="50"/>
        <v>#DIV/0!</v>
      </c>
      <c r="X173" s="176">
        <f t="shared" si="47"/>
        <v>0</v>
      </c>
    </row>
    <row r="174" spans="18:24" ht="15" hidden="1" x14ac:dyDescent="0.25">
      <c r="R174" s="184">
        <f t="shared" si="43"/>
        <v>37</v>
      </c>
      <c r="S174" s="391">
        <f t="shared" si="44"/>
        <v>0</v>
      </c>
      <c r="T174" s="185" t="e">
        <f t="shared" si="51"/>
        <v>#DIV/0!</v>
      </c>
      <c r="U174" s="186" t="e">
        <f t="shared" si="48"/>
        <v>#DIV/0!</v>
      </c>
      <c r="V174" s="185" t="e">
        <f t="shared" si="49"/>
        <v>#DIV/0!</v>
      </c>
      <c r="W174" s="183" t="e">
        <f t="shared" si="50"/>
        <v>#DIV/0!</v>
      </c>
      <c r="X174" s="176">
        <f t="shared" si="47"/>
        <v>0</v>
      </c>
    </row>
    <row r="175" spans="18:24" ht="15" hidden="1" x14ac:dyDescent="0.25">
      <c r="R175" s="184">
        <f t="shared" si="43"/>
        <v>38</v>
      </c>
      <c r="S175" s="391">
        <f t="shared" si="44"/>
        <v>0</v>
      </c>
      <c r="T175" s="185" t="e">
        <f t="shared" si="51"/>
        <v>#DIV/0!</v>
      </c>
      <c r="U175" s="186" t="e">
        <f t="shared" si="48"/>
        <v>#DIV/0!</v>
      </c>
      <c r="V175" s="185" t="e">
        <f t="shared" si="49"/>
        <v>#DIV/0!</v>
      </c>
      <c r="W175" s="183" t="e">
        <f t="shared" si="50"/>
        <v>#DIV/0!</v>
      </c>
      <c r="X175" s="176">
        <f t="shared" si="47"/>
        <v>0</v>
      </c>
    </row>
    <row r="176" spans="18:24" ht="15" hidden="1" x14ac:dyDescent="0.25">
      <c r="R176" s="184">
        <f t="shared" si="43"/>
        <v>39</v>
      </c>
      <c r="S176" s="391">
        <f t="shared" si="44"/>
        <v>0</v>
      </c>
      <c r="T176" s="185" t="e">
        <f t="shared" si="51"/>
        <v>#DIV/0!</v>
      </c>
      <c r="U176" s="186" t="e">
        <f t="shared" si="48"/>
        <v>#DIV/0!</v>
      </c>
      <c r="V176" s="185" t="e">
        <f t="shared" si="49"/>
        <v>#DIV/0!</v>
      </c>
      <c r="W176" s="183" t="e">
        <f t="shared" si="50"/>
        <v>#DIV/0!</v>
      </c>
      <c r="X176" s="176">
        <f t="shared" si="47"/>
        <v>0</v>
      </c>
    </row>
    <row r="177" spans="18:24" ht="15" hidden="1" x14ac:dyDescent="0.25">
      <c r="R177" s="184">
        <f t="shared" si="43"/>
        <v>40</v>
      </c>
      <c r="S177" s="391">
        <f t="shared" si="44"/>
        <v>0</v>
      </c>
      <c r="T177" s="185" t="e">
        <f t="shared" si="51"/>
        <v>#DIV/0!</v>
      </c>
      <c r="U177" s="186" t="e">
        <f t="shared" si="48"/>
        <v>#DIV/0!</v>
      </c>
      <c r="V177" s="185" t="e">
        <f t="shared" si="49"/>
        <v>#DIV/0!</v>
      </c>
      <c r="W177" s="183" t="e">
        <f t="shared" si="50"/>
        <v>#DIV/0!</v>
      </c>
      <c r="X177" s="176">
        <f t="shared" si="47"/>
        <v>0</v>
      </c>
    </row>
    <row r="178" spans="18:24" ht="15" hidden="1" x14ac:dyDescent="0.25">
      <c r="R178" s="184">
        <f t="shared" si="43"/>
        <v>41</v>
      </c>
      <c r="S178" s="391">
        <f t="shared" si="44"/>
        <v>0</v>
      </c>
      <c r="T178" s="185" t="e">
        <f t="shared" si="51"/>
        <v>#DIV/0!</v>
      </c>
      <c r="U178" s="186" t="e">
        <f t="shared" si="48"/>
        <v>#DIV/0!</v>
      </c>
      <c r="V178" s="185" t="e">
        <f t="shared" si="49"/>
        <v>#DIV/0!</v>
      </c>
      <c r="W178" s="183" t="e">
        <f t="shared" si="50"/>
        <v>#DIV/0!</v>
      </c>
      <c r="X178" s="176">
        <f t="shared" si="47"/>
        <v>0</v>
      </c>
    </row>
    <row r="179" spans="18:24" ht="15" hidden="1" x14ac:dyDescent="0.25">
      <c r="R179" s="184">
        <f t="shared" si="43"/>
        <v>42</v>
      </c>
      <c r="S179" s="391">
        <f t="shared" si="44"/>
        <v>0</v>
      </c>
      <c r="T179" s="185" t="e">
        <f t="shared" si="51"/>
        <v>#DIV/0!</v>
      </c>
      <c r="U179" s="186" t="e">
        <f t="shared" si="48"/>
        <v>#DIV/0!</v>
      </c>
      <c r="V179" s="185" t="e">
        <f t="shared" si="49"/>
        <v>#DIV/0!</v>
      </c>
      <c r="W179" s="183" t="e">
        <f t="shared" si="50"/>
        <v>#DIV/0!</v>
      </c>
      <c r="X179" s="176">
        <f t="shared" si="47"/>
        <v>0</v>
      </c>
    </row>
    <row r="180" spans="18:24" ht="15" hidden="1" x14ac:dyDescent="0.25">
      <c r="R180" s="184">
        <f t="shared" si="43"/>
        <v>43</v>
      </c>
      <c r="S180" s="391">
        <f t="shared" si="44"/>
        <v>0</v>
      </c>
      <c r="T180" s="185" t="e">
        <f t="shared" si="51"/>
        <v>#DIV/0!</v>
      </c>
      <c r="U180" s="186" t="e">
        <f t="shared" si="48"/>
        <v>#DIV/0!</v>
      </c>
      <c r="V180" s="185" t="e">
        <f t="shared" si="49"/>
        <v>#DIV/0!</v>
      </c>
      <c r="W180" s="183" t="e">
        <f t="shared" si="50"/>
        <v>#DIV/0!</v>
      </c>
      <c r="X180" s="176">
        <f t="shared" si="47"/>
        <v>0</v>
      </c>
    </row>
    <row r="181" spans="18:24" ht="15" hidden="1" x14ac:dyDescent="0.25">
      <c r="R181" s="184">
        <f t="shared" si="43"/>
        <v>44</v>
      </c>
      <c r="S181" s="391">
        <f t="shared" si="44"/>
        <v>0</v>
      </c>
      <c r="T181" s="185" t="e">
        <f t="shared" si="51"/>
        <v>#DIV/0!</v>
      </c>
      <c r="U181" s="186" t="e">
        <f t="shared" si="48"/>
        <v>#DIV/0!</v>
      </c>
      <c r="V181" s="185" t="e">
        <f t="shared" si="49"/>
        <v>#DIV/0!</v>
      </c>
      <c r="W181" s="183" t="e">
        <f t="shared" si="50"/>
        <v>#DIV/0!</v>
      </c>
      <c r="X181" s="176">
        <f t="shared" si="47"/>
        <v>0</v>
      </c>
    </row>
    <row r="182" spans="18:24" ht="15" hidden="1" x14ac:dyDescent="0.25">
      <c r="R182" s="184">
        <f t="shared" si="43"/>
        <v>45</v>
      </c>
      <c r="S182" s="391">
        <f t="shared" si="44"/>
        <v>0</v>
      </c>
      <c r="T182" s="185" t="e">
        <f t="shared" si="51"/>
        <v>#DIV/0!</v>
      </c>
      <c r="U182" s="186" t="e">
        <f t="shared" si="48"/>
        <v>#DIV/0!</v>
      </c>
      <c r="V182" s="185" t="e">
        <f t="shared" si="49"/>
        <v>#DIV/0!</v>
      </c>
      <c r="W182" s="183" t="e">
        <f t="shared" si="50"/>
        <v>#DIV/0!</v>
      </c>
      <c r="X182" s="176">
        <f t="shared" si="47"/>
        <v>0</v>
      </c>
    </row>
    <row r="183" spans="18:24" ht="15" hidden="1" x14ac:dyDescent="0.25">
      <c r="R183" s="184">
        <f t="shared" si="43"/>
        <v>46</v>
      </c>
      <c r="S183" s="391">
        <f t="shared" si="44"/>
        <v>0</v>
      </c>
      <c r="T183" s="185" t="e">
        <f t="shared" si="51"/>
        <v>#DIV/0!</v>
      </c>
      <c r="U183" s="186" t="e">
        <f t="shared" si="48"/>
        <v>#DIV/0!</v>
      </c>
      <c r="V183" s="185" t="e">
        <f t="shared" si="49"/>
        <v>#DIV/0!</v>
      </c>
      <c r="W183" s="183" t="e">
        <f t="shared" si="50"/>
        <v>#DIV/0!</v>
      </c>
      <c r="X183" s="176">
        <f t="shared" si="47"/>
        <v>0</v>
      </c>
    </row>
    <row r="184" spans="18:24" ht="15" hidden="1" x14ac:dyDescent="0.25">
      <c r="R184" s="184">
        <f t="shared" si="43"/>
        <v>47</v>
      </c>
      <c r="S184" s="391">
        <f t="shared" si="44"/>
        <v>0</v>
      </c>
      <c r="T184" s="185" t="e">
        <f t="shared" si="51"/>
        <v>#DIV/0!</v>
      </c>
      <c r="U184" s="186" t="e">
        <f t="shared" si="48"/>
        <v>#DIV/0!</v>
      </c>
      <c r="V184" s="185" t="e">
        <f t="shared" si="49"/>
        <v>#DIV/0!</v>
      </c>
      <c r="W184" s="183" t="e">
        <f t="shared" si="50"/>
        <v>#DIV/0!</v>
      </c>
      <c r="X184" s="176">
        <f t="shared" si="47"/>
        <v>0</v>
      </c>
    </row>
    <row r="185" spans="18:24" ht="15" hidden="1" x14ac:dyDescent="0.25">
      <c r="R185" s="184">
        <f t="shared" si="43"/>
        <v>48</v>
      </c>
      <c r="S185" s="391">
        <f t="shared" si="44"/>
        <v>0</v>
      </c>
      <c r="T185" s="185" t="e">
        <f t="shared" si="51"/>
        <v>#DIV/0!</v>
      </c>
      <c r="U185" s="186" t="e">
        <f t="shared" si="48"/>
        <v>#DIV/0!</v>
      </c>
      <c r="V185" s="185" t="e">
        <f t="shared" si="49"/>
        <v>#DIV/0!</v>
      </c>
      <c r="W185" s="183" t="e">
        <f t="shared" si="50"/>
        <v>#DIV/0!</v>
      </c>
      <c r="X185" s="176">
        <f t="shared" si="47"/>
        <v>0</v>
      </c>
    </row>
    <row r="186" spans="18:24" ht="15" hidden="1" x14ac:dyDescent="0.25">
      <c r="R186" s="184">
        <f t="shared" si="43"/>
        <v>49</v>
      </c>
      <c r="S186" s="391">
        <f t="shared" si="44"/>
        <v>0</v>
      </c>
      <c r="T186" s="185" t="e">
        <f t="shared" si="51"/>
        <v>#DIV/0!</v>
      </c>
      <c r="U186" s="186" t="e">
        <f t="shared" si="48"/>
        <v>#DIV/0!</v>
      </c>
      <c r="V186" s="185" t="e">
        <f t="shared" si="49"/>
        <v>#DIV/0!</v>
      </c>
      <c r="W186" s="183" t="e">
        <f t="shared" si="50"/>
        <v>#DIV/0!</v>
      </c>
      <c r="X186" s="176">
        <f t="shared" si="47"/>
        <v>0</v>
      </c>
    </row>
    <row r="187" spans="18:24" ht="15" hidden="1" x14ac:dyDescent="0.25">
      <c r="R187" s="184">
        <f t="shared" si="43"/>
        <v>50</v>
      </c>
      <c r="S187" s="391">
        <f t="shared" si="44"/>
        <v>0</v>
      </c>
      <c r="T187" s="185" t="e">
        <f t="shared" si="51"/>
        <v>#DIV/0!</v>
      </c>
      <c r="U187" s="186" t="e">
        <f t="shared" si="48"/>
        <v>#DIV/0!</v>
      </c>
      <c r="V187" s="185" t="e">
        <f t="shared" si="49"/>
        <v>#DIV/0!</v>
      </c>
      <c r="W187" s="183" t="e">
        <f t="shared" si="50"/>
        <v>#DIV/0!</v>
      </c>
      <c r="X187" s="176">
        <f t="shared" si="47"/>
        <v>0</v>
      </c>
    </row>
    <row r="188" spans="18:24" ht="15" hidden="1" x14ac:dyDescent="0.25">
      <c r="R188" s="184">
        <f t="shared" si="43"/>
        <v>51</v>
      </c>
      <c r="S188" s="391">
        <f t="shared" si="44"/>
        <v>0</v>
      </c>
      <c r="T188" s="185" t="e">
        <f t="shared" si="51"/>
        <v>#DIV/0!</v>
      </c>
      <c r="U188" s="186" t="e">
        <f t="shared" si="48"/>
        <v>#DIV/0!</v>
      </c>
      <c r="V188" s="185" t="e">
        <f t="shared" si="49"/>
        <v>#DIV/0!</v>
      </c>
      <c r="W188" s="183" t="e">
        <f t="shared" si="50"/>
        <v>#DIV/0!</v>
      </c>
      <c r="X188" s="176">
        <f t="shared" si="47"/>
        <v>0</v>
      </c>
    </row>
    <row r="189" spans="18:24" ht="15" hidden="1" x14ac:dyDescent="0.25">
      <c r="R189" s="184">
        <f t="shared" si="43"/>
        <v>52</v>
      </c>
      <c r="S189" s="391">
        <f t="shared" si="44"/>
        <v>0</v>
      </c>
      <c r="T189" s="185" t="e">
        <f t="shared" si="51"/>
        <v>#DIV/0!</v>
      </c>
      <c r="U189" s="186" t="e">
        <f t="shared" si="48"/>
        <v>#DIV/0!</v>
      </c>
      <c r="V189" s="185" t="e">
        <f t="shared" si="49"/>
        <v>#DIV/0!</v>
      </c>
      <c r="W189" s="183" t="e">
        <f t="shared" si="50"/>
        <v>#DIV/0!</v>
      </c>
      <c r="X189" s="176">
        <f t="shared" si="47"/>
        <v>0</v>
      </c>
    </row>
    <row r="190" spans="18:24" ht="15" hidden="1" x14ac:dyDescent="0.25">
      <c r="R190" s="184">
        <f t="shared" si="43"/>
        <v>53</v>
      </c>
      <c r="S190" s="391">
        <f t="shared" si="44"/>
        <v>0</v>
      </c>
      <c r="T190" s="185" t="e">
        <f t="shared" si="51"/>
        <v>#DIV/0!</v>
      </c>
      <c r="U190" s="186" t="e">
        <f t="shared" si="48"/>
        <v>#DIV/0!</v>
      </c>
      <c r="V190" s="185" t="e">
        <f t="shared" si="49"/>
        <v>#DIV/0!</v>
      </c>
      <c r="W190" s="183" t="e">
        <f t="shared" si="50"/>
        <v>#DIV/0!</v>
      </c>
      <c r="X190" s="176">
        <f t="shared" si="47"/>
        <v>0</v>
      </c>
    </row>
    <row r="191" spans="18:24" ht="15" hidden="1" x14ac:dyDescent="0.25">
      <c r="R191" s="184">
        <f t="shared" si="43"/>
        <v>54</v>
      </c>
      <c r="S191" s="391">
        <f t="shared" si="44"/>
        <v>0</v>
      </c>
      <c r="T191" s="185" t="e">
        <f t="shared" si="51"/>
        <v>#DIV/0!</v>
      </c>
      <c r="U191" s="186" t="e">
        <f t="shared" si="48"/>
        <v>#DIV/0!</v>
      </c>
      <c r="V191" s="185" t="e">
        <f t="shared" si="49"/>
        <v>#DIV/0!</v>
      </c>
      <c r="W191" s="183" t="e">
        <f t="shared" si="50"/>
        <v>#DIV/0!</v>
      </c>
      <c r="X191" s="176">
        <f t="shared" si="47"/>
        <v>0</v>
      </c>
    </row>
    <row r="192" spans="18:24" ht="15" hidden="1" x14ac:dyDescent="0.25">
      <c r="R192" s="184">
        <f t="shared" si="43"/>
        <v>55</v>
      </c>
      <c r="S192" s="391">
        <f t="shared" si="44"/>
        <v>0</v>
      </c>
      <c r="T192" s="185" t="e">
        <f t="shared" si="51"/>
        <v>#DIV/0!</v>
      </c>
      <c r="U192" s="186" t="e">
        <f t="shared" si="48"/>
        <v>#DIV/0!</v>
      </c>
      <c r="V192" s="185" t="e">
        <f t="shared" si="49"/>
        <v>#DIV/0!</v>
      </c>
      <c r="W192" s="183" t="e">
        <f t="shared" si="50"/>
        <v>#DIV/0!</v>
      </c>
      <c r="X192" s="176">
        <f t="shared" si="47"/>
        <v>0</v>
      </c>
    </row>
    <row r="193" spans="18:24" ht="15" hidden="1" x14ac:dyDescent="0.25">
      <c r="R193" s="184">
        <f t="shared" si="43"/>
        <v>56</v>
      </c>
      <c r="S193" s="391">
        <f t="shared" si="44"/>
        <v>0</v>
      </c>
      <c r="T193" s="185" t="e">
        <f t="shared" si="51"/>
        <v>#DIV/0!</v>
      </c>
      <c r="U193" s="186" t="e">
        <f t="shared" si="48"/>
        <v>#DIV/0!</v>
      </c>
      <c r="V193" s="185" t="e">
        <f t="shared" si="49"/>
        <v>#DIV/0!</v>
      </c>
      <c r="W193" s="183" t="e">
        <f t="shared" si="50"/>
        <v>#DIV/0!</v>
      </c>
      <c r="X193" s="176">
        <f t="shared" si="47"/>
        <v>0</v>
      </c>
    </row>
    <row r="194" spans="18:24" ht="15" hidden="1" x14ac:dyDescent="0.25">
      <c r="R194" s="184">
        <f t="shared" si="43"/>
        <v>57</v>
      </c>
      <c r="S194" s="391">
        <f t="shared" si="44"/>
        <v>0</v>
      </c>
      <c r="T194" s="185" t="e">
        <f t="shared" si="51"/>
        <v>#DIV/0!</v>
      </c>
      <c r="U194" s="186" t="e">
        <f t="shared" si="48"/>
        <v>#DIV/0!</v>
      </c>
      <c r="V194" s="185" t="e">
        <f t="shared" si="49"/>
        <v>#DIV/0!</v>
      </c>
      <c r="W194" s="183" t="e">
        <f t="shared" si="50"/>
        <v>#DIV/0!</v>
      </c>
      <c r="X194" s="176">
        <f t="shared" si="47"/>
        <v>0</v>
      </c>
    </row>
    <row r="195" spans="18:24" ht="15" hidden="1" x14ac:dyDescent="0.25">
      <c r="R195" s="184">
        <f t="shared" si="43"/>
        <v>58</v>
      </c>
      <c r="S195" s="391">
        <f t="shared" si="44"/>
        <v>0</v>
      </c>
      <c r="T195" s="185" t="e">
        <f t="shared" si="51"/>
        <v>#DIV/0!</v>
      </c>
      <c r="U195" s="186" t="e">
        <f t="shared" si="48"/>
        <v>#DIV/0!</v>
      </c>
      <c r="V195" s="185" t="e">
        <f t="shared" si="49"/>
        <v>#DIV/0!</v>
      </c>
      <c r="W195" s="183" t="e">
        <f t="shared" si="50"/>
        <v>#DIV/0!</v>
      </c>
      <c r="X195" s="176">
        <f t="shared" si="47"/>
        <v>0</v>
      </c>
    </row>
    <row r="196" spans="18:24" ht="15" hidden="1" x14ac:dyDescent="0.25">
      <c r="R196" s="184">
        <f t="shared" si="43"/>
        <v>59</v>
      </c>
      <c r="S196" s="391">
        <f t="shared" si="44"/>
        <v>0</v>
      </c>
      <c r="T196" s="185" t="e">
        <f t="shared" si="51"/>
        <v>#DIV/0!</v>
      </c>
      <c r="U196" s="186" t="e">
        <f t="shared" si="48"/>
        <v>#DIV/0!</v>
      </c>
      <c r="V196" s="185" t="e">
        <f t="shared" si="49"/>
        <v>#DIV/0!</v>
      </c>
      <c r="W196" s="183" t="e">
        <f t="shared" si="50"/>
        <v>#DIV/0!</v>
      </c>
      <c r="X196" s="176">
        <f t="shared" si="47"/>
        <v>0</v>
      </c>
    </row>
    <row r="197" spans="18:24" ht="15" hidden="1" x14ac:dyDescent="0.25">
      <c r="R197" s="184">
        <f t="shared" si="43"/>
        <v>60</v>
      </c>
      <c r="S197" s="391">
        <f t="shared" si="44"/>
        <v>0</v>
      </c>
      <c r="T197" s="185" t="e">
        <f t="shared" si="51"/>
        <v>#DIV/0!</v>
      </c>
      <c r="U197" s="186" t="e">
        <f t="shared" si="48"/>
        <v>#DIV/0!</v>
      </c>
      <c r="V197" s="185" t="e">
        <f t="shared" si="49"/>
        <v>#DIV/0!</v>
      </c>
      <c r="W197" s="183" t="e">
        <f t="shared" si="50"/>
        <v>#DIV/0!</v>
      </c>
      <c r="X197" s="176">
        <f t="shared" si="47"/>
        <v>0</v>
      </c>
    </row>
    <row r="198" spans="18:24" ht="15" hidden="1" x14ac:dyDescent="0.25">
      <c r="R198" s="184">
        <f t="shared" si="43"/>
        <v>61</v>
      </c>
      <c r="S198" s="391">
        <f t="shared" si="44"/>
        <v>0</v>
      </c>
      <c r="T198" s="185" t="e">
        <f t="shared" si="51"/>
        <v>#DIV/0!</v>
      </c>
      <c r="U198" s="186" t="e">
        <f t="shared" si="48"/>
        <v>#DIV/0!</v>
      </c>
      <c r="V198" s="185" t="e">
        <f t="shared" si="49"/>
        <v>#DIV/0!</v>
      </c>
      <c r="W198" s="183" t="e">
        <f t="shared" si="50"/>
        <v>#DIV/0!</v>
      </c>
      <c r="X198" s="176">
        <f t="shared" si="47"/>
        <v>0</v>
      </c>
    </row>
    <row r="199" spans="18:24" ht="15" hidden="1" x14ac:dyDescent="0.25">
      <c r="R199" s="184">
        <f t="shared" si="43"/>
        <v>62</v>
      </c>
      <c r="S199" s="391">
        <f t="shared" si="44"/>
        <v>0</v>
      </c>
      <c r="T199" s="185" t="e">
        <f t="shared" si="51"/>
        <v>#DIV/0!</v>
      </c>
      <c r="U199" s="186" t="e">
        <f t="shared" si="48"/>
        <v>#DIV/0!</v>
      </c>
      <c r="V199" s="185" t="e">
        <f t="shared" si="49"/>
        <v>#DIV/0!</v>
      </c>
      <c r="W199" s="183" t="e">
        <f t="shared" si="50"/>
        <v>#DIV/0!</v>
      </c>
      <c r="X199" s="176">
        <f t="shared" si="47"/>
        <v>0</v>
      </c>
    </row>
    <row r="200" spans="18:24" ht="15" hidden="1" x14ac:dyDescent="0.25">
      <c r="R200" s="184">
        <f t="shared" si="43"/>
        <v>63</v>
      </c>
      <c r="S200" s="391">
        <f t="shared" si="44"/>
        <v>0</v>
      </c>
      <c r="T200" s="185" t="e">
        <f t="shared" si="51"/>
        <v>#DIV/0!</v>
      </c>
      <c r="U200" s="186" t="e">
        <f t="shared" si="48"/>
        <v>#DIV/0!</v>
      </c>
      <c r="V200" s="185" t="e">
        <f t="shared" si="49"/>
        <v>#DIV/0!</v>
      </c>
      <c r="W200" s="183" t="e">
        <f t="shared" si="50"/>
        <v>#DIV/0!</v>
      </c>
      <c r="X200" s="176">
        <f t="shared" si="47"/>
        <v>0</v>
      </c>
    </row>
    <row r="201" spans="18:24" ht="15" hidden="1" x14ac:dyDescent="0.25">
      <c r="R201" s="184">
        <f t="shared" si="43"/>
        <v>64</v>
      </c>
      <c r="S201" s="391">
        <f t="shared" si="44"/>
        <v>0</v>
      </c>
      <c r="T201" s="185" t="e">
        <f t="shared" si="51"/>
        <v>#DIV/0!</v>
      </c>
      <c r="U201" s="186" t="e">
        <f t="shared" si="48"/>
        <v>#DIV/0!</v>
      </c>
      <c r="V201" s="185" t="e">
        <f t="shared" si="49"/>
        <v>#DIV/0!</v>
      </c>
      <c r="W201" s="183" t="e">
        <f t="shared" si="50"/>
        <v>#DIV/0!</v>
      </c>
      <c r="X201" s="176">
        <f t="shared" si="47"/>
        <v>0</v>
      </c>
    </row>
    <row r="202" spans="18:24" ht="15" hidden="1" x14ac:dyDescent="0.25">
      <c r="R202" s="184">
        <f t="shared" si="43"/>
        <v>65</v>
      </c>
      <c r="S202" s="391">
        <f t="shared" si="44"/>
        <v>0</v>
      </c>
      <c r="T202" s="185" t="e">
        <f t="shared" ref="T202:T233" si="52">T$137+(2*(S202-S$137)*Q$140)</f>
        <v>#DIV/0!</v>
      </c>
      <c r="U202" s="186" t="e">
        <f t="shared" si="48"/>
        <v>#DIV/0!</v>
      </c>
      <c r="V202" s="185" t="e">
        <f t="shared" si="49"/>
        <v>#DIV/0!</v>
      </c>
      <c r="W202" s="183" t="e">
        <f t="shared" si="50"/>
        <v>#DIV/0!</v>
      </c>
      <c r="X202" s="176">
        <f t="shared" si="47"/>
        <v>0</v>
      </c>
    </row>
    <row r="203" spans="18:24" ht="15" hidden="1" x14ac:dyDescent="0.25">
      <c r="R203" s="184">
        <f t="shared" ref="R203:R237" si="53">R202+1</f>
        <v>66</v>
      </c>
      <c r="S203" s="391">
        <f t="shared" ref="S203:S237" si="54">S$137+R203*(N$140-N$139)/100</f>
        <v>0</v>
      </c>
      <c r="T203" s="185" t="e">
        <f t="shared" si="52"/>
        <v>#DIV/0!</v>
      </c>
      <c r="U203" s="186" t="e">
        <f t="shared" si="48"/>
        <v>#DIV/0!</v>
      </c>
      <c r="V203" s="185" t="e">
        <f t="shared" si="49"/>
        <v>#DIV/0!</v>
      </c>
      <c r="W203" s="183" t="e">
        <f t="shared" si="50"/>
        <v>#DIV/0!</v>
      </c>
      <c r="X203" s="176">
        <f t="shared" si="47"/>
        <v>0</v>
      </c>
    </row>
    <row r="204" spans="18:24" ht="15" hidden="1" x14ac:dyDescent="0.25">
      <c r="R204" s="184">
        <f t="shared" si="53"/>
        <v>67</v>
      </c>
      <c r="S204" s="391">
        <f t="shared" si="54"/>
        <v>0</v>
      </c>
      <c r="T204" s="185" t="e">
        <f t="shared" si="52"/>
        <v>#DIV/0!</v>
      </c>
      <c r="U204" s="186" t="e">
        <f t="shared" si="48"/>
        <v>#DIV/0!</v>
      </c>
      <c r="V204" s="185" t="e">
        <f t="shared" si="49"/>
        <v>#DIV/0!</v>
      </c>
      <c r="W204" s="183" t="e">
        <f t="shared" si="50"/>
        <v>#DIV/0!</v>
      </c>
      <c r="X204" s="176">
        <f t="shared" si="47"/>
        <v>0</v>
      </c>
    </row>
    <row r="205" spans="18:24" ht="15" hidden="1" x14ac:dyDescent="0.25">
      <c r="R205" s="184">
        <f t="shared" si="53"/>
        <v>68</v>
      </c>
      <c r="S205" s="391">
        <f t="shared" si="54"/>
        <v>0</v>
      </c>
      <c r="T205" s="185" t="e">
        <f t="shared" si="52"/>
        <v>#DIV/0!</v>
      </c>
      <c r="U205" s="186" t="e">
        <f t="shared" si="48"/>
        <v>#DIV/0!</v>
      </c>
      <c r="V205" s="185" t="e">
        <f t="shared" si="49"/>
        <v>#DIV/0!</v>
      </c>
      <c r="W205" s="183" t="e">
        <f t="shared" si="50"/>
        <v>#DIV/0!</v>
      </c>
      <c r="X205" s="176">
        <f t="shared" si="47"/>
        <v>0</v>
      </c>
    </row>
    <row r="206" spans="18:24" ht="15" hidden="1" x14ac:dyDescent="0.25">
      <c r="R206" s="184">
        <f t="shared" si="53"/>
        <v>69</v>
      </c>
      <c r="S206" s="391">
        <f t="shared" si="54"/>
        <v>0</v>
      </c>
      <c r="T206" s="185" t="e">
        <f t="shared" si="52"/>
        <v>#DIV/0!</v>
      </c>
      <c r="U206" s="186" t="e">
        <f t="shared" si="48"/>
        <v>#DIV/0!</v>
      </c>
      <c r="V206" s="185" t="e">
        <f t="shared" si="49"/>
        <v>#DIV/0!</v>
      </c>
      <c r="W206" s="183" t="e">
        <f t="shared" si="50"/>
        <v>#DIV/0!</v>
      </c>
      <c r="X206" s="176">
        <f t="shared" si="47"/>
        <v>0</v>
      </c>
    </row>
    <row r="207" spans="18:24" ht="15" hidden="1" x14ac:dyDescent="0.25">
      <c r="R207" s="184">
        <f t="shared" si="53"/>
        <v>70</v>
      </c>
      <c r="S207" s="391">
        <f t="shared" si="54"/>
        <v>0</v>
      </c>
      <c r="T207" s="185" t="e">
        <f t="shared" si="52"/>
        <v>#DIV/0!</v>
      </c>
      <c r="U207" s="186" t="e">
        <f t="shared" si="48"/>
        <v>#DIV/0!</v>
      </c>
      <c r="V207" s="185" t="e">
        <f t="shared" si="49"/>
        <v>#DIV/0!</v>
      </c>
      <c r="W207" s="183" t="e">
        <f t="shared" si="50"/>
        <v>#DIV/0!</v>
      </c>
      <c r="X207" s="176">
        <f t="shared" si="47"/>
        <v>0</v>
      </c>
    </row>
    <row r="208" spans="18:24" ht="15" hidden="1" x14ac:dyDescent="0.25">
      <c r="R208" s="184">
        <f t="shared" si="53"/>
        <v>71</v>
      </c>
      <c r="S208" s="391">
        <f t="shared" si="54"/>
        <v>0</v>
      </c>
      <c r="T208" s="185" t="e">
        <f t="shared" si="52"/>
        <v>#DIV/0!</v>
      </c>
      <c r="U208" s="186" t="e">
        <f t="shared" si="48"/>
        <v>#DIV/0!</v>
      </c>
      <c r="V208" s="185" t="e">
        <f t="shared" si="49"/>
        <v>#DIV/0!</v>
      </c>
      <c r="W208" s="183" t="e">
        <f t="shared" si="50"/>
        <v>#DIV/0!</v>
      </c>
      <c r="X208" s="176">
        <f t="shared" si="47"/>
        <v>0</v>
      </c>
    </row>
    <row r="209" spans="18:24" ht="15" hidden="1" x14ac:dyDescent="0.25">
      <c r="R209" s="184">
        <f t="shared" si="53"/>
        <v>72</v>
      </c>
      <c r="S209" s="391">
        <f t="shared" si="54"/>
        <v>0</v>
      </c>
      <c r="T209" s="185" t="e">
        <f t="shared" si="52"/>
        <v>#DIV/0!</v>
      </c>
      <c r="U209" s="186" t="e">
        <f t="shared" si="48"/>
        <v>#DIV/0!</v>
      </c>
      <c r="V209" s="185" t="e">
        <f t="shared" si="49"/>
        <v>#DIV/0!</v>
      </c>
      <c r="W209" s="183" t="e">
        <f t="shared" si="50"/>
        <v>#DIV/0!</v>
      </c>
      <c r="X209" s="176">
        <f t="shared" si="47"/>
        <v>0</v>
      </c>
    </row>
    <row r="210" spans="18:24" ht="15" hidden="1" x14ac:dyDescent="0.25">
      <c r="R210" s="184">
        <f t="shared" si="53"/>
        <v>73</v>
      </c>
      <c r="S210" s="391">
        <f t="shared" si="54"/>
        <v>0</v>
      </c>
      <c r="T210" s="185" t="e">
        <f t="shared" si="52"/>
        <v>#DIV/0!</v>
      </c>
      <c r="U210" s="186" t="e">
        <f t="shared" si="48"/>
        <v>#DIV/0!</v>
      </c>
      <c r="V210" s="185" t="e">
        <f t="shared" si="49"/>
        <v>#DIV/0!</v>
      </c>
      <c r="W210" s="183" t="e">
        <f t="shared" si="50"/>
        <v>#DIV/0!</v>
      </c>
      <c r="X210" s="176">
        <f t="shared" si="47"/>
        <v>0</v>
      </c>
    </row>
    <row r="211" spans="18:24" ht="15" hidden="1" x14ac:dyDescent="0.25">
      <c r="R211" s="184">
        <f t="shared" si="53"/>
        <v>74</v>
      </c>
      <c r="S211" s="391">
        <f t="shared" si="54"/>
        <v>0</v>
      </c>
      <c r="T211" s="185" t="e">
        <f t="shared" si="52"/>
        <v>#DIV/0!</v>
      </c>
      <c r="U211" s="186" t="e">
        <f t="shared" si="48"/>
        <v>#DIV/0!</v>
      </c>
      <c r="V211" s="185" t="e">
        <f t="shared" si="49"/>
        <v>#DIV/0!</v>
      </c>
      <c r="W211" s="183" t="e">
        <f t="shared" si="50"/>
        <v>#DIV/0!</v>
      </c>
      <c r="X211" s="176">
        <f t="shared" si="47"/>
        <v>0</v>
      </c>
    </row>
    <row r="212" spans="18:24" ht="15" hidden="1" x14ac:dyDescent="0.25">
      <c r="R212" s="184">
        <f t="shared" si="53"/>
        <v>75</v>
      </c>
      <c r="S212" s="391">
        <f t="shared" si="54"/>
        <v>0</v>
      </c>
      <c r="T212" s="185" t="e">
        <f t="shared" si="52"/>
        <v>#DIV/0!</v>
      </c>
      <c r="U212" s="186" t="e">
        <f t="shared" si="48"/>
        <v>#DIV/0!</v>
      </c>
      <c r="V212" s="185" t="e">
        <f t="shared" si="49"/>
        <v>#DIV/0!</v>
      </c>
      <c r="W212" s="183" t="e">
        <f t="shared" si="50"/>
        <v>#DIV/0!</v>
      </c>
      <c r="X212" s="176">
        <f t="shared" si="47"/>
        <v>0</v>
      </c>
    </row>
    <row r="213" spans="18:24" ht="15" hidden="1" x14ac:dyDescent="0.25">
      <c r="R213" s="184">
        <f t="shared" si="53"/>
        <v>76</v>
      </c>
      <c r="S213" s="391">
        <f t="shared" si="54"/>
        <v>0</v>
      </c>
      <c r="T213" s="185" t="e">
        <f t="shared" si="52"/>
        <v>#DIV/0!</v>
      </c>
      <c r="U213" s="186" t="e">
        <f t="shared" si="48"/>
        <v>#DIV/0!</v>
      </c>
      <c r="V213" s="185" t="e">
        <f t="shared" si="49"/>
        <v>#DIV/0!</v>
      </c>
      <c r="W213" s="183" t="e">
        <f t="shared" si="50"/>
        <v>#DIV/0!</v>
      </c>
      <c r="X213" s="176">
        <f t="shared" si="47"/>
        <v>0</v>
      </c>
    </row>
    <row r="214" spans="18:24" ht="15" hidden="1" x14ac:dyDescent="0.25">
      <c r="R214" s="184">
        <f t="shared" si="53"/>
        <v>77</v>
      </c>
      <c r="S214" s="391">
        <f t="shared" si="54"/>
        <v>0</v>
      </c>
      <c r="T214" s="185" t="e">
        <f t="shared" si="52"/>
        <v>#DIV/0!</v>
      </c>
      <c r="U214" s="186" t="e">
        <f t="shared" si="48"/>
        <v>#DIV/0!</v>
      </c>
      <c r="V214" s="185" t="e">
        <f t="shared" si="49"/>
        <v>#DIV/0!</v>
      </c>
      <c r="W214" s="183" t="e">
        <f t="shared" si="50"/>
        <v>#DIV/0!</v>
      </c>
      <c r="X214" s="176">
        <f t="shared" si="47"/>
        <v>0</v>
      </c>
    </row>
    <row r="215" spans="18:24" ht="15" hidden="1" x14ac:dyDescent="0.25">
      <c r="R215" s="184">
        <f t="shared" si="53"/>
        <v>78</v>
      </c>
      <c r="S215" s="391">
        <f t="shared" si="54"/>
        <v>0</v>
      </c>
      <c r="T215" s="185" t="e">
        <f t="shared" si="52"/>
        <v>#DIV/0!</v>
      </c>
      <c r="U215" s="186" t="e">
        <f t="shared" si="48"/>
        <v>#DIV/0!</v>
      </c>
      <c r="V215" s="185" t="e">
        <f t="shared" si="49"/>
        <v>#DIV/0!</v>
      </c>
      <c r="W215" s="183" t="e">
        <f t="shared" si="50"/>
        <v>#DIV/0!</v>
      </c>
      <c r="X215" s="176">
        <f t="shared" si="47"/>
        <v>0</v>
      </c>
    </row>
    <row r="216" spans="18:24" ht="15" hidden="1" x14ac:dyDescent="0.25">
      <c r="R216" s="184">
        <f t="shared" si="53"/>
        <v>79</v>
      </c>
      <c r="S216" s="391">
        <f t="shared" si="54"/>
        <v>0</v>
      </c>
      <c r="T216" s="185" t="e">
        <f t="shared" si="52"/>
        <v>#DIV/0!</v>
      </c>
      <c r="U216" s="186" t="e">
        <f t="shared" si="48"/>
        <v>#DIV/0!</v>
      </c>
      <c r="V216" s="185" t="e">
        <f t="shared" si="49"/>
        <v>#DIV/0!</v>
      </c>
      <c r="W216" s="183" t="e">
        <f t="shared" si="50"/>
        <v>#DIV/0!</v>
      </c>
      <c r="X216" s="176">
        <f t="shared" si="47"/>
        <v>0</v>
      </c>
    </row>
    <row r="217" spans="18:24" ht="15" hidden="1" x14ac:dyDescent="0.25">
      <c r="R217" s="184">
        <f t="shared" si="53"/>
        <v>80</v>
      </c>
      <c r="S217" s="391">
        <f t="shared" si="54"/>
        <v>0</v>
      </c>
      <c r="T217" s="185" t="e">
        <f t="shared" si="52"/>
        <v>#DIV/0!</v>
      </c>
      <c r="U217" s="186" t="e">
        <f t="shared" si="48"/>
        <v>#DIV/0!</v>
      </c>
      <c r="V217" s="185" t="e">
        <f t="shared" si="49"/>
        <v>#DIV/0!</v>
      </c>
      <c r="W217" s="183" t="e">
        <f t="shared" si="50"/>
        <v>#DIV/0!</v>
      </c>
      <c r="X217" s="176">
        <f t="shared" si="47"/>
        <v>0</v>
      </c>
    </row>
    <row r="218" spans="18:24" ht="15" hidden="1" x14ac:dyDescent="0.25">
      <c r="R218" s="184">
        <f t="shared" si="53"/>
        <v>81</v>
      </c>
      <c r="S218" s="391">
        <f t="shared" si="54"/>
        <v>0</v>
      </c>
      <c r="T218" s="185" t="e">
        <f t="shared" si="52"/>
        <v>#DIV/0!</v>
      </c>
      <c r="U218" s="186" t="e">
        <f t="shared" si="48"/>
        <v>#DIV/0!</v>
      </c>
      <c r="V218" s="185" t="e">
        <f t="shared" si="49"/>
        <v>#DIV/0!</v>
      </c>
      <c r="W218" s="183" t="e">
        <f t="shared" si="50"/>
        <v>#DIV/0!</v>
      </c>
      <c r="X218" s="176">
        <f t="shared" si="47"/>
        <v>0</v>
      </c>
    </row>
    <row r="219" spans="18:24" ht="15" hidden="1" x14ac:dyDescent="0.25">
      <c r="R219" s="184">
        <f t="shared" si="53"/>
        <v>82</v>
      </c>
      <c r="S219" s="391">
        <f t="shared" si="54"/>
        <v>0</v>
      </c>
      <c r="T219" s="185" t="e">
        <f t="shared" si="52"/>
        <v>#DIV/0!</v>
      </c>
      <c r="U219" s="186" t="e">
        <f t="shared" si="48"/>
        <v>#DIV/0!</v>
      </c>
      <c r="V219" s="185" t="e">
        <f t="shared" si="49"/>
        <v>#DIV/0!</v>
      </c>
      <c r="W219" s="183" t="e">
        <f t="shared" si="50"/>
        <v>#DIV/0!</v>
      </c>
      <c r="X219" s="176">
        <f t="shared" si="47"/>
        <v>0</v>
      </c>
    </row>
    <row r="220" spans="18:24" ht="15" hidden="1" x14ac:dyDescent="0.25">
      <c r="R220" s="184">
        <f t="shared" si="53"/>
        <v>83</v>
      </c>
      <c r="S220" s="391">
        <f t="shared" si="54"/>
        <v>0</v>
      </c>
      <c r="T220" s="185" t="e">
        <f t="shared" si="52"/>
        <v>#DIV/0!</v>
      </c>
      <c r="U220" s="186" t="e">
        <f t="shared" si="48"/>
        <v>#DIV/0!</v>
      </c>
      <c r="V220" s="185" t="e">
        <f t="shared" si="49"/>
        <v>#DIV/0!</v>
      </c>
      <c r="W220" s="183" t="e">
        <f t="shared" si="50"/>
        <v>#DIV/0!</v>
      </c>
      <c r="X220" s="176">
        <f t="shared" si="47"/>
        <v>0</v>
      </c>
    </row>
    <row r="221" spans="18:24" ht="15" hidden="1" x14ac:dyDescent="0.25">
      <c r="R221" s="184">
        <f t="shared" si="53"/>
        <v>84</v>
      </c>
      <c r="S221" s="391">
        <f t="shared" si="54"/>
        <v>0</v>
      </c>
      <c r="T221" s="185" t="e">
        <f t="shared" si="52"/>
        <v>#DIV/0!</v>
      </c>
      <c r="U221" s="186" t="e">
        <f t="shared" si="48"/>
        <v>#DIV/0!</v>
      </c>
      <c r="V221" s="185" t="e">
        <f t="shared" si="49"/>
        <v>#DIV/0!</v>
      </c>
      <c r="W221" s="183" t="e">
        <f t="shared" si="50"/>
        <v>#DIV/0!</v>
      </c>
      <c r="X221" s="176">
        <f t="shared" si="47"/>
        <v>0</v>
      </c>
    </row>
    <row r="222" spans="18:24" ht="15" hidden="1" x14ac:dyDescent="0.25">
      <c r="R222" s="184">
        <f t="shared" si="53"/>
        <v>85</v>
      </c>
      <c r="S222" s="391">
        <f t="shared" si="54"/>
        <v>0</v>
      </c>
      <c r="T222" s="185" t="e">
        <f t="shared" si="52"/>
        <v>#DIV/0!</v>
      </c>
      <c r="U222" s="186" t="e">
        <f t="shared" si="48"/>
        <v>#DIV/0!</v>
      </c>
      <c r="V222" s="185" t="e">
        <f t="shared" si="49"/>
        <v>#DIV/0!</v>
      </c>
      <c r="W222" s="183" t="e">
        <f t="shared" si="50"/>
        <v>#DIV/0!</v>
      </c>
      <c r="X222" s="176">
        <f t="shared" si="47"/>
        <v>0</v>
      </c>
    </row>
    <row r="223" spans="18:24" ht="15" hidden="1" x14ac:dyDescent="0.25">
      <c r="R223" s="184">
        <f t="shared" si="53"/>
        <v>86</v>
      </c>
      <c r="S223" s="391">
        <f t="shared" si="54"/>
        <v>0</v>
      </c>
      <c r="T223" s="185" t="e">
        <f t="shared" si="52"/>
        <v>#DIV/0!</v>
      </c>
      <c r="U223" s="186" t="e">
        <f t="shared" si="48"/>
        <v>#DIV/0!</v>
      </c>
      <c r="V223" s="185" t="e">
        <f t="shared" si="49"/>
        <v>#DIV/0!</v>
      </c>
      <c r="W223" s="183" t="e">
        <f t="shared" si="50"/>
        <v>#DIV/0!</v>
      </c>
      <c r="X223" s="176">
        <f t="shared" si="47"/>
        <v>0</v>
      </c>
    </row>
    <row r="224" spans="18:24" ht="15" hidden="1" x14ac:dyDescent="0.25">
      <c r="R224" s="184">
        <f t="shared" si="53"/>
        <v>87</v>
      </c>
      <c r="S224" s="391">
        <f t="shared" si="54"/>
        <v>0</v>
      </c>
      <c r="T224" s="185" t="e">
        <f t="shared" si="52"/>
        <v>#DIV/0!</v>
      </c>
      <c r="U224" s="186" t="e">
        <f t="shared" si="48"/>
        <v>#DIV/0!</v>
      </c>
      <c r="V224" s="185" t="e">
        <f t="shared" si="49"/>
        <v>#DIV/0!</v>
      </c>
      <c r="W224" s="183" t="e">
        <f t="shared" si="50"/>
        <v>#DIV/0!</v>
      </c>
      <c r="X224" s="176">
        <f t="shared" si="47"/>
        <v>0</v>
      </c>
    </row>
    <row r="225" spans="1:24" ht="15" hidden="1" x14ac:dyDescent="0.25">
      <c r="R225" s="184">
        <f t="shared" si="53"/>
        <v>88</v>
      </c>
      <c r="S225" s="391">
        <f t="shared" si="54"/>
        <v>0</v>
      </c>
      <c r="T225" s="185" t="e">
        <f t="shared" si="52"/>
        <v>#DIV/0!</v>
      </c>
      <c r="U225" s="186" t="e">
        <f t="shared" si="48"/>
        <v>#DIV/0!</v>
      </c>
      <c r="V225" s="185" t="e">
        <f t="shared" si="49"/>
        <v>#DIV/0!</v>
      </c>
      <c r="W225" s="183" t="e">
        <f t="shared" si="50"/>
        <v>#DIV/0!</v>
      </c>
      <c r="X225" s="176">
        <f t="shared" si="47"/>
        <v>0</v>
      </c>
    </row>
    <row r="226" spans="1:24" ht="15" hidden="1" x14ac:dyDescent="0.25">
      <c r="R226" s="184">
        <f t="shared" si="53"/>
        <v>89</v>
      </c>
      <c r="S226" s="391">
        <f t="shared" si="54"/>
        <v>0</v>
      </c>
      <c r="T226" s="185" t="e">
        <f t="shared" si="52"/>
        <v>#DIV/0!</v>
      </c>
      <c r="U226" s="186" t="e">
        <f t="shared" si="48"/>
        <v>#DIV/0!</v>
      </c>
      <c r="V226" s="185" t="e">
        <f t="shared" si="49"/>
        <v>#DIV/0!</v>
      </c>
      <c r="W226" s="183" t="e">
        <f t="shared" si="50"/>
        <v>#DIV/0!</v>
      </c>
      <c r="X226" s="176">
        <f t="shared" si="47"/>
        <v>0</v>
      </c>
    </row>
    <row r="227" spans="1:24" ht="15" hidden="1" x14ac:dyDescent="0.25">
      <c r="R227" s="184">
        <f t="shared" si="53"/>
        <v>90</v>
      </c>
      <c r="S227" s="391">
        <f t="shared" si="54"/>
        <v>0</v>
      </c>
      <c r="T227" s="185" t="e">
        <f t="shared" si="52"/>
        <v>#DIV/0!</v>
      </c>
      <c r="U227" s="186" t="e">
        <f t="shared" si="48"/>
        <v>#DIV/0!</v>
      </c>
      <c r="V227" s="185" t="e">
        <f t="shared" si="49"/>
        <v>#DIV/0!</v>
      </c>
      <c r="W227" s="183" t="e">
        <f t="shared" si="50"/>
        <v>#DIV/0!</v>
      </c>
      <c r="X227" s="176">
        <f t="shared" si="47"/>
        <v>0</v>
      </c>
    </row>
    <row r="228" spans="1:24" ht="15" hidden="1" x14ac:dyDescent="0.25">
      <c r="R228" s="184">
        <f t="shared" si="53"/>
        <v>91</v>
      </c>
      <c r="S228" s="391">
        <f t="shared" si="54"/>
        <v>0</v>
      </c>
      <c r="T228" s="185" t="e">
        <f t="shared" si="52"/>
        <v>#DIV/0!</v>
      </c>
      <c r="U228" s="186" t="e">
        <f t="shared" si="48"/>
        <v>#DIV/0!</v>
      </c>
      <c r="V228" s="185" t="e">
        <f t="shared" si="49"/>
        <v>#DIV/0!</v>
      </c>
      <c r="W228" s="183" t="e">
        <f t="shared" si="50"/>
        <v>#DIV/0!</v>
      </c>
      <c r="X228" s="176">
        <f t="shared" si="47"/>
        <v>0</v>
      </c>
    </row>
    <row r="229" spans="1:24" ht="15" hidden="1" x14ac:dyDescent="0.25">
      <c r="R229" s="184">
        <f t="shared" si="53"/>
        <v>92</v>
      </c>
      <c r="S229" s="391">
        <f t="shared" si="54"/>
        <v>0</v>
      </c>
      <c r="T229" s="185" t="e">
        <f t="shared" si="52"/>
        <v>#DIV/0!</v>
      </c>
      <c r="U229" s="186" t="e">
        <f t="shared" si="48"/>
        <v>#DIV/0!</v>
      </c>
      <c r="V229" s="185" t="e">
        <f t="shared" si="49"/>
        <v>#DIV/0!</v>
      </c>
      <c r="W229" s="183" t="e">
        <f t="shared" si="50"/>
        <v>#DIV/0!</v>
      </c>
      <c r="X229" s="176">
        <f t="shared" si="47"/>
        <v>0</v>
      </c>
    </row>
    <row r="230" spans="1:24" ht="15" hidden="1" x14ac:dyDescent="0.25">
      <c r="R230" s="184">
        <f t="shared" si="53"/>
        <v>93</v>
      </c>
      <c r="S230" s="391">
        <f t="shared" si="54"/>
        <v>0</v>
      </c>
      <c r="T230" s="185" t="e">
        <f t="shared" si="52"/>
        <v>#DIV/0!</v>
      </c>
      <c r="U230" s="186" t="e">
        <f t="shared" si="48"/>
        <v>#DIV/0!</v>
      </c>
      <c r="V230" s="185" t="e">
        <f t="shared" si="49"/>
        <v>#DIV/0!</v>
      </c>
      <c r="W230" s="183" t="e">
        <f t="shared" si="50"/>
        <v>#DIV/0!</v>
      </c>
      <c r="X230" s="176">
        <f t="shared" ref="X230:X293" si="55">S230</f>
        <v>0</v>
      </c>
    </row>
    <row r="231" spans="1:24" ht="15" hidden="1" x14ac:dyDescent="0.25">
      <c r="R231" s="184">
        <f t="shared" si="53"/>
        <v>94</v>
      </c>
      <c r="S231" s="391">
        <f t="shared" si="54"/>
        <v>0</v>
      </c>
      <c r="T231" s="185" t="e">
        <f t="shared" si="52"/>
        <v>#DIV/0!</v>
      </c>
      <c r="U231" s="186" t="e">
        <f t="shared" ref="U231:U294" si="56">(T231/2)^2*3.1415</f>
        <v>#DIV/0!</v>
      </c>
      <c r="V231" s="185" t="e">
        <f t="shared" ref="V231:V237" si="57">(S231-S230)/3*(U230+U231+(U231*U230)^0.5)</f>
        <v>#DIV/0!</v>
      </c>
      <c r="W231" s="183" t="e">
        <f t="shared" ref="W231:W237" si="58">W230+V231</f>
        <v>#DIV/0!</v>
      </c>
      <c r="X231" s="176">
        <f t="shared" si="55"/>
        <v>0</v>
      </c>
    </row>
    <row r="232" spans="1:24" ht="15" hidden="1" x14ac:dyDescent="0.25">
      <c r="R232" s="184">
        <f t="shared" si="53"/>
        <v>95</v>
      </c>
      <c r="S232" s="391">
        <f t="shared" si="54"/>
        <v>0</v>
      </c>
      <c r="T232" s="185" t="e">
        <f t="shared" si="52"/>
        <v>#DIV/0!</v>
      </c>
      <c r="U232" s="186" t="e">
        <f t="shared" si="56"/>
        <v>#DIV/0!</v>
      </c>
      <c r="V232" s="185" t="e">
        <f t="shared" si="57"/>
        <v>#DIV/0!</v>
      </c>
      <c r="W232" s="183" t="e">
        <f t="shared" si="58"/>
        <v>#DIV/0!</v>
      </c>
      <c r="X232" s="176">
        <f t="shared" si="55"/>
        <v>0</v>
      </c>
    </row>
    <row r="233" spans="1:24" ht="15" hidden="1" x14ac:dyDescent="0.25">
      <c r="R233" s="184">
        <f t="shared" si="53"/>
        <v>96</v>
      </c>
      <c r="S233" s="391">
        <f t="shared" si="54"/>
        <v>0</v>
      </c>
      <c r="T233" s="185" t="e">
        <f t="shared" si="52"/>
        <v>#DIV/0!</v>
      </c>
      <c r="U233" s="186" t="e">
        <f t="shared" si="56"/>
        <v>#DIV/0!</v>
      </c>
      <c r="V233" s="185" t="e">
        <f t="shared" si="57"/>
        <v>#DIV/0!</v>
      </c>
      <c r="W233" s="183" t="e">
        <f t="shared" si="58"/>
        <v>#DIV/0!</v>
      </c>
      <c r="X233" s="176">
        <f t="shared" si="55"/>
        <v>0</v>
      </c>
    </row>
    <row r="234" spans="1:24" ht="15" hidden="1" x14ac:dyDescent="0.25">
      <c r="R234" s="184">
        <f t="shared" si="53"/>
        <v>97</v>
      </c>
      <c r="S234" s="391">
        <f t="shared" si="54"/>
        <v>0</v>
      </c>
      <c r="T234" s="185" t="e">
        <f t="shared" ref="T234:T237" si="59">T$137+(2*(S234-S$137)*Q$140)</f>
        <v>#DIV/0!</v>
      </c>
      <c r="U234" s="186" t="e">
        <f t="shared" si="56"/>
        <v>#DIV/0!</v>
      </c>
      <c r="V234" s="185" t="e">
        <f t="shared" si="57"/>
        <v>#DIV/0!</v>
      </c>
      <c r="W234" s="183" t="e">
        <f t="shared" si="58"/>
        <v>#DIV/0!</v>
      </c>
      <c r="X234" s="176">
        <f t="shared" si="55"/>
        <v>0</v>
      </c>
    </row>
    <row r="235" spans="1:24" ht="15" hidden="1" x14ac:dyDescent="0.25">
      <c r="R235" s="184">
        <f t="shared" si="53"/>
        <v>98</v>
      </c>
      <c r="S235" s="391">
        <f t="shared" si="54"/>
        <v>0</v>
      </c>
      <c r="T235" s="185" t="e">
        <f t="shared" si="59"/>
        <v>#DIV/0!</v>
      </c>
      <c r="U235" s="186" t="e">
        <f t="shared" si="56"/>
        <v>#DIV/0!</v>
      </c>
      <c r="V235" s="185" t="e">
        <f t="shared" si="57"/>
        <v>#DIV/0!</v>
      </c>
      <c r="W235" s="183" t="e">
        <f t="shared" si="58"/>
        <v>#DIV/0!</v>
      </c>
      <c r="X235" s="176">
        <f t="shared" si="55"/>
        <v>0</v>
      </c>
    </row>
    <row r="236" spans="1:24" ht="15" hidden="1" x14ac:dyDescent="0.25">
      <c r="R236" s="184">
        <f t="shared" si="53"/>
        <v>99</v>
      </c>
      <c r="S236" s="391">
        <f t="shared" si="54"/>
        <v>0</v>
      </c>
      <c r="T236" s="185" t="e">
        <f t="shared" si="59"/>
        <v>#DIV/0!</v>
      </c>
      <c r="U236" s="186" t="e">
        <f t="shared" si="56"/>
        <v>#DIV/0!</v>
      </c>
      <c r="V236" s="185" t="e">
        <f t="shared" si="57"/>
        <v>#DIV/0!</v>
      </c>
      <c r="W236" s="183" t="e">
        <f t="shared" si="58"/>
        <v>#DIV/0!</v>
      </c>
      <c r="X236" s="176">
        <f t="shared" si="55"/>
        <v>0</v>
      </c>
    </row>
    <row r="237" spans="1:24" ht="15" hidden="1" x14ac:dyDescent="0.25">
      <c r="R237" s="184">
        <f t="shared" si="53"/>
        <v>100</v>
      </c>
      <c r="S237" s="391">
        <f t="shared" si="54"/>
        <v>0</v>
      </c>
      <c r="T237" s="185" t="e">
        <f t="shared" si="59"/>
        <v>#DIV/0!</v>
      </c>
      <c r="U237" s="186" t="e">
        <f t="shared" si="56"/>
        <v>#DIV/0!</v>
      </c>
      <c r="V237" s="185" t="e">
        <f t="shared" si="57"/>
        <v>#DIV/0!</v>
      </c>
      <c r="W237" s="183" t="e">
        <f t="shared" si="58"/>
        <v>#DIV/0!</v>
      </c>
      <c r="X237" s="176">
        <f t="shared" si="55"/>
        <v>0</v>
      </c>
    </row>
    <row r="238" spans="1:24" ht="15" hidden="1" x14ac:dyDescent="0.25">
      <c r="M238" s="302" t="s">
        <v>308</v>
      </c>
      <c r="N238" s="400" t="s">
        <v>105</v>
      </c>
      <c r="O238" s="395" t="s">
        <v>100</v>
      </c>
      <c r="P238" s="177" t="s">
        <v>155</v>
      </c>
      <c r="Q238" s="177" t="s">
        <v>156</v>
      </c>
      <c r="R238" s="184">
        <v>1</v>
      </c>
      <c r="S238" s="391">
        <f>S$237+R238*(N$240-N$239)/100</f>
        <v>0</v>
      </c>
      <c r="T238" s="185" t="e">
        <f>T$237+(2*(S238-S$237)*Q$240)</f>
        <v>#DIV/0!</v>
      </c>
      <c r="U238" s="186" t="e">
        <f t="shared" si="56"/>
        <v>#DIV/0!</v>
      </c>
      <c r="V238" s="185" t="e">
        <f>(S238-S237)/3*(U237+U238+(U238*U237)^0.5)</f>
        <v>#DIV/0!</v>
      </c>
      <c r="W238" s="183" t="e">
        <f>W237+V238</f>
        <v>#DIV/0!</v>
      </c>
      <c r="X238" s="176">
        <f t="shared" si="55"/>
        <v>0</v>
      </c>
    </row>
    <row r="239" spans="1:24" ht="15" hidden="1" x14ac:dyDescent="0.25">
      <c r="M239" s="396">
        <f>M39</f>
        <v>3</v>
      </c>
      <c r="N239" s="376">
        <f t="shared" ref="N239:O239" si="60">N39</f>
        <v>0</v>
      </c>
      <c r="O239" s="396">
        <f t="shared" si="60"/>
        <v>0</v>
      </c>
      <c r="P239" s="377">
        <f>2*(O239/3.1415)^0.5</f>
        <v>0</v>
      </c>
      <c r="Q239" s="367"/>
      <c r="R239" s="184">
        <f t="shared" ref="R239:R302" si="61">R238+1</f>
        <v>2</v>
      </c>
      <c r="S239" s="391">
        <f t="shared" ref="S239:S302" si="62">S$237+R239*(N$240-N$239)/100</f>
        <v>0</v>
      </c>
      <c r="T239" s="185" t="e">
        <f t="shared" ref="T239:T302" si="63">T$237+(2*(S239-S$237)*Q$240)</f>
        <v>#DIV/0!</v>
      </c>
      <c r="U239" s="186" t="e">
        <f t="shared" si="56"/>
        <v>#DIV/0!</v>
      </c>
      <c r="V239" s="185" t="e">
        <f t="shared" ref="V239:V302" si="64">(S239-S238)/3*(U238+U239+(U239*U238)^0.5)</f>
        <v>#DIV/0!</v>
      </c>
      <c r="W239" s="183" t="e">
        <f t="shared" ref="W239:W302" si="65">W238+V239</f>
        <v>#DIV/0!</v>
      </c>
      <c r="X239" s="176">
        <f t="shared" si="55"/>
        <v>0</v>
      </c>
    </row>
    <row r="240" spans="1:24" s="176" customFormat="1" ht="15" hidden="1" x14ac:dyDescent="0.25">
      <c r="A240" s="240"/>
      <c r="B240" s="240"/>
      <c r="C240" s="246"/>
      <c r="D240" s="240"/>
      <c r="E240" s="240"/>
      <c r="F240" s="291"/>
      <c r="G240" s="240"/>
      <c r="H240" s="240"/>
      <c r="I240" s="240"/>
      <c r="J240" s="240"/>
      <c r="K240" s="240"/>
      <c r="L240" s="240"/>
      <c r="M240" s="396">
        <f t="shared" ref="M240:O240" si="66">M40</f>
        <v>4</v>
      </c>
      <c r="N240" s="376">
        <f t="shared" si="66"/>
        <v>0</v>
      </c>
      <c r="O240" s="396">
        <f t="shared" si="66"/>
        <v>0</v>
      </c>
      <c r="P240" s="377">
        <f>2*(O240/3.1415)^0.5</f>
        <v>0</v>
      </c>
      <c r="Q240" s="367" t="e">
        <f>(P240-P239)/(2*(N240-N239))</f>
        <v>#DIV/0!</v>
      </c>
      <c r="R240" s="184">
        <f t="shared" si="61"/>
        <v>3</v>
      </c>
      <c r="S240" s="391">
        <f t="shared" si="62"/>
        <v>0</v>
      </c>
      <c r="T240" s="185" t="e">
        <f t="shared" si="63"/>
        <v>#DIV/0!</v>
      </c>
      <c r="U240" s="186" t="e">
        <f t="shared" si="56"/>
        <v>#DIV/0!</v>
      </c>
      <c r="V240" s="185" t="e">
        <f t="shared" si="64"/>
        <v>#DIV/0!</v>
      </c>
      <c r="W240" s="183" t="e">
        <f t="shared" si="65"/>
        <v>#DIV/0!</v>
      </c>
      <c r="X240" s="176">
        <f t="shared" si="55"/>
        <v>0</v>
      </c>
    </row>
    <row r="241" spans="1:24" s="176" customFormat="1" ht="15" hidden="1" x14ac:dyDescent="0.25">
      <c r="A241" s="240"/>
      <c r="B241" s="240"/>
      <c r="C241" s="246"/>
      <c r="D241" s="240"/>
      <c r="E241" s="240"/>
      <c r="F241" s="291"/>
      <c r="G241" s="240"/>
      <c r="H241" s="240"/>
      <c r="I241" s="240"/>
      <c r="J241" s="240"/>
      <c r="K241" s="240"/>
      <c r="L241" s="240"/>
      <c r="M241" s="299"/>
      <c r="N241" s="182"/>
      <c r="O241" s="393"/>
      <c r="P241" s="174"/>
      <c r="Q241" s="174"/>
      <c r="R241" s="184">
        <f t="shared" si="61"/>
        <v>4</v>
      </c>
      <c r="S241" s="391">
        <f t="shared" si="62"/>
        <v>0</v>
      </c>
      <c r="T241" s="185" t="e">
        <f t="shared" si="63"/>
        <v>#DIV/0!</v>
      </c>
      <c r="U241" s="186" t="e">
        <f t="shared" si="56"/>
        <v>#DIV/0!</v>
      </c>
      <c r="V241" s="185" t="e">
        <f t="shared" si="64"/>
        <v>#DIV/0!</v>
      </c>
      <c r="W241" s="183" t="e">
        <f t="shared" si="65"/>
        <v>#DIV/0!</v>
      </c>
      <c r="X241" s="176">
        <f t="shared" si="55"/>
        <v>0</v>
      </c>
    </row>
    <row r="242" spans="1:24" s="176" customFormat="1" ht="15" hidden="1" x14ac:dyDescent="0.25">
      <c r="A242" s="240"/>
      <c r="B242" s="240"/>
      <c r="C242" s="246"/>
      <c r="D242" s="240"/>
      <c r="E242" s="240"/>
      <c r="F242" s="291"/>
      <c r="G242" s="240"/>
      <c r="H242" s="240"/>
      <c r="I242" s="240"/>
      <c r="J242" s="240"/>
      <c r="K242" s="240"/>
      <c r="L242" s="240"/>
      <c r="M242" s="299"/>
      <c r="N242" s="182"/>
      <c r="O242" s="393"/>
      <c r="P242" s="174"/>
      <c r="Q242" s="174"/>
      <c r="R242" s="184">
        <f t="shared" si="61"/>
        <v>5</v>
      </c>
      <c r="S242" s="391">
        <f t="shared" si="62"/>
        <v>0</v>
      </c>
      <c r="T242" s="185" t="e">
        <f t="shared" si="63"/>
        <v>#DIV/0!</v>
      </c>
      <c r="U242" s="186" t="e">
        <f t="shared" si="56"/>
        <v>#DIV/0!</v>
      </c>
      <c r="V242" s="185" t="e">
        <f t="shared" si="64"/>
        <v>#DIV/0!</v>
      </c>
      <c r="W242" s="183" t="e">
        <f t="shared" si="65"/>
        <v>#DIV/0!</v>
      </c>
      <c r="X242" s="176">
        <f t="shared" si="55"/>
        <v>0</v>
      </c>
    </row>
    <row r="243" spans="1:24" s="176" customFormat="1" ht="15" hidden="1" x14ac:dyDescent="0.25">
      <c r="A243" s="240"/>
      <c r="B243" s="240"/>
      <c r="C243" s="246"/>
      <c r="D243" s="240"/>
      <c r="E243" s="240"/>
      <c r="F243" s="291"/>
      <c r="G243" s="240"/>
      <c r="H243" s="240"/>
      <c r="I243" s="240"/>
      <c r="J243" s="240"/>
      <c r="K243" s="240"/>
      <c r="L243" s="240"/>
      <c r="M243" s="299"/>
      <c r="N243" s="182"/>
      <c r="O243" s="393"/>
      <c r="P243" s="174"/>
      <c r="Q243" s="174"/>
      <c r="R243" s="184">
        <f t="shared" si="61"/>
        <v>6</v>
      </c>
      <c r="S243" s="391">
        <f t="shared" si="62"/>
        <v>0</v>
      </c>
      <c r="T243" s="185" t="e">
        <f t="shared" si="63"/>
        <v>#DIV/0!</v>
      </c>
      <c r="U243" s="186" t="e">
        <f t="shared" si="56"/>
        <v>#DIV/0!</v>
      </c>
      <c r="V243" s="185" t="e">
        <f t="shared" si="64"/>
        <v>#DIV/0!</v>
      </c>
      <c r="W243" s="183" t="e">
        <f t="shared" si="65"/>
        <v>#DIV/0!</v>
      </c>
      <c r="X243" s="176">
        <f t="shared" si="55"/>
        <v>0</v>
      </c>
    </row>
    <row r="244" spans="1:24" s="176" customFormat="1" ht="15" hidden="1" x14ac:dyDescent="0.25">
      <c r="A244" s="240"/>
      <c r="B244" s="240"/>
      <c r="C244" s="246"/>
      <c r="D244" s="240"/>
      <c r="E244" s="240"/>
      <c r="F244" s="291"/>
      <c r="G244" s="240"/>
      <c r="H244" s="240"/>
      <c r="I244" s="240"/>
      <c r="J244" s="240"/>
      <c r="K244" s="240"/>
      <c r="L244" s="240"/>
      <c r="M244" s="299"/>
      <c r="N244" s="182"/>
      <c r="O244" s="393"/>
      <c r="P244" s="174"/>
      <c r="Q244" s="174"/>
      <c r="R244" s="184">
        <f t="shared" si="61"/>
        <v>7</v>
      </c>
      <c r="S244" s="391">
        <f t="shared" si="62"/>
        <v>0</v>
      </c>
      <c r="T244" s="185" t="e">
        <f t="shared" si="63"/>
        <v>#DIV/0!</v>
      </c>
      <c r="U244" s="186" t="e">
        <f t="shared" si="56"/>
        <v>#DIV/0!</v>
      </c>
      <c r="V244" s="185" t="e">
        <f t="shared" si="64"/>
        <v>#DIV/0!</v>
      </c>
      <c r="W244" s="183" t="e">
        <f t="shared" si="65"/>
        <v>#DIV/0!</v>
      </c>
      <c r="X244" s="176">
        <f t="shared" si="55"/>
        <v>0</v>
      </c>
    </row>
    <row r="245" spans="1:24" s="176" customFormat="1" ht="15" hidden="1" x14ac:dyDescent="0.25">
      <c r="A245" s="240"/>
      <c r="B245" s="240"/>
      <c r="C245" s="246"/>
      <c r="D245" s="240"/>
      <c r="E245" s="240"/>
      <c r="F245" s="291"/>
      <c r="G245" s="240"/>
      <c r="H245" s="240"/>
      <c r="I245" s="240"/>
      <c r="J245" s="240"/>
      <c r="K245" s="240"/>
      <c r="L245" s="240"/>
      <c r="M245" s="299"/>
      <c r="N245" s="182"/>
      <c r="O245" s="393"/>
      <c r="P245" s="174"/>
      <c r="Q245" s="174"/>
      <c r="R245" s="184">
        <f t="shared" si="61"/>
        <v>8</v>
      </c>
      <c r="S245" s="391">
        <f t="shared" si="62"/>
        <v>0</v>
      </c>
      <c r="T245" s="185" t="e">
        <f t="shared" si="63"/>
        <v>#DIV/0!</v>
      </c>
      <c r="U245" s="186" t="e">
        <f t="shared" si="56"/>
        <v>#DIV/0!</v>
      </c>
      <c r="V245" s="185" t="e">
        <f t="shared" si="64"/>
        <v>#DIV/0!</v>
      </c>
      <c r="W245" s="183" t="e">
        <f t="shared" si="65"/>
        <v>#DIV/0!</v>
      </c>
      <c r="X245" s="176">
        <f t="shared" si="55"/>
        <v>0</v>
      </c>
    </row>
    <row r="246" spans="1:24" s="176" customFormat="1" ht="15" hidden="1" x14ac:dyDescent="0.25">
      <c r="A246" s="240"/>
      <c r="B246" s="240"/>
      <c r="C246" s="246"/>
      <c r="D246" s="240"/>
      <c r="E246" s="240"/>
      <c r="F246" s="291"/>
      <c r="G246" s="240"/>
      <c r="H246" s="240"/>
      <c r="I246" s="240"/>
      <c r="J246" s="240"/>
      <c r="K246" s="240"/>
      <c r="L246" s="240"/>
      <c r="M246" s="299"/>
      <c r="N246" s="182"/>
      <c r="O246" s="393"/>
      <c r="P246" s="174"/>
      <c r="Q246" s="174"/>
      <c r="R246" s="184">
        <f t="shared" si="61"/>
        <v>9</v>
      </c>
      <c r="S246" s="391">
        <f t="shared" si="62"/>
        <v>0</v>
      </c>
      <c r="T246" s="185" t="e">
        <f t="shared" si="63"/>
        <v>#DIV/0!</v>
      </c>
      <c r="U246" s="186" t="e">
        <f t="shared" si="56"/>
        <v>#DIV/0!</v>
      </c>
      <c r="V246" s="185" t="e">
        <f t="shared" si="64"/>
        <v>#DIV/0!</v>
      </c>
      <c r="W246" s="183" t="e">
        <f t="shared" si="65"/>
        <v>#DIV/0!</v>
      </c>
      <c r="X246" s="176">
        <f t="shared" si="55"/>
        <v>0</v>
      </c>
    </row>
    <row r="247" spans="1:24" s="176" customFormat="1" ht="15" hidden="1" x14ac:dyDescent="0.25">
      <c r="A247" s="240"/>
      <c r="B247" s="240"/>
      <c r="C247" s="246"/>
      <c r="D247" s="240"/>
      <c r="E247" s="240"/>
      <c r="F247" s="291"/>
      <c r="G247" s="240"/>
      <c r="H247" s="240"/>
      <c r="I247" s="240"/>
      <c r="J247" s="240"/>
      <c r="K247" s="240"/>
      <c r="L247" s="240"/>
      <c r="M247" s="299"/>
      <c r="N247" s="182"/>
      <c r="O247" s="393"/>
      <c r="P247" s="174"/>
      <c r="Q247" s="174"/>
      <c r="R247" s="184">
        <f t="shared" si="61"/>
        <v>10</v>
      </c>
      <c r="S247" s="391">
        <f t="shared" si="62"/>
        <v>0</v>
      </c>
      <c r="T247" s="185" t="e">
        <f t="shared" si="63"/>
        <v>#DIV/0!</v>
      </c>
      <c r="U247" s="186" t="e">
        <f t="shared" si="56"/>
        <v>#DIV/0!</v>
      </c>
      <c r="V247" s="185" t="e">
        <f t="shared" si="64"/>
        <v>#DIV/0!</v>
      </c>
      <c r="W247" s="183" t="e">
        <f t="shared" si="65"/>
        <v>#DIV/0!</v>
      </c>
      <c r="X247" s="176">
        <f t="shared" si="55"/>
        <v>0</v>
      </c>
    </row>
    <row r="248" spans="1:24" s="176" customFormat="1" ht="15" hidden="1" x14ac:dyDescent="0.25">
      <c r="A248" s="240"/>
      <c r="B248" s="240"/>
      <c r="C248" s="246"/>
      <c r="D248" s="240"/>
      <c r="E248" s="240"/>
      <c r="F248" s="291"/>
      <c r="G248" s="240"/>
      <c r="H248" s="240"/>
      <c r="I248" s="240"/>
      <c r="J248" s="240"/>
      <c r="K248" s="240"/>
      <c r="L248" s="240"/>
      <c r="M248" s="299"/>
      <c r="N248" s="182"/>
      <c r="O248" s="393"/>
      <c r="P248" s="174"/>
      <c r="Q248" s="174"/>
      <c r="R248" s="184">
        <f t="shared" si="61"/>
        <v>11</v>
      </c>
      <c r="S248" s="391">
        <f t="shared" si="62"/>
        <v>0</v>
      </c>
      <c r="T248" s="185" t="e">
        <f t="shared" si="63"/>
        <v>#DIV/0!</v>
      </c>
      <c r="U248" s="186" t="e">
        <f t="shared" si="56"/>
        <v>#DIV/0!</v>
      </c>
      <c r="V248" s="185" t="e">
        <f t="shared" si="64"/>
        <v>#DIV/0!</v>
      </c>
      <c r="W248" s="183" t="e">
        <f t="shared" si="65"/>
        <v>#DIV/0!</v>
      </c>
      <c r="X248" s="176">
        <f t="shared" si="55"/>
        <v>0</v>
      </c>
    </row>
    <row r="249" spans="1:24" s="176" customFormat="1" ht="15" hidden="1" x14ac:dyDescent="0.25">
      <c r="A249" s="240"/>
      <c r="B249" s="240"/>
      <c r="C249" s="246"/>
      <c r="D249" s="240"/>
      <c r="E249" s="240"/>
      <c r="F249" s="291"/>
      <c r="G249" s="240"/>
      <c r="H249" s="240"/>
      <c r="I249" s="240"/>
      <c r="J249" s="240"/>
      <c r="K249" s="240"/>
      <c r="L249" s="240"/>
      <c r="M249" s="299"/>
      <c r="N249" s="182"/>
      <c r="O249" s="393"/>
      <c r="P249" s="174"/>
      <c r="Q249" s="174"/>
      <c r="R249" s="184">
        <f t="shared" si="61"/>
        <v>12</v>
      </c>
      <c r="S249" s="391">
        <f t="shared" si="62"/>
        <v>0</v>
      </c>
      <c r="T249" s="185" t="e">
        <f t="shared" si="63"/>
        <v>#DIV/0!</v>
      </c>
      <c r="U249" s="186" t="e">
        <f t="shared" si="56"/>
        <v>#DIV/0!</v>
      </c>
      <c r="V249" s="185" t="e">
        <f t="shared" si="64"/>
        <v>#DIV/0!</v>
      </c>
      <c r="W249" s="183" t="e">
        <f t="shared" si="65"/>
        <v>#DIV/0!</v>
      </c>
      <c r="X249" s="176">
        <f t="shared" si="55"/>
        <v>0</v>
      </c>
    </row>
    <row r="250" spans="1:24" s="176" customFormat="1" ht="15" hidden="1" x14ac:dyDescent="0.25">
      <c r="A250" s="240"/>
      <c r="B250" s="240"/>
      <c r="C250" s="246"/>
      <c r="D250" s="240"/>
      <c r="E250" s="240"/>
      <c r="F250" s="291"/>
      <c r="G250" s="240"/>
      <c r="H250" s="240"/>
      <c r="I250" s="240"/>
      <c r="J250" s="240"/>
      <c r="K250" s="240"/>
      <c r="L250" s="240"/>
      <c r="M250" s="299"/>
      <c r="N250" s="182"/>
      <c r="O250" s="393"/>
      <c r="P250" s="174"/>
      <c r="Q250" s="174"/>
      <c r="R250" s="184">
        <f t="shared" si="61"/>
        <v>13</v>
      </c>
      <c r="S250" s="391">
        <f t="shared" si="62"/>
        <v>0</v>
      </c>
      <c r="T250" s="185" t="e">
        <f t="shared" si="63"/>
        <v>#DIV/0!</v>
      </c>
      <c r="U250" s="186" t="e">
        <f t="shared" si="56"/>
        <v>#DIV/0!</v>
      </c>
      <c r="V250" s="185" t="e">
        <f t="shared" si="64"/>
        <v>#DIV/0!</v>
      </c>
      <c r="W250" s="183" t="e">
        <f t="shared" si="65"/>
        <v>#DIV/0!</v>
      </c>
      <c r="X250" s="176">
        <f t="shared" si="55"/>
        <v>0</v>
      </c>
    </row>
    <row r="251" spans="1:24" s="176" customFormat="1" ht="15" hidden="1" x14ac:dyDescent="0.25">
      <c r="A251" s="240"/>
      <c r="B251" s="240"/>
      <c r="C251" s="246"/>
      <c r="D251" s="240"/>
      <c r="E251" s="240"/>
      <c r="F251" s="291"/>
      <c r="G251" s="240"/>
      <c r="H251" s="240"/>
      <c r="I251" s="240"/>
      <c r="J251" s="240"/>
      <c r="K251" s="240"/>
      <c r="L251" s="240"/>
      <c r="M251" s="299"/>
      <c r="N251" s="182"/>
      <c r="O251" s="393"/>
      <c r="P251" s="174"/>
      <c r="Q251" s="174"/>
      <c r="R251" s="184">
        <f t="shared" si="61"/>
        <v>14</v>
      </c>
      <c r="S251" s="391">
        <f t="shared" si="62"/>
        <v>0</v>
      </c>
      <c r="T251" s="185" t="e">
        <f t="shared" si="63"/>
        <v>#DIV/0!</v>
      </c>
      <c r="U251" s="186" t="e">
        <f t="shared" si="56"/>
        <v>#DIV/0!</v>
      </c>
      <c r="V251" s="185" t="e">
        <f t="shared" si="64"/>
        <v>#DIV/0!</v>
      </c>
      <c r="W251" s="183" t="e">
        <f t="shared" si="65"/>
        <v>#DIV/0!</v>
      </c>
      <c r="X251" s="176">
        <f t="shared" si="55"/>
        <v>0</v>
      </c>
    </row>
    <row r="252" spans="1:24" s="176" customFormat="1" ht="15" hidden="1" x14ac:dyDescent="0.25">
      <c r="A252" s="240"/>
      <c r="B252" s="240"/>
      <c r="C252" s="246"/>
      <c r="D252" s="240"/>
      <c r="E252" s="240"/>
      <c r="F252" s="291"/>
      <c r="G252" s="240"/>
      <c r="H252" s="240"/>
      <c r="I252" s="240"/>
      <c r="J252" s="240"/>
      <c r="K252" s="240"/>
      <c r="L252" s="240"/>
      <c r="M252" s="299"/>
      <c r="N252" s="182"/>
      <c r="O252" s="393"/>
      <c r="P252" s="174"/>
      <c r="Q252" s="174"/>
      <c r="R252" s="184">
        <f t="shared" si="61"/>
        <v>15</v>
      </c>
      <c r="S252" s="391">
        <f t="shared" si="62"/>
        <v>0</v>
      </c>
      <c r="T252" s="185" t="e">
        <f t="shared" si="63"/>
        <v>#DIV/0!</v>
      </c>
      <c r="U252" s="186" t="e">
        <f t="shared" si="56"/>
        <v>#DIV/0!</v>
      </c>
      <c r="V252" s="185" t="e">
        <f t="shared" si="64"/>
        <v>#DIV/0!</v>
      </c>
      <c r="W252" s="183" t="e">
        <f t="shared" si="65"/>
        <v>#DIV/0!</v>
      </c>
      <c r="X252" s="176">
        <f t="shared" si="55"/>
        <v>0</v>
      </c>
    </row>
    <row r="253" spans="1:24" s="176" customFormat="1" ht="15" hidden="1" x14ac:dyDescent="0.25">
      <c r="A253" s="240"/>
      <c r="B253" s="240"/>
      <c r="C253" s="246"/>
      <c r="D253" s="240"/>
      <c r="E253" s="240"/>
      <c r="F253" s="291"/>
      <c r="G253" s="240"/>
      <c r="H253" s="240"/>
      <c r="I253" s="240"/>
      <c r="J253" s="240"/>
      <c r="K253" s="240"/>
      <c r="L253" s="240"/>
      <c r="M253" s="299"/>
      <c r="N253" s="182"/>
      <c r="O253" s="393"/>
      <c r="P253" s="174"/>
      <c r="Q253" s="174"/>
      <c r="R253" s="184">
        <f t="shared" si="61"/>
        <v>16</v>
      </c>
      <c r="S253" s="391">
        <f t="shared" si="62"/>
        <v>0</v>
      </c>
      <c r="T253" s="185" t="e">
        <f t="shared" si="63"/>
        <v>#DIV/0!</v>
      </c>
      <c r="U253" s="186" t="e">
        <f t="shared" si="56"/>
        <v>#DIV/0!</v>
      </c>
      <c r="V253" s="185" t="e">
        <f t="shared" si="64"/>
        <v>#DIV/0!</v>
      </c>
      <c r="W253" s="183" t="e">
        <f t="shared" si="65"/>
        <v>#DIV/0!</v>
      </c>
      <c r="X253" s="176">
        <f t="shared" si="55"/>
        <v>0</v>
      </c>
    </row>
    <row r="254" spans="1:24" s="176" customFormat="1" ht="15" hidden="1" x14ac:dyDescent="0.25">
      <c r="A254" s="240"/>
      <c r="B254" s="240"/>
      <c r="C254" s="246"/>
      <c r="D254" s="240"/>
      <c r="E254" s="240"/>
      <c r="F254" s="291"/>
      <c r="G254" s="240"/>
      <c r="H254" s="240"/>
      <c r="I254" s="240"/>
      <c r="J254" s="240"/>
      <c r="K254" s="240"/>
      <c r="L254" s="240"/>
      <c r="M254" s="299"/>
      <c r="N254" s="182"/>
      <c r="O254" s="393"/>
      <c r="P254" s="174"/>
      <c r="Q254" s="174"/>
      <c r="R254" s="184">
        <f t="shared" si="61"/>
        <v>17</v>
      </c>
      <c r="S254" s="391">
        <f t="shared" si="62"/>
        <v>0</v>
      </c>
      <c r="T254" s="185" t="e">
        <f t="shared" si="63"/>
        <v>#DIV/0!</v>
      </c>
      <c r="U254" s="186" t="e">
        <f t="shared" si="56"/>
        <v>#DIV/0!</v>
      </c>
      <c r="V254" s="185" t="e">
        <f t="shared" si="64"/>
        <v>#DIV/0!</v>
      </c>
      <c r="W254" s="183" t="e">
        <f t="shared" si="65"/>
        <v>#DIV/0!</v>
      </c>
      <c r="X254" s="176">
        <f t="shared" si="55"/>
        <v>0</v>
      </c>
    </row>
    <row r="255" spans="1:24" s="176" customFormat="1" ht="15" hidden="1" x14ac:dyDescent="0.25">
      <c r="A255" s="240"/>
      <c r="B255" s="240"/>
      <c r="C255" s="246"/>
      <c r="D255" s="240"/>
      <c r="E255" s="240"/>
      <c r="F255" s="291"/>
      <c r="G255" s="240"/>
      <c r="H255" s="240"/>
      <c r="I255" s="240"/>
      <c r="J255" s="240"/>
      <c r="K255" s="240"/>
      <c r="L255" s="240"/>
      <c r="M255" s="299"/>
      <c r="N255" s="182"/>
      <c r="O255" s="393"/>
      <c r="P255" s="174"/>
      <c r="Q255" s="174"/>
      <c r="R255" s="184">
        <f t="shared" si="61"/>
        <v>18</v>
      </c>
      <c r="S255" s="391">
        <f t="shared" si="62"/>
        <v>0</v>
      </c>
      <c r="T255" s="185" t="e">
        <f t="shared" si="63"/>
        <v>#DIV/0!</v>
      </c>
      <c r="U255" s="186" t="e">
        <f t="shared" si="56"/>
        <v>#DIV/0!</v>
      </c>
      <c r="V255" s="185" t="e">
        <f t="shared" si="64"/>
        <v>#DIV/0!</v>
      </c>
      <c r="W255" s="183" t="e">
        <f t="shared" si="65"/>
        <v>#DIV/0!</v>
      </c>
      <c r="X255" s="176">
        <f t="shared" si="55"/>
        <v>0</v>
      </c>
    </row>
    <row r="256" spans="1:24" s="176" customFormat="1" ht="15" hidden="1" x14ac:dyDescent="0.25">
      <c r="A256" s="240"/>
      <c r="B256" s="240"/>
      <c r="C256" s="246"/>
      <c r="D256" s="240"/>
      <c r="E256" s="240"/>
      <c r="F256" s="291"/>
      <c r="G256" s="240"/>
      <c r="H256" s="240"/>
      <c r="I256" s="240"/>
      <c r="J256" s="240"/>
      <c r="K256" s="240"/>
      <c r="L256" s="240"/>
      <c r="M256" s="299"/>
      <c r="N256" s="182"/>
      <c r="O256" s="393"/>
      <c r="P256" s="174"/>
      <c r="Q256" s="174"/>
      <c r="R256" s="184">
        <f t="shared" si="61"/>
        <v>19</v>
      </c>
      <c r="S256" s="391">
        <f t="shared" si="62"/>
        <v>0</v>
      </c>
      <c r="T256" s="185" t="e">
        <f t="shared" si="63"/>
        <v>#DIV/0!</v>
      </c>
      <c r="U256" s="186" t="e">
        <f t="shared" si="56"/>
        <v>#DIV/0!</v>
      </c>
      <c r="V256" s="185" t="e">
        <f t="shared" si="64"/>
        <v>#DIV/0!</v>
      </c>
      <c r="W256" s="183" t="e">
        <f t="shared" si="65"/>
        <v>#DIV/0!</v>
      </c>
      <c r="X256" s="176">
        <f t="shared" si="55"/>
        <v>0</v>
      </c>
    </row>
    <row r="257" spans="1:24" s="176" customFormat="1" ht="15" hidden="1" x14ac:dyDescent="0.25">
      <c r="A257" s="240"/>
      <c r="B257" s="240"/>
      <c r="C257" s="246"/>
      <c r="D257" s="240"/>
      <c r="E257" s="240"/>
      <c r="F257" s="291"/>
      <c r="G257" s="240"/>
      <c r="H257" s="240"/>
      <c r="I257" s="240"/>
      <c r="J257" s="240"/>
      <c r="K257" s="240"/>
      <c r="L257" s="240"/>
      <c r="M257" s="299"/>
      <c r="N257" s="182"/>
      <c r="O257" s="393"/>
      <c r="P257" s="174"/>
      <c r="Q257" s="174"/>
      <c r="R257" s="184">
        <f t="shared" si="61"/>
        <v>20</v>
      </c>
      <c r="S257" s="391">
        <f t="shared" si="62"/>
        <v>0</v>
      </c>
      <c r="T257" s="185" t="e">
        <f t="shared" si="63"/>
        <v>#DIV/0!</v>
      </c>
      <c r="U257" s="186" t="e">
        <f t="shared" si="56"/>
        <v>#DIV/0!</v>
      </c>
      <c r="V257" s="185" t="e">
        <f t="shared" si="64"/>
        <v>#DIV/0!</v>
      </c>
      <c r="W257" s="183" t="e">
        <f t="shared" si="65"/>
        <v>#DIV/0!</v>
      </c>
      <c r="X257" s="176">
        <f t="shared" si="55"/>
        <v>0</v>
      </c>
    </row>
    <row r="258" spans="1:24" s="176" customFormat="1" ht="15" hidden="1" x14ac:dyDescent="0.25">
      <c r="A258" s="240"/>
      <c r="B258" s="240"/>
      <c r="C258" s="246"/>
      <c r="D258" s="240"/>
      <c r="E258" s="240"/>
      <c r="F258" s="291"/>
      <c r="G258" s="240"/>
      <c r="H258" s="240"/>
      <c r="I258" s="240"/>
      <c r="J258" s="240"/>
      <c r="K258" s="240"/>
      <c r="L258" s="240"/>
      <c r="M258" s="299"/>
      <c r="N258" s="182"/>
      <c r="O258" s="393"/>
      <c r="P258" s="174"/>
      <c r="Q258" s="174"/>
      <c r="R258" s="184">
        <f t="shared" si="61"/>
        <v>21</v>
      </c>
      <c r="S258" s="391">
        <f t="shared" si="62"/>
        <v>0</v>
      </c>
      <c r="T258" s="185" t="e">
        <f t="shared" si="63"/>
        <v>#DIV/0!</v>
      </c>
      <c r="U258" s="186" t="e">
        <f t="shared" si="56"/>
        <v>#DIV/0!</v>
      </c>
      <c r="V258" s="185" t="e">
        <f t="shared" si="64"/>
        <v>#DIV/0!</v>
      </c>
      <c r="W258" s="183" t="e">
        <f t="shared" si="65"/>
        <v>#DIV/0!</v>
      </c>
      <c r="X258" s="176">
        <f t="shared" si="55"/>
        <v>0</v>
      </c>
    </row>
    <row r="259" spans="1:24" s="176" customFormat="1" ht="15" hidden="1" x14ac:dyDescent="0.25">
      <c r="A259" s="240"/>
      <c r="B259" s="240"/>
      <c r="C259" s="246"/>
      <c r="D259" s="240"/>
      <c r="E259" s="240"/>
      <c r="F259" s="291"/>
      <c r="G259" s="240"/>
      <c r="H259" s="240"/>
      <c r="I259" s="240"/>
      <c r="J259" s="240"/>
      <c r="K259" s="240"/>
      <c r="L259" s="240"/>
      <c r="M259" s="299"/>
      <c r="N259" s="182"/>
      <c r="O259" s="393"/>
      <c r="P259" s="174"/>
      <c r="Q259" s="174"/>
      <c r="R259" s="184">
        <f t="shared" si="61"/>
        <v>22</v>
      </c>
      <c r="S259" s="391">
        <f t="shared" si="62"/>
        <v>0</v>
      </c>
      <c r="T259" s="185" t="e">
        <f t="shared" si="63"/>
        <v>#DIV/0!</v>
      </c>
      <c r="U259" s="186" t="e">
        <f t="shared" si="56"/>
        <v>#DIV/0!</v>
      </c>
      <c r="V259" s="185" t="e">
        <f t="shared" si="64"/>
        <v>#DIV/0!</v>
      </c>
      <c r="W259" s="183" t="e">
        <f t="shared" si="65"/>
        <v>#DIV/0!</v>
      </c>
      <c r="X259" s="176">
        <f t="shared" si="55"/>
        <v>0</v>
      </c>
    </row>
    <row r="260" spans="1:24" ht="15" hidden="1" x14ac:dyDescent="0.25">
      <c r="R260" s="184">
        <f t="shared" si="61"/>
        <v>23</v>
      </c>
      <c r="S260" s="391">
        <f t="shared" si="62"/>
        <v>0</v>
      </c>
      <c r="T260" s="185" t="e">
        <f t="shared" si="63"/>
        <v>#DIV/0!</v>
      </c>
      <c r="U260" s="186" t="e">
        <f t="shared" si="56"/>
        <v>#DIV/0!</v>
      </c>
      <c r="V260" s="185" t="e">
        <f t="shared" si="64"/>
        <v>#DIV/0!</v>
      </c>
      <c r="W260" s="183" t="e">
        <f t="shared" si="65"/>
        <v>#DIV/0!</v>
      </c>
      <c r="X260" s="176">
        <f t="shared" si="55"/>
        <v>0</v>
      </c>
    </row>
    <row r="261" spans="1:24" ht="15" hidden="1" x14ac:dyDescent="0.25">
      <c r="R261" s="184">
        <f t="shared" si="61"/>
        <v>24</v>
      </c>
      <c r="S261" s="391">
        <f t="shared" si="62"/>
        <v>0</v>
      </c>
      <c r="T261" s="185" t="e">
        <f t="shared" si="63"/>
        <v>#DIV/0!</v>
      </c>
      <c r="U261" s="186" t="e">
        <f t="shared" si="56"/>
        <v>#DIV/0!</v>
      </c>
      <c r="V261" s="185" t="e">
        <f t="shared" si="64"/>
        <v>#DIV/0!</v>
      </c>
      <c r="W261" s="183" t="e">
        <f t="shared" si="65"/>
        <v>#DIV/0!</v>
      </c>
      <c r="X261" s="176">
        <f t="shared" si="55"/>
        <v>0</v>
      </c>
    </row>
    <row r="262" spans="1:24" ht="15" hidden="1" x14ac:dyDescent="0.25">
      <c r="R262" s="184">
        <f t="shared" si="61"/>
        <v>25</v>
      </c>
      <c r="S262" s="391">
        <f t="shared" si="62"/>
        <v>0</v>
      </c>
      <c r="T262" s="185" t="e">
        <f t="shared" si="63"/>
        <v>#DIV/0!</v>
      </c>
      <c r="U262" s="186" t="e">
        <f t="shared" si="56"/>
        <v>#DIV/0!</v>
      </c>
      <c r="V262" s="185" t="e">
        <f t="shared" si="64"/>
        <v>#DIV/0!</v>
      </c>
      <c r="W262" s="183" t="e">
        <f t="shared" si="65"/>
        <v>#DIV/0!</v>
      </c>
      <c r="X262" s="176">
        <f t="shared" si="55"/>
        <v>0</v>
      </c>
    </row>
    <row r="263" spans="1:24" ht="15" hidden="1" x14ac:dyDescent="0.25">
      <c r="R263" s="184">
        <f t="shared" si="61"/>
        <v>26</v>
      </c>
      <c r="S263" s="391">
        <f t="shared" si="62"/>
        <v>0</v>
      </c>
      <c r="T263" s="185" t="e">
        <f t="shared" si="63"/>
        <v>#DIV/0!</v>
      </c>
      <c r="U263" s="186" t="e">
        <f t="shared" si="56"/>
        <v>#DIV/0!</v>
      </c>
      <c r="V263" s="185" t="e">
        <f t="shared" si="64"/>
        <v>#DIV/0!</v>
      </c>
      <c r="W263" s="183" t="e">
        <f t="shared" si="65"/>
        <v>#DIV/0!</v>
      </c>
      <c r="X263" s="176">
        <f t="shared" si="55"/>
        <v>0</v>
      </c>
    </row>
    <row r="264" spans="1:24" ht="15" hidden="1" x14ac:dyDescent="0.25">
      <c r="R264" s="184">
        <f t="shared" si="61"/>
        <v>27</v>
      </c>
      <c r="S264" s="391">
        <f t="shared" si="62"/>
        <v>0</v>
      </c>
      <c r="T264" s="185" t="e">
        <f t="shared" si="63"/>
        <v>#DIV/0!</v>
      </c>
      <c r="U264" s="186" t="e">
        <f t="shared" si="56"/>
        <v>#DIV/0!</v>
      </c>
      <c r="V264" s="185" t="e">
        <f t="shared" si="64"/>
        <v>#DIV/0!</v>
      </c>
      <c r="W264" s="183" t="e">
        <f t="shared" si="65"/>
        <v>#DIV/0!</v>
      </c>
      <c r="X264" s="176">
        <f t="shared" si="55"/>
        <v>0</v>
      </c>
    </row>
    <row r="265" spans="1:24" ht="15" hidden="1" x14ac:dyDescent="0.25">
      <c r="R265" s="184">
        <f t="shared" si="61"/>
        <v>28</v>
      </c>
      <c r="S265" s="391">
        <f t="shared" si="62"/>
        <v>0</v>
      </c>
      <c r="T265" s="185" t="e">
        <f t="shared" si="63"/>
        <v>#DIV/0!</v>
      </c>
      <c r="U265" s="186" t="e">
        <f t="shared" si="56"/>
        <v>#DIV/0!</v>
      </c>
      <c r="V265" s="185" t="e">
        <f t="shared" si="64"/>
        <v>#DIV/0!</v>
      </c>
      <c r="W265" s="183" t="e">
        <f t="shared" si="65"/>
        <v>#DIV/0!</v>
      </c>
      <c r="X265" s="176">
        <f t="shared" si="55"/>
        <v>0</v>
      </c>
    </row>
    <row r="266" spans="1:24" ht="15" hidden="1" x14ac:dyDescent="0.25">
      <c r="R266" s="184">
        <f t="shared" si="61"/>
        <v>29</v>
      </c>
      <c r="S266" s="391">
        <f t="shared" si="62"/>
        <v>0</v>
      </c>
      <c r="T266" s="185" t="e">
        <f t="shared" si="63"/>
        <v>#DIV/0!</v>
      </c>
      <c r="U266" s="186" t="e">
        <f t="shared" si="56"/>
        <v>#DIV/0!</v>
      </c>
      <c r="V266" s="185" t="e">
        <f t="shared" si="64"/>
        <v>#DIV/0!</v>
      </c>
      <c r="W266" s="183" t="e">
        <f t="shared" si="65"/>
        <v>#DIV/0!</v>
      </c>
      <c r="X266" s="176">
        <f t="shared" si="55"/>
        <v>0</v>
      </c>
    </row>
    <row r="267" spans="1:24" ht="15" hidden="1" x14ac:dyDescent="0.25">
      <c r="R267" s="184">
        <f t="shared" si="61"/>
        <v>30</v>
      </c>
      <c r="S267" s="391">
        <f t="shared" si="62"/>
        <v>0</v>
      </c>
      <c r="T267" s="185" t="e">
        <f t="shared" si="63"/>
        <v>#DIV/0!</v>
      </c>
      <c r="U267" s="186" t="e">
        <f t="shared" si="56"/>
        <v>#DIV/0!</v>
      </c>
      <c r="V267" s="185" t="e">
        <f t="shared" si="64"/>
        <v>#DIV/0!</v>
      </c>
      <c r="W267" s="183" t="e">
        <f t="shared" si="65"/>
        <v>#DIV/0!</v>
      </c>
      <c r="X267" s="176">
        <f t="shared" si="55"/>
        <v>0</v>
      </c>
    </row>
    <row r="268" spans="1:24" ht="15" hidden="1" x14ac:dyDescent="0.25">
      <c r="R268" s="184">
        <f t="shared" si="61"/>
        <v>31</v>
      </c>
      <c r="S268" s="391">
        <f t="shared" si="62"/>
        <v>0</v>
      </c>
      <c r="T268" s="185" t="e">
        <f t="shared" si="63"/>
        <v>#DIV/0!</v>
      </c>
      <c r="U268" s="186" t="e">
        <f t="shared" si="56"/>
        <v>#DIV/0!</v>
      </c>
      <c r="V268" s="185" t="e">
        <f t="shared" si="64"/>
        <v>#DIV/0!</v>
      </c>
      <c r="W268" s="183" t="e">
        <f t="shared" si="65"/>
        <v>#DIV/0!</v>
      </c>
      <c r="X268" s="176">
        <f t="shared" si="55"/>
        <v>0</v>
      </c>
    </row>
    <row r="269" spans="1:24" ht="15" hidden="1" x14ac:dyDescent="0.25">
      <c r="R269" s="184">
        <f t="shared" si="61"/>
        <v>32</v>
      </c>
      <c r="S269" s="391">
        <f t="shared" si="62"/>
        <v>0</v>
      </c>
      <c r="T269" s="185" t="e">
        <f t="shared" si="63"/>
        <v>#DIV/0!</v>
      </c>
      <c r="U269" s="186" t="e">
        <f t="shared" si="56"/>
        <v>#DIV/0!</v>
      </c>
      <c r="V269" s="185" t="e">
        <f t="shared" si="64"/>
        <v>#DIV/0!</v>
      </c>
      <c r="W269" s="183" t="e">
        <f t="shared" si="65"/>
        <v>#DIV/0!</v>
      </c>
      <c r="X269" s="176">
        <f t="shared" si="55"/>
        <v>0</v>
      </c>
    </row>
    <row r="270" spans="1:24" ht="15" hidden="1" x14ac:dyDescent="0.25">
      <c r="R270" s="184">
        <f t="shared" si="61"/>
        <v>33</v>
      </c>
      <c r="S270" s="391">
        <f t="shared" si="62"/>
        <v>0</v>
      </c>
      <c r="T270" s="185" t="e">
        <f t="shared" si="63"/>
        <v>#DIV/0!</v>
      </c>
      <c r="U270" s="186" t="e">
        <f t="shared" si="56"/>
        <v>#DIV/0!</v>
      </c>
      <c r="V270" s="185" t="e">
        <f t="shared" si="64"/>
        <v>#DIV/0!</v>
      </c>
      <c r="W270" s="183" t="e">
        <f t="shared" si="65"/>
        <v>#DIV/0!</v>
      </c>
      <c r="X270" s="176">
        <f t="shared" si="55"/>
        <v>0</v>
      </c>
    </row>
    <row r="271" spans="1:24" ht="15" hidden="1" x14ac:dyDescent="0.25">
      <c r="R271" s="184">
        <f t="shared" si="61"/>
        <v>34</v>
      </c>
      <c r="S271" s="391">
        <f t="shared" si="62"/>
        <v>0</v>
      </c>
      <c r="T271" s="185" t="e">
        <f t="shared" si="63"/>
        <v>#DIV/0!</v>
      </c>
      <c r="U271" s="186" t="e">
        <f t="shared" si="56"/>
        <v>#DIV/0!</v>
      </c>
      <c r="V271" s="185" t="e">
        <f t="shared" si="64"/>
        <v>#DIV/0!</v>
      </c>
      <c r="W271" s="183" t="e">
        <f t="shared" si="65"/>
        <v>#DIV/0!</v>
      </c>
      <c r="X271" s="176">
        <f t="shared" si="55"/>
        <v>0</v>
      </c>
    </row>
    <row r="272" spans="1:24" ht="15" hidden="1" x14ac:dyDescent="0.25">
      <c r="R272" s="184">
        <f t="shared" si="61"/>
        <v>35</v>
      </c>
      <c r="S272" s="391">
        <f t="shared" si="62"/>
        <v>0</v>
      </c>
      <c r="T272" s="185" t="e">
        <f t="shared" si="63"/>
        <v>#DIV/0!</v>
      </c>
      <c r="U272" s="186" t="e">
        <f t="shared" si="56"/>
        <v>#DIV/0!</v>
      </c>
      <c r="V272" s="185" t="e">
        <f t="shared" si="64"/>
        <v>#DIV/0!</v>
      </c>
      <c r="W272" s="183" t="e">
        <f t="shared" si="65"/>
        <v>#DIV/0!</v>
      </c>
      <c r="X272" s="176">
        <f t="shared" si="55"/>
        <v>0</v>
      </c>
    </row>
    <row r="273" spans="18:24" ht="15" hidden="1" x14ac:dyDescent="0.25">
      <c r="R273" s="184">
        <f t="shared" si="61"/>
        <v>36</v>
      </c>
      <c r="S273" s="391">
        <f t="shared" si="62"/>
        <v>0</v>
      </c>
      <c r="T273" s="185" t="e">
        <f t="shared" si="63"/>
        <v>#DIV/0!</v>
      </c>
      <c r="U273" s="186" t="e">
        <f t="shared" si="56"/>
        <v>#DIV/0!</v>
      </c>
      <c r="V273" s="185" t="e">
        <f t="shared" si="64"/>
        <v>#DIV/0!</v>
      </c>
      <c r="W273" s="183" t="e">
        <f t="shared" si="65"/>
        <v>#DIV/0!</v>
      </c>
      <c r="X273" s="176">
        <f t="shared" si="55"/>
        <v>0</v>
      </c>
    </row>
    <row r="274" spans="18:24" ht="15" hidden="1" x14ac:dyDescent="0.25">
      <c r="R274" s="184">
        <f t="shared" si="61"/>
        <v>37</v>
      </c>
      <c r="S274" s="391">
        <f t="shared" si="62"/>
        <v>0</v>
      </c>
      <c r="T274" s="185" t="e">
        <f t="shared" si="63"/>
        <v>#DIV/0!</v>
      </c>
      <c r="U274" s="186" t="e">
        <f t="shared" si="56"/>
        <v>#DIV/0!</v>
      </c>
      <c r="V274" s="185" t="e">
        <f t="shared" si="64"/>
        <v>#DIV/0!</v>
      </c>
      <c r="W274" s="183" t="e">
        <f t="shared" si="65"/>
        <v>#DIV/0!</v>
      </c>
      <c r="X274" s="176">
        <f t="shared" si="55"/>
        <v>0</v>
      </c>
    </row>
    <row r="275" spans="18:24" ht="15" hidden="1" x14ac:dyDescent="0.25">
      <c r="R275" s="184">
        <f t="shared" si="61"/>
        <v>38</v>
      </c>
      <c r="S275" s="391">
        <f t="shared" si="62"/>
        <v>0</v>
      </c>
      <c r="T275" s="185" t="e">
        <f t="shared" si="63"/>
        <v>#DIV/0!</v>
      </c>
      <c r="U275" s="186" t="e">
        <f t="shared" si="56"/>
        <v>#DIV/0!</v>
      </c>
      <c r="V275" s="185" t="e">
        <f t="shared" si="64"/>
        <v>#DIV/0!</v>
      </c>
      <c r="W275" s="183" t="e">
        <f t="shared" si="65"/>
        <v>#DIV/0!</v>
      </c>
      <c r="X275" s="176">
        <f t="shared" si="55"/>
        <v>0</v>
      </c>
    </row>
    <row r="276" spans="18:24" ht="15" hidden="1" x14ac:dyDescent="0.25">
      <c r="R276" s="184">
        <f t="shared" si="61"/>
        <v>39</v>
      </c>
      <c r="S276" s="391">
        <f t="shared" si="62"/>
        <v>0</v>
      </c>
      <c r="T276" s="185" t="e">
        <f t="shared" si="63"/>
        <v>#DIV/0!</v>
      </c>
      <c r="U276" s="186" t="e">
        <f t="shared" si="56"/>
        <v>#DIV/0!</v>
      </c>
      <c r="V276" s="185" t="e">
        <f t="shared" si="64"/>
        <v>#DIV/0!</v>
      </c>
      <c r="W276" s="183" t="e">
        <f t="shared" si="65"/>
        <v>#DIV/0!</v>
      </c>
      <c r="X276" s="176">
        <f t="shared" si="55"/>
        <v>0</v>
      </c>
    </row>
    <row r="277" spans="18:24" ht="15" hidden="1" x14ac:dyDescent="0.25">
      <c r="R277" s="184">
        <f t="shared" si="61"/>
        <v>40</v>
      </c>
      <c r="S277" s="391">
        <f t="shared" si="62"/>
        <v>0</v>
      </c>
      <c r="T277" s="185" t="e">
        <f t="shared" si="63"/>
        <v>#DIV/0!</v>
      </c>
      <c r="U277" s="186" t="e">
        <f t="shared" si="56"/>
        <v>#DIV/0!</v>
      </c>
      <c r="V277" s="185" t="e">
        <f t="shared" si="64"/>
        <v>#DIV/0!</v>
      </c>
      <c r="W277" s="183" t="e">
        <f t="shared" si="65"/>
        <v>#DIV/0!</v>
      </c>
      <c r="X277" s="176">
        <f t="shared" si="55"/>
        <v>0</v>
      </c>
    </row>
    <row r="278" spans="18:24" ht="15" hidden="1" x14ac:dyDescent="0.25">
      <c r="R278" s="184">
        <f t="shared" si="61"/>
        <v>41</v>
      </c>
      <c r="S278" s="391">
        <f t="shared" si="62"/>
        <v>0</v>
      </c>
      <c r="T278" s="185" t="e">
        <f t="shared" si="63"/>
        <v>#DIV/0!</v>
      </c>
      <c r="U278" s="186" t="e">
        <f t="shared" si="56"/>
        <v>#DIV/0!</v>
      </c>
      <c r="V278" s="185" t="e">
        <f t="shared" si="64"/>
        <v>#DIV/0!</v>
      </c>
      <c r="W278" s="183" t="e">
        <f t="shared" si="65"/>
        <v>#DIV/0!</v>
      </c>
      <c r="X278" s="176">
        <f t="shared" si="55"/>
        <v>0</v>
      </c>
    </row>
    <row r="279" spans="18:24" ht="15" hidden="1" x14ac:dyDescent="0.25">
      <c r="R279" s="184">
        <f t="shared" si="61"/>
        <v>42</v>
      </c>
      <c r="S279" s="391">
        <f t="shared" si="62"/>
        <v>0</v>
      </c>
      <c r="T279" s="185" t="e">
        <f t="shared" si="63"/>
        <v>#DIV/0!</v>
      </c>
      <c r="U279" s="186" t="e">
        <f t="shared" si="56"/>
        <v>#DIV/0!</v>
      </c>
      <c r="V279" s="185" t="e">
        <f t="shared" si="64"/>
        <v>#DIV/0!</v>
      </c>
      <c r="W279" s="183" t="e">
        <f t="shared" si="65"/>
        <v>#DIV/0!</v>
      </c>
      <c r="X279" s="176">
        <f t="shared" si="55"/>
        <v>0</v>
      </c>
    </row>
    <row r="280" spans="18:24" ht="15" hidden="1" x14ac:dyDescent="0.25">
      <c r="R280" s="184">
        <f t="shared" si="61"/>
        <v>43</v>
      </c>
      <c r="S280" s="391">
        <f t="shared" si="62"/>
        <v>0</v>
      </c>
      <c r="T280" s="185" t="e">
        <f t="shared" si="63"/>
        <v>#DIV/0!</v>
      </c>
      <c r="U280" s="186" t="e">
        <f t="shared" si="56"/>
        <v>#DIV/0!</v>
      </c>
      <c r="V280" s="185" t="e">
        <f t="shared" si="64"/>
        <v>#DIV/0!</v>
      </c>
      <c r="W280" s="183" t="e">
        <f t="shared" si="65"/>
        <v>#DIV/0!</v>
      </c>
      <c r="X280" s="176">
        <f t="shared" si="55"/>
        <v>0</v>
      </c>
    </row>
    <row r="281" spans="18:24" ht="15" hidden="1" x14ac:dyDescent="0.25">
      <c r="R281" s="184">
        <f t="shared" si="61"/>
        <v>44</v>
      </c>
      <c r="S281" s="391">
        <f t="shared" si="62"/>
        <v>0</v>
      </c>
      <c r="T281" s="185" t="e">
        <f t="shared" si="63"/>
        <v>#DIV/0!</v>
      </c>
      <c r="U281" s="186" t="e">
        <f t="shared" si="56"/>
        <v>#DIV/0!</v>
      </c>
      <c r="V281" s="185" t="e">
        <f t="shared" si="64"/>
        <v>#DIV/0!</v>
      </c>
      <c r="W281" s="183" t="e">
        <f t="shared" si="65"/>
        <v>#DIV/0!</v>
      </c>
      <c r="X281" s="176">
        <f t="shared" si="55"/>
        <v>0</v>
      </c>
    </row>
    <row r="282" spans="18:24" ht="15" hidden="1" x14ac:dyDescent="0.25">
      <c r="R282" s="184">
        <f t="shared" si="61"/>
        <v>45</v>
      </c>
      <c r="S282" s="391">
        <f t="shared" si="62"/>
        <v>0</v>
      </c>
      <c r="T282" s="185" t="e">
        <f t="shared" si="63"/>
        <v>#DIV/0!</v>
      </c>
      <c r="U282" s="186" t="e">
        <f t="shared" si="56"/>
        <v>#DIV/0!</v>
      </c>
      <c r="V282" s="185" t="e">
        <f t="shared" si="64"/>
        <v>#DIV/0!</v>
      </c>
      <c r="W282" s="183" t="e">
        <f t="shared" si="65"/>
        <v>#DIV/0!</v>
      </c>
      <c r="X282" s="176">
        <f t="shared" si="55"/>
        <v>0</v>
      </c>
    </row>
    <row r="283" spans="18:24" ht="15" hidden="1" x14ac:dyDescent="0.25">
      <c r="R283" s="184">
        <f t="shared" si="61"/>
        <v>46</v>
      </c>
      <c r="S283" s="391">
        <f t="shared" si="62"/>
        <v>0</v>
      </c>
      <c r="T283" s="185" t="e">
        <f t="shared" si="63"/>
        <v>#DIV/0!</v>
      </c>
      <c r="U283" s="186" t="e">
        <f t="shared" si="56"/>
        <v>#DIV/0!</v>
      </c>
      <c r="V283" s="185" t="e">
        <f t="shared" si="64"/>
        <v>#DIV/0!</v>
      </c>
      <c r="W283" s="183" t="e">
        <f t="shared" si="65"/>
        <v>#DIV/0!</v>
      </c>
      <c r="X283" s="176">
        <f t="shared" si="55"/>
        <v>0</v>
      </c>
    </row>
    <row r="284" spans="18:24" ht="15" hidden="1" x14ac:dyDescent="0.25">
      <c r="R284" s="184">
        <f t="shared" si="61"/>
        <v>47</v>
      </c>
      <c r="S284" s="391">
        <f t="shared" si="62"/>
        <v>0</v>
      </c>
      <c r="T284" s="185" t="e">
        <f t="shared" si="63"/>
        <v>#DIV/0!</v>
      </c>
      <c r="U284" s="186" t="e">
        <f t="shared" si="56"/>
        <v>#DIV/0!</v>
      </c>
      <c r="V284" s="185" t="e">
        <f t="shared" si="64"/>
        <v>#DIV/0!</v>
      </c>
      <c r="W284" s="183" t="e">
        <f t="shared" si="65"/>
        <v>#DIV/0!</v>
      </c>
      <c r="X284" s="176">
        <f t="shared" si="55"/>
        <v>0</v>
      </c>
    </row>
    <row r="285" spans="18:24" ht="15" hidden="1" x14ac:dyDescent="0.25">
      <c r="R285" s="184">
        <f t="shared" si="61"/>
        <v>48</v>
      </c>
      <c r="S285" s="391">
        <f t="shared" si="62"/>
        <v>0</v>
      </c>
      <c r="T285" s="185" t="e">
        <f t="shared" si="63"/>
        <v>#DIV/0!</v>
      </c>
      <c r="U285" s="186" t="e">
        <f t="shared" si="56"/>
        <v>#DIV/0!</v>
      </c>
      <c r="V285" s="185" t="e">
        <f t="shared" si="64"/>
        <v>#DIV/0!</v>
      </c>
      <c r="W285" s="183" t="e">
        <f t="shared" si="65"/>
        <v>#DIV/0!</v>
      </c>
      <c r="X285" s="176">
        <f t="shared" si="55"/>
        <v>0</v>
      </c>
    </row>
    <row r="286" spans="18:24" ht="15" hidden="1" x14ac:dyDescent="0.25">
      <c r="R286" s="184">
        <f t="shared" si="61"/>
        <v>49</v>
      </c>
      <c r="S286" s="391">
        <f t="shared" si="62"/>
        <v>0</v>
      </c>
      <c r="T286" s="185" t="e">
        <f t="shared" si="63"/>
        <v>#DIV/0!</v>
      </c>
      <c r="U286" s="186" t="e">
        <f t="shared" si="56"/>
        <v>#DIV/0!</v>
      </c>
      <c r="V286" s="185" t="e">
        <f t="shared" si="64"/>
        <v>#DIV/0!</v>
      </c>
      <c r="W286" s="183" t="e">
        <f t="shared" si="65"/>
        <v>#DIV/0!</v>
      </c>
      <c r="X286" s="176">
        <f t="shared" si="55"/>
        <v>0</v>
      </c>
    </row>
    <row r="287" spans="18:24" ht="15" hidden="1" x14ac:dyDescent="0.25">
      <c r="R287" s="184">
        <f t="shared" si="61"/>
        <v>50</v>
      </c>
      <c r="S287" s="391">
        <f t="shared" si="62"/>
        <v>0</v>
      </c>
      <c r="T287" s="185" t="e">
        <f t="shared" si="63"/>
        <v>#DIV/0!</v>
      </c>
      <c r="U287" s="186" t="e">
        <f t="shared" si="56"/>
        <v>#DIV/0!</v>
      </c>
      <c r="V287" s="185" t="e">
        <f t="shared" si="64"/>
        <v>#DIV/0!</v>
      </c>
      <c r="W287" s="183" t="e">
        <f t="shared" si="65"/>
        <v>#DIV/0!</v>
      </c>
      <c r="X287" s="176">
        <f t="shared" si="55"/>
        <v>0</v>
      </c>
    </row>
    <row r="288" spans="18:24" ht="15" hidden="1" x14ac:dyDescent="0.25">
      <c r="R288" s="184">
        <f t="shared" si="61"/>
        <v>51</v>
      </c>
      <c r="S288" s="391">
        <f t="shared" si="62"/>
        <v>0</v>
      </c>
      <c r="T288" s="185" t="e">
        <f t="shared" si="63"/>
        <v>#DIV/0!</v>
      </c>
      <c r="U288" s="186" t="e">
        <f t="shared" si="56"/>
        <v>#DIV/0!</v>
      </c>
      <c r="V288" s="185" t="e">
        <f t="shared" si="64"/>
        <v>#DIV/0!</v>
      </c>
      <c r="W288" s="183" t="e">
        <f t="shared" si="65"/>
        <v>#DIV/0!</v>
      </c>
      <c r="X288" s="176">
        <f t="shared" si="55"/>
        <v>0</v>
      </c>
    </row>
    <row r="289" spans="18:24" ht="15" hidden="1" x14ac:dyDescent="0.25">
      <c r="R289" s="184">
        <f t="shared" si="61"/>
        <v>52</v>
      </c>
      <c r="S289" s="391">
        <f t="shared" si="62"/>
        <v>0</v>
      </c>
      <c r="T289" s="185" t="e">
        <f t="shared" si="63"/>
        <v>#DIV/0!</v>
      </c>
      <c r="U289" s="186" t="e">
        <f t="shared" si="56"/>
        <v>#DIV/0!</v>
      </c>
      <c r="V289" s="185" t="e">
        <f t="shared" si="64"/>
        <v>#DIV/0!</v>
      </c>
      <c r="W289" s="183" t="e">
        <f t="shared" si="65"/>
        <v>#DIV/0!</v>
      </c>
      <c r="X289" s="176">
        <f t="shared" si="55"/>
        <v>0</v>
      </c>
    </row>
    <row r="290" spans="18:24" ht="15" hidden="1" x14ac:dyDescent="0.25">
      <c r="R290" s="184">
        <f t="shared" si="61"/>
        <v>53</v>
      </c>
      <c r="S290" s="391">
        <f t="shared" si="62"/>
        <v>0</v>
      </c>
      <c r="T290" s="185" t="e">
        <f t="shared" si="63"/>
        <v>#DIV/0!</v>
      </c>
      <c r="U290" s="186" t="e">
        <f t="shared" si="56"/>
        <v>#DIV/0!</v>
      </c>
      <c r="V290" s="185" t="e">
        <f t="shared" si="64"/>
        <v>#DIV/0!</v>
      </c>
      <c r="W290" s="183" t="e">
        <f t="shared" si="65"/>
        <v>#DIV/0!</v>
      </c>
      <c r="X290" s="176">
        <f t="shared" si="55"/>
        <v>0</v>
      </c>
    </row>
    <row r="291" spans="18:24" ht="15" hidden="1" x14ac:dyDescent="0.25">
      <c r="R291" s="184">
        <f t="shared" si="61"/>
        <v>54</v>
      </c>
      <c r="S291" s="391">
        <f t="shared" si="62"/>
        <v>0</v>
      </c>
      <c r="T291" s="185" t="e">
        <f t="shared" si="63"/>
        <v>#DIV/0!</v>
      </c>
      <c r="U291" s="186" t="e">
        <f t="shared" si="56"/>
        <v>#DIV/0!</v>
      </c>
      <c r="V291" s="185" t="e">
        <f t="shared" si="64"/>
        <v>#DIV/0!</v>
      </c>
      <c r="W291" s="183" t="e">
        <f t="shared" si="65"/>
        <v>#DIV/0!</v>
      </c>
      <c r="X291" s="176">
        <f t="shared" si="55"/>
        <v>0</v>
      </c>
    </row>
    <row r="292" spans="18:24" ht="15" hidden="1" x14ac:dyDescent="0.25">
      <c r="R292" s="184">
        <f t="shared" si="61"/>
        <v>55</v>
      </c>
      <c r="S292" s="391">
        <f t="shared" si="62"/>
        <v>0</v>
      </c>
      <c r="T292" s="185" t="e">
        <f t="shared" si="63"/>
        <v>#DIV/0!</v>
      </c>
      <c r="U292" s="186" t="e">
        <f t="shared" si="56"/>
        <v>#DIV/0!</v>
      </c>
      <c r="V292" s="185" t="e">
        <f t="shared" si="64"/>
        <v>#DIV/0!</v>
      </c>
      <c r="W292" s="183" t="e">
        <f t="shared" si="65"/>
        <v>#DIV/0!</v>
      </c>
      <c r="X292" s="176">
        <f t="shared" si="55"/>
        <v>0</v>
      </c>
    </row>
    <row r="293" spans="18:24" ht="15" hidden="1" x14ac:dyDescent="0.25">
      <c r="R293" s="184">
        <f t="shared" si="61"/>
        <v>56</v>
      </c>
      <c r="S293" s="391">
        <f t="shared" si="62"/>
        <v>0</v>
      </c>
      <c r="T293" s="185" t="e">
        <f t="shared" si="63"/>
        <v>#DIV/0!</v>
      </c>
      <c r="U293" s="186" t="e">
        <f t="shared" si="56"/>
        <v>#DIV/0!</v>
      </c>
      <c r="V293" s="185" t="e">
        <f t="shared" si="64"/>
        <v>#DIV/0!</v>
      </c>
      <c r="W293" s="183" t="e">
        <f t="shared" si="65"/>
        <v>#DIV/0!</v>
      </c>
      <c r="X293" s="176">
        <f t="shared" si="55"/>
        <v>0</v>
      </c>
    </row>
    <row r="294" spans="18:24" ht="15" hidden="1" x14ac:dyDescent="0.25">
      <c r="R294" s="184">
        <f t="shared" si="61"/>
        <v>57</v>
      </c>
      <c r="S294" s="391">
        <f t="shared" si="62"/>
        <v>0</v>
      </c>
      <c r="T294" s="185" t="e">
        <f t="shared" si="63"/>
        <v>#DIV/0!</v>
      </c>
      <c r="U294" s="186" t="e">
        <f t="shared" si="56"/>
        <v>#DIV/0!</v>
      </c>
      <c r="V294" s="185" t="e">
        <f t="shared" si="64"/>
        <v>#DIV/0!</v>
      </c>
      <c r="W294" s="183" t="e">
        <f t="shared" si="65"/>
        <v>#DIV/0!</v>
      </c>
      <c r="X294" s="176">
        <f t="shared" ref="X294:X357" si="67">S294</f>
        <v>0</v>
      </c>
    </row>
    <row r="295" spans="18:24" ht="15" hidden="1" x14ac:dyDescent="0.25">
      <c r="R295" s="184">
        <f t="shared" si="61"/>
        <v>58</v>
      </c>
      <c r="S295" s="391">
        <f t="shared" si="62"/>
        <v>0</v>
      </c>
      <c r="T295" s="185" t="e">
        <f t="shared" si="63"/>
        <v>#DIV/0!</v>
      </c>
      <c r="U295" s="186" t="e">
        <f t="shared" ref="U295:U358" si="68">(T295/2)^2*3.1415</f>
        <v>#DIV/0!</v>
      </c>
      <c r="V295" s="185" t="e">
        <f t="shared" si="64"/>
        <v>#DIV/0!</v>
      </c>
      <c r="W295" s="183" t="e">
        <f t="shared" si="65"/>
        <v>#DIV/0!</v>
      </c>
      <c r="X295" s="176">
        <f t="shared" si="67"/>
        <v>0</v>
      </c>
    </row>
    <row r="296" spans="18:24" ht="15" hidden="1" x14ac:dyDescent="0.25">
      <c r="R296" s="184">
        <f t="shared" si="61"/>
        <v>59</v>
      </c>
      <c r="S296" s="391">
        <f t="shared" si="62"/>
        <v>0</v>
      </c>
      <c r="T296" s="185" t="e">
        <f t="shared" si="63"/>
        <v>#DIV/0!</v>
      </c>
      <c r="U296" s="186" t="e">
        <f t="shared" si="68"/>
        <v>#DIV/0!</v>
      </c>
      <c r="V296" s="185" t="e">
        <f t="shared" si="64"/>
        <v>#DIV/0!</v>
      </c>
      <c r="W296" s="183" t="e">
        <f t="shared" si="65"/>
        <v>#DIV/0!</v>
      </c>
      <c r="X296" s="176">
        <f t="shared" si="67"/>
        <v>0</v>
      </c>
    </row>
    <row r="297" spans="18:24" ht="15" hidden="1" x14ac:dyDescent="0.25">
      <c r="R297" s="184">
        <f t="shared" si="61"/>
        <v>60</v>
      </c>
      <c r="S297" s="391">
        <f t="shared" si="62"/>
        <v>0</v>
      </c>
      <c r="T297" s="185" t="e">
        <f t="shared" si="63"/>
        <v>#DIV/0!</v>
      </c>
      <c r="U297" s="186" t="e">
        <f t="shared" si="68"/>
        <v>#DIV/0!</v>
      </c>
      <c r="V297" s="185" t="e">
        <f t="shared" si="64"/>
        <v>#DIV/0!</v>
      </c>
      <c r="W297" s="183" t="e">
        <f t="shared" si="65"/>
        <v>#DIV/0!</v>
      </c>
      <c r="X297" s="176">
        <f t="shared" si="67"/>
        <v>0</v>
      </c>
    </row>
    <row r="298" spans="18:24" ht="15" hidden="1" x14ac:dyDescent="0.25">
      <c r="R298" s="184">
        <f t="shared" si="61"/>
        <v>61</v>
      </c>
      <c r="S298" s="391">
        <f t="shared" si="62"/>
        <v>0</v>
      </c>
      <c r="T298" s="185" t="e">
        <f t="shared" si="63"/>
        <v>#DIV/0!</v>
      </c>
      <c r="U298" s="186" t="e">
        <f t="shared" si="68"/>
        <v>#DIV/0!</v>
      </c>
      <c r="V298" s="185" t="e">
        <f t="shared" si="64"/>
        <v>#DIV/0!</v>
      </c>
      <c r="W298" s="183" t="e">
        <f t="shared" si="65"/>
        <v>#DIV/0!</v>
      </c>
      <c r="X298" s="176">
        <f t="shared" si="67"/>
        <v>0</v>
      </c>
    </row>
    <row r="299" spans="18:24" ht="15" hidden="1" x14ac:dyDescent="0.25">
      <c r="R299" s="184">
        <f t="shared" si="61"/>
        <v>62</v>
      </c>
      <c r="S299" s="391">
        <f t="shared" si="62"/>
        <v>0</v>
      </c>
      <c r="T299" s="185" t="e">
        <f t="shared" si="63"/>
        <v>#DIV/0!</v>
      </c>
      <c r="U299" s="186" t="e">
        <f t="shared" si="68"/>
        <v>#DIV/0!</v>
      </c>
      <c r="V299" s="185" t="e">
        <f t="shared" si="64"/>
        <v>#DIV/0!</v>
      </c>
      <c r="W299" s="183" t="e">
        <f t="shared" si="65"/>
        <v>#DIV/0!</v>
      </c>
      <c r="X299" s="176">
        <f t="shared" si="67"/>
        <v>0</v>
      </c>
    </row>
    <row r="300" spans="18:24" ht="15" hidden="1" x14ac:dyDescent="0.25">
      <c r="R300" s="184">
        <f t="shared" si="61"/>
        <v>63</v>
      </c>
      <c r="S300" s="391">
        <f t="shared" si="62"/>
        <v>0</v>
      </c>
      <c r="T300" s="185" t="e">
        <f t="shared" si="63"/>
        <v>#DIV/0!</v>
      </c>
      <c r="U300" s="186" t="e">
        <f t="shared" si="68"/>
        <v>#DIV/0!</v>
      </c>
      <c r="V300" s="185" t="e">
        <f t="shared" si="64"/>
        <v>#DIV/0!</v>
      </c>
      <c r="W300" s="183" t="e">
        <f t="shared" si="65"/>
        <v>#DIV/0!</v>
      </c>
      <c r="X300" s="176">
        <f t="shared" si="67"/>
        <v>0</v>
      </c>
    </row>
    <row r="301" spans="18:24" ht="15" hidden="1" x14ac:dyDescent="0.25">
      <c r="R301" s="184">
        <f t="shared" si="61"/>
        <v>64</v>
      </c>
      <c r="S301" s="391">
        <f t="shared" si="62"/>
        <v>0</v>
      </c>
      <c r="T301" s="185" t="e">
        <f t="shared" si="63"/>
        <v>#DIV/0!</v>
      </c>
      <c r="U301" s="186" t="e">
        <f t="shared" si="68"/>
        <v>#DIV/0!</v>
      </c>
      <c r="V301" s="185" t="e">
        <f t="shared" si="64"/>
        <v>#DIV/0!</v>
      </c>
      <c r="W301" s="183" t="e">
        <f t="shared" si="65"/>
        <v>#DIV/0!</v>
      </c>
      <c r="X301" s="176">
        <f t="shared" si="67"/>
        <v>0</v>
      </c>
    </row>
    <row r="302" spans="18:24" ht="15" hidden="1" x14ac:dyDescent="0.25">
      <c r="R302" s="184">
        <f t="shared" si="61"/>
        <v>65</v>
      </c>
      <c r="S302" s="391">
        <f t="shared" si="62"/>
        <v>0</v>
      </c>
      <c r="T302" s="185" t="e">
        <f t="shared" si="63"/>
        <v>#DIV/0!</v>
      </c>
      <c r="U302" s="186" t="e">
        <f t="shared" si="68"/>
        <v>#DIV/0!</v>
      </c>
      <c r="V302" s="185" t="e">
        <f t="shared" si="64"/>
        <v>#DIV/0!</v>
      </c>
      <c r="W302" s="183" t="e">
        <f t="shared" si="65"/>
        <v>#DIV/0!</v>
      </c>
      <c r="X302" s="176">
        <f t="shared" si="67"/>
        <v>0</v>
      </c>
    </row>
    <row r="303" spans="18:24" ht="15" hidden="1" x14ac:dyDescent="0.25">
      <c r="R303" s="184">
        <f t="shared" ref="R303:R337" si="69">R302+1</f>
        <v>66</v>
      </c>
      <c r="S303" s="391">
        <f t="shared" ref="S303:S337" si="70">S$237+R303*(N$240-N$239)/100</f>
        <v>0</v>
      </c>
      <c r="T303" s="185" t="e">
        <f t="shared" ref="T303:T337" si="71">T$237+(2*(S303-S$237)*Q$240)</f>
        <v>#DIV/0!</v>
      </c>
      <c r="U303" s="186" t="e">
        <f t="shared" si="68"/>
        <v>#DIV/0!</v>
      </c>
      <c r="V303" s="185" t="e">
        <f t="shared" ref="V303:V337" si="72">(S303-S302)/3*(U302+U303+(U303*U302)^0.5)</f>
        <v>#DIV/0!</v>
      </c>
      <c r="W303" s="183" t="e">
        <f t="shared" ref="W303:W337" si="73">W302+V303</f>
        <v>#DIV/0!</v>
      </c>
      <c r="X303" s="176">
        <f t="shared" si="67"/>
        <v>0</v>
      </c>
    </row>
    <row r="304" spans="18:24" ht="15" hidden="1" x14ac:dyDescent="0.25">
      <c r="R304" s="184">
        <f t="shared" si="69"/>
        <v>67</v>
      </c>
      <c r="S304" s="391">
        <f t="shared" si="70"/>
        <v>0</v>
      </c>
      <c r="T304" s="185" t="e">
        <f t="shared" si="71"/>
        <v>#DIV/0!</v>
      </c>
      <c r="U304" s="186" t="e">
        <f t="shared" si="68"/>
        <v>#DIV/0!</v>
      </c>
      <c r="V304" s="185" t="e">
        <f t="shared" si="72"/>
        <v>#DIV/0!</v>
      </c>
      <c r="W304" s="183" t="e">
        <f t="shared" si="73"/>
        <v>#DIV/0!</v>
      </c>
      <c r="X304" s="176">
        <f t="shared" si="67"/>
        <v>0</v>
      </c>
    </row>
    <row r="305" spans="18:24" ht="15" hidden="1" x14ac:dyDescent="0.25">
      <c r="R305" s="184">
        <f t="shared" si="69"/>
        <v>68</v>
      </c>
      <c r="S305" s="391">
        <f t="shared" si="70"/>
        <v>0</v>
      </c>
      <c r="T305" s="185" t="e">
        <f t="shared" si="71"/>
        <v>#DIV/0!</v>
      </c>
      <c r="U305" s="186" t="e">
        <f t="shared" si="68"/>
        <v>#DIV/0!</v>
      </c>
      <c r="V305" s="185" t="e">
        <f t="shared" si="72"/>
        <v>#DIV/0!</v>
      </c>
      <c r="W305" s="183" t="e">
        <f t="shared" si="73"/>
        <v>#DIV/0!</v>
      </c>
      <c r="X305" s="176">
        <f t="shared" si="67"/>
        <v>0</v>
      </c>
    </row>
    <row r="306" spans="18:24" ht="15" hidden="1" x14ac:dyDescent="0.25">
      <c r="R306" s="184">
        <f t="shared" si="69"/>
        <v>69</v>
      </c>
      <c r="S306" s="391">
        <f t="shared" si="70"/>
        <v>0</v>
      </c>
      <c r="T306" s="185" t="e">
        <f t="shared" si="71"/>
        <v>#DIV/0!</v>
      </c>
      <c r="U306" s="186" t="e">
        <f t="shared" si="68"/>
        <v>#DIV/0!</v>
      </c>
      <c r="V306" s="185" t="e">
        <f t="shared" si="72"/>
        <v>#DIV/0!</v>
      </c>
      <c r="W306" s="183" t="e">
        <f t="shared" si="73"/>
        <v>#DIV/0!</v>
      </c>
      <c r="X306" s="176">
        <f t="shared" si="67"/>
        <v>0</v>
      </c>
    </row>
    <row r="307" spans="18:24" ht="15" hidden="1" x14ac:dyDescent="0.25">
      <c r="R307" s="184">
        <f t="shared" si="69"/>
        <v>70</v>
      </c>
      <c r="S307" s="391">
        <f t="shared" si="70"/>
        <v>0</v>
      </c>
      <c r="T307" s="185" t="e">
        <f t="shared" si="71"/>
        <v>#DIV/0!</v>
      </c>
      <c r="U307" s="186" t="e">
        <f t="shared" si="68"/>
        <v>#DIV/0!</v>
      </c>
      <c r="V307" s="185" t="e">
        <f t="shared" si="72"/>
        <v>#DIV/0!</v>
      </c>
      <c r="W307" s="183" t="e">
        <f t="shared" si="73"/>
        <v>#DIV/0!</v>
      </c>
      <c r="X307" s="176">
        <f t="shared" si="67"/>
        <v>0</v>
      </c>
    </row>
    <row r="308" spans="18:24" ht="15" hidden="1" x14ac:dyDescent="0.25">
      <c r="R308" s="184">
        <f t="shared" si="69"/>
        <v>71</v>
      </c>
      <c r="S308" s="391">
        <f t="shared" si="70"/>
        <v>0</v>
      </c>
      <c r="T308" s="185" t="e">
        <f t="shared" si="71"/>
        <v>#DIV/0!</v>
      </c>
      <c r="U308" s="186" t="e">
        <f t="shared" si="68"/>
        <v>#DIV/0!</v>
      </c>
      <c r="V308" s="185" t="e">
        <f t="shared" si="72"/>
        <v>#DIV/0!</v>
      </c>
      <c r="W308" s="183" t="e">
        <f t="shared" si="73"/>
        <v>#DIV/0!</v>
      </c>
      <c r="X308" s="176">
        <f t="shared" si="67"/>
        <v>0</v>
      </c>
    </row>
    <row r="309" spans="18:24" ht="15" hidden="1" x14ac:dyDescent="0.25">
      <c r="R309" s="184">
        <f t="shared" si="69"/>
        <v>72</v>
      </c>
      <c r="S309" s="391">
        <f t="shared" si="70"/>
        <v>0</v>
      </c>
      <c r="T309" s="185" t="e">
        <f t="shared" si="71"/>
        <v>#DIV/0!</v>
      </c>
      <c r="U309" s="186" t="e">
        <f t="shared" si="68"/>
        <v>#DIV/0!</v>
      </c>
      <c r="V309" s="185" t="e">
        <f t="shared" si="72"/>
        <v>#DIV/0!</v>
      </c>
      <c r="W309" s="183" t="e">
        <f t="shared" si="73"/>
        <v>#DIV/0!</v>
      </c>
      <c r="X309" s="176">
        <f t="shared" si="67"/>
        <v>0</v>
      </c>
    </row>
    <row r="310" spans="18:24" ht="15" hidden="1" x14ac:dyDescent="0.25">
      <c r="R310" s="184">
        <f t="shared" si="69"/>
        <v>73</v>
      </c>
      <c r="S310" s="391">
        <f t="shared" si="70"/>
        <v>0</v>
      </c>
      <c r="T310" s="185" t="e">
        <f t="shared" si="71"/>
        <v>#DIV/0!</v>
      </c>
      <c r="U310" s="186" t="e">
        <f t="shared" si="68"/>
        <v>#DIV/0!</v>
      </c>
      <c r="V310" s="185" t="e">
        <f t="shared" si="72"/>
        <v>#DIV/0!</v>
      </c>
      <c r="W310" s="183" t="e">
        <f t="shared" si="73"/>
        <v>#DIV/0!</v>
      </c>
      <c r="X310" s="176">
        <f t="shared" si="67"/>
        <v>0</v>
      </c>
    </row>
    <row r="311" spans="18:24" ht="15" hidden="1" x14ac:dyDescent="0.25">
      <c r="R311" s="184">
        <f t="shared" si="69"/>
        <v>74</v>
      </c>
      <c r="S311" s="391">
        <f t="shared" si="70"/>
        <v>0</v>
      </c>
      <c r="T311" s="185" t="e">
        <f t="shared" si="71"/>
        <v>#DIV/0!</v>
      </c>
      <c r="U311" s="186" t="e">
        <f t="shared" si="68"/>
        <v>#DIV/0!</v>
      </c>
      <c r="V311" s="185" t="e">
        <f t="shared" si="72"/>
        <v>#DIV/0!</v>
      </c>
      <c r="W311" s="183" t="e">
        <f t="shared" si="73"/>
        <v>#DIV/0!</v>
      </c>
      <c r="X311" s="176">
        <f t="shared" si="67"/>
        <v>0</v>
      </c>
    </row>
    <row r="312" spans="18:24" ht="15" hidden="1" x14ac:dyDescent="0.25">
      <c r="R312" s="184">
        <f t="shared" si="69"/>
        <v>75</v>
      </c>
      <c r="S312" s="391">
        <f t="shared" si="70"/>
        <v>0</v>
      </c>
      <c r="T312" s="185" t="e">
        <f t="shared" si="71"/>
        <v>#DIV/0!</v>
      </c>
      <c r="U312" s="186" t="e">
        <f t="shared" si="68"/>
        <v>#DIV/0!</v>
      </c>
      <c r="V312" s="185" t="e">
        <f t="shared" si="72"/>
        <v>#DIV/0!</v>
      </c>
      <c r="W312" s="183" t="e">
        <f t="shared" si="73"/>
        <v>#DIV/0!</v>
      </c>
      <c r="X312" s="176">
        <f t="shared" si="67"/>
        <v>0</v>
      </c>
    </row>
    <row r="313" spans="18:24" ht="15" hidden="1" x14ac:dyDescent="0.25">
      <c r="R313" s="184">
        <f t="shared" si="69"/>
        <v>76</v>
      </c>
      <c r="S313" s="391">
        <f t="shared" si="70"/>
        <v>0</v>
      </c>
      <c r="T313" s="185" t="e">
        <f t="shared" si="71"/>
        <v>#DIV/0!</v>
      </c>
      <c r="U313" s="186" t="e">
        <f t="shared" si="68"/>
        <v>#DIV/0!</v>
      </c>
      <c r="V313" s="185" t="e">
        <f t="shared" si="72"/>
        <v>#DIV/0!</v>
      </c>
      <c r="W313" s="183" t="e">
        <f t="shared" si="73"/>
        <v>#DIV/0!</v>
      </c>
      <c r="X313" s="176">
        <f t="shared" si="67"/>
        <v>0</v>
      </c>
    </row>
    <row r="314" spans="18:24" ht="15" hidden="1" x14ac:dyDescent="0.25">
      <c r="R314" s="184">
        <f t="shared" si="69"/>
        <v>77</v>
      </c>
      <c r="S314" s="391">
        <f t="shared" si="70"/>
        <v>0</v>
      </c>
      <c r="T314" s="185" t="e">
        <f t="shared" si="71"/>
        <v>#DIV/0!</v>
      </c>
      <c r="U314" s="186" t="e">
        <f t="shared" si="68"/>
        <v>#DIV/0!</v>
      </c>
      <c r="V314" s="185" t="e">
        <f t="shared" si="72"/>
        <v>#DIV/0!</v>
      </c>
      <c r="W314" s="183" t="e">
        <f t="shared" si="73"/>
        <v>#DIV/0!</v>
      </c>
      <c r="X314" s="176">
        <f t="shared" si="67"/>
        <v>0</v>
      </c>
    </row>
    <row r="315" spans="18:24" ht="15" hidden="1" x14ac:dyDescent="0.25">
      <c r="R315" s="184">
        <f t="shared" si="69"/>
        <v>78</v>
      </c>
      <c r="S315" s="391">
        <f t="shared" si="70"/>
        <v>0</v>
      </c>
      <c r="T315" s="185" t="e">
        <f t="shared" si="71"/>
        <v>#DIV/0!</v>
      </c>
      <c r="U315" s="186" t="e">
        <f t="shared" si="68"/>
        <v>#DIV/0!</v>
      </c>
      <c r="V315" s="185" t="e">
        <f t="shared" si="72"/>
        <v>#DIV/0!</v>
      </c>
      <c r="W315" s="183" t="e">
        <f t="shared" si="73"/>
        <v>#DIV/0!</v>
      </c>
      <c r="X315" s="176">
        <f t="shared" si="67"/>
        <v>0</v>
      </c>
    </row>
    <row r="316" spans="18:24" ht="15" hidden="1" x14ac:dyDescent="0.25">
      <c r="R316" s="184">
        <f t="shared" si="69"/>
        <v>79</v>
      </c>
      <c r="S316" s="391">
        <f t="shared" si="70"/>
        <v>0</v>
      </c>
      <c r="T316" s="185" t="e">
        <f t="shared" si="71"/>
        <v>#DIV/0!</v>
      </c>
      <c r="U316" s="186" t="e">
        <f t="shared" si="68"/>
        <v>#DIV/0!</v>
      </c>
      <c r="V316" s="185" t="e">
        <f t="shared" si="72"/>
        <v>#DIV/0!</v>
      </c>
      <c r="W316" s="183" t="e">
        <f t="shared" si="73"/>
        <v>#DIV/0!</v>
      </c>
      <c r="X316" s="176">
        <f t="shared" si="67"/>
        <v>0</v>
      </c>
    </row>
    <row r="317" spans="18:24" ht="15" hidden="1" x14ac:dyDescent="0.25">
      <c r="R317" s="184">
        <f t="shared" si="69"/>
        <v>80</v>
      </c>
      <c r="S317" s="391">
        <f t="shared" si="70"/>
        <v>0</v>
      </c>
      <c r="T317" s="185" t="e">
        <f t="shared" si="71"/>
        <v>#DIV/0!</v>
      </c>
      <c r="U317" s="186" t="e">
        <f t="shared" si="68"/>
        <v>#DIV/0!</v>
      </c>
      <c r="V317" s="185" t="e">
        <f t="shared" si="72"/>
        <v>#DIV/0!</v>
      </c>
      <c r="W317" s="183" t="e">
        <f t="shared" si="73"/>
        <v>#DIV/0!</v>
      </c>
      <c r="X317" s="176">
        <f t="shared" si="67"/>
        <v>0</v>
      </c>
    </row>
    <row r="318" spans="18:24" ht="15" hidden="1" x14ac:dyDescent="0.25">
      <c r="R318" s="184">
        <f t="shared" si="69"/>
        <v>81</v>
      </c>
      <c r="S318" s="391">
        <f t="shared" si="70"/>
        <v>0</v>
      </c>
      <c r="T318" s="185" t="e">
        <f t="shared" si="71"/>
        <v>#DIV/0!</v>
      </c>
      <c r="U318" s="186" t="e">
        <f t="shared" si="68"/>
        <v>#DIV/0!</v>
      </c>
      <c r="V318" s="185" t="e">
        <f t="shared" si="72"/>
        <v>#DIV/0!</v>
      </c>
      <c r="W318" s="183" t="e">
        <f t="shared" si="73"/>
        <v>#DIV/0!</v>
      </c>
      <c r="X318" s="176">
        <f t="shared" si="67"/>
        <v>0</v>
      </c>
    </row>
    <row r="319" spans="18:24" ht="15" hidden="1" x14ac:dyDescent="0.25">
      <c r="R319" s="184">
        <f t="shared" si="69"/>
        <v>82</v>
      </c>
      <c r="S319" s="391">
        <f t="shared" si="70"/>
        <v>0</v>
      </c>
      <c r="T319" s="185" t="e">
        <f t="shared" si="71"/>
        <v>#DIV/0!</v>
      </c>
      <c r="U319" s="186" t="e">
        <f t="shared" si="68"/>
        <v>#DIV/0!</v>
      </c>
      <c r="V319" s="185" t="e">
        <f t="shared" si="72"/>
        <v>#DIV/0!</v>
      </c>
      <c r="W319" s="183" t="e">
        <f t="shared" si="73"/>
        <v>#DIV/0!</v>
      </c>
      <c r="X319" s="176">
        <f t="shared" si="67"/>
        <v>0</v>
      </c>
    </row>
    <row r="320" spans="18:24" ht="15" hidden="1" x14ac:dyDescent="0.25">
      <c r="R320" s="184">
        <f t="shared" si="69"/>
        <v>83</v>
      </c>
      <c r="S320" s="391">
        <f t="shared" si="70"/>
        <v>0</v>
      </c>
      <c r="T320" s="185" t="e">
        <f t="shared" si="71"/>
        <v>#DIV/0!</v>
      </c>
      <c r="U320" s="186" t="e">
        <f t="shared" si="68"/>
        <v>#DIV/0!</v>
      </c>
      <c r="V320" s="185" t="e">
        <f t="shared" si="72"/>
        <v>#DIV/0!</v>
      </c>
      <c r="W320" s="183" t="e">
        <f t="shared" si="73"/>
        <v>#DIV/0!</v>
      </c>
      <c r="X320" s="176">
        <f t="shared" si="67"/>
        <v>0</v>
      </c>
    </row>
    <row r="321" spans="18:24" ht="15" hidden="1" x14ac:dyDescent="0.25">
      <c r="R321" s="184">
        <f t="shared" si="69"/>
        <v>84</v>
      </c>
      <c r="S321" s="391">
        <f t="shared" si="70"/>
        <v>0</v>
      </c>
      <c r="T321" s="185" t="e">
        <f t="shared" si="71"/>
        <v>#DIV/0!</v>
      </c>
      <c r="U321" s="186" t="e">
        <f t="shared" si="68"/>
        <v>#DIV/0!</v>
      </c>
      <c r="V321" s="185" t="e">
        <f t="shared" si="72"/>
        <v>#DIV/0!</v>
      </c>
      <c r="W321" s="183" t="e">
        <f t="shared" si="73"/>
        <v>#DIV/0!</v>
      </c>
      <c r="X321" s="176">
        <f t="shared" si="67"/>
        <v>0</v>
      </c>
    </row>
    <row r="322" spans="18:24" ht="15" hidden="1" x14ac:dyDescent="0.25">
      <c r="R322" s="184">
        <f t="shared" si="69"/>
        <v>85</v>
      </c>
      <c r="S322" s="391">
        <f t="shared" si="70"/>
        <v>0</v>
      </c>
      <c r="T322" s="185" t="e">
        <f t="shared" si="71"/>
        <v>#DIV/0!</v>
      </c>
      <c r="U322" s="186" t="e">
        <f t="shared" si="68"/>
        <v>#DIV/0!</v>
      </c>
      <c r="V322" s="185" t="e">
        <f t="shared" si="72"/>
        <v>#DIV/0!</v>
      </c>
      <c r="W322" s="183" t="e">
        <f t="shared" si="73"/>
        <v>#DIV/0!</v>
      </c>
      <c r="X322" s="176">
        <f t="shared" si="67"/>
        <v>0</v>
      </c>
    </row>
    <row r="323" spans="18:24" ht="15" hidden="1" x14ac:dyDescent="0.25">
      <c r="R323" s="184">
        <f t="shared" si="69"/>
        <v>86</v>
      </c>
      <c r="S323" s="391">
        <f t="shared" si="70"/>
        <v>0</v>
      </c>
      <c r="T323" s="185" t="e">
        <f t="shared" si="71"/>
        <v>#DIV/0!</v>
      </c>
      <c r="U323" s="186" t="e">
        <f t="shared" si="68"/>
        <v>#DIV/0!</v>
      </c>
      <c r="V323" s="185" t="e">
        <f t="shared" si="72"/>
        <v>#DIV/0!</v>
      </c>
      <c r="W323" s="183" t="e">
        <f t="shared" si="73"/>
        <v>#DIV/0!</v>
      </c>
      <c r="X323" s="176">
        <f t="shared" si="67"/>
        <v>0</v>
      </c>
    </row>
    <row r="324" spans="18:24" ht="15" hidden="1" x14ac:dyDescent="0.25">
      <c r="R324" s="184">
        <f t="shared" si="69"/>
        <v>87</v>
      </c>
      <c r="S324" s="391">
        <f t="shared" si="70"/>
        <v>0</v>
      </c>
      <c r="T324" s="185" t="e">
        <f t="shared" si="71"/>
        <v>#DIV/0!</v>
      </c>
      <c r="U324" s="186" t="e">
        <f t="shared" si="68"/>
        <v>#DIV/0!</v>
      </c>
      <c r="V324" s="185" t="e">
        <f t="shared" si="72"/>
        <v>#DIV/0!</v>
      </c>
      <c r="W324" s="183" t="e">
        <f t="shared" si="73"/>
        <v>#DIV/0!</v>
      </c>
      <c r="X324" s="176">
        <f t="shared" si="67"/>
        <v>0</v>
      </c>
    </row>
    <row r="325" spans="18:24" ht="15" hidden="1" x14ac:dyDescent="0.25">
      <c r="R325" s="184">
        <f t="shared" si="69"/>
        <v>88</v>
      </c>
      <c r="S325" s="391">
        <f t="shared" si="70"/>
        <v>0</v>
      </c>
      <c r="T325" s="185" t="e">
        <f t="shared" si="71"/>
        <v>#DIV/0!</v>
      </c>
      <c r="U325" s="186" t="e">
        <f t="shared" si="68"/>
        <v>#DIV/0!</v>
      </c>
      <c r="V325" s="185" t="e">
        <f t="shared" si="72"/>
        <v>#DIV/0!</v>
      </c>
      <c r="W325" s="183" t="e">
        <f t="shared" si="73"/>
        <v>#DIV/0!</v>
      </c>
      <c r="X325" s="176">
        <f t="shared" si="67"/>
        <v>0</v>
      </c>
    </row>
    <row r="326" spans="18:24" ht="15" hidden="1" x14ac:dyDescent="0.25">
      <c r="R326" s="184">
        <f t="shared" si="69"/>
        <v>89</v>
      </c>
      <c r="S326" s="391">
        <f t="shared" si="70"/>
        <v>0</v>
      </c>
      <c r="T326" s="185" t="e">
        <f t="shared" si="71"/>
        <v>#DIV/0!</v>
      </c>
      <c r="U326" s="186" t="e">
        <f t="shared" si="68"/>
        <v>#DIV/0!</v>
      </c>
      <c r="V326" s="185" t="e">
        <f t="shared" si="72"/>
        <v>#DIV/0!</v>
      </c>
      <c r="W326" s="183" t="e">
        <f t="shared" si="73"/>
        <v>#DIV/0!</v>
      </c>
      <c r="X326" s="176">
        <f t="shared" si="67"/>
        <v>0</v>
      </c>
    </row>
    <row r="327" spans="18:24" ht="15" hidden="1" x14ac:dyDescent="0.25">
      <c r="R327" s="184">
        <f t="shared" si="69"/>
        <v>90</v>
      </c>
      <c r="S327" s="391">
        <f t="shared" si="70"/>
        <v>0</v>
      </c>
      <c r="T327" s="185" t="e">
        <f t="shared" si="71"/>
        <v>#DIV/0!</v>
      </c>
      <c r="U327" s="186" t="e">
        <f t="shared" si="68"/>
        <v>#DIV/0!</v>
      </c>
      <c r="V327" s="185" t="e">
        <f t="shared" si="72"/>
        <v>#DIV/0!</v>
      </c>
      <c r="W327" s="183" t="e">
        <f t="shared" si="73"/>
        <v>#DIV/0!</v>
      </c>
      <c r="X327" s="176">
        <f t="shared" si="67"/>
        <v>0</v>
      </c>
    </row>
    <row r="328" spans="18:24" ht="15" hidden="1" x14ac:dyDescent="0.25">
      <c r="R328" s="184">
        <f t="shared" si="69"/>
        <v>91</v>
      </c>
      <c r="S328" s="391">
        <f t="shared" si="70"/>
        <v>0</v>
      </c>
      <c r="T328" s="185" t="e">
        <f t="shared" si="71"/>
        <v>#DIV/0!</v>
      </c>
      <c r="U328" s="186" t="e">
        <f t="shared" si="68"/>
        <v>#DIV/0!</v>
      </c>
      <c r="V328" s="185" t="e">
        <f t="shared" si="72"/>
        <v>#DIV/0!</v>
      </c>
      <c r="W328" s="183" t="e">
        <f t="shared" si="73"/>
        <v>#DIV/0!</v>
      </c>
      <c r="X328" s="176">
        <f t="shared" si="67"/>
        <v>0</v>
      </c>
    </row>
    <row r="329" spans="18:24" ht="15" hidden="1" x14ac:dyDescent="0.25">
      <c r="R329" s="184">
        <f t="shared" si="69"/>
        <v>92</v>
      </c>
      <c r="S329" s="391">
        <f t="shared" si="70"/>
        <v>0</v>
      </c>
      <c r="T329" s="185" t="e">
        <f t="shared" si="71"/>
        <v>#DIV/0!</v>
      </c>
      <c r="U329" s="186" t="e">
        <f t="shared" si="68"/>
        <v>#DIV/0!</v>
      </c>
      <c r="V329" s="185" t="e">
        <f t="shared" si="72"/>
        <v>#DIV/0!</v>
      </c>
      <c r="W329" s="183" t="e">
        <f t="shared" si="73"/>
        <v>#DIV/0!</v>
      </c>
      <c r="X329" s="176">
        <f t="shared" si="67"/>
        <v>0</v>
      </c>
    </row>
    <row r="330" spans="18:24" ht="15" hidden="1" x14ac:dyDescent="0.25">
      <c r="R330" s="184">
        <f t="shared" si="69"/>
        <v>93</v>
      </c>
      <c r="S330" s="391">
        <f t="shared" si="70"/>
        <v>0</v>
      </c>
      <c r="T330" s="185" t="e">
        <f t="shared" si="71"/>
        <v>#DIV/0!</v>
      </c>
      <c r="U330" s="186" t="e">
        <f t="shared" si="68"/>
        <v>#DIV/0!</v>
      </c>
      <c r="V330" s="185" t="e">
        <f t="shared" si="72"/>
        <v>#DIV/0!</v>
      </c>
      <c r="W330" s="183" t="e">
        <f t="shared" si="73"/>
        <v>#DIV/0!</v>
      </c>
      <c r="X330" s="176">
        <f t="shared" si="67"/>
        <v>0</v>
      </c>
    </row>
    <row r="331" spans="18:24" ht="15" hidden="1" x14ac:dyDescent="0.25">
      <c r="R331" s="184">
        <f t="shared" si="69"/>
        <v>94</v>
      </c>
      <c r="S331" s="391">
        <f t="shared" si="70"/>
        <v>0</v>
      </c>
      <c r="T331" s="185" t="e">
        <f t="shared" si="71"/>
        <v>#DIV/0!</v>
      </c>
      <c r="U331" s="186" t="e">
        <f t="shared" si="68"/>
        <v>#DIV/0!</v>
      </c>
      <c r="V331" s="185" t="e">
        <f t="shared" si="72"/>
        <v>#DIV/0!</v>
      </c>
      <c r="W331" s="183" t="e">
        <f t="shared" si="73"/>
        <v>#DIV/0!</v>
      </c>
      <c r="X331" s="176">
        <f t="shared" si="67"/>
        <v>0</v>
      </c>
    </row>
    <row r="332" spans="18:24" ht="15" hidden="1" x14ac:dyDescent="0.25">
      <c r="R332" s="184">
        <f t="shared" si="69"/>
        <v>95</v>
      </c>
      <c r="S332" s="391">
        <f t="shared" si="70"/>
        <v>0</v>
      </c>
      <c r="T332" s="185" t="e">
        <f t="shared" si="71"/>
        <v>#DIV/0!</v>
      </c>
      <c r="U332" s="186" t="e">
        <f t="shared" si="68"/>
        <v>#DIV/0!</v>
      </c>
      <c r="V332" s="185" t="e">
        <f t="shared" si="72"/>
        <v>#DIV/0!</v>
      </c>
      <c r="W332" s="183" t="e">
        <f t="shared" si="73"/>
        <v>#DIV/0!</v>
      </c>
      <c r="X332" s="176">
        <f t="shared" si="67"/>
        <v>0</v>
      </c>
    </row>
    <row r="333" spans="18:24" ht="15" hidden="1" x14ac:dyDescent="0.25">
      <c r="R333" s="184">
        <f t="shared" si="69"/>
        <v>96</v>
      </c>
      <c r="S333" s="391">
        <f t="shared" si="70"/>
        <v>0</v>
      </c>
      <c r="T333" s="185" t="e">
        <f t="shared" si="71"/>
        <v>#DIV/0!</v>
      </c>
      <c r="U333" s="186" t="e">
        <f t="shared" si="68"/>
        <v>#DIV/0!</v>
      </c>
      <c r="V333" s="185" t="e">
        <f t="shared" si="72"/>
        <v>#DIV/0!</v>
      </c>
      <c r="W333" s="183" t="e">
        <f t="shared" si="73"/>
        <v>#DIV/0!</v>
      </c>
      <c r="X333" s="176">
        <f t="shared" si="67"/>
        <v>0</v>
      </c>
    </row>
    <row r="334" spans="18:24" ht="15" hidden="1" x14ac:dyDescent="0.25">
      <c r="R334" s="184">
        <f t="shared" si="69"/>
        <v>97</v>
      </c>
      <c r="S334" s="391">
        <f t="shared" si="70"/>
        <v>0</v>
      </c>
      <c r="T334" s="185" t="e">
        <f t="shared" si="71"/>
        <v>#DIV/0!</v>
      </c>
      <c r="U334" s="186" t="e">
        <f t="shared" si="68"/>
        <v>#DIV/0!</v>
      </c>
      <c r="V334" s="185" t="e">
        <f t="shared" si="72"/>
        <v>#DIV/0!</v>
      </c>
      <c r="W334" s="183" t="e">
        <f t="shared" si="73"/>
        <v>#DIV/0!</v>
      </c>
      <c r="X334" s="176">
        <f t="shared" si="67"/>
        <v>0</v>
      </c>
    </row>
    <row r="335" spans="18:24" ht="15" hidden="1" x14ac:dyDescent="0.25">
      <c r="R335" s="184">
        <f t="shared" si="69"/>
        <v>98</v>
      </c>
      <c r="S335" s="391">
        <f t="shared" si="70"/>
        <v>0</v>
      </c>
      <c r="T335" s="185" t="e">
        <f t="shared" si="71"/>
        <v>#DIV/0!</v>
      </c>
      <c r="U335" s="186" t="e">
        <f t="shared" si="68"/>
        <v>#DIV/0!</v>
      </c>
      <c r="V335" s="185" t="e">
        <f t="shared" si="72"/>
        <v>#DIV/0!</v>
      </c>
      <c r="W335" s="183" t="e">
        <f t="shared" si="73"/>
        <v>#DIV/0!</v>
      </c>
      <c r="X335" s="176">
        <f t="shared" si="67"/>
        <v>0</v>
      </c>
    </row>
    <row r="336" spans="18:24" ht="15" hidden="1" x14ac:dyDescent="0.25">
      <c r="R336" s="184">
        <f t="shared" si="69"/>
        <v>99</v>
      </c>
      <c r="S336" s="391">
        <f t="shared" si="70"/>
        <v>0</v>
      </c>
      <c r="T336" s="185" t="e">
        <f t="shared" si="71"/>
        <v>#DIV/0!</v>
      </c>
      <c r="U336" s="186" t="e">
        <f t="shared" si="68"/>
        <v>#DIV/0!</v>
      </c>
      <c r="V336" s="185" t="e">
        <f t="shared" si="72"/>
        <v>#DIV/0!</v>
      </c>
      <c r="W336" s="183" t="e">
        <f t="shared" si="73"/>
        <v>#DIV/0!</v>
      </c>
      <c r="X336" s="176">
        <f t="shared" si="67"/>
        <v>0</v>
      </c>
    </row>
    <row r="337" spans="13:24" ht="15" hidden="1" x14ac:dyDescent="0.25">
      <c r="R337" s="184">
        <f t="shared" si="69"/>
        <v>100</v>
      </c>
      <c r="S337" s="391">
        <f t="shared" si="70"/>
        <v>0</v>
      </c>
      <c r="T337" s="185" t="e">
        <f t="shared" si="71"/>
        <v>#DIV/0!</v>
      </c>
      <c r="U337" s="186" t="e">
        <f t="shared" si="68"/>
        <v>#DIV/0!</v>
      </c>
      <c r="V337" s="185" t="e">
        <f t="shared" si="72"/>
        <v>#DIV/0!</v>
      </c>
      <c r="W337" s="183" t="e">
        <f t="shared" si="73"/>
        <v>#DIV/0!</v>
      </c>
      <c r="X337" s="176">
        <f t="shared" si="67"/>
        <v>0</v>
      </c>
    </row>
    <row r="338" spans="13:24" ht="15" hidden="1" x14ac:dyDescent="0.25">
      <c r="M338" s="302" t="s">
        <v>308</v>
      </c>
      <c r="N338" s="400" t="s">
        <v>105</v>
      </c>
      <c r="O338" s="395" t="s">
        <v>100</v>
      </c>
      <c r="P338" s="177" t="s">
        <v>155</v>
      </c>
      <c r="Q338" s="177" t="s">
        <v>156</v>
      </c>
      <c r="R338" s="184">
        <v>1</v>
      </c>
      <c r="S338" s="391">
        <f>S$337+R338*(N$340-N$339)/100</f>
        <v>0</v>
      </c>
      <c r="T338" s="185" t="e">
        <f>T$337+(2*(S338-S$337)*Q$340)</f>
        <v>#DIV/0!</v>
      </c>
      <c r="U338" s="186" t="e">
        <f t="shared" si="68"/>
        <v>#DIV/0!</v>
      </c>
      <c r="V338" s="185" t="e">
        <f>(S338-S337)/3*(U337+U338+(U338*U337)^0.5)</f>
        <v>#DIV/0!</v>
      </c>
      <c r="W338" s="183" t="e">
        <f>W337+V338</f>
        <v>#DIV/0!</v>
      </c>
      <c r="X338" s="176">
        <f t="shared" si="67"/>
        <v>0</v>
      </c>
    </row>
    <row r="339" spans="13:24" ht="15" hidden="1" x14ac:dyDescent="0.25">
      <c r="M339" s="396">
        <f>M40</f>
        <v>4</v>
      </c>
      <c r="N339" s="376">
        <f t="shared" ref="N339:O339" si="74">N40</f>
        <v>0</v>
      </c>
      <c r="O339" s="396">
        <f t="shared" si="74"/>
        <v>0</v>
      </c>
      <c r="P339" s="377">
        <f>2*(O339/3.1415)^0.5</f>
        <v>0</v>
      </c>
      <c r="Q339" s="367"/>
      <c r="R339" s="184">
        <f t="shared" ref="R339:R402" si="75">R338+1</f>
        <v>2</v>
      </c>
      <c r="S339" s="391">
        <f t="shared" ref="S339:S402" si="76">S$337+R339*(N$340-N$339)/100</f>
        <v>0</v>
      </c>
      <c r="T339" s="185" t="e">
        <f t="shared" ref="T339:T402" si="77">T$337+(2*(S339-S$337)*Q$340)</f>
        <v>#DIV/0!</v>
      </c>
      <c r="U339" s="186" t="e">
        <f t="shared" si="68"/>
        <v>#DIV/0!</v>
      </c>
      <c r="V339" s="185" t="e">
        <f t="shared" ref="V339:V402" si="78">(S339-S338)/3*(U338+U339+(U339*U338)^0.5)</f>
        <v>#DIV/0!</v>
      </c>
      <c r="W339" s="183" t="e">
        <f t="shared" ref="W339:W402" si="79">W338+V339</f>
        <v>#DIV/0!</v>
      </c>
      <c r="X339" s="176">
        <f t="shared" si="67"/>
        <v>0</v>
      </c>
    </row>
    <row r="340" spans="13:24" ht="15" hidden="1" x14ac:dyDescent="0.25">
      <c r="M340" s="396">
        <f t="shared" ref="M340:O340" si="80">M41</f>
        <v>5</v>
      </c>
      <c r="N340" s="376">
        <f t="shared" si="80"/>
        <v>0</v>
      </c>
      <c r="O340" s="396">
        <f t="shared" si="80"/>
        <v>0</v>
      </c>
      <c r="P340" s="377">
        <f>2*(O340/3.1415)^0.5</f>
        <v>0</v>
      </c>
      <c r="Q340" s="367" t="e">
        <f>(P340-P339)/(2*(N340-N339))</f>
        <v>#DIV/0!</v>
      </c>
      <c r="R340" s="184">
        <f t="shared" si="75"/>
        <v>3</v>
      </c>
      <c r="S340" s="391">
        <f t="shared" si="76"/>
        <v>0</v>
      </c>
      <c r="T340" s="185" t="e">
        <f t="shared" si="77"/>
        <v>#DIV/0!</v>
      </c>
      <c r="U340" s="186" t="e">
        <f t="shared" si="68"/>
        <v>#DIV/0!</v>
      </c>
      <c r="V340" s="185" t="e">
        <f t="shared" si="78"/>
        <v>#DIV/0!</v>
      </c>
      <c r="W340" s="183" t="e">
        <f t="shared" si="79"/>
        <v>#DIV/0!</v>
      </c>
      <c r="X340" s="176">
        <f t="shared" si="67"/>
        <v>0</v>
      </c>
    </row>
    <row r="341" spans="13:24" ht="15" hidden="1" x14ac:dyDescent="0.25">
      <c r="R341" s="184">
        <f t="shared" si="75"/>
        <v>4</v>
      </c>
      <c r="S341" s="391">
        <f t="shared" si="76"/>
        <v>0</v>
      </c>
      <c r="T341" s="185" t="e">
        <f t="shared" si="77"/>
        <v>#DIV/0!</v>
      </c>
      <c r="U341" s="186" t="e">
        <f t="shared" si="68"/>
        <v>#DIV/0!</v>
      </c>
      <c r="V341" s="185" t="e">
        <f t="shared" si="78"/>
        <v>#DIV/0!</v>
      </c>
      <c r="W341" s="183" t="e">
        <f t="shared" si="79"/>
        <v>#DIV/0!</v>
      </c>
      <c r="X341" s="176">
        <f t="shared" si="67"/>
        <v>0</v>
      </c>
    </row>
    <row r="342" spans="13:24" ht="15" hidden="1" x14ac:dyDescent="0.25">
      <c r="R342" s="184">
        <f t="shared" si="75"/>
        <v>5</v>
      </c>
      <c r="S342" s="391">
        <f t="shared" si="76"/>
        <v>0</v>
      </c>
      <c r="T342" s="185" t="e">
        <f t="shared" si="77"/>
        <v>#DIV/0!</v>
      </c>
      <c r="U342" s="186" t="e">
        <f t="shared" si="68"/>
        <v>#DIV/0!</v>
      </c>
      <c r="V342" s="185" t="e">
        <f t="shared" si="78"/>
        <v>#DIV/0!</v>
      </c>
      <c r="W342" s="183" t="e">
        <f t="shared" si="79"/>
        <v>#DIV/0!</v>
      </c>
      <c r="X342" s="176">
        <f t="shared" si="67"/>
        <v>0</v>
      </c>
    </row>
    <row r="343" spans="13:24" ht="15" hidden="1" x14ac:dyDescent="0.25">
      <c r="R343" s="184">
        <f t="shared" si="75"/>
        <v>6</v>
      </c>
      <c r="S343" s="391">
        <f t="shared" si="76"/>
        <v>0</v>
      </c>
      <c r="T343" s="185" t="e">
        <f t="shared" si="77"/>
        <v>#DIV/0!</v>
      </c>
      <c r="U343" s="186" t="e">
        <f t="shared" si="68"/>
        <v>#DIV/0!</v>
      </c>
      <c r="V343" s="185" t="e">
        <f t="shared" si="78"/>
        <v>#DIV/0!</v>
      </c>
      <c r="W343" s="183" t="e">
        <f t="shared" si="79"/>
        <v>#DIV/0!</v>
      </c>
      <c r="X343" s="176">
        <f t="shared" si="67"/>
        <v>0</v>
      </c>
    </row>
    <row r="344" spans="13:24" ht="15" hidden="1" x14ac:dyDescent="0.25">
      <c r="R344" s="184">
        <f t="shared" si="75"/>
        <v>7</v>
      </c>
      <c r="S344" s="391">
        <f t="shared" si="76"/>
        <v>0</v>
      </c>
      <c r="T344" s="185" t="e">
        <f t="shared" si="77"/>
        <v>#DIV/0!</v>
      </c>
      <c r="U344" s="186" t="e">
        <f t="shared" si="68"/>
        <v>#DIV/0!</v>
      </c>
      <c r="V344" s="185" t="e">
        <f t="shared" si="78"/>
        <v>#DIV/0!</v>
      </c>
      <c r="W344" s="183" t="e">
        <f t="shared" si="79"/>
        <v>#DIV/0!</v>
      </c>
      <c r="X344" s="176">
        <f t="shared" si="67"/>
        <v>0</v>
      </c>
    </row>
    <row r="345" spans="13:24" ht="15" hidden="1" x14ac:dyDescent="0.25">
      <c r="R345" s="184">
        <f t="shared" si="75"/>
        <v>8</v>
      </c>
      <c r="S345" s="391">
        <f t="shared" si="76"/>
        <v>0</v>
      </c>
      <c r="T345" s="185" t="e">
        <f t="shared" si="77"/>
        <v>#DIV/0!</v>
      </c>
      <c r="U345" s="186" t="e">
        <f t="shared" si="68"/>
        <v>#DIV/0!</v>
      </c>
      <c r="V345" s="185" t="e">
        <f t="shared" si="78"/>
        <v>#DIV/0!</v>
      </c>
      <c r="W345" s="183" t="e">
        <f t="shared" si="79"/>
        <v>#DIV/0!</v>
      </c>
      <c r="X345" s="176">
        <f t="shared" si="67"/>
        <v>0</v>
      </c>
    </row>
    <row r="346" spans="13:24" ht="15" hidden="1" x14ac:dyDescent="0.25">
      <c r="R346" s="184">
        <f t="shared" si="75"/>
        <v>9</v>
      </c>
      <c r="S346" s="391">
        <f t="shared" si="76"/>
        <v>0</v>
      </c>
      <c r="T346" s="185" t="e">
        <f t="shared" si="77"/>
        <v>#DIV/0!</v>
      </c>
      <c r="U346" s="186" t="e">
        <f t="shared" si="68"/>
        <v>#DIV/0!</v>
      </c>
      <c r="V346" s="185" t="e">
        <f t="shared" si="78"/>
        <v>#DIV/0!</v>
      </c>
      <c r="W346" s="183" t="e">
        <f t="shared" si="79"/>
        <v>#DIV/0!</v>
      </c>
      <c r="X346" s="176">
        <f t="shared" si="67"/>
        <v>0</v>
      </c>
    </row>
    <row r="347" spans="13:24" ht="15" hidden="1" x14ac:dyDescent="0.25">
      <c r="R347" s="184">
        <f t="shared" si="75"/>
        <v>10</v>
      </c>
      <c r="S347" s="391">
        <f t="shared" si="76"/>
        <v>0</v>
      </c>
      <c r="T347" s="185" t="e">
        <f t="shared" si="77"/>
        <v>#DIV/0!</v>
      </c>
      <c r="U347" s="186" t="e">
        <f t="shared" si="68"/>
        <v>#DIV/0!</v>
      </c>
      <c r="V347" s="185" t="e">
        <f t="shared" si="78"/>
        <v>#DIV/0!</v>
      </c>
      <c r="W347" s="183" t="e">
        <f t="shared" si="79"/>
        <v>#DIV/0!</v>
      </c>
      <c r="X347" s="176">
        <f t="shared" si="67"/>
        <v>0</v>
      </c>
    </row>
    <row r="348" spans="13:24" ht="15" hidden="1" x14ac:dyDescent="0.25">
      <c r="R348" s="184">
        <f t="shared" si="75"/>
        <v>11</v>
      </c>
      <c r="S348" s="391">
        <f t="shared" si="76"/>
        <v>0</v>
      </c>
      <c r="T348" s="185" t="e">
        <f t="shared" si="77"/>
        <v>#DIV/0!</v>
      </c>
      <c r="U348" s="186" t="e">
        <f t="shared" si="68"/>
        <v>#DIV/0!</v>
      </c>
      <c r="V348" s="185" t="e">
        <f t="shared" si="78"/>
        <v>#DIV/0!</v>
      </c>
      <c r="W348" s="183" t="e">
        <f t="shared" si="79"/>
        <v>#DIV/0!</v>
      </c>
      <c r="X348" s="176">
        <f t="shared" si="67"/>
        <v>0</v>
      </c>
    </row>
    <row r="349" spans="13:24" ht="15" hidden="1" x14ac:dyDescent="0.25">
      <c r="R349" s="184">
        <f t="shared" si="75"/>
        <v>12</v>
      </c>
      <c r="S349" s="391">
        <f t="shared" si="76"/>
        <v>0</v>
      </c>
      <c r="T349" s="185" t="e">
        <f t="shared" si="77"/>
        <v>#DIV/0!</v>
      </c>
      <c r="U349" s="186" t="e">
        <f t="shared" si="68"/>
        <v>#DIV/0!</v>
      </c>
      <c r="V349" s="185" t="e">
        <f t="shared" si="78"/>
        <v>#DIV/0!</v>
      </c>
      <c r="W349" s="183" t="e">
        <f t="shared" si="79"/>
        <v>#DIV/0!</v>
      </c>
      <c r="X349" s="176">
        <f t="shared" si="67"/>
        <v>0</v>
      </c>
    </row>
    <row r="350" spans="13:24" ht="15" hidden="1" x14ac:dyDescent="0.25">
      <c r="R350" s="184">
        <f t="shared" si="75"/>
        <v>13</v>
      </c>
      <c r="S350" s="391">
        <f t="shared" si="76"/>
        <v>0</v>
      </c>
      <c r="T350" s="185" t="e">
        <f t="shared" si="77"/>
        <v>#DIV/0!</v>
      </c>
      <c r="U350" s="186" t="e">
        <f t="shared" si="68"/>
        <v>#DIV/0!</v>
      </c>
      <c r="V350" s="185" t="e">
        <f t="shared" si="78"/>
        <v>#DIV/0!</v>
      </c>
      <c r="W350" s="183" t="e">
        <f t="shared" si="79"/>
        <v>#DIV/0!</v>
      </c>
      <c r="X350" s="176">
        <f t="shared" si="67"/>
        <v>0</v>
      </c>
    </row>
    <row r="351" spans="13:24" ht="15" hidden="1" x14ac:dyDescent="0.25">
      <c r="R351" s="184">
        <f t="shared" si="75"/>
        <v>14</v>
      </c>
      <c r="S351" s="391">
        <f t="shared" si="76"/>
        <v>0</v>
      </c>
      <c r="T351" s="185" t="e">
        <f t="shared" si="77"/>
        <v>#DIV/0!</v>
      </c>
      <c r="U351" s="186" t="e">
        <f t="shared" si="68"/>
        <v>#DIV/0!</v>
      </c>
      <c r="V351" s="185" t="e">
        <f t="shared" si="78"/>
        <v>#DIV/0!</v>
      </c>
      <c r="W351" s="183" t="e">
        <f t="shared" si="79"/>
        <v>#DIV/0!</v>
      </c>
      <c r="X351" s="176">
        <f t="shared" si="67"/>
        <v>0</v>
      </c>
    </row>
    <row r="352" spans="13:24" ht="15" hidden="1" x14ac:dyDescent="0.25">
      <c r="R352" s="184">
        <f t="shared" si="75"/>
        <v>15</v>
      </c>
      <c r="S352" s="391">
        <f t="shared" si="76"/>
        <v>0</v>
      </c>
      <c r="T352" s="185" t="e">
        <f t="shared" si="77"/>
        <v>#DIV/0!</v>
      </c>
      <c r="U352" s="186" t="e">
        <f t="shared" si="68"/>
        <v>#DIV/0!</v>
      </c>
      <c r="V352" s="185" t="e">
        <f t="shared" si="78"/>
        <v>#DIV/0!</v>
      </c>
      <c r="W352" s="183" t="e">
        <f t="shared" si="79"/>
        <v>#DIV/0!</v>
      </c>
      <c r="X352" s="176">
        <f t="shared" si="67"/>
        <v>0</v>
      </c>
    </row>
    <row r="353" spans="18:24" ht="15" hidden="1" x14ac:dyDescent="0.25">
      <c r="R353" s="184">
        <f t="shared" si="75"/>
        <v>16</v>
      </c>
      <c r="S353" s="391">
        <f t="shared" si="76"/>
        <v>0</v>
      </c>
      <c r="T353" s="185" t="e">
        <f t="shared" si="77"/>
        <v>#DIV/0!</v>
      </c>
      <c r="U353" s="186" t="e">
        <f t="shared" si="68"/>
        <v>#DIV/0!</v>
      </c>
      <c r="V353" s="185" t="e">
        <f t="shared" si="78"/>
        <v>#DIV/0!</v>
      </c>
      <c r="W353" s="183" t="e">
        <f t="shared" si="79"/>
        <v>#DIV/0!</v>
      </c>
      <c r="X353" s="176">
        <f t="shared" si="67"/>
        <v>0</v>
      </c>
    </row>
    <row r="354" spans="18:24" ht="15" hidden="1" x14ac:dyDescent="0.25">
      <c r="R354" s="184">
        <f t="shared" si="75"/>
        <v>17</v>
      </c>
      <c r="S354" s="391">
        <f t="shared" si="76"/>
        <v>0</v>
      </c>
      <c r="T354" s="185" t="e">
        <f t="shared" si="77"/>
        <v>#DIV/0!</v>
      </c>
      <c r="U354" s="186" t="e">
        <f t="shared" si="68"/>
        <v>#DIV/0!</v>
      </c>
      <c r="V354" s="185" t="e">
        <f t="shared" si="78"/>
        <v>#DIV/0!</v>
      </c>
      <c r="W354" s="183" t="e">
        <f t="shared" si="79"/>
        <v>#DIV/0!</v>
      </c>
      <c r="X354" s="176">
        <f t="shared" si="67"/>
        <v>0</v>
      </c>
    </row>
    <row r="355" spans="18:24" ht="15" hidden="1" x14ac:dyDescent="0.25">
      <c r="R355" s="184">
        <f t="shared" si="75"/>
        <v>18</v>
      </c>
      <c r="S355" s="391">
        <f t="shared" si="76"/>
        <v>0</v>
      </c>
      <c r="T355" s="185" t="e">
        <f t="shared" si="77"/>
        <v>#DIV/0!</v>
      </c>
      <c r="U355" s="186" t="e">
        <f t="shared" si="68"/>
        <v>#DIV/0!</v>
      </c>
      <c r="V355" s="185" t="e">
        <f t="shared" si="78"/>
        <v>#DIV/0!</v>
      </c>
      <c r="W355" s="183" t="e">
        <f t="shared" si="79"/>
        <v>#DIV/0!</v>
      </c>
      <c r="X355" s="176">
        <f t="shared" si="67"/>
        <v>0</v>
      </c>
    </row>
    <row r="356" spans="18:24" ht="15" hidden="1" x14ac:dyDescent="0.25">
      <c r="R356" s="184">
        <f t="shared" si="75"/>
        <v>19</v>
      </c>
      <c r="S356" s="391">
        <f t="shared" si="76"/>
        <v>0</v>
      </c>
      <c r="T356" s="185" t="e">
        <f t="shared" si="77"/>
        <v>#DIV/0!</v>
      </c>
      <c r="U356" s="186" t="e">
        <f t="shared" si="68"/>
        <v>#DIV/0!</v>
      </c>
      <c r="V356" s="185" t="e">
        <f t="shared" si="78"/>
        <v>#DIV/0!</v>
      </c>
      <c r="W356" s="183" t="e">
        <f t="shared" si="79"/>
        <v>#DIV/0!</v>
      </c>
      <c r="X356" s="176">
        <f t="shared" si="67"/>
        <v>0</v>
      </c>
    </row>
    <row r="357" spans="18:24" ht="15" hidden="1" x14ac:dyDescent="0.25">
      <c r="R357" s="184">
        <f t="shared" si="75"/>
        <v>20</v>
      </c>
      <c r="S357" s="391">
        <f t="shared" si="76"/>
        <v>0</v>
      </c>
      <c r="T357" s="185" t="e">
        <f t="shared" si="77"/>
        <v>#DIV/0!</v>
      </c>
      <c r="U357" s="186" t="e">
        <f t="shared" si="68"/>
        <v>#DIV/0!</v>
      </c>
      <c r="V357" s="185" t="e">
        <f t="shared" si="78"/>
        <v>#DIV/0!</v>
      </c>
      <c r="W357" s="183" t="e">
        <f t="shared" si="79"/>
        <v>#DIV/0!</v>
      </c>
      <c r="X357" s="176">
        <f t="shared" si="67"/>
        <v>0</v>
      </c>
    </row>
    <row r="358" spans="18:24" ht="15" hidden="1" x14ac:dyDescent="0.25">
      <c r="R358" s="184">
        <f t="shared" si="75"/>
        <v>21</v>
      </c>
      <c r="S358" s="391">
        <f t="shared" si="76"/>
        <v>0</v>
      </c>
      <c r="T358" s="185" t="e">
        <f t="shared" si="77"/>
        <v>#DIV/0!</v>
      </c>
      <c r="U358" s="186" t="e">
        <f t="shared" si="68"/>
        <v>#DIV/0!</v>
      </c>
      <c r="V358" s="185" t="e">
        <f t="shared" si="78"/>
        <v>#DIV/0!</v>
      </c>
      <c r="W358" s="183" t="e">
        <f t="shared" si="79"/>
        <v>#DIV/0!</v>
      </c>
      <c r="X358" s="176">
        <f t="shared" ref="X358:X421" si="81">S358</f>
        <v>0</v>
      </c>
    </row>
    <row r="359" spans="18:24" ht="15" hidden="1" x14ac:dyDescent="0.25">
      <c r="R359" s="184">
        <f t="shared" si="75"/>
        <v>22</v>
      </c>
      <c r="S359" s="391">
        <f t="shared" si="76"/>
        <v>0</v>
      </c>
      <c r="T359" s="185" t="e">
        <f t="shared" si="77"/>
        <v>#DIV/0!</v>
      </c>
      <c r="U359" s="186" t="e">
        <f t="shared" ref="U359:U422" si="82">(T359/2)^2*3.1415</f>
        <v>#DIV/0!</v>
      </c>
      <c r="V359" s="185" t="e">
        <f t="shared" si="78"/>
        <v>#DIV/0!</v>
      </c>
      <c r="W359" s="183" t="e">
        <f t="shared" si="79"/>
        <v>#DIV/0!</v>
      </c>
      <c r="X359" s="176">
        <f t="shared" si="81"/>
        <v>0</v>
      </c>
    </row>
    <row r="360" spans="18:24" ht="15" hidden="1" x14ac:dyDescent="0.25">
      <c r="R360" s="184">
        <f t="shared" si="75"/>
        <v>23</v>
      </c>
      <c r="S360" s="391">
        <f t="shared" si="76"/>
        <v>0</v>
      </c>
      <c r="T360" s="185" t="e">
        <f t="shared" si="77"/>
        <v>#DIV/0!</v>
      </c>
      <c r="U360" s="186" t="e">
        <f t="shared" si="82"/>
        <v>#DIV/0!</v>
      </c>
      <c r="V360" s="185" t="e">
        <f t="shared" si="78"/>
        <v>#DIV/0!</v>
      </c>
      <c r="W360" s="183" t="e">
        <f t="shared" si="79"/>
        <v>#DIV/0!</v>
      </c>
      <c r="X360" s="176">
        <f t="shared" si="81"/>
        <v>0</v>
      </c>
    </row>
    <row r="361" spans="18:24" ht="15" hidden="1" x14ac:dyDescent="0.25">
      <c r="R361" s="184">
        <f t="shared" si="75"/>
        <v>24</v>
      </c>
      <c r="S361" s="391">
        <f t="shared" si="76"/>
        <v>0</v>
      </c>
      <c r="T361" s="185" t="e">
        <f t="shared" si="77"/>
        <v>#DIV/0!</v>
      </c>
      <c r="U361" s="186" t="e">
        <f t="shared" si="82"/>
        <v>#DIV/0!</v>
      </c>
      <c r="V361" s="185" t="e">
        <f t="shared" si="78"/>
        <v>#DIV/0!</v>
      </c>
      <c r="W361" s="183" t="e">
        <f t="shared" si="79"/>
        <v>#DIV/0!</v>
      </c>
      <c r="X361" s="176">
        <f t="shared" si="81"/>
        <v>0</v>
      </c>
    </row>
    <row r="362" spans="18:24" ht="15" hidden="1" x14ac:dyDescent="0.25">
      <c r="R362" s="184">
        <f t="shared" si="75"/>
        <v>25</v>
      </c>
      <c r="S362" s="391">
        <f t="shared" si="76"/>
        <v>0</v>
      </c>
      <c r="T362" s="185" t="e">
        <f t="shared" si="77"/>
        <v>#DIV/0!</v>
      </c>
      <c r="U362" s="186" t="e">
        <f t="shared" si="82"/>
        <v>#DIV/0!</v>
      </c>
      <c r="V362" s="185" t="e">
        <f t="shared" si="78"/>
        <v>#DIV/0!</v>
      </c>
      <c r="W362" s="183" t="e">
        <f t="shared" si="79"/>
        <v>#DIV/0!</v>
      </c>
      <c r="X362" s="176">
        <f t="shared" si="81"/>
        <v>0</v>
      </c>
    </row>
    <row r="363" spans="18:24" ht="15" hidden="1" x14ac:dyDescent="0.25">
      <c r="R363" s="184">
        <f t="shared" si="75"/>
        <v>26</v>
      </c>
      <c r="S363" s="391">
        <f t="shared" si="76"/>
        <v>0</v>
      </c>
      <c r="T363" s="185" t="e">
        <f t="shared" si="77"/>
        <v>#DIV/0!</v>
      </c>
      <c r="U363" s="186" t="e">
        <f t="shared" si="82"/>
        <v>#DIV/0!</v>
      </c>
      <c r="V363" s="185" t="e">
        <f t="shared" si="78"/>
        <v>#DIV/0!</v>
      </c>
      <c r="W363" s="183" t="e">
        <f t="shared" si="79"/>
        <v>#DIV/0!</v>
      </c>
      <c r="X363" s="176">
        <f t="shared" si="81"/>
        <v>0</v>
      </c>
    </row>
    <row r="364" spans="18:24" ht="15" hidden="1" x14ac:dyDescent="0.25">
      <c r="R364" s="184">
        <f t="shared" si="75"/>
        <v>27</v>
      </c>
      <c r="S364" s="391">
        <f t="shared" si="76"/>
        <v>0</v>
      </c>
      <c r="T364" s="185" t="e">
        <f t="shared" si="77"/>
        <v>#DIV/0!</v>
      </c>
      <c r="U364" s="186" t="e">
        <f t="shared" si="82"/>
        <v>#DIV/0!</v>
      </c>
      <c r="V364" s="185" t="e">
        <f t="shared" si="78"/>
        <v>#DIV/0!</v>
      </c>
      <c r="W364" s="183" t="e">
        <f t="shared" si="79"/>
        <v>#DIV/0!</v>
      </c>
      <c r="X364" s="176">
        <f t="shared" si="81"/>
        <v>0</v>
      </c>
    </row>
    <row r="365" spans="18:24" ht="15" hidden="1" x14ac:dyDescent="0.25">
      <c r="R365" s="184">
        <f t="shared" si="75"/>
        <v>28</v>
      </c>
      <c r="S365" s="391">
        <f t="shared" si="76"/>
        <v>0</v>
      </c>
      <c r="T365" s="185" t="e">
        <f t="shared" si="77"/>
        <v>#DIV/0!</v>
      </c>
      <c r="U365" s="186" t="e">
        <f t="shared" si="82"/>
        <v>#DIV/0!</v>
      </c>
      <c r="V365" s="185" t="e">
        <f t="shared" si="78"/>
        <v>#DIV/0!</v>
      </c>
      <c r="W365" s="183" t="e">
        <f t="shared" si="79"/>
        <v>#DIV/0!</v>
      </c>
      <c r="X365" s="176">
        <f t="shared" si="81"/>
        <v>0</v>
      </c>
    </row>
    <row r="366" spans="18:24" ht="15" hidden="1" x14ac:dyDescent="0.25">
      <c r="R366" s="184">
        <f t="shared" si="75"/>
        <v>29</v>
      </c>
      <c r="S366" s="391">
        <f t="shared" si="76"/>
        <v>0</v>
      </c>
      <c r="T366" s="185" t="e">
        <f t="shared" si="77"/>
        <v>#DIV/0!</v>
      </c>
      <c r="U366" s="186" t="e">
        <f t="shared" si="82"/>
        <v>#DIV/0!</v>
      </c>
      <c r="V366" s="185" t="e">
        <f t="shared" si="78"/>
        <v>#DIV/0!</v>
      </c>
      <c r="W366" s="183" t="e">
        <f t="shared" si="79"/>
        <v>#DIV/0!</v>
      </c>
      <c r="X366" s="176">
        <f t="shared" si="81"/>
        <v>0</v>
      </c>
    </row>
    <row r="367" spans="18:24" ht="15" hidden="1" x14ac:dyDescent="0.25">
      <c r="R367" s="184">
        <f t="shared" si="75"/>
        <v>30</v>
      </c>
      <c r="S367" s="391">
        <f t="shared" si="76"/>
        <v>0</v>
      </c>
      <c r="T367" s="185" t="e">
        <f t="shared" si="77"/>
        <v>#DIV/0!</v>
      </c>
      <c r="U367" s="186" t="e">
        <f t="shared" si="82"/>
        <v>#DIV/0!</v>
      </c>
      <c r="V367" s="185" t="e">
        <f t="shared" si="78"/>
        <v>#DIV/0!</v>
      </c>
      <c r="W367" s="183" t="e">
        <f t="shared" si="79"/>
        <v>#DIV/0!</v>
      </c>
      <c r="X367" s="176">
        <f t="shared" si="81"/>
        <v>0</v>
      </c>
    </row>
    <row r="368" spans="18:24" ht="15" hidden="1" x14ac:dyDescent="0.25">
      <c r="R368" s="184">
        <f t="shared" si="75"/>
        <v>31</v>
      </c>
      <c r="S368" s="391">
        <f t="shared" si="76"/>
        <v>0</v>
      </c>
      <c r="T368" s="185" t="e">
        <f t="shared" si="77"/>
        <v>#DIV/0!</v>
      </c>
      <c r="U368" s="186" t="e">
        <f t="shared" si="82"/>
        <v>#DIV/0!</v>
      </c>
      <c r="V368" s="185" t="e">
        <f t="shared" si="78"/>
        <v>#DIV/0!</v>
      </c>
      <c r="W368" s="183" t="e">
        <f t="shared" si="79"/>
        <v>#DIV/0!</v>
      </c>
      <c r="X368" s="176">
        <f t="shared" si="81"/>
        <v>0</v>
      </c>
    </row>
    <row r="369" spans="18:24" ht="15" hidden="1" x14ac:dyDescent="0.25">
      <c r="R369" s="184">
        <f t="shared" si="75"/>
        <v>32</v>
      </c>
      <c r="S369" s="391">
        <f t="shared" si="76"/>
        <v>0</v>
      </c>
      <c r="T369" s="185" t="e">
        <f t="shared" si="77"/>
        <v>#DIV/0!</v>
      </c>
      <c r="U369" s="186" t="e">
        <f t="shared" si="82"/>
        <v>#DIV/0!</v>
      </c>
      <c r="V369" s="185" t="e">
        <f t="shared" si="78"/>
        <v>#DIV/0!</v>
      </c>
      <c r="W369" s="183" t="e">
        <f t="shared" si="79"/>
        <v>#DIV/0!</v>
      </c>
      <c r="X369" s="176">
        <f t="shared" si="81"/>
        <v>0</v>
      </c>
    </row>
    <row r="370" spans="18:24" ht="15" hidden="1" x14ac:dyDescent="0.25">
      <c r="R370" s="184">
        <f t="shared" si="75"/>
        <v>33</v>
      </c>
      <c r="S370" s="391">
        <f t="shared" si="76"/>
        <v>0</v>
      </c>
      <c r="T370" s="185" t="e">
        <f t="shared" si="77"/>
        <v>#DIV/0!</v>
      </c>
      <c r="U370" s="186" t="e">
        <f t="shared" si="82"/>
        <v>#DIV/0!</v>
      </c>
      <c r="V370" s="185" t="e">
        <f t="shared" si="78"/>
        <v>#DIV/0!</v>
      </c>
      <c r="W370" s="183" t="e">
        <f t="shared" si="79"/>
        <v>#DIV/0!</v>
      </c>
      <c r="X370" s="176">
        <f t="shared" si="81"/>
        <v>0</v>
      </c>
    </row>
    <row r="371" spans="18:24" ht="15" hidden="1" x14ac:dyDescent="0.25">
      <c r="R371" s="184">
        <f t="shared" si="75"/>
        <v>34</v>
      </c>
      <c r="S371" s="391">
        <f t="shared" si="76"/>
        <v>0</v>
      </c>
      <c r="T371" s="185" t="e">
        <f t="shared" si="77"/>
        <v>#DIV/0!</v>
      </c>
      <c r="U371" s="186" t="e">
        <f t="shared" si="82"/>
        <v>#DIV/0!</v>
      </c>
      <c r="V371" s="185" t="e">
        <f t="shared" si="78"/>
        <v>#DIV/0!</v>
      </c>
      <c r="W371" s="183" t="e">
        <f t="shared" si="79"/>
        <v>#DIV/0!</v>
      </c>
      <c r="X371" s="176">
        <f t="shared" si="81"/>
        <v>0</v>
      </c>
    </row>
    <row r="372" spans="18:24" ht="15" hidden="1" x14ac:dyDescent="0.25">
      <c r="R372" s="184">
        <f t="shared" si="75"/>
        <v>35</v>
      </c>
      <c r="S372" s="391">
        <f t="shared" si="76"/>
        <v>0</v>
      </c>
      <c r="T372" s="185" t="e">
        <f t="shared" si="77"/>
        <v>#DIV/0!</v>
      </c>
      <c r="U372" s="186" t="e">
        <f t="shared" si="82"/>
        <v>#DIV/0!</v>
      </c>
      <c r="V372" s="185" t="e">
        <f t="shared" si="78"/>
        <v>#DIV/0!</v>
      </c>
      <c r="W372" s="183" t="e">
        <f t="shared" si="79"/>
        <v>#DIV/0!</v>
      </c>
      <c r="X372" s="176">
        <f t="shared" si="81"/>
        <v>0</v>
      </c>
    </row>
    <row r="373" spans="18:24" ht="15" hidden="1" x14ac:dyDescent="0.25">
      <c r="R373" s="184">
        <f t="shared" si="75"/>
        <v>36</v>
      </c>
      <c r="S373" s="391">
        <f t="shared" si="76"/>
        <v>0</v>
      </c>
      <c r="T373" s="185" t="e">
        <f t="shared" si="77"/>
        <v>#DIV/0!</v>
      </c>
      <c r="U373" s="186" t="e">
        <f t="shared" si="82"/>
        <v>#DIV/0!</v>
      </c>
      <c r="V373" s="185" t="e">
        <f t="shared" si="78"/>
        <v>#DIV/0!</v>
      </c>
      <c r="W373" s="183" t="e">
        <f t="shared" si="79"/>
        <v>#DIV/0!</v>
      </c>
      <c r="X373" s="176">
        <f t="shared" si="81"/>
        <v>0</v>
      </c>
    </row>
    <row r="374" spans="18:24" ht="15" hidden="1" x14ac:dyDescent="0.25">
      <c r="R374" s="184">
        <f t="shared" si="75"/>
        <v>37</v>
      </c>
      <c r="S374" s="391">
        <f t="shared" si="76"/>
        <v>0</v>
      </c>
      <c r="T374" s="185" t="e">
        <f t="shared" si="77"/>
        <v>#DIV/0!</v>
      </c>
      <c r="U374" s="186" t="e">
        <f t="shared" si="82"/>
        <v>#DIV/0!</v>
      </c>
      <c r="V374" s="185" t="e">
        <f t="shared" si="78"/>
        <v>#DIV/0!</v>
      </c>
      <c r="W374" s="183" t="e">
        <f t="shared" si="79"/>
        <v>#DIV/0!</v>
      </c>
      <c r="X374" s="176">
        <f t="shared" si="81"/>
        <v>0</v>
      </c>
    </row>
    <row r="375" spans="18:24" ht="15" hidden="1" x14ac:dyDescent="0.25">
      <c r="R375" s="184">
        <f t="shared" si="75"/>
        <v>38</v>
      </c>
      <c r="S375" s="391">
        <f t="shared" si="76"/>
        <v>0</v>
      </c>
      <c r="T375" s="185" t="e">
        <f t="shared" si="77"/>
        <v>#DIV/0!</v>
      </c>
      <c r="U375" s="186" t="e">
        <f t="shared" si="82"/>
        <v>#DIV/0!</v>
      </c>
      <c r="V375" s="185" t="e">
        <f t="shared" si="78"/>
        <v>#DIV/0!</v>
      </c>
      <c r="W375" s="183" t="e">
        <f t="shared" si="79"/>
        <v>#DIV/0!</v>
      </c>
      <c r="X375" s="176">
        <f t="shared" si="81"/>
        <v>0</v>
      </c>
    </row>
    <row r="376" spans="18:24" ht="15" hidden="1" x14ac:dyDescent="0.25">
      <c r="R376" s="184">
        <f t="shared" si="75"/>
        <v>39</v>
      </c>
      <c r="S376" s="391">
        <f t="shared" si="76"/>
        <v>0</v>
      </c>
      <c r="T376" s="185" t="e">
        <f t="shared" si="77"/>
        <v>#DIV/0!</v>
      </c>
      <c r="U376" s="186" t="e">
        <f t="shared" si="82"/>
        <v>#DIV/0!</v>
      </c>
      <c r="V376" s="185" t="e">
        <f t="shared" si="78"/>
        <v>#DIV/0!</v>
      </c>
      <c r="W376" s="183" t="e">
        <f t="shared" si="79"/>
        <v>#DIV/0!</v>
      </c>
      <c r="X376" s="176">
        <f t="shared" si="81"/>
        <v>0</v>
      </c>
    </row>
    <row r="377" spans="18:24" ht="15" hidden="1" x14ac:dyDescent="0.25">
      <c r="R377" s="184">
        <f t="shared" si="75"/>
        <v>40</v>
      </c>
      <c r="S377" s="391">
        <f t="shared" si="76"/>
        <v>0</v>
      </c>
      <c r="T377" s="185" t="e">
        <f t="shared" si="77"/>
        <v>#DIV/0!</v>
      </c>
      <c r="U377" s="186" t="e">
        <f t="shared" si="82"/>
        <v>#DIV/0!</v>
      </c>
      <c r="V377" s="185" t="e">
        <f t="shared" si="78"/>
        <v>#DIV/0!</v>
      </c>
      <c r="W377" s="183" t="e">
        <f t="shared" si="79"/>
        <v>#DIV/0!</v>
      </c>
      <c r="X377" s="176">
        <f t="shared" si="81"/>
        <v>0</v>
      </c>
    </row>
    <row r="378" spans="18:24" ht="15" hidden="1" x14ac:dyDescent="0.25">
      <c r="R378" s="184">
        <f t="shared" si="75"/>
        <v>41</v>
      </c>
      <c r="S378" s="391">
        <f t="shared" si="76"/>
        <v>0</v>
      </c>
      <c r="T378" s="185" t="e">
        <f t="shared" si="77"/>
        <v>#DIV/0!</v>
      </c>
      <c r="U378" s="186" t="e">
        <f t="shared" si="82"/>
        <v>#DIV/0!</v>
      </c>
      <c r="V378" s="185" t="e">
        <f t="shared" si="78"/>
        <v>#DIV/0!</v>
      </c>
      <c r="W378" s="183" t="e">
        <f t="shared" si="79"/>
        <v>#DIV/0!</v>
      </c>
      <c r="X378" s="176">
        <f t="shared" si="81"/>
        <v>0</v>
      </c>
    </row>
    <row r="379" spans="18:24" ht="15" hidden="1" x14ac:dyDescent="0.25">
      <c r="R379" s="184">
        <f t="shared" si="75"/>
        <v>42</v>
      </c>
      <c r="S379" s="391">
        <f t="shared" si="76"/>
        <v>0</v>
      </c>
      <c r="T379" s="185" t="e">
        <f t="shared" si="77"/>
        <v>#DIV/0!</v>
      </c>
      <c r="U379" s="186" t="e">
        <f t="shared" si="82"/>
        <v>#DIV/0!</v>
      </c>
      <c r="V379" s="185" t="e">
        <f t="shared" si="78"/>
        <v>#DIV/0!</v>
      </c>
      <c r="W379" s="183" t="e">
        <f t="shared" si="79"/>
        <v>#DIV/0!</v>
      </c>
      <c r="X379" s="176">
        <f t="shared" si="81"/>
        <v>0</v>
      </c>
    </row>
    <row r="380" spans="18:24" ht="15" hidden="1" x14ac:dyDescent="0.25">
      <c r="R380" s="184">
        <f t="shared" si="75"/>
        <v>43</v>
      </c>
      <c r="S380" s="391">
        <f t="shared" si="76"/>
        <v>0</v>
      </c>
      <c r="T380" s="185" t="e">
        <f t="shared" si="77"/>
        <v>#DIV/0!</v>
      </c>
      <c r="U380" s="186" t="e">
        <f t="shared" si="82"/>
        <v>#DIV/0!</v>
      </c>
      <c r="V380" s="185" t="e">
        <f t="shared" si="78"/>
        <v>#DIV/0!</v>
      </c>
      <c r="W380" s="183" t="e">
        <f t="shared" si="79"/>
        <v>#DIV/0!</v>
      </c>
      <c r="X380" s="176">
        <f t="shared" si="81"/>
        <v>0</v>
      </c>
    </row>
    <row r="381" spans="18:24" ht="15" hidden="1" x14ac:dyDescent="0.25">
      <c r="R381" s="184">
        <f t="shared" si="75"/>
        <v>44</v>
      </c>
      <c r="S381" s="391">
        <f t="shared" si="76"/>
        <v>0</v>
      </c>
      <c r="T381" s="185" t="e">
        <f t="shared" si="77"/>
        <v>#DIV/0!</v>
      </c>
      <c r="U381" s="186" t="e">
        <f t="shared" si="82"/>
        <v>#DIV/0!</v>
      </c>
      <c r="V381" s="185" t="e">
        <f t="shared" si="78"/>
        <v>#DIV/0!</v>
      </c>
      <c r="W381" s="183" t="e">
        <f t="shared" si="79"/>
        <v>#DIV/0!</v>
      </c>
      <c r="X381" s="176">
        <f t="shared" si="81"/>
        <v>0</v>
      </c>
    </row>
    <row r="382" spans="18:24" ht="15" hidden="1" x14ac:dyDescent="0.25">
      <c r="R382" s="184">
        <f t="shared" si="75"/>
        <v>45</v>
      </c>
      <c r="S382" s="391">
        <f t="shared" si="76"/>
        <v>0</v>
      </c>
      <c r="T382" s="185" t="e">
        <f t="shared" si="77"/>
        <v>#DIV/0!</v>
      </c>
      <c r="U382" s="186" t="e">
        <f t="shared" si="82"/>
        <v>#DIV/0!</v>
      </c>
      <c r="V382" s="185" t="e">
        <f t="shared" si="78"/>
        <v>#DIV/0!</v>
      </c>
      <c r="W382" s="183" t="e">
        <f t="shared" si="79"/>
        <v>#DIV/0!</v>
      </c>
      <c r="X382" s="176">
        <f t="shared" si="81"/>
        <v>0</v>
      </c>
    </row>
    <row r="383" spans="18:24" ht="15" hidden="1" x14ac:dyDescent="0.25">
      <c r="R383" s="184">
        <f t="shared" si="75"/>
        <v>46</v>
      </c>
      <c r="S383" s="391">
        <f t="shared" si="76"/>
        <v>0</v>
      </c>
      <c r="T383" s="185" t="e">
        <f t="shared" si="77"/>
        <v>#DIV/0!</v>
      </c>
      <c r="U383" s="186" t="e">
        <f t="shared" si="82"/>
        <v>#DIV/0!</v>
      </c>
      <c r="V383" s="185" t="e">
        <f t="shared" si="78"/>
        <v>#DIV/0!</v>
      </c>
      <c r="W383" s="183" t="e">
        <f t="shared" si="79"/>
        <v>#DIV/0!</v>
      </c>
      <c r="X383" s="176">
        <f t="shared" si="81"/>
        <v>0</v>
      </c>
    </row>
    <row r="384" spans="18:24" ht="15" hidden="1" x14ac:dyDescent="0.25">
      <c r="R384" s="184">
        <f t="shared" si="75"/>
        <v>47</v>
      </c>
      <c r="S384" s="391">
        <f t="shared" si="76"/>
        <v>0</v>
      </c>
      <c r="T384" s="185" t="e">
        <f t="shared" si="77"/>
        <v>#DIV/0!</v>
      </c>
      <c r="U384" s="186" t="e">
        <f t="shared" si="82"/>
        <v>#DIV/0!</v>
      </c>
      <c r="V384" s="185" t="e">
        <f t="shared" si="78"/>
        <v>#DIV/0!</v>
      </c>
      <c r="W384" s="183" t="e">
        <f t="shared" si="79"/>
        <v>#DIV/0!</v>
      </c>
      <c r="X384" s="176">
        <f t="shared" si="81"/>
        <v>0</v>
      </c>
    </row>
    <row r="385" spans="18:24" ht="15" hidden="1" x14ac:dyDescent="0.25">
      <c r="R385" s="184">
        <f t="shared" si="75"/>
        <v>48</v>
      </c>
      <c r="S385" s="391">
        <f t="shared" si="76"/>
        <v>0</v>
      </c>
      <c r="T385" s="185" t="e">
        <f t="shared" si="77"/>
        <v>#DIV/0!</v>
      </c>
      <c r="U385" s="186" t="e">
        <f t="shared" si="82"/>
        <v>#DIV/0!</v>
      </c>
      <c r="V385" s="185" t="e">
        <f t="shared" si="78"/>
        <v>#DIV/0!</v>
      </c>
      <c r="W385" s="183" t="e">
        <f t="shared" si="79"/>
        <v>#DIV/0!</v>
      </c>
      <c r="X385" s="176">
        <f t="shared" si="81"/>
        <v>0</v>
      </c>
    </row>
    <row r="386" spans="18:24" ht="15" hidden="1" x14ac:dyDescent="0.25">
      <c r="R386" s="184">
        <f t="shared" si="75"/>
        <v>49</v>
      </c>
      <c r="S386" s="391">
        <f t="shared" si="76"/>
        <v>0</v>
      </c>
      <c r="T386" s="185" t="e">
        <f t="shared" si="77"/>
        <v>#DIV/0!</v>
      </c>
      <c r="U386" s="186" t="e">
        <f t="shared" si="82"/>
        <v>#DIV/0!</v>
      </c>
      <c r="V386" s="185" t="e">
        <f t="shared" si="78"/>
        <v>#DIV/0!</v>
      </c>
      <c r="W386" s="183" t="e">
        <f t="shared" si="79"/>
        <v>#DIV/0!</v>
      </c>
      <c r="X386" s="176">
        <f t="shared" si="81"/>
        <v>0</v>
      </c>
    </row>
    <row r="387" spans="18:24" ht="15" hidden="1" x14ac:dyDescent="0.25">
      <c r="R387" s="184">
        <f t="shared" si="75"/>
        <v>50</v>
      </c>
      <c r="S387" s="391">
        <f t="shared" si="76"/>
        <v>0</v>
      </c>
      <c r="T387" s="185" t="e">
        <f t="shared" si="77"/>
        <v>#DIV/0!</v>
      </c>
      <c r="U387" s="186" t="e">
        <f t="shared" si="82"/>
        <v>#DIV/0!</v>
      </c>
      <c r="V387" s="185" t="e">
        <f t="shared" si="78"/>
        <v>#DIV/0!</v>
      </c>
      <c r="W387" s="183" t="e">
        <f t="shared" si="79"/>
        <v>#DIV/0!</v>
      </c>
      <c r="X387" s="176">
        <f t="shared" si="81"/>
        <v>0</v>
      </c>
    </row>
    <row r="388" spans="18:24" ht="15" hidden="1" x14ac:dyDescent="0.25">
      <c r="R388" s="184">
        <f t="shared" si="75"/>
        <v>51</v>
      </c>
      <c r="S388" s="391">
        <f t="shared" si="76"/>
        <v>0</v>
      </c>
      <c r="T388" s="185" t="e">
        <f t="shared" si="77"/>
        <v>#DIV/0!</v>
      </c>
      <c r="U388" s="186" t="e">
        <f t="shared" si="82"/>
        <v>#DIV/0!</v>
      </c>
      <c r="V388" s="185" t="e">
        <f t="shared" si="78"/>
        <v>#DIV/0!</v>
      </c>
      <c r="W388" s="183" t="e">
        <f t="shared" si="79"/>
        <v>#DIV/0!</v>
      </c>
      <c r="X388" s="176">
        <f t="shared" si="81"/>
        <v>0</v>
      </c>
    </row>
    <row r="389" spans="18:24" ht="15" hidden="1" x14ac:dyDescent="0.25">
      <c r="R389" s="184">
        <f t="shared" si="75"/>
        <v>52</v>
      </c>
      <c r="S389" s="391">
        <f t="shared" si="76"/>
        <v>0</v>
      </c>
      <c r="T389" s="185" t="e">
        <f t="shared" si="77"/>
        <v>#DIV/0!</v>
      </c>
      <c r="U389" s="186" t="e">
        <f t="shared" si="82"/>
        <v>#DIV/0!</v>
      </c>
      <c r="V389" s="185" t="e">
        <f t="shared" si="78"/>
        <v>#DIV/0!</v>
      </c>
      <c r="W389" s="183" t="e">
        <f t="shared" si="79"/>
        <v>#DIV/0!</v>
      </c>
      <c r="X389" s="176">
        <f t="shared" si="81"/>
        <v>0</v>
      </c>
    </row>
    <row r="390" spans="18:24" ht="15" hidden="1" x14ac:dyDescent="0.25">
      <c r="R390" s="184">
        <f t="shared" si="75"/>
        <v>53</v>
      </c>
      <c r="S390" s="391">
        <f t="shared" si="76"/>
        <v>0</v>
      </c>
      <c r="T390" s="185" t="e">
        <f t="shared" si="77"/>
        <v>#DIV/0!</v>
      </c>
      <c r="U390" s="186" t="e">
        <f t="shared" si="82"/>
        <v>#DIV/0!</v>
      </c>
      <c r="V390" s="185" t="e">
        <f t="shared" si="78"/>
        <v>#DIV/0!</v>
      </c>
      <c r="W390" s="183" t="e">
        <f t="shared" si="79"/>
        <v>#DIV/0!</v>
      </c>
      <c r="X390" s="176">
        <f t="shared" si="81"/>
        <v>0</v>
      </c>
    </row>
    <row r="391" spans="18:24" ht="15" hidden="1" x14ac:dyDescent="0.25">
      <c r="R391" s="184">
        <f t="shared" si="75"/>
        <v>54</v>
      </c>
      <c r="S391" s="391">
        <f t="shared" si="76"/>
        <v>0</v>
      </c>
      <c r="T391" s="185" t="e">
        <f t="shared" si="77"/>
        <v>#DIV/0!</v>
      </c>
      <c r="U391" s="186" t="e">
        <f t="shared" si="82"/>
        <v>#DIV/0!</v>
      </c>
      <c r="V391" s="185" t="e">
        <f t="shared" si="78"/>
        <v>#DIV/0!</v>
      </c>
      <c r="W391" s="183" t="e">
        <f t="shared" si="79"/>
        <v>#DIV/0!</v>
      </c>
      <c r="X391" s="176">
        <f t="shared" si="81"/>
        <v>0</v>
      </c>
    </row>
    <row r="392" spans="18:24" ht="15" hidden="1" x14ac:dyDescent="0.25">
      <c r="R392" s="184">
        <f t="shared" si="75"/>
        <v>55</v>
      </c>
      <c r="S392" s="391">
        <f t="shared" si="76"/>
        <v>0</v>
      </c>
      <c r="T392" s="185" t="e">
        <f t="shared" si="77"/>
        <v>#DIV/0!</v>
      </c>
      <c r="U392" s="186" t="e">
        <f t="shared" si="82"/>
        <v>#DIV/0!</v>
      </c>
      <c r="V392" s="185" t="e">
        <f t="shared" si="78"/>
        <v>#DIV/0!</v>
      </c>
      <c r="W392" s="183" t="e">
        <f t="shared" si="79"/>
        <v>#DIV/0!</v>
      </c>
      <c r="X392" s="176">
        <f t="shared" si="81"/>
        <v>0</v>
      </c>
    </row>
    <row r="393" spans="18:24" ht="15" hidden="1" x14ac:dyDescent="0.25">
      <c r="R393" s="184">
        <f t="shared" si="75"/>
        <v>56</v>
      </c>
      <c r="S393" s="391">
        <f t="shared" si="76"/>
        <v>0</v>
      </c>
      <c r="T393" s="185" t="e">
        <f t="shared" si="77"/>
        <v>#DIV/0!</v>
      </c>
      <c r="U393" s="186" t="e">
        <f t="shared" si="82"/>
        <v>#DIV/0!</v>
      </c>
      <c r="V393" s="185" t="e">
        <f t="shared" si="78"/>
        <v>#DIV/0!</v>
      </c>
      <c r="W393" s="183" t="e">
        <f t="shared" si="79"/>
        <v>#DIV/0!</v>
      </c>
      <c r="X393" s="176">
        <f t="shared" si="81"/>
        <v>0</v>
      </c>
    </row>
    <row r="394" spans="18:24" ht="15" hidden="1" x14ac:dyDescent="0.25">
      <c r="R394" s="184">
        <f t="shared" si="75"/>
        <v>57</v>
      </c>
      <c r="S394" s="391">
        <f t="shared" si="76"/>
        <v>0</v>
      </c>
      <c r="T394" s="185" t="e">
        <f t="shared" si="77"/>
        <v>#DIV/0!</v>
      </c>
      <c r="U394" s="186" t="e">
        <f t="shared" si="82"/>
        <v>#DIV/0!</v>
      </c>
      <c r="V394" s="185" t="e">
        <f t="shared" si="78"/>
        <v>#DIV/0!</v>
      </c>
      <c r="W394" s="183" t="e">
        <f t="shared" si="79"/>
        <v>#DIV/0!</v>
      </c>
      <c r="X394" s="176">
        <f t="shared" si="81"/>
        <v>0</v>
      </c>
    </row>
    <row r="395" spans="18:24" ht="15" hidden="1" x14ac:dyDescent="0.25">
      <c r="R395" s="184">
        <f t="shared" si="75"/>
        <v>58</v>
      </c>
      <c r="S395" s="391">
        <f t="shared" si="76"/>
        <v>0</v>
      </c>
      <c r="T395" s="185" t="e">
        <f t="shared" si="77"/>
        <v>#DIV/0!</v>
      </c>
      <c r="U395" s="186" t="e">
        <f t="shared" si="82"/>
        <v>#DIV/0!</v>
      </c>
      <c r="V395" s="185" t="e">
        <f t="shared" si="78"/>
        <v>#DIV/0!</v>
      </c>
      <c r="W395" s="183" t="e">
        <f t="shared" si="79"/>
        <v>#DIV/0!</v>
      </c>
      <c r="X395" s="176">
        <f t="shared" si="81"/>
        <v>0</v>
      </c>
    </row>
    <row r="396" spans="18:24" ht="15" hidden="1" x14ac:dyDescent="0.25">
      <c r="R396" s="184">
        <f t="shared" si="75"/>
        <v>59</v>
      </c>
      <c r="S396" s="391">
        <f t="shared" si="76"/>
        <v>0</v>
      </c>
      <c r="T396" s="185" t="e">
        <f t="shared" si="77"/>
        <v>#DIV/0!</v>
      </c>
      <c r="U396" s="186" t="e">
        <f t="shared" si="82"/>
        <v>#DIV/0!</v>
      </c>
      <c r="V396" s="185" t="e">
        <f t="shared" si="78"/>
        <v>#DIV/0!</v>
      </c>
      <c r="W396" s="183" t="e">
        <f t="shared" si="79"/>
        <v>#DIV/0!</v>
      </c>
      <c r="X396" s="176">
        <f t="shared" si="81"/>
        <v>0</v>
      </c>
    </row>
    <row r="397" spans="18:24" ht="15" hidden="1" x14ac:dyDescent="0.25">
      <c r="R397" s="184">
        <f t="shared" si="75"/>
        <v>60</v>
      </c>
      <c r="S397" s="391">
        <f t="shared" si="76"/>
        <v>0</v>
      </c>
      <c r="T397" s="185" t="e">
        <f t="shared" si="77"/>
        <v>#DIV/0!</v>
      </c>
      <c r="U397" s="186" t="e">
        <f t="shared" si="82"/>
        <v>#DIV/0!</v>
      </c>
      <c r="V397" s="185" t="e">
        <f t="shared" si="78"/>
        <v>#DIV/0!</v>
      </c>
      <c r="W397" s="183" t="e">
        <f t="shared" si="79"/>
        <v>#DIV/0!</v>
      </c>
      <c r="X397" s="176">
        <f t="shared" si="81"/>
        <v>0</v>
      </c>
    </row>
    <row r="398" spans="18:24" ht="15" hidden="1" x14ac:dyDescent="0.25">
      <c r="R398" s="184">
        <f t="shared" si="75"/>
        <v>61</v>
      </c>
      <c r="S398" s="391">
        <f t="shared" si="76"/>
        <v>0</v>
      </c>
      <c r="T398" s="185" t="e">
        <f t="shared" si="77"/>
        <v>#DIV/0!</v>
      </c>
      <c r="U398" s="186" t="e">
        <f t="shared" si="82"/>
        <v>#DIV/0!</v>
      </c>
      <c r="V398" s="185" t="e">
        <f t="shared" si="78"/>
        <v>#DIV/0!</v>
      </c>
      <c r="W398" s="183" t="e">
        <f t="shared" si="79"/>
        <v>#DIV/0!</v>
      </c>
      <c r="X398" s="176">
        <f t="shared" si="81"/>
        <v>0</v>
      </c>
    </row>
    <row r="399" spans="18:24" ht="15" hidden="1" x14ac:dyDescent="0.25">
      <c r="R399" s="184">
        <f t="shared" si="75"/>
        <v>62</v>
      </c>
      <c r="S399" s="391">
        <f t="shared" si="76"/>
        <v>0</v>
      </c>
      <c r="T399" s="185" t="e">
        <f t="shared" si="77"/>
        <v>#DIV/0!</v>
      </c>
      <c r="U399" s="186" t="e">
        <f t="shared" si="82"/>
        <v>#DIV/0!</v>
      </c>
      <c r="V399" s="185" t="e">
        <f t="shared" si="78"/>
        <v>#DIV/0!</v>
      </c>
      <c r="W399" s="183" t="e">
        <f t="shared" si="79"/>
        <v>#DIV/0!</v>
      </c>
      <c r="X399" s="176">
        <f t="shared" si="81"/>
        <v>0</v>
      </c>
    </row>
    <row r="400" spans="18:24" ht="15" hidden="1" x14ac:dyDescent="0.25">
      <c r="R400" s="184">
        <f t="shared" si="75"/>
        <v>63</v>
      </c>
      <c r="S400" s="391">
        <f t="shared" si="76"/>
        <v>0</v>
      </c>
      <c r="T400" s="185" t="e">
        <f t="shared" si="77"/>
        <v>#DIV/0!</v>
      </c>
      <c r="U400" s="186" t="e">
        <f t="shared" si="82"/>
        <v>#DIV/0!</v>
      </c>
      <c r="V400" s="185" t="e">
        <f t="shared" si="78"/>
        <v>#DIV/0!</v>
      </c>
      <c r="W400" s="183" t="e">
        <f t="shared" si="79"/>
        <v>#DIV/0!</v>
      </c>
      <c r="X400" s="176">
        <f t="shared" si="81"/>
        <v>0</v>
      </c>
    </row>
    <row r="401" spans="18:24" ht="15" hidden="1" x14ac:dyDescent="0.25">
      <c r="R401" s="184">
        <f t="shared" si="75"/>
        <v>64</v>
      </c>
      <c r="S401" s="391">
        <f t="shared" si="76"/>
        <v>0</v>
      </c>
      <c r="T401" s="185" t="e">
        <f t="shared" si="77"/>
        <v>#DIV/0!</v>
      </c>
      <c r="U401" s="186" t="e">
        <f t="shared" si="82"/>
        <v>#DIV/0!</v>
      </c>
      <c r="V401" s="185" t="e">
        <f t="shared" si="78"/>
        <v>#DIV/0!</v>
      </c>
      <c r="W401" s="183" t="e">
        <f t="shared" si="79"/>
        <v>#DIV/0!</v>
      </c>
      <c r="X401" s="176">
        <f t="shared" si="81"/>
        <v>0</v>
      </c>
    </row>
    <row r="402" spans="18:24" ht="15" hidden="1" x14ac:dyDescent="0.25">
      <c r="R402" s="184">
        <f t="shared" si="75"/>
        <v>65</v>
      </c>
      <c r="S402" s="391">
        <f t="shared" si="76"/>
        <v>0</v>
      </c>
      <c r="T402" s="185" t="e">
        <f t="shared" si="77"/>
        <v>#DIV/0!</v>
      </c>
      <c r="U402" s="186" t="e">
        <f t="shared" si="82"/>
        <v>#DIV/0!</v>
      </c>
      <c r="V402" s="185" t="e">
        <f t="shared" si="78"/>
        <v>#DIV/0!</v>
      </c>
      <c r="W402" s="183" t="e">
        <f t="shared" si="79"/>
        <v>#DIV/0!</v>
      </c>
      <c r="X402" s="176">
        <f t="shared" si="81"/>
        <v>0</v>
      </c>
    </row>
    <row r="403" spans="18:24" ht="15" hidden="1" x14ac:dyDescent="0.25">
      <c r="R403" s="184">
        <f t="shared" ref="R403:R437" si="83">R402+1</f>
        <v>66</v>
      </c>
      <c r="S403" s="391">
        <f t="shared" ref="S403:S437" si="84">S$337+R403*(N$340-N$339)/100</f>
        <v>0</v>
      </c>
      <c r="T403" s="185" t="e">
        <f t="shared" ref="T403:T437" si="85">T$337+(2*(S403-S$337)*Q$340)</f>
        <v>#DIV/0!</v>
      </c>
      <c r="U403" s="186" t="e">
        <f t="shared" si="82"/>
        <v>#DIV/0!</v>
      </c>
      <c r="V403" s="185" t="e">
        <f t="shared" ref="V403:V437" si="86">(S403-S402)/3*(U402+U403+(U403*U402)^0.5)</f>
        <v>#DIV/0!</v>
      </c>
      <c r="W403" s="183" t="e">
        <f t="shared" ref="W403:W437" si="87">W402+V403</f>
        <v>#DIV/0!</v>
      </c>
      <c r="X403" s="176">
        <f t="shared" si="81"/>
        <v>0</v>
      </c>
    </row>
    <row r="404" spans="18:24" ht="15" hidden="1" x14ac:dyDescent="0.25">
      <c r="R404" s="184">
        <f t="shared" si="83"/>
        <v>67</v>
      </c>
      <c r="S404" s="391">
        <f t="shared" si="84"/>
        <v>0</v>
      </c>
      <c r="T404" s="185" t="e">
        <f t="shared" si="85"/>
        <v>#DIV/0!</v>
      </c>
      <c r="U404" s="186" t="e">
        <f t="shared" si="82"/>
        <v>#DIV/0!</v>
      </c>
      <c r="V404" s="185" t="e">
        <f t="shared" si="86"/>
        <v>#DIV/0!</v>
      </c>
      <c r="W404" s="183" t="e">
        <f t="shared" si="87"/>
        <v>#DIV/0!</v>
      </c>
      <c r="X404" s="176">
        <f t="shared" si="81"/>
        <v>0</v>
      </c>
    </row>
    <row r="405" spans="18:24" ht="15" hidden="1" x14ac:dyDescent="0.25">
      <c r="R405" s="184">
        <f t="shared" si="83"/>
        <v>68</v>
      </c>
      <c r="S405" s="391">
        <f t="shared" si="84"/>
        <v>0</v>
      </c>
      <c r="T405" s="185" t="e">
        <f t="shared" si="85"/>
        <v>#DIV/0!</v>
      </c>
      <c r="U405" s="186" t="e">
        <f t="shared" si="82"/>
        <v>#DIV/0!</v>
      </c>
      <c r="V405" s="185" t="e">
        <f t="shared" si="86"/>
        <v>#DIV/0!</v>
      </c>
      <c r="W405" s="183" t="e">
        <f t="shared" si="87"/>
        <v>#DIV/0!</v>
      </c>
      <c r="X405" s="176">
        <f t="shared" si="81"/>
        <v>0</v>
      </c>
    </row>
    <row r="406" spans="18:24" ht="15" hidden="1" x14ac:dyDescent="0.25">
      <c r="R406" s="184">
        <f t="shared" si="83"/>
        <v>69</v>
      </c>
      <c r="S406" s="391">
        <f t="shared" si="84"/>
        <v>0</v>
      </c>
      <c r="T406" s="185" t="e">
        <f t="shared" si="85"/>
        <v>#DIV/0!</v>
      </c>
      <c r="U406" s="186" t="e">
        <f t="shared" si="82"/>
        <v>#DIV/0!</v>
      </c>
      <c r="V406" s="185" t="e">
        <f t="shared" si="86"/>
        <v>#DIV/0!</v>
      </c>
      <c r="W406" s="183" t="e">
        <f t="shared" si="87"/>
        <v>#DIV/0!</v>
      </c>
      <c r="X406" s="176">
        <f t="shared" si="81"/>
        <v>0</v>
      </c>
    </row>
    <row r="407" spans="18:24" ht="15" hidden="1" x14ac:dyDescent="0.25">
      <c r="R407" s="184">
        <f t="shared" si="83"/>
        <v>70</v>
      </c>
      <c r="S407" s="391">
        <f t="shared" si="84"/>
        <v>0</v>
      </c>
      <c r="T407" s="185" t="e">
        <f t="shared" si="85"/>
        <v>#DIV/0!</v>
      </c>
      <c r="U407" s="186" t="e">
        <f t="shared" si="82"/>
        <v>#DIV/0!</v>
      </c>
      <c r="V407" s="185" t="e">
        <f t="shared" si="86"/>
        <v>#DIV/0!</v>
      </c>
      <c r="W407" s="183" t="e">
        <f t="shared" si="87"/>
        <v>#DIV/0!</v>
      </c>
      <c r="X407" s="176">
        <f t="shared" si="81"/>
        <v>0</v>
      </c>
    </row>
    <row r="408" spans="18:24" ht="15" hidden="1" x14ac:dyDescent="0.25">
      <c r="R408" s="184">
        <f t="shared" si="83"/>
        <v>71</v>
      </c>
      <c r="S408" s="391">
        <f t="shared" si="84"/>
        <v>0</v>
      </c>
      <c r="T408" s="185" t="e">
        <f t="shared" si="85"/>
        <v>#DIV/0!</v>
      </c>
      <c r="U408" s="186" t="e">
        <f t="shared" si="82"/>
        <v>#DIV/0!</v>
      </c>
      <c r="V408" s="185" t="e">
        <f t="shared" si="86"/>
        <v>#DIV/0!</v>
      </c>
      <c r="W408" s="183" t="e">
        <f t="shared" si="87"/>
        <v>#DIV/0!</v>
      </c>
      <c r="X408" s="176">
        <f t="shared" si="81"/>
        <v>0</v>
      </c>
    </row>
    <row r="409" spans="18:24" ht="15" hidden="1" x14ac:dyDescent="0.25">
      <c r="R409" s="184">
        <f t="shared" si="83"/>
        <v>72</v>
      </c>
      <c r="S409" s="391">
        <f t="shared" si="84"/>
        <v>0</v>
      </c>
      <c r="T409" s="185" t="e">
        <f t="shared" si="85"/>
        <v>#DIV/0!</v>
      </c>
      <c r="U409" s="186" t="e">
        <f t="shared" si="82"/>
        <v>#DIV/0!</v>
      </c>
      <c r="V409" s="185" t="e">
        <f t="shared" si="86"/>
        <v>#DIV/0!</v>
      </c>
      <c r="W409" s="183" t="e">
        <f t="shared" si="87"/>
        <v>#DIV/0!</v>
      </c>
      <c r="X409" s="176">
        <f t="shared" si="81"/>
        <v>0</v>
      </c>
    </row>
    <row r="410" spans="18:24" ht="15" hidden="1" x14ac:dyDescent="0.25">
      <c r="R410" s="184">
        <f t="shared" si="83"/>
        <v>73</v>
      </c>
      <c r="S410" s="391">
        <f t="shared" si="84"/>
        <v>0</v>
      </c>
      <c r="T410" s="185" t="e">
        <f t="shared" si="85"/>
        <v>#DIV/0!</v>
      </c>
      <c r="U410" s="186" t="e">
        <f t="shared" si="82"/>
        <v>#DIV/0!</v>
      </c>
      <c r="V410" s="185" t="e">
        <f t="shared" si="86"/>
        <v>#DIV/0!</v>
      </c>
      <c r="W410" s="183" t="e">
        <f t="shared" si="87"/>
        <v>#DIV/0!</v>
      </c>
      <c r="X410" s="176">
        <f t="shared" si="81"/>
        <v>0</v>
      </c>
    </row>
    <row r="411" spans="18:24" ht="15" hidden="1" x14ac:dyDescent="0.25">
      <c r="R411" s="184">
        <f t="shared" si="83"/>
        <v>74</v>
      </c>
      <c r="S411" s="391">
        <f t="shared" si="84"/>
        <v>0</v>
      </c>
      <c r="T411" s="185" t="e">
        <f t="shared" si="85"/>
        <v>#DIV/0!</v>
      </c>
      <c r="U411" s="186" t="e">
        <f t="shared" si="82"/>
        <v>#DIV/0!</v>
      </c>
      <c r="V411" s="185" t="e">
        <f t="shared" si="86"/>
        <v>#DIV/0!</v>
      </c>
      <c r="W411" s="183" t="e">
        <f t="shared" si="87"/>
        <v>#DIV/0!</v>
      </c>
      <c r="X411" s="176">
        <f t="shared" si="81"/>
        <v>0</v>
      </c>
    </row>
    <row r="412" spans="18:24" ht="15" hidden="1" x14ac:dyDescent="0.25">
      <c r="R412" s="184">
        <f t="shared" si="83"/>
        <v>75</v>
      </c>
      <c r="S412" s="391">
        <f t="shared" si="84"/>
        <v>0</v>
      </c>
      <c r="T412" s="185" t="e">
        <f t="shared" si="85"/>
        <v>#DIV/0!</v>
      </c>
      <c r="U412" s="186" t="e">
        <f t="shared" si="82"/>
        <v>#DIV/0!</v>
      </c>
      <c r="V412" s="185" t="e">
        <f t="shared" si="86"/>
        <v>#DIV/0!</v>
      </c>
      <c r="W412" s="183" t="e">
        <f t="shared" si="87"/>
        <v>#DIV/0!</v>
      </c>
      <c r="X412" s="176">
        <f t="shared" si="81"/>
        <v>0</v>
      </c>
    </row>
    <row r="413" spans="18:24" ht="15" hidden="1" x14ac:dyDescent="0.25">
      <c r="R413" s="184">
        <f t="shared" si="83"/>
        <v>76</v>
      </c>
      <c r="S413" s="391">
        <f t="shared" si="84"/>
        <v>0</v>
      </c>
      <c r="T413" s="185" t="e">
        <f t="shared" si="85"/>
        <v>#DIV/0!</v>
      </c>
      <c r="U413" s="186" t="e">
        <f t="shared" si="82"/>
        <v>#DIV/0!</v>
      </c>
      <c r="V413" s="185" t="e">
        <f t="shared" si="86"/>
        <v>#DIV/0!</v>
      </c>
      <c r="W413" s="183" t="e">
        <f t="shared" si="87"/>
        <v>#DIV/0!</v>
      </c>
      <c r="X413" s="176">
        <f t="shared" si="81"/>
        <v>0</v>
      </c>
    </row>
    <row r="414" spans="18:24" ht="15" hidden="1" x14ac:dyDescent="0.25">
      <c r="R414" s="184">
        <f t="shared" si="83"/>
        <v>77</v>
      </c>
      <c r="S414" s="391">
        <f t="shared" si="84"/>
        <v>0</v>
      </c>
      <c r="T414" s="185" t="e">
        <f t="shared" si="85"/>
        <v>#DIV/0!</v>
      </c>
      <c r="U414" s="186" t="e">
        <f t="shared" si="82"/>
        <v>#DIV/0!</v>
      </c>
      <c r="V414" s="185" t="e">
        <f t="shared" si="86"/>
        <v>#DIV/0!</v>
      </c>
      <c r="W414" s="183" t="e">
        <f t="shared" si="87"/>
        <v>#DIV/0!</v>
      </c>
      <c r="X414" s="176">
        <f t="shared" si="81"/>
        <v>0</v>
      </c>
    </row>
    <row r="415" spans="18:24" ht="15" hidden="1" x14ac:dyDescent="0.25">
      <c r="R415" s="184">
        <f t="shared" si="83"/>
        <v>78</v>
      </c>
      <c r="S415" s="391">
        <f t="shared" si="84"/>
        <v>0</v>
      </c>
      <c r="T415" s="185" t="e">
        <f t="shared" si="85"/>
        <v>#DIV/0!</v>
      </c>
      <c r="U415" s="186" t="e">
        <f t="shared" si="82"/>
        <v>#DIV/0!</v>
      </c>
      <c r="V415" s="185" t="e">
        <f t="shared" si="86"/>
        <v>#DIV/0!</v>
      </c>
      <c r="W415" s="183" t="e">
        <f t="shared" si="87"/>
        <v>#DIV/0!</v>
      </c>
      <c r="X415" s="176">
        <f t="shared" si="81"/>
        <v>0</v>
      </c>
    </row>
    <row r="416" spans="18:24" ht="15" hidden="1" x14ac:dyDescent="0.25">
      <c r="R416" s="184">
        <f t="shared" si="83"/>
        <v>79</v>
      </c>
      <c r="S416" s="391">
        <f t="shared" si="84"/>
        <v>0</v>
      </c>
      <c r="T416" s="185" t="e">
        <f t="shared" si="85"/>
        <v>#DIV/0!</v>
      </c>
      <c r="U416" s="186" t="e">
        <f t="shared" si="82"/>
        <v>#DIV/0!</v>
      </c>
      <c r="V416" s="185" t="e">
        <f t="shared" si="86"/>
        <v>#DIV/0!</v>
      </c>
      <c r="W416" s="183" t="e">
        <f t="shared" si="87"/>
        <v>#DIV/0!</v>
      </c>
      <c r="X416" s="176">
        <f t="shared" si="81"/>
        <v>0</v>
      </c>
    </row>
    <row r="417" spans="18:24" ht="15" hidden="1" x14ac:dyDescent="0.25">
      <c r="R417" s="184">
        <f t="shared" si="83"/>
        <v>80</v>
      </c>
      <c r="S417" s="391">
        <f t="shared" si="84"/>
        <v>0</v>
      </c>
      <c r="T417" s="185" t="e">
        <f t="shared" si="85"/>
        <v>#DIV/0!</v>
      </c>
      <c r="U417" s="186" t="e">
        <f t="shared" si="82"/>
        <v>#DIV/0!</v>
      </c>
      <c r="V417" s="185" t="e">
        <f t="shared" si="86"/>
        <v>#DIV/0!</v>
      </c>
      <c r="W417" s="183" t="e">
        <f t="shared" si="87"/>
        <v>#DIV/0!</v>
      </c>
      <c r="X417" s="176">
        <f t="shared" si="81"/>
        <v>0</v>
      </c>
    </row>
    <row r="418" spans="18:24" ht="15" hidden="1" x14ac:dyDescent="0.25">
      <c r="R418" s="184">
        <f t="shared" si="83"/>
        <v>81</v>
      </c>
      <c r="S418" s="391">
        <f t="shared" si="84"/>
        <v>0</v>
      </c>
      <c r="T418" s="185" t="e">
        <f t="shared" si="85"/>
        <v>#DIV/0!</v>
      </c>
      <c r="U418" s="186" t="e">
        <f t="shared" si="82"/>
        <v>#DIV/0!</v>
      </c>
      <c r="V418" s="185" t="e">
        <f t="shared" si="86"/>
        <v>#DIV/0!</v>
      </c>
      <c r="W418" s="183" t="e">
        <f t="shared" si="87"/>
        <v>#DIV/0!</v>
      </c>
      <c r="X418" s="176">
        <f t="shared" si="81"/>
        <v>0</v>
      </c>
    </row>
    <row r="419" spans="18:24" ht="15" hidden="1" x14ac:dyDescent="0.25">
      <c r="R419" s="184">
        <f t="shared" si="83"/>
        <v>82</v>
      </c>
      <c r="S419" s="391">
        <f t="shared" si="84"/>
        <v>0</v>
      </c>
      <c r="T419" s="185" t="e">
        <f t="shared" si="85"/>
        <v>#DIV/0!</v>
      </c>
      <c r="U419" s="186" t="e">
        <f t="shared" si="82"/>
        <v>#DIV/0!</v>
      </c>
      <c r="V419" s="185" t="e">
        <f t="shared" si="86"/>
        <v>#DIV/0!</v>
      </c>
      <c r="W419" s="183" t="e">
        <f t="shared" si="87"/>
        <v>#DIV/0!</v>
      </c>
      <c r="X419" s="176">
        <f t="shared" si="81"/>
        <v>0</v>
      </c>
    </row>
    <row r="420" spans="18:24" ht="15" hidden="1" x14ac:dyDescent="0.25">
      <c r="R420" s="184">
        <f t="shared" si="83"/>
        <v>83</v>
      </c>
      <c r="S420" s="391">
        <f t="shared" si="84"/>
        <v>0</v>
      </c>
      <c r="T420" s="185" t="e">
        <f t="shared" si="85"/>
        <v>#DIV/0!</v>
      </c>
      <c r="U420" s="186" t="e">
        <f t="shared" si="82"/>
        <v>#DIV/0!</v>
      </c>
      <c r="V420" s="185" t="e">
        <f t="shared" si="86"/>
        <v>#DIV/0!</v>
      </c>
      <c r="W420" s="183" t="e">
        <f t="shared" si="87"/>
        <v>#DIV/0!</v>
      </c>
      <c r="X420" s="176">
        <f t="shared" si="81"/>
        <v>0</v>
      </c>
    </row>
    <row r="421" spans="18:24" ht="15" hidden="1" x14ac:dyDescent="0.25">
      <c r="R421" s="184">
        <f t="shared" si="83"/>
        <v>84</v>
      </c>
      <c r="S421" s="391">
        <f t="shared" si="84"/>
        <v>0</v>
      </c>
      <c r="T421" s="185" t="e">
        <f t="shared" si="85"/>
        <v>#DIV/0!</v>
      </c>
      <c r="U421" s="186" t="e">
        <f t="shared" si="82"/>
        <v>#DIV/0!</v>
      </c>
      <c r="V421" s="185" t="e">
        <f t="shared" si="86"/>
        <v>#DIV/0!</v>
      </c>
      <c r="W421" s="183" t="e">
        <f t="shared" si="87"/>
        <v>#DIV/0!</v>
      </c>
      <c r="X421" s="176">
        <f t="shared" si="81"/>
        <v>0</v>
      </c>
    </row>
    <row r="422" spans="18:24" ht="15" hidden="1" x14ac:dyDescent="0.25">
      <c r="R422" s="184">
        <f t="shared" si="83"/>
        <v>85</v>
      </c>
      <c r="S422" s="391">
        <f t="shared" si="84"/>
        <v>0</v>
      </c>
      <c r="T422" s="185" t="e">
        <f t="shared" si="85"/>
        <v>#DIV/0!</v>
      </c>
      <c r="U422" s="186" t="e">
        <f t="shared" si="82"/>
        <v>#DIV/0!</v>
      </c>
      <c r="V422" s="185" t="e">
        <f t="shared" si="86"/>
        <v>#DIV/0!</v>
      </c>
      <c r="W422" s="183" t="e">
        <f t="shared" si="87"/>
        <v>#DIV/0!</v>
      </c>
      <c r="X422" s="176">
        <f t="shared" ref="X422:X485" si="88">S422</f>
        <v>0</v>
      </c>
    </row>
    <row r="423" spans="18:24" ht="15" hidden="1" x14ac:dyDescent="0.25">
      <c r="R423" s="184">
        <f t="shared" si="83"/>
        <v>86</v>
      </c>
      <c r="S423" s="391">
        <f t="shared" si="84"/>
        <v>0</v>
      </c>
      <c r="T423" s="185" t="e">
        <f t="shared" si="85"/>
        <v>#DIV/0!</v>
      </c>
      <c r="U423" s="186" t="e">
        <f t="shared" ref="U423:U486" si="89">(T423/2)^2*3.1415</f>
        <v>#DIV/0!</v>
      </c>
      <c r="V423" s="185" t="e">
        <f t="shared" si="86"/>
        <v>#DIV/0!</v>
      </c>
      <c r="W423" s="183" t="e">
        <f t="shared" si="87"/>
        <v>#DIV/0!</v>
      </c>
      <c r="X423" s="176">
        <f t="shared" si="88"/>
        <v>0</v>
      </c>
    </row>
    <row r="424" spans="18:24" ht="15" hidden="1" x14ac:dyDescent="0.25">
      <c r="R424" s="184">
        <f t="shared" si="83"/>
        <v>87</v>
      </c>
      <c r="S424" s="391">
        <f t="shared" si="84"/>
        <v>0</v>
      </c>
      <c r="T424" s="185" t="e">
        <f t="shared" si="85"/>
        <v>#DIV/0!</v>
      </c>
      <c r="U424" s="186" t="e">
        <f t="shared" si="89"/>
        <v>#DIV/0!</v>
      </c>
      <c r="V424" s="185" t="e">
        <f t="shared" si="86"/>
        <v>#DIV/0!</v>
      </c>
      <c r="W424" s="183" t="e">
        <f t="shared" si="87"/>
        <v>#DIV/0!</v>
      </c>
      <c r="X424" s="176">
        <f t="shared" si="88"/>
        <v>0</v>
      </c>
    </row>
    <row r="425" spans="18:24" ht="15" hidden="1" x14ac:dyDescent="0.25">
      <c r="R425" s="184">
        <f t="shared" si="83"/>
        <v>88</v>
      </c>
      <c r="S425" s="391">
        <f t="shared" si="84"/>
        <v>0</v>
      </c>
      <c r="T425" s="185" t="e">
        <f t="shared" si="85"/>
        <v>#DIV/0!</v>
      </c>
      <c r="U425" s="186" t="e">
        <f t="shared" si="89"/>
        <v>#DIV/0!</v>
      </c>
      <c r="V425" s="185" t="e">
        <f t="shared" si="86"/>
        <v>#DIV/0!</v>
      </c>
      <c r="W425" s="183" t="e">
        <f t="shared" si="87"/>
        <v>#DIV/0!</v>
      </c>
      <c r="X425" s="176">
        <f t="shared" si="88"/>
        <v>0</v>
      </c>
    </row>
    <row r="426" spans="18:24" ht="15" hidden="1" x14ac:dyDescent="0.25">
      <c r="R426" s="184">
        <f t="shared" si="83"/>
        <v>89</v>
      </c>
      <c r="S426" s="391">
        <f t="shared" si="84"/>
        <v>0</v>
      </c>
      <c r="T426" s="185" t="e">
        <f t="shared" si="85"/>
        <v>#DIV/0!</v>
      </c>
      <c r="U426" s="186" t="e">
        <f t="shared" si="89"/>
        <v>#DIV/0!</v>
      </c>
      <c r="V426" s="185" t="e">
        <f t="shared" si="86"/>
        <v>#DIV/0!</v>
      </c>
      <c r="W426" s="183" t="e">
        <f t="shared" si="87"/>
        <v>#DIV/0!</v>
      </c>
      <c r="X426" s="176">
        <f t="shared" si="88"/>
        <v>0</v>
      </c>
    </row>
    <row r="427" spans="18:24" ht="15" hidden="1" x14ac:dyDescent="0.25">
      <c r="R427" s="184">
        <f t="shared" si="83"/>
        <v>90</v>
      </c>
      <c r="S427" s="391">
        <f t="shared" si="84"/>
        <v>0</v>
      </c>
      <c r="T427" s="185" t="e">
        <f t="shared" si="85"/>
        <v>#DIV/0!</v>
      </c>
      <c r="U427" s="186" t="e">
        <f t="shared" si="89"/>
        <v>#DIV/0!</v>
      </c>
      <c r="V427" s="185" t="e">
        <f t="shared" si="86"/>
        <v>#DIV/0!</v>
      </c>
      <c r="W427" s="183" t="e">
        <f t="shared" si="87"/>
        <v>#DIV/0!</v>
      </c>
      <c r="X427" s="176">
        <f t="shared" si="88"/>
        <v>0</v>
      </c>
    </row>
    <row r="428" spans="18:24" ht="15" hidden="1" x14ac:dyDescent="0.25">
      <c r="R428" s="184">
        <f t="shared" si="83"/>
        <v>91</v>
      </c>
      <c r="S428" s="391">
        <f t="shared" si="84"/>
        <v>0</v>
      </c>
      <c r="T428" s="185" t="e">
        <f t="shared" si="85"/>
        <v>#DIV/0!</v>
      </c>
      <c r="U428" s="186" t="e">
        <f t="shared" si="89"/>
        <v>#DIV/0!</v>
      </c>
      <c r="V428" s="185" t="e">
        <f t="shared" si="86"/>
        <v>#DIV/0!</v>
      </c>
      <c r="W428" s="183" t="e">
        <f t="shared" si="87"/>
        <v>#DIV/0!</v>
      </c>
      <c r="X428" s="176">
        <f t="shared" si="88"/>
        <v>0</v>
      </c>
    </row>
    <row r="429" spans="18:24" ht="15" hidden="1" x14ac:dyDescent="0.25">
      <c r="R429" s="184">
        <f t="shared" si="83"/>
        <v>92</v>
      </c>
      <c r="S429" s="391">
        <f t="shared" si="84"/>
        <v>0</v>
      </c>
      <c r="T429" s="185" t="e">
        <f t="shared" si="85"/>
        <v>#DIV/0!</v>
      </c>
      <c r="U429" s="186" t="e">
        <f t="shared" si="89"/>
        <v>#DIV/0!</v>
      </c>
      <c r="V429" s="185" t="e">
        <f t="shared" si="86"/>
        <v>#DIV/0!</v>
      </c>
      <c r="W429" s="183" t="e">
        <f t="shared" si="87"/>
        <v>#DIV/0!</v>
      </c>
      <c r="X429" s="176">
        <f t="shared" si="88"/>
        <v>0</v>
      </c>
    </row>
    <row r="430" spans="18:24" ht="15" hidden="1" x14ac:dyDescent="0.25">
      <c r="R430" s="184">
        <f t="shared" si="83"/>
        <v>93</v>
      </c>
      <c r="S430" s="391">
        <f t="shared" si="84"/>
        <v>0</v>
      </c>
      <c r="T430" s="185" t="e">
        <f t="shared" si="85"/>
        <v>#DIV/0!</v>
      </c>
      <c r="U430" s="186" t="e">
        <f t="shared" si="89"/>
        <v>#DIV/0!</v>
      </c>
      <c r="V430" s="185" t="e">
        <f t="shared" si="86"/>
        <v>#DIV/0!</v>
      </c>
      <c r="W430" s="183" t="e">
        <f t="shared" si="87"/>
        <v>#DIV/0!</v>
      </c>
      <c r="X430" s="176">
        <f t="shared" si="88"/>
        <v>0</v>
      </c>
    </row>
    <row r="431" spans="18:24" ht="15" hidden="1" x14ac:dyDescent="0.25">
      <c r="R431" s="184">
        <f t="shared" si="83"/>
        <v>94</v>
      </c>
      <c r="S431" s="391">
        <f t="shared" si="84"/>
        <v>0</v>
      </c>
      <c r="T431" s="185" t="e">
        <f t="shared" si="85"/>
        <v>#DIV/0!</v>
      </c>
      <c r="U431" s="186" t="e">
        <f t="shared" si="89"/>
        <v>#DIV/0!</v>
      </c>
      <c r="V431" s="185" t="e">
        <f t="shared" si="86"/>
        <v>#DIV/0!</v>
      </c>
      <c r="W431" s="183" t="e">
        <f t="shared" si="87"/>
        <v>#DIV/0!</v>
      </c>
      <c r="X431" s="176">
        <f t="shared" si="88"/>
        <v>0</v>
      </c>
    </row>
    <row r="432" spans="18:24" ht="15" hidden="1" x14ac:dyDescent="0.25">
      <c r="R432" s="184">
        <f t="shared" si="83"/>
        <v>95</v>
      </c>
      <c r="S432" s="391">
        <f t="shared" si="84"/>
        <v>0</v>
      </c>
      <c r="T432" s="185" t="e">
        <f t="shared" si="85"/>
        <v>#DIV/0!</v>
      </c>
      <c r="U432" s="186" t="e">
        <f t="shared" si="89"/>
        <v>#DIV/0!</v>
      </c>
      <c r="V432" s="185" t="e">
        <f t="shared" si="86"/>
        <v>#DIV/0!</v>
      </c>
      <c r="W432" s="183" t="e">
        <f t="shared" si="87"/>
        <v>#DIV/0!</v>
      </c>
      <c r="X432" s="176">
        <f t="shared" si="88"/>
        <v>0</v>
      </c>
    </row>
    <row r="433" spans="13:24" ht="15" hidden="1" x14ac:dyDescent="0.25">
      <c r="R433" s="184">
        <f t="shared" si="83"/>
        <v>96</v>
      </c>
      <c r="S433" s="391">
        <f t="shared" si="84"/>
        <v>0</v>
      </c>
      <c r="T433" s="185" t="e">
        <f t="shared" si="85"/>
        <v>#DIV/0!</v>
      </c>
      <c r="U433" s="186" t="e">
        <f t="shared" si="89"/>
        <v>#DIV/0!</v>
      </c>
      <c r="V433" s="185" t="e">
        <f t="shared" si="86"/>
        <v>#DIV/0!</v>
      </c>
      <c r="W433" s="183" t="e">
        <f t="shared" si="87"/>
        <v>#DIV/0!</v>
      </c>
      <c r="X433" s="176">
        <f t="shared" si="88"/>
        <v>0</v>
      </c>
    </row>
    <row r="434" spans="13:24" ht="15" hidden="1" x14ac:dyDescent="0.25">
      <c r="R434" s="184">
        <f t="shared" si="83"/>
        <v>97</v>
      </c>
      <c r="S434" s="391">
        <f t="shared" si="84"/>
        <v>0</v>
      </c>
      <c r="T434" s="185" t="e">
        <f t="shared" si="85"/>
        <v>#DIV/0!</v>
      </c>
      <c r="U434" s="186" t="e">
        <f t="shared" si="89"/>
        <v>#DIV/0!</v>
      </c>
      <c r="V434" s="185" t="e">
        <f t="shared" si="86"/>
        <v>#DIV/0!</v>
      </c>
      <c r="W434" s="183" t="e">
        <f t="shared" si="87"/>
        <v>#DIV/0!</v>
      </c>
      <c r="X434" s="176">
        <f t="shared" si="88"/>
        <v>0</v>
      </c>
    </row>
    <row r="435" spans="13:24" ht="15" hidden="1" x14ac:dyDescent="0.25">
      <c r="R435" s="184">
        <f t="shared" si="83"/>
        <v>98</v>
      </c>
      <c r="S435" s="391">
        <f t="shared" si="84"/>
        <v>0</v>
      </c>
      <c r="T435" s="185" t="e">
        <f t="shared" si="85"/>
        <v>#DIV/0!</v>
      </c>
      <c r="U435" s="186" t="e">
        <f t="shared" si="89"/>
        <v>#DIV/0!</v>
      </c>
      <c r="V435" s="185" t="e">
        <f t="shared" si="86"/>
        <v>#DIV/0!</v>
      </c>
      <c r="W435" s="183" t="e">
        <f t="shared" si="87"/>
        <v>#DIV/0!</v>
      </c>
      <c r="X435" s="176">
        <f t="shared" si="88"/>
        <v>0</v>
      </c>
    </row>
    <row r="436" spans="13:24" ht="15" hidden="1" x14ac:dyDescent="0.25">
      <c r="R436" s="184">
        <f t="shared" si="83"/>
        <v>99</v>
      </c>
      <c r="S436" s="391">
        <f t="shared" si="84"/>
        <v>0</v>
      </c>
      <c r="T436" s="185" t="e">
        <f t="shared" si="85"/>
        <v>#DIV/0!</v>
      </c>
      <c r="U436" s="186" t="e">
        <f t="shared" si="89"/>
        <v>#DIV/0!</v>
      </c>
      <c r="V436" s="185" t="e">
        <f t="shared" si="86"/>
        <v>#DIV/0!</v>
      </c>
      <c r="W436" s="183" t="e">
        <f t="shared" si="87"/>
        <v>#DIV/0!</v>
      </c>
      <c r="X436" s="176">
        <f t="shared" si="88"/>
        <v>0</v>
      </c>
    </row>
    <row r="437" spans="13:24" ht="15" hidden="1" x14ac:dyDescent="0.25">
      <c r="R437" s="184">
        <f t="shared" si="83"/>
        <v>100</v>
      </c>
      <c r="S437" s="391">
        <f t="shared" si="84"/>
        <v>0</v>
      </c>
      <c r="T437" s="185" t="e">
        <f t="shared" si="85"/>
        <v>#DIV/0!</v>
      </c>
      <c r="U437" s="186" t="e">
        <f t="shared" si="89"/>
        <v>#DIV/0!</v>
      </c>
      <c r="V437" s="185" t="e">
        <f t="shared" si="86"/>
        <v>#DIV/0!</v>
      </c>
      <c r="W437" s="183" t="e">
        <f t="shared" si="87"/>
        <v>#DIV/0!</v>
      </c>
      <c r="X437" s="176">
        <f t="shared" si="88"/>
        <v>0</v>
      </c>
    </row>
    <row r="438" spans="13:24" ht="15" hidden="1" x14ac:dyDescent="0.25">
      <c r="M438" s="302" t="s">
        <v>308</v>
      </c>
      <c r="N438" s="400" t="s">
        <v>105</v>
      </c>
      <c r="O438" s="395" t="s">
        <v>100</v>
      </c>
      <c r="P438" s="177" t="s">
        <v>155</v>
      </c>
      <c r="Q438" s="177" t="s">
        <v>156</v>
      </c>
      <c r="R438" s="184">
        <v>1</v>
      </c>
      <c r="S438" s="391">
        <f>S$437+R438*(N$440-N$439)/100</f>
        <v>0</v>
      </c>
      <c r="T438" s="185" t="e">
        <f>T$437+(2*(S438-S$437)*Q$440)</f>
        <v>#DIV/0!</v>
      </c>
      <c r="U438" s="186" t="e">
        <f t="shared" si="89"/>
        <v>#DIV/0!</v>
      </c>
      <c r="V438" s="185" t="e">
        <f>(S438-S437)/3*(U437+U438+(U438*U437)^0.5)</f>
        <v>#DIV/0!</v>
      </c>
      <c r="W438" s="183" t="e">
        <f>W437+V438</f>
        <v>#DIV/0!</v>
      </c>
      <c r="X438" s="176">
        <f t="shared" si="88"/>
        <v>0</v>
      </c>
    </row>
    <row r="439" spans="13:24" ht="15" hidden="1" x14ac:dyDescent="0.25">
      <c r="M439" s="396">
        <f>M41</f>
        <v>5</v>
      </c>
      <c r="N439" s="376">
        <f t="shared" ref="N439:O439" si="90">N41</f>
        <v>0</v>
      </c>
      <c r="O439" s="396">
        <f t="shared" si="90"/>
        <v>0</v>
      </c>
      <c r="P439" s="377">
        <f>2*(O439/3.1415)^0.5</f>
        <v>0</v>
      </c>
      <c r="Q439" s="367"/>
      <c r="R439" s="184">
        <f t="shared" ref="R439:R502" si="91">R438+1</f>
        <v>2</v>
      </c>
      <c r="S439" s="391">
        <f t="shared" ref="S439:S502" si="92">S$437+R439*(N$440-N$439)/100</f>
        <v>0</v>
      </c>
      <c r="T439" s="185" t="e">
        <f t="shared" ref="T439:T502" si="93">T$437+(2*(S439-S$437)*Q$440)</f>
        <v>#DIV/0!</v>
      </c>
      <c r="U439" s="186" t="e">
        <f t="shared" si="89"/>
        <v>#DIV/0!</v>
      </c>
      <c r="V439" s="185" t="e">
        <f t="shared" ref="V439:V502" si="94">(S439-S438)/3*(U438+U439+(U439*U438)^0.5)</f>
        <v>#DIV/0!</v>
      </c>
      <c r="W439" s="183" t="e">
        <f t="shared" ref="W439:W502" si="95">W438+V439</f>
        <v>#DIV/0!</v>
      </c>
      <c r="X439" s="176">
        <f t="shared" si="88"/>
        <v>0</v>
      </c>
    </row>
    <row r="440" spans="13:24" ht="15" hidden="1" x14ac:dyDescent="0.25">
      <c r="M440" s="396">
        <f t="shared" ref="M440:O440" si="96">M42</f>
        <v>6</v>
      </c>
      <c r="N440" s="376">
        <f t="shared" si="96"/>
        <v>0</v>
      </c>
      <c r="O440" s="396">
        <f t="shared" si="96"/>
        <v>0</v>
      </c>
      <c r="P440" s="377">
        <f>2*(O440/3.1415)^0.5</f>
        <v>0</v>
      </c>
      <c r="Q440" s="367" t="e">
        <f>(P440-P439)/(2*(N440-N439))</f>
        <v>#DIV/0!</v>
      </c>
      <c r="R440" s="184">
        <f t="shared" si="91"/>
        <v>3</v>
      </c>
      <c r="S440" s="391">
        <f t="shared" si="92"/>
        <v>0</v>
      </c>
      <c r="T440" s="185" t="e">
        <f t="shared" si="93"/>
        <v>#DIV/0!</v>
      </c>
      <c r="U440" s="186" t="e">
        <f t="shared" si="89"/>
        <v>#DIV/0!</v>
      </c>
      <c r="V440" s="185" t="e">
        <f t="shared" si="94"/>
        <v>#DIV/0!</v>
      </c>
      <c r="W440" s="183" t="e">
        <f t="shared" si="95"/>
        <v>#DIV/0!</v>
      </c>
      <c r="X440" s="176">
        <f t="shared" si="88"/>
        <v>0</v>
      </c>
    </row>
    <row r="441" spans="13:24" ht="15" hidden="1" x14ac:dyDescent="0.25">
      <c r="R441" s="184">
        <f t="shared" si="91"/>
        <v>4</v>
      </c>
      <c r="S441" s="391">
        <f t="shared" si="92"/>
        <v>0</v>
      </c>
      <c r="T441" s="185" t="e">
        <f t="shared" si="93"/>
        <v>#DIV/0!</v>
      </c>
      <c r="U441" s="186" t="e">
        <f t="shared" si="89"/>
        <v>#DIV/0!</v>
      </c>
      <c r="V441" s="185" t="e">
        <f t="shared" si="94"/>
        <v>#DIV/0!</v>
      </c>
      <c r="W441" s="183" t="e">
        <f t="shared" si="95"/>
        <v>#DIV/0!</v>
      </c>
      <c r="X441" s="176">
        <f t="shared" si="88"/>
        <v>0</v>
      </c>
    </row>
    <row r="442" spans="13:24" ht="15" hidden="1" x14ac:dyDescent="0.25">
      <c r="R442" s="184">
        <f t="shared" si="91"/>
        <v>5</v>
      </c>
      <c r="S442" s="391">
        <f t="shared" si="92"/>
        <v>0</v>
      </c>
      <c r="T442" s="185" t="e">
        <f t="shared" si="93"/>
        <v>#DIV/0!</v>
      </c>
      <c r="U442" s="186" t="e">
        <f t="shared" si="89"/>
        <v>#DIV/0!</v>
      </c>
      <c r="V442" s="185" t="e">
        <f t="shared" si="94"/>
        <v>#DIV/0!</v>
      </c>
      <c r="W442" s="183" t="e">
        <f t="shared" si="95"/>
        <v>#DIV/0!</v>
      </c>
      <c r="X442" s="176">
        <f t="shared" si="88"/>
        <v>0</v>
      </c>
    </row>
    <row r="443" spans="13:24" ht="15" hidden="1" x14ac:dyDescent="0.25">
      <c r="R443" s="184">
        <f t="shared" si="91"/>
        <v>6</v>
      </c>
      <c r="S443" s="391">
        <f t="shared" si="92"/>
        <v>0</v>
      </c>
      <c r="T443" s="185" t="e">
        <f t="shared" si="93"/>
        <v>#DIV/0!</v>
      </c>
      <c r="U443" s="186" t="e">
        <f t="shared" si="89"/>
        <v>#DIV/0!</v>
      </c>
      <c r="V443" s="185" t="e">
        <f t="shared" si="94"/>
        <v>#DIV/0!</v>
      </c>
      <c r="W443" s="183" t="e">
        <f t="shared" si="95"/>
        <v>#DIV/0!</v>
      </c>
      <c r="X443" s="176">
        <f t="shared" si="88"/>
        <v>0</v>
      </c>
    </row>
    <row r="444" spans="13:24" ht="15" hidden="1" x14ac:dyDescent="0.25">
      <c r="R444" s="184">
        <f t="shared" si="91"/>
        <v>7</v>
      </c>
      <c r="S444" s="391">
        <f t="shared" si="92"/>
        <v>0</v>
      </c>
      <c r="T444" s="185" t="e">
        <f t="shared" si="93"/>
        <v>#DIV/0!</v>
      </c>
      <c r="U444" s="186" t="e">
        <f t="shared" si="89"/>
        <v>#DIV/0!</v>
      </c>
      <c r="V444" s="185" t="e">
        <f t="shared" si="94"/>
        <v>#DIV/0!</v>
      </c>
      <c r="W444" s="183" t="e">
        <f t="shared" si="95"/>
        <v>#DIV/0!</v>
      </c>
      <c r="X444" s="176">
        <f t="shared" si="88"/>
        <v>0</v>
      </c>
    </row>
    <row r="445" spans="13:24" ht="15" hidden="1" x14ac:dyDescent="0.25">
      <c r="R445" s="184">
        <f t="shared" si="91"/>
        <v>8</v>
      </c>
      <c r="S445" s="391">
        <f t="shared" si="92"/>
        <v>0</v>
      </c>
      <c r="T445" s="185" t="e">
        <f t="shared" si="93"/>
        <v>#DIV/0!</v>
      </c>
      <c r="U445" s="186" t="e">
        <f t="shared" si="89"/>
        <v>#DIV/0!</v>
      </c>
      <c r="V445" s="185" t="e">
        <f t="shared" si="94"/>
        <v>#DIV/0!</v>
      </c>
      <c r="W445" s="183" t="e">
        <f t="shared" si="95"/>
        <v>#DIV/0!</v>
      </c>
      <c r="X445" s="176">
        <f t="shared" si="88"/>
        <v>0</v>
      </c>
    </row>
    <row r="446" spans="13:24" ht="15" hidden="1" x14ac:dyDescent="0.25">
      <c r="R446" s="184">
        <f t="shared" si="91"/>
        <v>9</v>
      </c>
      <c r="S446" s="391">
        <f t="shared" si="92"/>
        <v>0</v>
      </c>
      <c r="T446" s="185" t="e">
        <f t="shared" si="93"/>
        <v>#DIV/0!</v>
      </c>
      <c r="U446" s="186" t="e">
        <f t="shared" si="89"/>
        <v>#DIV/0!</v>
      </c>
      <c r="V446" s="185" t="e">
        <f t="shared" si="94"/>
        <v>#DIV/0!</v>
      </c>
      <c r="W446" s="183" t="e">
        <f t="shared" si="95"/>
        <v>#DIV/0!</v>
      </c>
      <c r="X446" s="176">
        <f t="shared" si="88"/>
        <v>0</v>
      </c>
    </row>
    <row r="447" spans="13:24" ht="15" hidden="1" x14ac:dyDescent="0.25">
      <c r="R447" s="184">
        <f t="shared" si="91"/>
        <v>10</v>
      </c>
      <c r="S447" s="391">
        <f t="shared" si="92"/>
        <v>0</v>
      </c>
      <c r="T447" s="185" t="e">
        <f t="shared" si="93"/>
        <v>#DIV/0!</v>
      </c>
      <c r="U447" s="186" t="e">
        <f t="shared" si="89"/>
        <v>#DIV/0!</v>
      </c>
      <c r="V447" s="185" t="e">
        <f t="shared" si="94"/>
        <v>#DIV/0!</v>
      </c>
      <c r="W447" s="183" t="e">
        <f t="shared" si="95"/>
        <v>#DIV/0!</v>
      </c>
      <c r="X447" s="176">
        <f t="shared" si="88"/>
        <v>0</v>
      </c>
    </row>
    <row r="448" spans="13:24" ht="15" hidden="1" x14ac:dyDescent="0.25">
      <c r="R448" s="184">
        <f t="shared" si="91"/>
        <v>11</v>
      </c>
      <c r="S448" s="391">
        <f t="shared" si="92"/>
        <v>0</v>
      </c>
      <c r="T448" s="185" t="e">
        <f t="shared" si="93"/>
        <v>#DIV/0!</v>
      </c>
      <c r="U448" s="186" t="e">
        <f t="shared" si="89"/>
        <v>#DIV/0!</v>
      </c>
      <c r="V448" s="185" t="e">
        <f t="shared" si="94"/>
        <v>#DIV/0!</v>
      </c>
      <c r="W448" s="183" t="e">
        <f t="shared" si="95"/>
        <v>#DIV/0!</v>
      </c>
      <c r="X448" s="176">
        <f t="shared" si="88"/>
        <v>0</v>
      </c>
    </row>
    <row r="449" spans="18:24" ht="15" hidden="1" x14ac:dyDescent="0.25">
      <c r="R449" s="184">
        <f t="shared" si="91"/>
        <v>12</v>
      </c>
      <c r="S449" s="391">
        <f t="shared" si="92"/>
        <v>0</v>
      </c>
      <c r="T449" s="185" t="e">
        <f t="shared" si="93"/>
        <v>#DIV/0!</v>
      </c>
      <c r="U449" s="186" t="e">
        <f t="shared" si="89"/>
        <v>#DIV/0!</v>
      </c>
      <c r="V449" s="185" t="e">
        <f t="shared" si="94"/>
        <v>#DIV/0!</v>
      </c>
      <c r="W449" s="183" t="e">
        <f t="shared" si="95"/>
        <v>#DIV/0!</v>
      </c>
      <c r="X449" s="176">
        <f t="shared" si="88"/>
        <v>0</v>
      </c>
    </row>
    <row r="450" spans="18:24" ht="15" hidden="1" x14ac:dyDescent="0.25">
      <c r="R450" s="184">
        <f t="shared" si="91"/>
        <v>13</v>
      </c>
      <c r="S450" s="391">
        <f t="shared" si="92"/>
        <v>0</v>
      </c>
      <c r="T450" s="185" t="e">
        <f t="shared" si="93"/>
        <v>#DIV/0!</v>
      </c>
      <c r="U450" s="186" t="e">
        <f t="shared" si="89"/>
        <v>#DIV/0!</v>
      </c>
      <c r="V450" s="185" t="e">
        <f t="shared" si="94"/>
        <v>#DIV/0!</v>
      </c>
      <c r="W450" s="183" t="e">
        <f t="shared" si="95"/>
        <v>#DIV/0!</v>
      </c>
      <c r="X450" s="176">
        <f t="shared" si="88"/>
        <v>0</v>
      </c>
    </row>
    <row r="451" spans="18:24" ht="15" hidden="1" x14ac:dyDescent="0.25">
      <c r="R451" s="184">
        <f t="shared" si="91"/>
        <v>14</v>
      </c>
      <c r="S451" s="391">
        <f t="shared" si="92"/>
        <v>0</v>
      </c>
      <c r="T451" s="185" t="e">
        <f t="shared" si="93"/>
        <v>#DIV/0!</v>
      </c>
      <c r="U451" s="186" t="e">
        <f t="shared" si="89"/>
        <v>#DIV/0!</v>
      </c>
      <c r="V451" s="185" t="e">
        <f t="shared" si="94"/>
        <v>#DIV/0!</v>
      </c>
      <c r="W451" s="183" t="e">
        <f t="shared" si="95"/>
        <v>#DIV/0!</v>
      </c>
      <c r="X451" s="176">
        <f t="shared" si="88"/>
        <v>0</v>
      </c>
    </row>
    <row r="452" spans="18:24" ht="15" hidden="1" x14ac:dyDescent="0.25">
      <c r="R452" s="184">
        <f t="shared" si="91"/>
        <v>15</v>
      </c>
      <c r="S452" s="391">
        <f t="shared" si="92"/>
        <v>0</v>
      </c>
      <c r="T452" s="185" t="e">
        <f t="shared" si="93"/>
        <v>#DIV/0!</v>
      </c>
      <c r="U452" s="186" t="e">
        <f t="shared" si="89"/>
        <v>#DIV/0!</v>
      </c>
      <c r="V452" s="185" t="e">
        <f t="shared" si="94"/>
        <v>#DIV/0!</v>
      </c>
      <c r="W452" s="183" t="e">
        <f t="shared" si="95"/>
        <v>#DIV/0!</v>
      </c>
      <c r="X452" s="176">
        <f t="shared" si="88"/>
        <v>0</v>
      </c>
    </row>
    <row r="453" spans="18:24" ht="15" hidden="1" x14ac:dyDescent="0.25">
      <c r="R453" s="184">
        <f t="shared" si="91"/>
        <v>16</v>
      </c>
      <c r="S453" s="391">
        <f t="shared" si="92"/>
        <v>0</v>
      </c>
      <c r="T453" s="185" t="e">
        <f t="shared" si="93"/>
        <v>#DIV/0!</v>
      </c>
      <c r="U453" s="186" t="e">
        <f t="shared" si="89"/>
        <v>#DIV/0!</v>
      </c>
      <c r="V453" s="185" t="e">
        <f t="shared" si="94"/>
        <v>#DIV/0!</v>
      </c>
      <c r="W453" s="183" t="e">
        <f t="shared" si="95"/>
        <v>#DIV/0!</v>
      </c>
      <c r="X453" s="176">
        <f t="shared" si="88"/>
        <v>0</v>
      </c>
    </row>
    <row r="454" spans="18:24" ht="15" hidden="1" x14ac:dyDescent="0.25">
      <c r="R454" s="184">
        <f t="shared" si="91"/>
        <v>17</v>
      </c>
      <c r="S454" s="391">
        <f t="shared" si="92"/>
        <v>0</v>
      </c>
      <c r="T454" s="185" t="e">
        <f t="shared" si="93"/>
        <v>#DIV/0!</v>
      </c>
      <c r="U454" s="186" t="e">
        <f t="shared" si="89"/>
        <v>#DIV/0!</v>
      </c>
      <c r="V454" s="185" t="e">
        <f t="shared" si="94"/>
        <v>#DIV/0!</v>
      </c>
      <c r="W454" s="183" t="e">
        <f t="shared" si="95"/>
        <v>#DIV/0!</v>
      </c>
      <c r="X454" s="176">
        <f t="shared" si="88"/>
        <v>0</v>
      </c>
    </row>
    <row r="455" spans="18:24" ht="15" hidden="1" x14ac:dyDescent="0.25">
      <c r="R455" s="184">
        <f t="shared" si="91"/>
        <v>18</v>
      </c>
      <c r="S455" s="391">
        <f t="shared" si="92"/>
        <v>0</v>
      </c>
      <c r="T455" s="185" t="e">
        <f t="shared" si="93"/>
        <v>#DIV/0!</v>
      </c>
      <c r="U455" s="186" t="e">
        <f t="shared" si="89"/>
        <v>#DIV/0!</v>
      </c>
      <c r="V455" s="185" t="e">
        <f t="shared" si="94"/>
        <v>#DIV/0!</v>
      </c>
      <c r="W455" s="183" t="e">
        <f t="shared" si="95"/>
        <v>#DIV/0!</v>
      </c>
      <c r="X455" s="176">
        <f t="shared" si="88"/>
        <v>0</v>
      </c>
    </row>
    <row r="456" spans="18:24" ht="15" hidden="1" x14ac:dyDescent="0.25">
      <c r="R456" s="184">
        <f t="shared" si="91"/>
        <v>19</v>
      </c>
      <c r="S456" s="391">
        <f t="shared" si="92"/>
        <v>0</v>
      </c>
      <c r="T456" s="185" t="e">
        <f t="shared" si="93"/>
        <v>#DIV/0!</v>
      </c>
      <c r="U456" s="186" t="e">
        <f t="shared" si="89"/>
        <v>#DIV/0!</v>
      </c>
      <c r="V456" s="185" t="e">
        <f t="shared" si="94"/>
        <v>#DIV/0!</v>
      </c>
      <c r="W456" s="183" t="e">
        <f t="shared" si="95"/>
        <v>#DIV/0!</v>
      </c>
      <c r="X456" s="176">
        <f t="shared" si="88"/>
        <v>0</v>
      </c>
    </row>
    <row r="457" spans="18:24" ht="15" hidden="1" x14ac:dyDescent="0.25">
      <c r="R457" s="184">
        <f t="shared" si="91"/>
        <v>20</v>
      </c>
      <c r="S457" s="391">
        <f t="shared" si="92"/>
        <v>0</v>
      </c>
      <c r="T457" s="185" t="e">
        <f t="shared" si="93"/>
        <v>#DIV/0!</v>
      </c>
      <c r="U457" s="186" t="e">
        <f t="shared" si="89"/>
        <v>#DIV/0!</v>
      </c>
      <c r="V457" s="185" t="e">
        <f t="shared" si="94"/>
        <v>#DIV/0!</v>
      </c>
      <c r="W457" s="183" t="e">
        <f t="shared" si="95"/>
        <v>#DIV/0!</v>
      </c>
      <c r="X457" s="176">
        <f t="shared" si="88"/>
        <v>0</v>
      </c>
    </row>
    <row r="458" spans="18:24" ht="15" hidden="1" x14ac:dyDescent="0.25">
      <c r="R458" s="184">
        <f t="shared" si="91"/>
        <v>21</v>
      </c>
      <c r="S458" s="391">
        <f t="shared" si="92"/>
        <v>0</v>
      </c>
      <c r="T458" s="185" t="e">
        <f t="shared" si="93"/>
        <v>#DIV/0!</v>
      </c>
      <c r="U458" s="186" t="e">
        <f t="shared" si="89"/>
        <v>#DIV/0!</v>
      </c>
      <c r="V458" s="185" t="e">
        <f t="shared" si="94"/>
        <v>#DIV/0!</v>
      </c>
      <c r="W458" s="183" t="e">
        <f t="shared" si="95"/>
        <v>#DIV/0!</v>
      </c>
      <c r="X458" s="176">
        <f t="shared" si="88"/>
        <v>0</v>
      </c>
    </row>
    <row r="459" spans="18:24" ht="15" hidden="1" x14ac:dyDescent="0.25">
      <c r="R459" s="184">
        <f t="shared" si="91"/>
        <v>22</v>
      </c>
      <c r="S459" s="391">
        <f t="shared" si="92"/>
        <v>0</v>
      </c>
      <c r="T459" s="185" t="e">
        <f t="shared" si="93"/>
        <v>#DIV/0!</v>
      </c>
      <c r="U459" s="186" t="e">
        <f t="shared" si="89"/>
        <v>#DIV/0!</v>
      </c>
      <c r="V459" s="185" t="e">
        <f t="shared" si="94"/>
        <v>#DIV/0!</v>
      </c>
      <c r="W459" s="183" t="e">
        <f t="shared" si="95"/>
        <v>#DIV/0!</v>
      </c>
      <c r="X459" s="176">
        <f t="shared" si="88"/>
        <v>0</v>
      </c>
    </row>
    <row r="460" spans="18:24" ht="15" hidden="1" x14ac:dyDescent="0.25">
      <c r="R460" s="184">
        <f t="shared" si="91"/>
        <v>23</v>
      </c>
      <c r="S460" s="391">
        <f t="shared" si="92"/>
        <v>0</v>
      </c>
      <c r="T460" s="185" t="e">
        <f t="shared" si="93"/>
        <v>#DIV/0!</v>
      </c>
      <c r="U460" s="186" t="e">
        <f t="shared" si="89"/>
        <v>#DIV/0!</v>
      </c>
      <c r="V460" s="185" t="e">
        <f t="shared" si="94"/>
        <v>#DIV/0!</v>
      </c>
      <c r="W460" s="183" t="e">
        <f t="shared" si="95"/>
        <v>#DIV/0!</v>
      </c>
      <c r="X460" s="176">
        <f t="shared" si="88"/>
        <v>0</v>
      </c>
    </row>
    <row r="461" spans="18:24" ht="15" hidden="1" x14ac:dyDescent="0.25">
      <c r="R461" s="184">
        <f t="shared" si="91"/>
        <v>24</v>
      </c>
      <c r="S461" s="391">
        <f t="shared" si="92"/>
        <v>0</v>
      </c>
      <c r="T461" s="185" t="e">
        <f t="shared" si="93"/>
        <v>#DIV/0!</v>
      </c>
      <c r="U461" s="186" t="e">
        <f t="shared" si="89"/>
        <v>#DIV/0!</v>
      </c>
      <c r="V461" s="185" t="e">
        <f t="shared" si="94"/>
        <v>#DIV/0!</v>
      </c>
      <c r="W461" s="183" t="e">
        <f t="shared" si="95"/>
        <v>#DIV/0!</v>
      </c>
      <c r="X461" s="176">
        <f t="shared" si="88"/>
        <v>0</v>
      </c>
    </row>
    <row r="462" spans="18:24" ht="15" hidden="1" x14ac:dyDescent="0.25">
      <c r="R462" s="184">
        <f t="shared" si="91"/>
        <v>25</v>
      </c>
      <c r="S462" s="391">
        <f t="shared" si="92"/>
        <v>0</v>
      </c>
      <c r="T462" s="185" t="e">
        <f t="shared" si="93"/>
        <v>#DIV/0!</v>
      </c>
      <c r="U462" s="186" t="e">
        <f t="shared" si="89"/>
        <v>#DIV/0!</v>
      </c>
      <c r="V462" s="185" t="e">
        <f t="shared" si="94"/>
        <v>#DIV/0!</v>
      </c>
      <c r="W462" s="183" t="e">
        <f t="shared" si="95"/>
        <v>#DIV/0!</v>
      </c>
      <c r="X462" s="176">
        <f t="shared" si="88"/>
        <v>0</v>
      </c>
    </row>
    <row r="463" spans="18:24" ht="15" hidden="1" x14ac:dyDescent="0.25">
      <c r="R463" s="184">
        <f t="shared" si="91"/>
        <v>26</v>
      </c>
      <c r="S463" s="391">
        <f t="shared" si="92"/>
        <v>0</v>
      </c>
      <c r="T463" s="185" t="e">
        <f t="shared" si="93"/>
        <v>#DIV/0!</v>
      </c>
      <c r="U463" s="186" t="e">
        <f t="shared" si="89"/>
        <v>#DIV/0!</v>
      </c>
      <c r="V463" s="185" t="e">
        <f t="shared" si="94"/>
        <v>#DIV/0!</v>
      </c>
      <c r="W463" s="183" t="e">
        <f t="shared" si="95"/>
        <v>#DIV/0!</v>
      </c>
      <c r="X463" s="176">
        <f t="shared" si="88"/>
        <v>0</v>
      </c>
    </row>
    <row r="464" spans="18:24" ht="15" hidden="1" x14ac:dyDescent="0.25">
      <c r="R464" s="184">
        <f t="shared" si="91"/>
        <v>27</v>
      </c>
      <c r="S464" s="391">
        <f t="shared" si="92"/>
        <v>0</v>
      </c>
      <c r="T464" s="185" t="e">
        <f t="shared" si="93"/>
        <v>#DIV/0!</v>
      </c>
      <c r="U464" s="186" t="e">
        <f t="shared" si="89"/>
        <v>#DIV/0!</v>
      </c>
      <c r="V464" s="185" t="e">
        <f t="shared" si="94"/>
        <v>#DIV/0!</v>
      </c>
      <c r="W464" s="183" t="e">
        <f t="shared" si="95"/>
        <v>#DIV/0!</v>
      </c>
      <c r="X464" s="176">
        <f t="shared" si="88"/>
        <v>0</v>
      </c>
    </row>
    <row r="465" spans="18:24" ht="15" hidden="1" x14ac:dyDescent="0.25">
      <c r="R465" s="184">
        <f t="shared" si="91"/>
        <v>28</v>
      </c>
      <c r="S465" s="391">
        <f t="shared" si="92"/>
        <v>0</v>
      </c>
      <c r="T465" s="185" t="e">
        <f t="shared" si="93"/>
        <v>#DIV/0!</v>
      </c>
      <c r="U465" s="186" t="e">
        <f t="shared" si="89"/>
        <v>#DIV/0!</v>
      </c>
      <c r="V465" s="185" t="e">
        <f t="shared" si="94"/>
        <v>#DIV/0!</v>
      </c>
      <c r="W465" s="183" t="e">
        <f t="shared" si="95"/>
        <v>#DIV/0!</v>
      </c>
      <c r="X465" s="176">
        <f t="shared" si="88"/>
        <v>0</v>
      </c>
    </row>
    <row r="466" spans="18:24" ht="15" hidden="1" x14ac:dyDescent="0.25">
      <c r="R466" s="184">
        <f t="shared" si="91"/>
        <v>29</v>
      </c>
      <c r="S466" s="391">
        <f t="shared" si="92"/>
        <v>0</v>
      </c>
      <c r="T466" s="185" t="e">
        <f t="shared" si="93"/>
        <v>#DIV/0!</v>
      </c>
      <c r="U466" s="186" t="e">
        <f t="shared" si="89"/>
        <v>#DIV/0!</v>
      </c>
      <c r="V466" s="185" t="e">
        <f t="shared" si="94"/>
        <v>#DIV/0!</v>
      </c>
      <c r="W466" s="183" t="e">
        <f t="shared" si="95"/>
        <v>#DIV/0!</v>
      </c>
      <c r="X466" s="176">
        <f t="shared" si="88"/>
        <v>0</v>
      </c>
    </row>
    <row r="467" spans="18:24" ht="15" hidden="1" x14ac:dyDescent="0.25">
      <c r="R467" s="184">
        <f t="shared" si="91"/>
        <v>30</v>
      </c>
      <c r="S467" s="391">
        <f t="shared" si="92"/>
        <v>0</v>
      </c>
      <c r="T467" s="185" t="e">
        <f t="shared" si="93"/>
        <v>#DIV/0!</v>
      </c>
      <c r="U467" s="186" t="e">
        <f t="shared" si="89"/>
        <v>#DIV/0!</v>
      </c>
      <c r="V467" s="185" t="e">
        <f t="shared" si="94"/>
        <v>#DIV/0!</v>
      </c>
      <c r="W467" s="183" t="e">
        <f t="shared" si="95"/>
        <v>#DIV/0!</v>
      </c>
      <c r="X467" s="176">
        <f t="shared" si="88"/>
        <v>0</v>
      </c>
    </row>
    <row r="468" spans="18:24" ht="15" hidden="1" x14ac:dyDescent="0.25">
      <c r="R468" s="184">
        <f t="shared" si="91"/>
        <v>31</v>
      </c>
      <c r="S468" s="391">
        <f t="shared" si="92"/>
        <v>0</v>
      </c>
      <c r="T468" s="185" t="e">
        <f t="shared" si="93"/>
        <v>#DIV/0!</v>
      </c>
      <c r="U468" s="186" t="e">
        <f t="shared" si="89"/>
        <v>#DIV/0!</v>
      </c>
      <c r="V468" s="185" t="e">
        <f t="shared" si="94"/>
        <v>#DIV/0!</v>
      </c>
      <c r="W468" s="183" t="e">
        <f t="shared" si="95"/>
        <v>#DIV/0!</v>
      </c>
      <c r="X468" s="176">
        <f t="shared" si="88"/>
        <v>0</v>
      </c>
    </row>
    <row r="469" spans="18:24" ht="15" hidden="1" x14ac:dyDescent="0.25">
      <c r="R469" s="184">
        <f t="shared" si="91"/>
        <v>32</v>
      </c>
      <c r="S469" s="391">
        <f t="shared" si="92"/>
        <v>0</v>
      </c>
      <c r="T469" s="185" t="e">
        <f t="shared" si="93"/>
        <v>#DIV/0!</v>
      </c>
      <c r="U469" s="186" t="e">
        <f t="shared" si="89"/>
        <v>#DIV/0!</v>
      </c>
      <c r="V469" s="185" t="e">
        <f t="shared" si="94"/>
        <v>#DIV/0!</v>
      </c>
      <c r="W469" s="183" t="e">
        <f t="shared" si="95"/>
        <v>#DIV/0!</v>
      </c>
      <c r="X469" s="176">
        <f t="shared" si="88"/>
        <v>0</v>
      </c>
    </row>
    <row r="470" spans="18:24" ht="15" hidden="1" x14ac:dyDescent="0.25">
      <c r="R470" s="184">
        <f t="shared" si="91"/>
        <v>33</v>
      </c>
      <c r="S470" s="391">
        <f t="shared" si="92"/>
        <v>0</v>
      </c>
      <c r="T470" s="185" t="e">
        <f t="shared" si="93"/>
        <v>#DIV/0!</v>
      </c>
      <c r="U470" s="186" t="e">
        <f t="shared" si="89"/>
        <v>#DIV/0!</v>
      </c>
      <c r="V470" s="185" t="e">
        <f t="shared" si="94"/>
        <v>#DIV/0!</v>
      </c>
      <c r="W470" s="183" t="e">
        <f t="shared" si="95"/>
        <v>#DIV/0!</v>
      </c>
      <c r="X470" s="176">
        <f t="shared" si="88"/>
        <v>0</v>
      </c>
    </row>
    <row r="471" spans="18:24" ht="15" hidden="1" x14ac:dyDescent="0.25">
      <c r="R471" s="184">
        <f t="shared" si="91"/>
        <v>34</v>
      </c>
      <c r="S471" s="391">
        <f t="shared" si="92"/>
        <v>0</v>
      </c>
      <c r="T471" s="185" t="e">
        <f t="shared" si="93"/>
        <v>#DIV/0!</v>
      </c>
      <c r="U471" s="186" t="e">
        <f t="shared" si="89"/>
        <v>#DIV/0!</v>
      </c>
      <c r="V471" s="185" t="e">
        <f t="shared" si="94"/>
        <v>#DIV/0!</v>
      </c>
      <c r="W471" s="183" t="e">
        <f t="shared" si="95"/>
        <v>#DIV/0!</v>
      </c>
      <c r="X471" s="176">
        <f t="shared" si="88"/>
        <v>0</v>
      </c>
    </row>
    <row r="472" spans="18:24" ht="15" hidden="1" x14ac:dyDescent="0.25">
      <c r="R472" s="184">
        <f t="shared" si="91"/>
        <v>35</v>
      </c>
      <c r="S472" s="391">
        <f t="shared" si="92"/>
        <v>0</v>
      </c>
      <c r="T472" s="185" t="e">
        <f t="shared" si="93"/>
        <v>#DIV/0!</v>
      </c>
      <c r="U472" s="186" t="e">
        <f t="shared" si="89"/>
        <v>#DIV/0!</v>
      </c>
      <c r="V472" s="185" t="e">
        <f t="shared" si="94"/>
        <v>#DIV/0!</v>
      </c>
      <c r="W472" s="183" t="e">
        <f t="shared" si="95"/>
        <v>#DIV/0!</v>
      </c>
      <c r="X472" s="176">
        <f t="shared" si="88"/>
        <v>0</v>
      </c>
    </row>
    <row r="473" spans="18:24" ht="15" hidden="1" x14ac:dyDescent="0.25">
      <c r="R473" s="184">
        <f t="shared" si="91"/>
        <v>36</v>
      </c>
      <c r="S473" s="391">
        <f t="shared" si="92"/>
        <v>0</v>
      </c>
      <c r="T473" s="185" t="e">
        <f t="shared" si="93"/>
        <v>#DIV/0!</v>
      </c>
      <c r="U473" s="186" t="e">
        <f t="shared" si="89"/>
        <v>#DIV/0!</v>
      </c>
      <c r="V473" s="185" t="e">
        <f t="shared" si="94"/>
        <v>#DIV/0!</v>
      </c>
      <c r="W473" s="183" t="e">
        <f t="shared" si="95"/>
        <v>#DIV/0!</v>
      </c>
      <c r="X473" s="176">
        <f t="shared" si="88"/>
        <v>0</v>
      </c>
    </row>
    <row r="474" spans="18:24" ht="15" hidden="1" x14ac:dyDescent="0.25">
      <c r="R474" s="184">
        <f t="shared" si="91"/>
        <v>37</v>
      </c>
      <c r="S474" s="391">
        <f t="shared" si="92"/>
        <v>0</v>
      </c>
      <c r="T474" s="185" t="e">
        <f t="shared" si="93"/>
        <v>#DIV/0!</v>
      </c>
      <c r="U474" s="186" t="e">
        <f t="shared" si="89"/>
        <v>#DIV/0!</v>
      </c>
      <c r="V474" s="185" t="e">
        <f t="shared" si="94"/>
        <v>#DIV/0!</v>
      </c>
      <c r="W474" s="183" t="e">
        <f t="shared" si="95"/>
        <v>#DIV/0!</v>
      </c>
      <c r="X474" s="176">
        <f t="shared" si="88"/>
        <v>0</v>
      </c>
    </row>
    <row r="475" spans="18:24" ht="15" hidden="1" x14ac:dyDescent="0.25">
      <c r="R475" s="184">
        <f t="shared" si="91"/>
        <v>38</v>
      </c>
      <c r="S475" s="391">
        <f t="shared" si="92"/>
        <v>0</v>
      </c>
      <c r="T475" s="185" t="e">
        <f t="shared" si="93"/>
        <v>#DIV/0!</v>
      </c>
      <c r="U475" s="186" t="e">
        <f t="shared" si="89"/>
        <v>#DIV/0!</v>
      </c>
      <c r="V475" s="185" t="e">
        <f t="shared" si="94"/>
        <v>#DIV/0!</v>
      </c>
      <c r="W475" s="183" t="e">
        <f t="shared" si="95"/>
        <v>#DIV/0!</v>
      </c>
      <c r="X475" s="176">
        <f t="shared" si="88"/>
        <v>0</v>
      </c>
    </row>
    <row r="476" spans="18:24" ht="15" hidden="1" x14ac:dyDescent="0.25">
      <c r="R476" s="184">
        <f t="shared" si="91"/>
        <v>39</v>
      </c>
      <c r="S476" s="391">
        <f t="shared" si="92"/>
        <v>0</v>
      </c>
      <c r="T476" s="185" t="e">
        <f t="shared" si="93"/>
        <v>#DIV/0!</v>
      </c>
      <c r="U476" s="186" t="e">
        <f t="shared" si="89"/>
        <v>#DIV/0!</v>
      </c>
      <c r="V476" s="185" t="e">
        <f t="shared" si="94"/>
        <v>#DIV/0!</v>
      </c>
      <c r="W476" s="183" t="e">
        <f t="shared" si="95"/>
        <v>#DIV/0!</v>
      </c>
      <c r="X476" s="176">
        <f t="shared" si="88"/>
        <v>0</v>
      </c>
    </row>
    <row r="477" spans="18:24" ht="15" hidden="1" x14ac:dyDescent="0.25">
      <c r="R477" s="184">
        <f t="shared" si="91"/>
        <v>40</v>
      </c>
      <c r="S477" s="391">
        <f t="shared" si="92"/>
        <v>0</v>
      </c>
      <c r="T477" s="185" t="e">
        <f t="shared" si="93"/>
        <v>#DIV/0!</v>
      </c>
      <c r="U477" s="186" t="e">
        <f t="shared" si="89"/>
        <v>#DIV/0!</v>
      </c>
      <c r="V477" s="185" t="e">
        <f t="shared" si="94"/>
        <v>#DIV/0!</v>
      </c>
      <c r="W477" s="183" t="e">
        <f t="shared" si="95"/>
        <v>#DIV/0!</v>
      </c>
      <c r="X477" s="176">
        <f t="shared" si="88"/>
        <v>0</v>
      </c>
    </row>
    <row r="478" spans="18:24" ht="15" hidden="1" x14ac:dyDescent="0.25">
      <c r="R478" s="184">
        <f t="shared" si="91"/>
        <v>41</v>
      </c>
      <c r="S478" s="391">
        <f t="shared" si="92"/>
        <v>0</v>
      </c>
      <c r="T478" s="185" t="e">
        <f t="shared" si="93"/>
        <v>#DIV/0!</v>
      </c>
      <c r="U478" s="186" t="e">
        <f t="shared" si="89"/>
        <v>#DIV/0!</v>
      </c>
      <c r="V478" s="185" t="e">
        <f t="shared" si="94"/>
        <v>#DIV/0!</v>
      </c>
      <c r="W478" s="183" t="e">
        <f t="shared" si="95"/>
        <v>#DIV/0!</v>
      </c>
      <c r="X478" s="176">
        <f t="shared" si="88"/>
        <v>0</v>
      </c>
    </row>
    <row r="479" spans="18:24" ht="15" hidden="1" x14ac:dyDescent="0.25">
      <c r="R479" s="184">
        <f t="shared" si="91"/>
        <v>42</v>
      </c>
      <c r="S479" s="391">
        <f t="shared" si="92"/>
        <v>0</v>
      </c>
      <c r="T479" s="185" t="e">
        <f t="shared" si="93"/>
        <v>#DIV/0!</v>
      </c>
      <c r="U479" s="186" t="e">
        <f t="shared" si="89"/>
        <v>#DIV/0!</v>
      </c>
      <c r="V479" s="185" t="e">
        <f t="shared" si="94"/>
        <v>#DIV/0!</v>
      </c>
      <c r="W479" s="183" t="e">
        <f t="shared" si="95"/>
        <v>#DIV/0!</v>
      </c>
      <c r="X479" s="176">
        <f t="shared" si="88"/>
        <v>0</v>
      </c>
    </row>
    <row r="480" spans="18:24" ht="15" hidden="1" x14ac:dyDescent="0.25">
      <c r="R480" s="184">
        <f t="shared" si="91"/>
        <v>43</v>
      </c>
      <c r="S480" s="391">
        <f t="shared" si="92"/>
        <v>0</v>
      </c>
      <c r="T480" s="185" t="e">
        <f t="shared" si="93"/>
        <v>#DIV/0!</v>
      </c>
      <c r="U480" s="186" t="e">
        <f t="shared" si="89"/>
        <v>#DIV/0!</v>
      </c>
      <c r="V480" s="185" t="e">
        <f t="shared" si="94"/>
        <v>#DIV/0!</v>
      </c>
      <c r="W480" s="183" t="e">
        <f t="shared" si="95"/>
        <v>#DIV/0!</v>
      </c>
      <c r="X480" s="176">
        <f t="shared" si="88"/>
        <v>0</v>
      </c>
    </row>
    <row r="481" spans="18:24" ht="15" hidden="1" x14ac:dyDescent="0.25">
      <c r="R481" s="184">
        <f t="shared" si="91"/>
        <v>44</v>
      </c>
      <c r="S481" s="391">
        <f t="shared" si="92"/>
        <v>0</v>
      </c>
      <c r="T481" s="185" t="e">
        <f t="shared" si="93"/>
        <v>#DIV/0!</v>
      </c>
      <c r="U481" s="186" t="e">
        <f t="shared" si="89"/>
        <v>#DIV/0!</v>
      </c>
      <c r="V481" s="185" t="e">
        <f t="shared" si="94"/>
        <v>#DIV/0!</v>
      </c>
      <c r="W481" s="183" t="e">
        <f t="shared" si="95"/>
        <v>#DIV/0!</v>
      </c>
      <c r="X481" s="176">
        <f t="shared" si="88"/>
        <v>0</v>
      </c>
    </row>
    <row r="482" spans="18:24" ht="15" hidden="1" x14ac:dyDescent="0.25">
      <c r="R482" s="184">
        <f t="shared" si="91"/>
        <v>45</v>
      </c>
      <c r="S482" s="391">
        <f t="shared" si="92"/>
        <v>0</v>
      </c>
      <c r="T482" s="185" t="e">
        <f t="shared" si="93"/>
        <v>#DIV/0!</v>
      </c>
      <c r="U482" s="186" t="e">
        <f t="shared" si="89"/>
        <v>#DIV/0!</v>
      </c>
      <c r="V482" s="185" t="e">
        <f t="shared" si="94"/>
        <v>#DIV/0!</v>
      </c>
      <c r="W482" s="183" t="e">
        <f t="shared" si="95"/>
        <v>#DIV/0!</v>
      </c>
      <c r="X482" s="176">
        <f t="shared" si="88"/>
        <v>0</v>
      </c>
    </row>
    <row r="483" spans="18:24" ht="15" hidden="1" x14ac:dyDescent="0.25">
      <c r="R483" s="184">
        <f t="shared" si="91"/>
        <v>46</v>
      </c>
      <c r="S483" s="391">
        <f t="shared" si="92"/>
        <v>0</v>
      </c>
      <c r="T483" s="185" t="e">
        <f t="shared" si="93"/>
        <v>#DIV/0!</v>
      </c>
      <c r="U483" s="186" t="e">
        <f t="shared" si="89"/>
        <v>#DIV/0!</v>
      </c>
      <c r="V483" s="185" t="e">
        <f t="shared" si="94"/>
        <v>#DIV/0!</v>
      </c>
      <c r="W483" s="183" t="e">
        <f t="shared" si="95"/>
        <v>#DIV/0!</v>
      </c>
      <c r="X483" s="176">
        <f t="shared" si="88"/>
        <v>0</v>
      </c>
    </row>
    <row r="484" spans="18:24" ht="15" hidden="1" x14ac:dyDescent="0.25">
      <c r="R484" s="184">
        <f t="shared" si="91"/>
        <v>47</v>
      </c>
      <c r="S484" s="391">
        <f t="shared" si="92"/>
        <v>0</v>
      </c>
      <c r="T484" s="185" t="e">
        <f t="shared" si="93"/>
        <v>#DIV/0!</v>
      </c>
      <c r="U484" s="186" t="e">
        <f t="shared" si="89"/>
        <v>#DIV/0!</v>
      </c>
      <c r="V484" s="185" t="e">
        <f t="shared" si="94"/>
        <v>#DIV/0!</v>
      </c>
      <c r="W484" s="183" t="e">
        <f t="shared" si="95"/>
        <v>#DIV/0!</v>
      </c>
      <c r="X484" s="176">
        <f t="shared" si="88"/>
        <v>0</v>
      </c>
    </row>
    <row r="485" spans="18:24" ht="15" hidden="1" x14ac:dyDescent="0.25">
      <c r="R485" s="184">
        <f t="shared" si="91"/>
        <v>48</v>
      </c>
      <c r="S485" s="391">
        <f t="shared" si="92"/>
        <v>0</v>
      </c>
      <c r="T485" s="185" t="e">
        <f t="shared" si="93"/>
        <v>#DIV/0!</v>
      </c>
      <c r="U485" s="186" t="e">
        <f t="shared" si="89"/>
        <v>#DIV/0!</v>
      </c>
      <c r="V485" s="185" t="e">
        <f t="shared" si="94"/>
        <v>#DIV/0!</v>
      </c>
      <c r="W485" s="183" t="e">
        <f t="shared" si="95"/>
        <v>#DIV/0!</v>
      </c>
      <c r="X485" s="176">
        <f t="shared" si="88"/>
        <v>0</v>
      </c>
    </row>
    <row r="486" spans="18:24" ht="15" hidden="1" x14ac:dyDescent="0.25">
      <c r="R486" s="184">
        <f t="shared" si="91"/>
        <v>49</v>
      </c>
      <c r="S486" s="391">
        <f t="shared" si="92"/>
        <v>0</v>
      </c>
      <c r="T486" s="185" t="e">
        <f t="shared" si="93"/>
        <v>#DIV/0!</v>
      </c>
      <c r="U486" s="186" t="e">
        <f t="shared" si="89"/>
        <v>#DIV/0!</v>
      </c>
      <c r="V486" s="185" t="e">
        <f t="shared" si="94"/>
        <v>#DIV/0!</v>
      </c>
      <c r="W486" s="183" t="e">
        <f t="shared" si="95"/>
        <v>#DIV/0!</v>
      </c>
      <c r="X486" s="176">
        <f t="shared" ref="X486:X537" si="97">S486</f>
        <v>0</v>
      </c>
    </row>
    <row r="487" spans="18:24" ht="15" hidden="1" x14ac:dyDescent="0.25">
      <c r="R487" s="184">
        <f t="shared" si="91"/>
        <v>50</v>
      </c>
      <c r="S487" s="391">
        <f t="shared" si="92"/>
        <v>0</v>
      </c>
      <c r="T487" s="185" t="e">
        <f t="shared" si="93"/>
        <v>#DIV/0!</v>
      </c>
      <c r="U487" s="186" t="e">
        <f t="shared" ref="U487:U537" si="98">(T487/2)^2*3.1415</f>
        <v>#DIV/0!</v>
      </c>
      <c r="V487" s="185" t="e">
        <f t="shared" si="94"/>
        <v>#DIV/0!</v>
      </c>
      <c r="W487" s="183" t="e">
        <f t="shared" si="95"/>
        <v>#DIV/0!</v>
      </c>
      <c r="X487" s="176">
        <f t="shared" si="97"/>
        <v>0</v>
      </c>
    </row>
    <row r="488" spans="18:24" ht="15" hidden="1" x14ac:dyDescent="0.25">
      <c r="R488" s="184">
        <f t="shared" si="91"/>
        <v>51</v>
      </c>
      <c r="S488" s="391">
        <f t="shared" si="92"/>
        <v>0</v>
      </c>
      <c r="T488" s="185" t="e">
        <f t="shared" si="93"/>
        <v>#DIV/0!</v>
      </c>
      <c r="U488" s="186" t="e">
        <f t="shared" si="98"/>
        <v>#DIV/0!</v>
      </c>
      <c r="V488" s="185" t="e">
        <f t="shared" si="94"/>
        <v>#DIV/0!</v>
      </c>
      <c r="W488" s="183" t="e">
        <f t="shared" si="95"/>
        <v>#DIV/0!</v>
      </c>
      <c r="X488" s="176">
        <f t="shared" si="97"/>
        <v>0</v>
      </c>
    </row>
    <row r="489" spans="18:24" ht="15" hidden="1" x14ac:dyDescent="0.25">
      <c r="R489" s="184">
        <f t="shared" si="91"/>
        <v>52</v>
      </c>
      <c r="S489" s="391">
        <f t="shared" si="92"/>
        <v>0</v>
      </c>
      <c r="T489" s="185" t="e">
        <f t="shared" si="93"/>
        <v>#DIV/0!</v>
      </c>
      <c r="U489" s="186" t="e">
        <f t="shared" si="98"/>
        <v>#DIV/0!</v>
      </c>
      <c r="V489" s="185" t="e">
        <f t="shared" si="94"/>
        <v>#DIV/0!</v>
      </c>
      <c r="W489" s="183" t="e">
        <f t="shared" si="95"/>
        <v>#DIV/0!</v>
      </c>
      <c r="X489" s="176">
        <f t="shared" si="97"/>
        <v>0</v>
      </c>
    </row>
    <row r="490" spans="18:24" ht="15" hidden="1" x14ac:dyDescent="0.25">
      <c r="R490" s="184">
        <f t="shared" si="91"/>
        <v>53</v>
      </c>
      <c r="S490" s="391">
        <f t="shared" si="92"/>
        <v>0</v>
      </c>
      <c r="T490" s="185" t="e">
        <f t="shared" si="93"/>
        <v>#DIV/0!</v>
      </c>
      <c r="U490" s="186" t="e">
        <f t="shared" si="98"/>
        <v>#DIV/0!</v>
      </c>
      <c r="V490" s="185" t="e">
        <f t="shared" si="94"/>
        <v>#DIV/0!</v>
      </c>
      <c r="W490" s="183" t="e">
        <f t="shared" si="95"/>
        <v>#DIV/0!</v>
      </c>
      <c r="X490" s="176">
        <f t="shared" si="97"/>
        <v>0</v>
      </c>
    </row>
    <row r="491" spans="18:24" ht="15" hidden="1" x14ac:dyDescent="0.25">
      <c r="R491" s="184">
        <f t="shared" si="91"/>
        <v>54</v>
      </c>
      <c r="S491" s="391">
        <f t="shared" si="92"/>
        <v>0</v>
      </c>
      <c r="T491" s="185" t="e">
        <f t="shared" si="93"/>
        <v>#DIV/0!</v>
      </c>
      <c r="U491" s="186" t="e">
        <f t="shared" si="98"/>
        <v>#DIV/0!</v>
      </c>
      <c r="V491" s="185" t="e">
        <f t="shared" si="94"/>
        <v>#DIV/0!</v>
      </c>
      <c r="W491" s="183" t="e">
        <f t="shared" si="95"/>
        <v>#DIV/0!</v>
      </c>
      <c r="X491" s="176">
        <f t="shared" si="97"/>
        <v>0</v>
      </c>
    </row>
    <row r="492" spans="18:24" ht="15" hidden="1" x14ac:dyDescent="0.25">
      <c r="R492" s="184">
        <f t="shared" si="91"/>
        <v>55</v>
      </c>
      <c r="S492" s="391">
        <f t="shared" si="92"/>
        <v>0</v>
      </c>
      <c r="T492" s="185" t="e">
        <f t="shared" si="93"/>
        <v>#DIV/0!</v>
      </c>
      <c r="U492" s="186" t="e">
        <f t="shared" si="98"/>
        <v>#DIV/0!</v>
      </c>
      <c r="V492" s="185" t="e">
        <f t="shared" si="94"/>
        <v>#DIV/0!</v>
      </c>
      <c r="W492" s="183" t="e">
        <f t="shared" si="95"/>
        <v>#DIV/0!</v>
      </c>
      <c r="X492" s="176">
        <f t="shared" si="97"/>
        <v>0</v>
      </c>
    </row>
    <row r="493" spans="18:24" ht="15" hidden="1" x14ac:dyDescent="0.25">
      <c r="R493" s="184">
        <f t="shared" si="91"/>
        <v>56</v>
      </c>
      <c r="S493" s="391">
        <f t="shared" si="92"/>
        <v>0</v>
      </c>
      <c r="T493" s="185" t="e">
        <f t="shared" si="93"/>
        <v>#DIV/0!</v>
      </c>
      <c r="U493" s="186" t="e">
        <f t="shared" si="98"/>
        <v>#DIV/0!</v>
      </c>
      <c r="V493" s="185" t="e">
        <f t="shared" si="94"/>
        <v>#DIV/0!</v>
      </c>
      <c r="W493" s="183" t="e">
        <f t="shared" si="95"/>
        <v>#DIV/0!</v>
      </c>
      <c r="X493" s="176">
        <f t="shared" si="97"/>
        <v>0</v>
      </c>
    </row>
    <row r="494" spans="18:24" ht="15" hidden="1" x14ac:dyDescent="0.25">
      <c r="R494" s="184">
        <f t="shared" si="91"/>
        <v>57</v>
      </c>
      <c r="S494" s="391">
        <f t="shared" si="92"/>
        <v>0</v>
      </c>
      <c r="T494" s="185" t="e">
        <f t="shared" si="93"/>
        <v>#DIV/0!</v>
      </c>
      <c r="U494" s="186" t="e">
        <f t="shared" si="98"/>
        <v>#DIV/0!</v>
      </c>
      <c r="V494" s="185" t="e">
        <f t="shared" si="94"/>
        <v>#DIV/0!</v>
      </c>
      <c r="W494" s="183" t="e">
        <f t="shared" si="95"/>
        <v>#DIV/0!</v>
      </c>
      <c r="X494" s="176">
        <f t="shared" si="97"/>
        <v>0</v>
      </c>
    </row>
    <row r="495" spans="18:24" ht="15" hidden="1" x14ac:dyDescent="0.25">
      <c r="R495" s="184">
        <f t="shared" si="91"/>
        <v>58</v>
      </c>
      <c r="S495" s="391">
        <f t="shared" si="92"/>
        <v>0</v>
      </c>
      <c r="T495" s="185" t="e">
        <f t="shared" si="93"/>
        <v>#DIV/0!</v>
      </c>
      <c r="U495" s="186" t="e">
        <f t="shared" si="98"/>
        <v>#DIV/0!</v>
      </c>
      <c r="V495" s="185" t="e">
        <f t="shared" si="94"/>
        <v>#DIV/0!</v>
      </c>
      <c r="W495" s="183" t="e">
        <f t="shared" si="95"/>
        <v>#DIV/0!</v>
      </c>
      <c r="X495" s="176">
        <f t="shared" si="97"/>
        <v>0</v>
      </c>
    </row>
    <row r="496" spans="18:24" ht="15" hidden="1" x14ac:dyDescent="0.25">
      <c r="R496" s="184">
        <f t="shared" si="91"/>
        <v>59</v>
      </c>
      <c r="S496" s="391">
        <f t="shared" si="92"/>
        <v>0</v>
      </c>
      <c r="T496" s="185" t="e">
        <f t="shared" si="93"/>
        <v>#DIV/0!</v>
      </c>
      <c r="U496" s="186" t="e">
        <f t="shared" si="98"/>
        <v>#DIV/0!</v>
      </c>
      <c r="V496" s="185" t="e">
        <f t="shared" si="94"/>
        <v>#DIV/0!</v>
      </c>
      <c r="W496" s="183" t="e">
        <f t="shared" si="95"/>
        <v>#DIV/0!</v>
      </c>
      <c r="X496" s="176">
        <f t="shared" si="97"/>
        <v>0</v>
      </c>
    </row>
    <row r="497" spans="18:24" ht="15" hidden="1" x14ac:dyDescent="0.25">
      <c r="R497" s="184">
        <f t="shared" si="91"/>
        <v>60</v>
      </c>
      <c r="S497" s="391">
        <f t="shared" si="92"/>
        <v>0</v>
      </c>
      <c r="T497" s="185" t="e">
        <f t="shared" si="93"/>
        <v>#DIV/0!</v>
      </c>
      <c r="U497" s="186" t="e">
        <f t="shared" si="98"/>
        <v>#DIV/0!</v>
      </c>
      <c r="V497" s="185" t="e">
        <f t="shared" si="94"/>
        <v>#DIV/0!</v>
      </c>
      <c r="W497" s="183" t="e">
        <f t="shared" si="95"/>
        <v>#DIV/0!</v>
      </c>
      <c r="X497" s="176">
        <f t="shared" si="97"/>
        <v>0</v>
      </c>
    </row>
    <row r="498" spans="18:24" ht="15" hidden="1" x14ac:dyDescent="0.25">
      <c r="R498" s="184">
        <f t="shared" si="91"/>
        <v>61</v>
      </c>
      <c r="S498" s="391">
        <f t="shared" si="92"/>
        <v>0</v>
      </c>
      <c r="T498" s="185" t="e">
        <f t="shared" si="93"/>
        <v>#DIV/0!</v>
      </c>
      <c r="U498" s="186" t="e">
        <f t="shared" si="98"/>
        <v>#DIV/0!</v>
      </c>
      <c r="V498" s="185" t="e">
        <f t="shared" si="94"/>
        <v>#DIV/0!</v>
      </c>
      <c r="W498" s="183" t="e">
        <f t="shared" si="95"/>
        <v>#DIV/0!</v>
      </c>
      <c r="X498" s="176">
        <f t="shared" si="97"/>
        <v>0</v>
      </c>
    </row>
    <row r="499" spans="18:24" ht="15" hidden="1" x14ac:dyDescent="0.25">
      <c r="R499" s="184">
        <f t="shared" si="91"/>
        <v>62</v>
      </c>
      <c r="S499" s="391">
        <f t="shared" si="92"/>
        <v>0</v>
      </c>
      <c r="T499" s="185" t="e">
        <f t="shared" si="93"/>
        <v>#DIV/0!</v>
      </c>
      <c r="U499" s="186" t="e">
        <f t="shared" si="98"/>
        <v>#DIV/0!</v>
      </c>
      <c r="V499" s="185" t="e">
        <f t="shared" si="94"/>
        <v>#DIV/0!</v>
      </c>
      <c r="W499" s="183" t="e">
        <f t="shared" si="95"/>
        <v>#DIV/0!</v>
      </c>
      <c r="X499" s="176">
        <f t="shared" si="97"/>
        <v>0</v>
      </c>
    </row>
    <row r="500" spans="18:24" ht="15" hidden="1" x14ac:dyDescent="0.25">
      <c r="R500" s="184">
        <f t="shared" si="91"/>
        <v>63</v>
      </c>
      <c r="S500" s="391">
        <f t="shared" si="92"/>
        <v>0</v>
      </c>
      <c r="T500" s="185" t="e">
        <f t="shared" si="93"/>
        <v>#DIV/0!</v>
      </c>
      <c r="U500" s="186" t="e">
        <f t="shared" si="98"/>
        <v>#DIV/0!</v>
      </c>
      <c r="V500" s="185" t="e">
        <f t="shared" si="94"/>
        <v>#DIV/0!</v>
      </c>
      <c r="W500" s="183" t="e">
        <f t="shared" si="95"/>
        <v>#DIV/0!</v>
      </c>
      <c r="X500" s="176">
        <f t="shared" si="97"/>
        <v>0</v>
      </c>
    </row>
    <row r="501" spans="18:24" ht="15" hidden="1" x14ac:dyDescent="0.25">
      <c r="R501" s="184">
        <f t="shared" si="91"/>
        <v>64</v>
      </c>
      <c r="S501" s="391">
        <f t="shared" si="92"/>
        <v>0</v>
      </c>
      <c r="T501" s="185" t="e">
        <f t="shared" si="93"/>
        <v>#DIV/0!</v>
      </c>
      <c r="U501" s="186" t="e">
        <f t="shared" si="98"/>
        <v>#DIV/0!</v>
      </c>
      <c r="V501" s="185" t="e">
        <f t="shared" si="94"/>
        <v>#DIV/0!</v>
      </c>
      <c r="W501" s="183" t="e">
        <f t="shared" si="95"/>
        <v>#DIV/0!</v>
      </c>
      <c r="X501" s="176">
        <f t="shared" si="97"/>
        <v>0</v>
      </c>
    </row>
    <row r="502" spans="18:24" ht="15" hidden="1" x14ac:dyDescent="0.25">
      <c r="R502" s="184">
        <f t="shared" si="91"/>
        <v>65</v>
      </c>
      <c r="S502" s="391">
        <f t="shared" si="92"/>
        <v>0</v>
      </c>
      <c r="T502" s="185" t="e">
        <f t="shared" si="93"/>
        <v>#DIV/0!</v>
      </c>
      <c r="U502" s="186" t="e">
        <f t="shared" si="98"/>
        <v>#DIV/0!</v>
      </c>
      <c r="V502" s="185" t="e">
        <f t="shared" si="94"/>
        <v>#DIV/0!</v>
      </c>
      <c r="W502" s="183" t="e">
        <f t="shared" si="95"/>
        <v>#DIV/0!</v>
      </c>
      <c r="X502" s="176">
        <f t="shared" si="97"/>
        <v>0</v>
      </c>
    </row>
    <row r="503" spans="18:24" ht="15" hidden="1" x14ac:dyDescent="0.25">
      <c r="R503" s="184">
        <f t="shared" ref="R503:R537" si="99">R502+1</f>
        <v>66</v>
      </c>
      <c r="S503" s="391">
        <f t="shared" ref="S503:S537" si="100">S$437+R503*(N$440-N$439)/100</f>
        <v>0</v>
      </c>
      <c r="T503" s="185" t="e">
        <f t="shared" ref="T503:T537" si="101">T$437+(2*(S503-S$437)*Q$440)</f>
        <v>#DIV/0!</v>
      </c>
      <c r="U503" s="186" t="e">
        <f t="shared" si="98"/>
        <v>#DIV/0!</v>
      </c>
      <c r="V503" s="185" t="e">
        <f t="shared" ref="V503:V537" si="102">(S503-S502)/3*(U502+U503+(U503*U502)^0.5)</f>
        <v>#DIV/0!</v>
      </c>
      <c r="W503" s="183" t="e">
        <f t="shared" ref="W503:W537" si="103">W502+V503</f>
        <v>#DIV/0!</v>
      </c>
      <c r="X503" s="176">
        <f t="shared" si="97"/>
        <v>0</v>
      </c>
    </row>
    <row r="504" spans="18:24" ht="15" hidden="1" x14ac:dyDescent="0.25">
      <c r="R504" s="184">
        <f t="shared" si="99"/>
        <v>67</v>
      </c>
      <c r="S504" s="391">
        <f t="shared" si="100"/>
        <v>0</v>
      </c>
      <c r="T504" s="185" t="e">
        <f t="shared" si="101"/>
        <v>#DIV/0!</v>
      </c>
      <c r="U504" s="186" t="e">
        <f t="shared" si="98"/>
        <v>#DIV/0!</v>
      </c>
      <c r="V504" s="185" t="e">
        <f t="shared" si="102"/>
        <v>#DIV/0!</v>
      </c>
      <c r="W504" s="183" t="e">
        <f t="shared" si="103"/>
        <v>#DIV/0!</v>
      </c>
      <c r="X504" s="176">
        <f t="shared" si="97"/>
        <v>0</v>
      </c>
    </row>
    <row r="505" spans="18:24" ht="15" hidden="1" x14ac:dyDescent="0.25">
      <c r="R505" s="184">
        <f t="shared" si="99"/>
        <v>68</v>
      </c>
      <c r="S505" s="391">
        <f t="shared" si="100"/>
        <v>0</v>
      </c>
      <c r="T505" s="185" t="e">
        <f t="shared" si="101"/>
        <v>#DIV/0!</v>
      </c>
      <c r="U505" s="186" t="e">
        <f t="shared" si="98"/>
        <v>#DIV/0!</v>
      </c>
      <c r="V505" s="185" t="e">
        <f t="shared" si="102"/>
        <v>#DIV/0!</v>
      </c>
      <c r="W505" s="183" t="e">
        <f t="shared" si="103"/>
        <v>#DIV/0!</v>
      </c>
      <c r="X505" s="176">
        <f t="shared" si="97"/>
        <v>0</v>
      </c>
    </row>
    <row r="506" spans="18:24" ht="15" hidden="1" x14ac:dyDescent="0.25">
      <c r="R506" s="184">
        <f t="shared" si="99"/>
        <v>69</v>
      </c>
      <c r="S506" s="391">
        <f t="shared" si="100"/>
        <v>0</v>
      </c>
      <c r="T506" s="185" t="e">
        <f t="shared" si="101"/>
        <v>#DIV/0!</v>
      </c>
      <c r="U506" s="186" t="e">
        <f t="shared" si="98"/>
        <v>#DIV/0!</v>
      </c>
      <c r="V506" s="185" t="e">
        <f t="shared" si="102"/>
        <v>#DIV/0!</v>
      </c>
      <c r="W506" s="183" t="e">
        <f t="shared" si="103"/>
        <v>#DIV/0!</v>
      </c>
      <c r="X506" s="176">
        <f t="shared" si="97"/>
        <v>0</v>
      </c>
    </row>
    <row r="507" spans="18:24" ht="15" hidden="1" x14ac:dyDescent="0.25">
      <c r="R507" s="184">
        <f t="shared" si="99"/>
        <v>70</v>
      </c>
      <c r="S507" s="391">
        <f t="shared" si="100"/>
        <v>0</v>
      </c>
      <c r="T507" s="185" t="e">
        <f t="shared" si="101"/>
        <v>#DIV/0!</v>
      </c>
      <c r="U507" s="186" t="e">
        <f t="shared" si="98"/>
        <v>#DIV/0!</v>
      </c>
      <c r="V507" s="185" t="e">
        <f t="shared" si="102"/>
        <v>#DIV/0!</v>
      </c>
      <c r="W507" s="183" t="e">
        <f t="shared" si="103"/>
        <v>#DIV/0!</v>
      </c>
      <c r="X507" s="176">
        <f t="shared" si="97"/>
        <v>0</v>
      </c>
    </row>
    <row r="508" spans="18:24" ht="15" hidden="1" x14ac:dyDescent="0.25">
      <c r="R508" s="184">
        <f t="shared" si="99"/>
        <v>71</v>
      </c>
      <c r="S508" s="391">
        <f t="shared" si="100"/>
        <v>0</v>
      </c>
      <c r="T508" s="185" t="e">
        <f t="shared" si="101"/>
        <v>#DIV/0!</v>
      </c>
      <c r="U508" s="186" t="e">
        <f t="shared" si="98"/>
        <v>#DIV/0!</v>
      </c>
      <c r="V508" s="185" t="e">
        <f t="shared" si="102"/>
        <v>#DIV/0!</v>
      </c>
      <c r="W508" s="183" t="e">
        <f t="shared" si="103"/>
        <v>#DIV/0!</v>
      </c>
      <c r="X508" s="176">
        <f t="shared" si="97"/>
        <v>0</v>
      </c>
    </row>
    <row r="509" spans="18:24" ht="15" hidden="1" x14ac:dyDescent="0.25">
      <c r="R509" s="184">
        <f t="shared" si="99"/>
        <v>72</v>
      </c>
      <c r="S509" s="391">
        <f t="shared" si="100"/>
        <v>0</v>
      </c>
      <c r="T509" s="185" t="e">
        <f t="shared" si="101"/>
        <v>#DIV/0!</v>
      </c>
      <c r="U509" s="186" t="e">
        <f t="shared" si="98"/>
        <v>#DIV/0!</v>
      </c>
      <c r="V509" s="185" t="e">
        <f t="shared" si="102"/>
        <v>#DIV/0!</v>
      </c>
      <c r="W509" s="183" t="e">
        <f t="shared" si="103"/>
        <v>#DIV/0!</v>
      </c>
      <c r="X509" s="176">
        <f t="shared" si="97"/>
        <v>0</v>
      </c>
    </row>
    <row r="510" spans="18:24" ht="15" hidden="1" x14ac:dyDescent="0.25">
      <c r="R510" s="184">
        <f t="shared" si="99"/>
        <v>73</v>
      </c>
      <c r="S510" s="391">
        <f t="shared" si="100"/>
        <v>0</v>
      </c>
      <c r="T510" s="185" t="e">
        <f t="shared" si="101"/>
        <v>#DIV/0!</v>
      </c>
      <c r="U510" s="186" t="e">
        <f t="shared" si="98"/>
        <v>#DIV/0!</v>
      </c>
      <c r="V510" s="185" t="e">
        <f t="shared" si="102"/>
        <v>#DIV/0!</v>
      </c>
      <c r="W510" s="183" t="e">
        <f t="shared" si="103"/>
        <v>#DIV/0!</v>
      </c>
      <c r="X510" s="176">
        <f t="shared" si="97"/>
        <v>0</v>
      </c>
    </row>
    <row r="511" spans="18:24" ht="15" hidden="1" x14ac:dyDescent="0.25">
      <c r="R511" s="184">
        <f t="shared" si="99"/>
        <v>74</v>
      </c>
      <c r="S511" s="391">
        <f t="shared" si="100"/>
        <v>0</v>
      </c>
      <c r="T511" s="185" t="e">
        <f t="shared" si="101"/>
        <v>#DIV/0!</v>
      </c>
      <c r="U511" s="186" t="e">
        <f t="shared" si="98"/>
        <v>#DIV/0!</v>
      </c>
      <c r="V511" s="185" t="e">
        <f t="shared" si="102"/>
        <v>#DIV/0!</v>
      </c>
      <c r="W511" s="183" t="e">
        <f t="shared" si="103"/>
        <v>#DIV/0!</v>
      </c>
      <c r="X511" s="176">
        <f t="shared" si="97"/>
        <v>0</v>
      </c>
    </row>
    <row r="512" spans="18:24" ht="15" hidden="1" x14ac:dyDescent="0.25">
      <c r="R512" s="184">
        <f t="shared" si="99"/>
        <v>75</v>
      </c>
      <c r="S512" s="391">
        <f t="shared" si="100"/>
        <v>0</v>
      </c>
      <c r="T512" s="185" t="e">
        <f t="shared" si="101"/>
        <v>#DIV/0!</v>
      </c>
      <c r="U512" s="186" t="e">
        <f t="shared" si="98"/>
        <v>#DIV/0!</v>
      </c>
      <c r="V512" s="185" t="e">
        <f t="shared" si="102"/>
        <v>#DIV/0!</v>
      </c>
      <c r="W512" s="183" t="e">
        <f t="shared" si="103"/>
        <v>#DIV/0!</v>
      </c>
      <c r="X512" s="176">
        <f t="shared" si="97"/>
        <v>0</v>
      </c>
    </row>
    <row r="513" spans="18:24" ht="15" hidden="1" x14ac:dyDescent="0.25">
      <c r="R513" s="184">
        <f t="shared" si="99"/>
        <v>76</v>
      </c>
      <c r="S513" s="391">
        <f t="shared" si="100"/>
        <v>0</v>
      </c>
      <c r="T513" s="185" t="e">
        <f t="shared" si="101"/>
        <v>#DIV/0!</v>
      </c>
      <c r="U513" s="186" t="e">
        <f t="shared" si="98"/>
        <v>#DIV/0!</v>
      </c>
      <c r="V513" s="185" t="e">
        <f t="shared" si="102"/>
        <v>#DIV/0!</v>
      </c>
      <c r="W513" s="183" t="e">
        <f t="shared" si="103"/>
        <v>#DIV/0!</v>
      </c>
      <c r="X513" s="176">
        <f t="shared" si="97"/>
        <v>0</v>
      </c>
    </row>
    <row r="514" spans="18:24" ht="15" hidden="1" x14ac:dyDescent="0.25">
      <c r="R514" s="184">
        <f t="shared" si="99"/>
        <v>77</v>
      </c>
      <c r="S514" s="391">
        <f t="shared" si="100"/>
        <v>0</v>
      </c>
      <c r="T514" s="185" t="e">
        <f t="shared" si="101"/>
        <v>#DIV/0!</v>
      </c>
      <c r="U514" s="186" t="e">
        <f t="shared" si="98"/>
        <v>#DIV/0!</v>
      </c>
      <c r="V514" s="185" t="e">
        <f t="shared" si="102"/>
        <v>#DIV/0!</v>
      </c>
      <c r="W514" s="183" t="e">
        <f t="shared" si="103"/>
        <v>#DIV/0!</v>
      </c>
      <c r="X514" s="176">
        <f t="shared" si="97"/>
        <v>0</v>
      </c>
    </row>
    <row r="515" spans="18:24" ht="15" hidden="1" x14ac:dyDescent="0.25">
      <c r="R515" s="184">
        <f t="shared" si="99"/>
        <v>78</v>
      </c>
      <c r="S515" s="391">
        <f t="shared" si="100"/>
        <v>0</v>
      </c>
      <c r="T515" s="185" t="e">
        <f t="shared" si="101"/>
        <v>#DIV/0!</v>
      </c>
      <c r="U515" s="186" t="e">
        <f t="shared" si="98"/>
        <v>#DIV/0!</v>
      </c>
      <c r="V515" s="185" t="e">
        <f t="shared" si="102"/>
        <v>#DIV/0!</v>
      </c>
      <c r="W515" s="183" t="e">
        <f t="shared" si="103"/>
        <v>#DIV/0!</v>
      </c>
      <c r="X515" s="176">
        <f t="shared" si="97"/>
        <v>0</v>
      </c>
    </row>
    <row r="516" spans="18:24" ht="15" hidden="1" x14ac:dyDescent="0.25">
      <c r="R516" s="184">
        <f t="shared" si="99"/>
        <v>79</v>
      </c>
      <c r="S516" s="391">
        <f t="shared" si="100"/>
        <v>0</v>
      </c>
      <c r="T516" s="185" t="e">
        <f t="shared" si="101"/>
        <v>#DIV/0!</v>
      </c>
      <c r="U516" s="186" t="e">
        <f t="shared" si="98"/>
        <v>#DIV/0!</v>
      </c>
      <c r="V516" s="185" t="e">
        <f t="shared" si="102"/>
        <v>#DIV/0!</v>
      </c>
      <c r="W516" s="183" t="e">
        <f t="shared" si="103"/>
        <v>#DIV/0!</v>
      </c>
      <c r="X516" s="176">
        <f t="shared" si="97"/>
        <v>0</v>
      </c>
    </row>
    <row r="517" spans="18:24" ht="15" hidden="1" x14ac:dyDescent="0.25">
      <c r="R517" s="184">
        <f t="shared" si="99"/>
        <v>80</v>
      </c>
      <c r="S517" s="391">
        <f t="shared" si="100"/>
        <v>0</v>
      </c>
      <c r="T517" s="185" t="e">
        <f t="shared" si="101"/>
        <v>#DIV/0!</v>
      </c>
      <c r="U517" s="186" t="e">
        <f t="shared" si="98"/>
        <v>#DIV/0!</v>
      </c>
      <c r="V517" s="185" t="e">
        <f t="shared" si="102"/>
        <v>#DIV/0!</v>
      </c>
      <c r="W517" s="183" t="e">
        <f t="shared" si="103"/>
        <v>#DIV/0!</v>
      </c>
      <c r="X517" s="176">
        <f t="shared" si="97"/>
        <v>0</v>
      </c>
    </row>
    <row r="518" spans="18:24" ht="15" hidden="1" x14ac:dyDescent="0.25">
      <c r="R518" s="184">
        <f t="shared" si="99"/>
        <v>81</v>
      </c>
      <c r="S518" s="391">
        <f t="shared" si="100"/>
        <v>0</v>
      </c>
      <c r="T518" s="185" t="e">
        <f t="shared" si="101"/>
        <v>#DIV/0!</v>
      </c>
      <c r="U518" s="186" t="e">
        <f t="shared" si="98"/>
        <v>#DIV/0!</v>
      </c>
      <c r="V518" s="185" t="e">
        <f t="shared" si="102"/>
        <v>#DIV/0!</v>
      </c>
      <c r="W518" s="183" t="e">
        <f t="shared" si="103"/>
        <v>#DIV/0!</v>
      </c>
      <c r="X518" s="176">
        <f t="shared" si="97"/>
        <v>0</v>
      </c>
    </row>
    <row r="519" spans="18:24" ht="15" hidden="1" x14ac:dyDescent="0.25">
      <c r="R519" s="184">
        <f t="shared" si="99"/>
        <v>82</v>
      </c>
      <c r="S519" s="391">
        <f t="shared" si="100"/>
        <v>0</v>
      </c>
      <c r="T519" s="185" t="e">
        <f t="shared" si="101"/>
        <v>#DIV/0!</v>
      </c>
      <c r="U519" s="186" t="e">
        <f t="shared" si="98"/>
        <v>#DIV/0!</v>
      </c>
      <c r="V519" s="185" t="e">
        <f t="shared" si="102"/>
        <v>#DIV/0!</v>
      </c>
      <c r="W519" s="183" t="e">
        <f t="shared" si="103"/>
        <v>#DIV/0!</v>
      </c>
      <c r="X519" s="176">
        <f t="shared" si="97"/>
        <v>0</v>
      </c>
    </row>
    <row r="520" spans="18:24" ht="15" hidden="1" x14ac:dyDescent="0.25">
      <c r="R520" s="184">
        <f t="shared" si="99"/>
        <v>83</v>
      </c>
      <c r="S520" s="391">
        <f t="shared" si="100"/>
        <v>0</v>
      </c>
      <c r="T520" s="185" t="e">
        <f t="shared" si="101"/>
        <v>#DIV/0!</v>
      </c>
      <c r="U520" s="186" t="e">
        <f t="shared" si="98"/>
        <v>#DIV/0!</v>
      </c>
      <c r="V520" s="185" t="e">
        <f t="shared" si="102"/>
        <v>#DIV/0!</v>
      </c>
      <c r="W520" s="183" t="e">
        <f t="shared" si="103"/>
        <v>#DIV/0!</v>
      </c>
      <c r="X520" s="176">
        <f t="shared" si="97"/>
        <v>0</v>
      </c>
    </row>
    <row r="521" spans="18:24" ht="15" hidden="1" x14ac:dyDescent="0.25">
      <c r="R521" s="184">
        <f t="shared" si="99"/>
        <v>84</v>
      </c>
      <c r="S521" s="391">
        <f t="shared" si="100"/>
        <v>0</v>
      </c>
      <c r="T521" s="185" t="e">
        <f t="shared" si="101"/>
        <v>#DIV/0!</v>
      </c>
      <c r="U521" s="186" t="e">
        <f t="shared" si="98"/>
        <v>#DIV/0!</v>
      </c>
      <c r="V521" s="185" t="e">
        <f t="shared" si="102"/>
        <v>#DIV/0!</v>
      </c>
      <c r="W521" s="183" t="e">
        <f t="shared" si="103"/>
        <v>#DIV/0!</v>
      </c>
      <c r="X521" s="176">
        <f t="shared" si="97"/>
        <v>0</v>
      </c>
    </row>
    <row r="522" spans="18:24" ht="15" hidden="1" x14ac:dyDescent="0.25">
      <c r="R522" s="184">
        <f t="shared" si="99"/>
        <v>85</v>
      </c>
      <c r="S522" s="391">
        <f t="shared" si="100"/>
        <v>0</v>
      </c>
      <c r="T522" s="185" t="e">
        <f t="shared" si="101"/>
        <v>#DIV/0!</v>
      </c>
      <c r="U522" s="186" t="e">
        <f t="shared" si="98"/>
        <v>#DIV/0!</v>
      </c>
      <c r="V522" s="185" t="e">
        <f t="shared" si="102"/>
        <v>#DIV/0!</v>
      </c>
      <c r="W522" s="183" t="e">
        <f t="shared" si="103"/>
        <v>#DIV/0!</v>
      </c>
      <c r="X522" s="176">
        <f t="shared" si="97"/>
        <v>0</v>
      </c>
    </row>
    <row r="523" spans="18:24" ht="15" hidden="1" x14ac:dyDescent="0.25">
      <c r="R523" s="184">
        <f t="shared" si="99"/>
        <v>86</v>
      </c>
      <c r="S523" s="391">
        <f t="shared" si="100"/>
        <v>0</v>
      </c>
      <c r="T523" s="185" t="e">
        <f t="shared" si="101"/>
        <v>#DIV/0!</v>
      </c>
      <c r="U523" s="186" t="e">
        <f t="shared" si="98"/>
        <v>#DIV/0!</v>
      </c>
      <c r="V523" s="185" t="e">
        <f t="shared" si="102"/>
        <v>#DIV/0!</v>
      </c>
      <c r="W523" s="183" t="e">
        <f t="shared" si="103"/>
        <v>#DIV/0!</v>
      </c>
      <c r="X523" s="176">
        <f t="shared" si="97"/>
        <v>0</v>
      </c>
    </row>
    <row r="524" spans="18:24" ht="15" hidden="1" x14ac:dyDescent="0.25">
      <c r="R524" s="184">
        <f t="shared" si="99"/>
        <v>87</v>
      </c>
      <c r="S524" s="391">
        <f t="shared" si="100"/>
        <v>0</v>
      </c>
      <c r="T524" s="185" t="e">
        <f t="shared" si="101"/>
        <v>#DIV/0!</v>
      </c>
      <c r="U524" s="186" t="e">
        <f t="shared" si="98"/>
        <v>#DIV/0!</v>
      </c>
      <c r="V524" s="185" t="e">
        <f t="shared" si="102"/>
        <v>#DIV/0!</v>
      </c>
      <c r="W524" s="183" t="e">
        <f t="shared" si="103"/>
        <v>#DIV/0!</v>
      </c>
      <c r="X524" s="176">
        <f t="shared" si="97"/>
        <v>0</v>
      </c>
    </row>
    <row r="525" spans="18:24" ht="15" hidden="1" x14ac:dyDescent="0.25">
      <c r="R525" s="184">
        <f t="shared" si="99"/>
        <v>88</v>
      </c>
      <c r="S525" s="391">
        <f t="shared" si="100"/>
        <v>0</v>
      </c>
      <c r="T525" s="185" t="e">
        <f t="shared" si="101"/>
        <v>#DIV/0!</v>
      </c>
      <c r="U525" s="186" t="e">
        <f t="shared" si="98"/>
        <v>#DIV/0!</v>
      </c>
      <c r="V525" s="185" t="e">
        <f t="shared" si="102"/>
        <v>#DIV/0!</v>
      </c>
      <c r="W525" s="183" t="e">
        <f t="shared" si="103"/>
        <v>#DIV/0!</v>
      </c>
      <c r="X525" s="176">
        <f t="shared" si="97"/>
        <v>0</v>
      </c>
    </row>
    <row r="526" spans="18:24" ht="15" hidden="1" x14ac:dyDescent="0.25">
      <c r="R526" s="184">
        <f t="shared" si="99"/>
        <v>89</v>
      </c>
      <c r="S526" s="391">
        <f t="shared" si="100"/>
        <v>0</v>
      </c>
      <c r="T526" s="185" t="e">
        <f t="shared" si="101"/>
        <v>#DIV/0!</v>
      </c>
      <c r="U526" s="186" t="e">
        <f t="shared" si="98"/>
        <v>#DIV/0!</v>
      </c>
      <c r="V526" s="185" t="e">
        <f t="shared" si="102"/>
        <v>#DIV/0!</v>
      </c>
      <c r="W526" s="183" t="e">
        <f t="shared" si="103"/>
        <v>#DIV/0!</v>
      </c>
      <c r="X526" s="176">
        <f t="shared" si="97"/>
        <v>0</v>
      </c>
    </row>
    <row r="527" spans="18:24" ht="15" hidden="1" x14ac:dyDescent="0.25">
      <c r="R527" s="184">
        <f t="shared" si="99"/>
        <v>90</v>
      </c>
      <c r="S527" s="391">
        <f t="shared" si="100"/>
        <v>0</v>
      </c>
      <c r="T527" s="185" t="e">
        <f t="shared" si="101"/>
        <v>#DIV/0!</v>
      </c>
      <c r="U527" s="186" t="e">
        <f t="shared" si="98"/>
        <v>#DIV/0!</v>
      </c>
      <c r="V527" s="185" t="e">
        <f t="shared" si="102"/>
        <v>#DIV/0!</v>
      </c>
      <c r="W527" s="183" t="e">
        <f t="shared" si="103"/>
        <v>#DIV/0!</v>
      </c>
      <c r="X527" s="176">
        <f t="shared" si="97"/>
        <v>0</v>
      </c>
    </row>
    <row r="528" spans="18:24" ht="15" hidden="1" x14ac:dyDescent="0.25">
      <c r="R528" s="184">
        <f t="shared" si="99"/>
        <v>91</v>
      </c>
      <c r="S528" s="391">
        <f t="shared" si="100"/>
        <v>0</v>
      </c>
      <c r="T528" s="185" t="e">
        <f t="shared" si="101"/>
        <v>#DIV/0!</v>
      </c>
      <c r="U528" s="186" t="e">
        <f t="shared" si="98"/>
        <v>#DIV/0!</v>
      </c>
      <c r="V528" s="185" t="e">
        <f t="shared" si="102"/>
        <v>#DIV/0!</v>
      </c>
      <c r="W528" s="183" t="e">
        <f t="shared" si="103"/>
        <v>#DIV/0!</v>
      </c>
      <c r="X528" s="176">
        <f t="shared" si="97"/>
        <v>0</v>
      </c>
    </row>
    <row r="529" spans="18:24" ht="15" hidden="1" x14ac:dyDescent="0.25">
      <c r="R529" s="184">
        <f t="shared" si="99"/>
        <v>92</v>
      </c>
      <c r="S529" s="391">
        <f t="shared" si="100"/>
        <v>0</v>
      </c>
      <c r="T529" s="185" t="e">
        <f t="shared" si="101"/>
        <v>#DIV/0!</v>
      </c>
      <c r="U529" s="186" t="e">
        <f t="shared" si="98"/>
        <v>#DIV/0!</v>
      </c>
      <c r="V529" s="185" t="e">
        <f t="shared" si="102"/>
        <v>#DIV/0!</v>
      </c>
      <c r="W529" s="183" t="e">
        <f t="shared" si="103"/>
        <v>#DIV/0!</v>
      </c>
      <c r="X529" s="176">
        <f t="shared" si="97"/>
        <v>0</v>
      </c>
    </row>
    <row r="530" spans="18:24" ht="15" hidden="1" x14ac:dyDescent="0.25">
      <c r="R530" s="184">
        <f t="shared" si="99"/>
        <v>93</v>
      </c>
      <c r="S530" s="391">
        <f t="shared" si="100"/>
        <v>0</v>
      </c>
      <c r="T530" s="185" t="e">
        <f t="shared" si="101"/>
        <v>#DIV/0!</v>
      </c>
      <c r="U530" s="186" t="e">
        <f t="shared" si="98"/>
        <v>#DIV/0!</v>
      </c>
      <c r="V530" s="185" t="e">
        <f t="shared" si="102"/>
        <v>#DIV/0!</v>
      </c>
      <c r="W530" s="183" t="e">
        <f t="shared" si="103"/>
        <v>#DIV/0!</v>
      </c>
      <c r="X530" s="176">
        <f t="shared" si="97"/>
        <v>0</v>
      </c>
    </row>
    <row r="531" spans="18:24" ht="15" hidden="1" x14ac:dyDescent="0.25">
      <c r="R531" s="184">
        <f t="shared" si="99"/>
        <v>94</v>
      </c>
      <c r="S531" s="391">
        <f t="shared" si="100"/>
        <v>0</v>
      </c>
      <c r="T531" s="185" t="e">
        <f t="shared" si="101"/>
        <v>#DIV/0!</v>
      </c>
      <c r="U531" s="186" t="e">
        <f t="shared" si="98"/>
        <v>#DIV/0!</v>
      </c>
      <c r="V531" s="185" t="e">
        <f t="shared" si="102"/>
        <v>#DIV/0!</v>
      </c>
      <c r="W531" s="183" t="e">
        <f t="shared" si="103"/>
        <v>#DIV/0!</v>
      </c>
      <c r="X531" s="176">
        <f t="shared" si="97"/>
        <v>0</v>
      </c>
    </row>
    <row r="532" spans="18:24" ht="15" hidden="1" x14ac:dyDescent="0.25">
      <c r="R532" s="184">
        <f t="shared" si="99"/>
        <v>95</v>
      </c>
      <c r="S532" s="391">
        <f t="shared" si="100"/>
        <v>0</v>
      </c>
      <c r="T532" s="185" t="e">
        <f t="shared" si="101"/>
        <v>#DIV/0!</v>
      </c>
      <c r="U532" s="186" t="e">
        <f t="shared" si="98"/>
        <v>#DIV/0!</v>
      </c>
      <c r="V532" s="185" t="e">
        <f t="shared" si="102"/>
        <v>#DIV/0!</v>
      </c>
      <c r="W532" s="183" t="e">
        <f t="shared" si="103"/>
        <v>#DIV/0!</v>
      </c>
      <c r="X532" s="176">
        <f t="shared" si="97"/>
        <v>0</v>
      </c>
    </row>
    <row r="533" spans="18:24" ht="15" hidden="1" x14ac:dyDescent="0.25">
      <c r="R533" s="184">
        <f t="shared" si="99"/>
        <v>96</v>
      </c>
      <c r="S533" s="391">
        <f t="shared" si="100"/>
        <v>0</v>
      </c>
      <c r="T533" s="185" t="e">
        <f t="shared" si="101"/>
        <v>#DIV/0!</v>
      </c>
      <c r="U533" s="186" t="e">
        <f t="shared" si="98"/>
        <v>#DIV/0!</v>
      </c>
      <c r="V533" s="185" t="e">
        <f t="shared" si="102"/>
        <v>#DIV/0!</v>
      </c>
      <c r="W533" s="183" t="e">
        <f t="shared" si="103"/>
        <v>#DIV/0!</v>
      </c>
      <c r="X533" s="176">
        <f t="shared" si="97"/>
        <v>0</v>
      </c>
    </row>
    <row r="534" spans="18:24" ht="15" hidden="1" x14ac:dyDescent="0.25">
      <c r="R534" s="184">
        <f t="shared" si="99"/>
        <v>97</v>
      </c>
      <c r="S534" s="391">
        <f t="shared" si="100"/>
        <v>0</v>
      </c>
      <c r="T534" s="185" t="e">
        <f t="shared" si="101"/>
        <v>#DIV/0!</v>
      </c>
      <c r="U534" s="186" t="e">
        <f t="shared" si="98"/>
        <v>#DIV/0!</v>
      </c>
      <c r="V534" s="185" t="e">
        <f t="shared" si="102"/>
        <v>#DIV/0!</v>
      </c>
      <c r="W534" s="183" t="e">
        <f t="shared" si="103"/>
        <v>#DIV/0!</v>
      </c>
      <c r="X534" s="176">
        <f t="shared" si="97"/>
        <v>0</v>
      </c>
    </row>
    <row r="535" spans="18:24" ht="15" hidden="1" x14ac:dyDescent="0.25">
      <c r="R535" s="184">
        <f t="shared" si="99"/>
        <v>98</v>
      </c>
      <c r="S535" s="391">
        <f t="shared" si="100"/>
        <v>0</v>
      </c>
      <c r="T535" s="185" t="e">
        <f t="shared" si="101"/>
        <v>#DIV/0!</v>
      </c>
      <c r="U535" s="186" t="e">
        <f t="shared" si="98"/>
        <v>#DIV/0!</v>
      </c>
      <c r="V535" s="185" t="e">
        <f t="shared" si="102"/>
        <v>#DIV/0!</v>
      </c>
      <c r="W535" s="183" t="e">
        <f t="shared" si="103"/>
        <v>#DIV/0!</v>
      </c>
      <c r="X535" s="176">
        <f t="shared" si="97"/>
        <v>0</v>
      </c>
    </row>
    <row r="536" spans="18:24" ht="15" hidden="1" x14ac:dyDescent="0.25">
      <c r="R536" s="184">
        <f t="shared" si="99"/>
        <v>99</v>
      </c>
      <c r="S536" s="391">
        <f t="shared" si="100"/>
        <v>0</v>
      </c>
      <c r="T536" s="185" t="e">
        <f t="shared" si="101"/>
        <v>#DIV/0!</v>
      </c>
      <c r="U536" s="186" t="e">
        <f t="shared" si="98"/>
        <v>#DIV/0!</v>
      </c>
      <c r="V536" s="185" t="e">
        <f t="shared" si="102"/>
        <v>#DIV/0!</v>
      </c>
      <c r="W536" s="183" t="e">
        <f t="shared" si="103"/>
        <v>#DIV/0!</v>
      </c>
      <c r="X536" s="176">
        <f t="shared" si="97"/>
        <v>0</v>
      </c>
    </row>
    <row r="537" spans="18:24" ht="15" hidden="1" x14ac:dyDescent="0.25">
      <c r="R537" s="184">
        <f t="shared" si="99"/>
        <v>100</v>
      </c>
      <c r="S537" s="391">
        <f t="shared" si="100"/>
        <v>0</v>
      </c>
      <c r="T537" s="185" t="e">
        <f t="shared" si="101"/>
        <v>#DIV/0!</v>
      </c>
      <c r="U537" s="186" t="e">
        <f t="shared" si="98"/>
        <v>#DIV/0!</v>
      </c>
      <c r="V537" s="185" t="e">
        <f t="shared" si="102"/>
        <v>#DIV/0!</v>
      </c>
      <c r="W537" s="183" t="e">
        <f t="shared" si="103"/>
        <v>#DIV/0!</v>
      </c>
      <c r="X537" s="176">
        <f t="shared" si="97"/>
        <v>0</v>
      </c>
    </row>
  </sheetData>
  <sheetProtection algorithmName="SHA-512" hashValue="/35w7iD1OoLFGvbJv8H4L/4pKpYxv5QcpKxm1WGAO7gBZjYpYz/2n18KZysg9gUKITZHQSV9YVZjO5SQCMQlbQ==" saltValue="T0o8vk4LWSSX+Xs0GyXNWA==" spinCount="100000" sheet="1" selectLockedCells="1"/>
  <mergeCells count="3">
    <mergeCell ref="B1:I1"/>
    <mergeCell ref="D18:E18"/>
    <mergeCell ref="D19:E19"/>
  </mergeCells>
  <dataValidations count="1">
    <dataValidation type="list" allowBlank="1" showInputMessage="1" showErrorMessage="1" sqref="H18">
      <formula1>$N$18:$N$21</formula1>
    </dataValidation>
  </dataValidations>
  <pageMargins left="0.7" right="0.7" top="0.75" bottom="0.75" header="0.3" footer="0.3"/>
  <pageSetup scale="90" fitToHeight="0"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537"/>
  <sheetViews>
    <sheetView topLeftCell="A7" zoomScaleNormal="100" workbookViewId="0">
      <selection activeCell="D55" sqref="D55"/>
    </sheetView>
  </sheetViews>
  <sheetFormatPr defaultColWidth="0" defaultRowHeight="12.75" x14ac:dyDescent="0.2"/>
  <cols>
    <col min="1" max="1" width="2.7109375" style="240" customWidth="1"/>
    <col min="2" max="2" width="4.42578125" style="240" customWidth="1"/>
    <col min="3" max="3" width="39.28515625" style="246" customWidth="1"/>
    <col min="4" max="4" width="10" style="240" customWidth="1"/>
    <col min="5" max="5" width="7.5703125" style="240" customWidth="1"/>
    <col min="6" max="6" width="4" style="291" customWidth="1"/>
    <col min="7" max="7" width="9.140625" style="240" customWidth="1"/>
    <col min="8" max="8" width="9.7109375" style="240" customWidth="1"/>
    <col min="9" max="9" width="10.28515625" style="240" customWidth="1"/>
    <col min="10" max="10" width="3.42578125" style="240" customWidth="1"/>
    <col min="11" max="11" width="99.28515625" style="240" customWidth="1"/>
    <col min="12" max="12" width="27" style="240" hidden="1" customWidth="1"/>
    <col min="13" max="13" width="9.140625" style="299" hidden="1" customWidth="1"/>
    <col min="14" max="14" width="7.5703125" style="182" hidden="1" customWidth="1"/>
    <col min="15" max="15" width="8.140625" style="393" hidden="1" customWidth="1"/>
    <col min="16" max="16" width="8.85546875" style="174" hidden="1" customWidth="1"/>
    <col min="17" max="17" width="7.140625" style="174" hidden="1" customWidth="1"/>
    <col min="18" max="18" width="4" style="174" hidden="1" customWidth="1"/>
    <col min="19" max="19" width="8.42578125" style="176" hidden="1" customWidth="1"/>
    <col min="20" max="20" width="9.7109375" style="182" hidden="1" customWidth="1"/>
    <col min="21" max="21" width="7.42578125" style="174" hidden="1" customWidth="1"/>
    <col min="22" max="22" width="7.42578125" style="182" hidden="1" customWidth="1"/>
    <col min="23" max="23" width="8" style="175" hidden="1" customWidth="1"/>
    <col min="24" max="24" width="8.5703125" style="176" hidden="1" customWidth="1"/>
    <col min="25" max="30" width="0" style="240" hidden="1" customWidth="1"/>
    <col min="31" max="16384" width="9.140625" style="240" hidden="1"/>
  </cols>
  <sheetData>
    <row r="1" spans="1:13" ht="17.25" x14ac:dyDescent="0.3">
      <c r="A1" s="232"/>
      <c r="B1" s="469" t="s">
        <v>417</v>
      </c>
      <c r="C1" s="469"/>
      <c r="D1" s="469"/>
      <c r="E1" s="469"/>
      <c r="F1" s="469"/>
      <c r="G1" s="469"/>
      <c r="H1" s="469"/>
      <c r="I1" s="469"/>
      <c r="J1" s="232"/>
      <c r="K1" s="286"/>
      <c r="M1" s="302"/>
    </row>
    <row r="2" spans="1:13" ht="15" x14ac:dyDescent="0.25">
      <c r="A2" s="232"/>
      <c r="B2" s="232"/>
      <c r="C2" s="232"/>
      <c r="D2" s="233"/>
      <c r="E2" s="232"/>
      <c r="F2" s="138"/>
      <c r="G2" s="232"/>
      <c r="H2" s="232"/>
      <c r="I2" s="430" t="str">
        <f>Introduction!B2</f>
        <v xml:space="preserve"> version 3.2 2020-07-07</v>
      </c>
      <c r="J2" s="232"/>
      <c r="K2" s="232"/>
      <c r="L2" s="232"/>
      <c r="M2" s="302"/>
    </row>
    <row r="3" spans="1:13" ht="15.75" x14ac:dyDescent="0.25">
      <c r="A3" s="232"/>
      <c r="B3" s="258" t="s">
        <v>45</v>
      </c>
      <c r="C3" s="260"/>
      <c r="D3" s="261"/>
      <c r="E3" s="262"/>
      <c r="F3" s="162"/>
      <c r="G3" s="262"/>
      <c r="H3" s="262"/>
      <c r="I3" s="263"/>
      <c r="J3" s="232"/>
      <c r="K3" s="232"/>
      <c r="L3" s="232"/>
      <c r="M3" s="302"/>
    </row>
    <row r="4" spans="1:13" ht="15" x14ac:dyDescent="0.25">
      <c r="A4" s="232"/>
      <c r="B4" s="328"/>
      <c r="C4" s="329"/>
      <c r="D4" s="329"/>
      <c r="E4" s="329"/>
      <c r="F4" s="163"/>
      <c r="G4" s="329"/>
      <c r="H4" s="329"/>
      <c r="I4" s="330"/>
      <c r="J4" s="232"/>
      <c r="K4" s="321"/>
      <c r="L4" s="232"/>
      <c r="M4" s="302"/>
    </row>
    <row r="5" spans="1:13" ht="15" x14ac:dyDescent="0.25">
      <c r="A5" s="232"/>
      <c r="B5" s="328"/>
      <c r="C5" s="238" t="s">
        <v>30</v>
      </c>
      <c r="D5" s="223" t="str">
        <f>IF('Project Info &amp; WQv Calc'!E5="","",'Project Info &amp; WQv Calc'!E5)</f>
        <v/>
      </c>
      <c r="E5" s="284"/>
      <c r="F5" s="284"/>
      <c r="G5" s="329"/>
      <c r="H5" s="329"/>
      <c r="I5" s="330"/>
      <c r="J5" s="232"/>
      <c r="K5" s="321"/>
      <c r="L5" s="232"/>
      <c r="M5" s="302"/>
    </row>
    <row r="6" spans="1:13" ht="15" x14ac:dyDescent="0.25">
      <c r="A6" s="232"/>
      <c r="B6" s="328"/>
      <c r="C6" s="238" t="s">
        <v>35</v>
      </c>
      <c r="D6" s="223" t="str">
        <f>IF('Project Info &amp; WQv Calc'!E17="","",'Project Info &amp; WQv Calc'!E17)</f>
        <v/>
      </c>
      <c r="E6" s="284"/>
      <c r="F6" s="284"/>
      <c r="G6" s="329"/>
      <c r="H6" s="329"/>
      <c r="I6" s="330"/>
      <c r="J6" s="232"/>
      <c r="K6" s="232"/>
      <c r="L6" s="232"/>
      <c r="M6" s="302"/>
    </row>
    <row r="7" spans="1:13" ht="15" x14ac:dyDescent="0.25">
      <c r="A7" s="232"/>
      <c r="B7" s="328"/>
      <c r="C7" s="238" t="s">
        <v>33</v>
      </c>
      <c r="D7" s="223" t="str">
        <f>IF('Project Info &amp; WQv Calc'!E11="","",'Project Info &amp; WQv Calc'!E11)</f>
        <v/>
      </c>
      <c r="E7" s="284"/>
      <c r="F7" s="284"/>
      <c r="G7" s="329"/>
      <c r="H7" s="329"/>
      <c r="I7" s="330"/>
      <c r="J7" s="232"/>
      <c r="K7" s="232"/>
      <c r="L7" s="232"/>
      <c r="M7" s="302"/>
    </row>
    <row r="8" spans="1:13" ht="15" x14ac:dyDescent="0.25">
      <c r="A8" s="232"/>
      <c r="B8" s="328"/>
      <c r="C8" s="238" t="s">
        <v>34</v>
      </c>
      <c r="D8" s="89" t="str">
        <f>IF('Project Info &amp; WQv Calc'!E12="","",'Project Info &amp; WQv Calc'!E12)</f>
        <v/>
      </c>
      <c r="E8" s="284"/>
      <c r="F8" s="284"/>
      <c r="G8" s="329"/>
      <c r="H8" s="329"/>
      <c r="I8" s="330"/>
      <c r="J8" s="232"/>
      <c r="K8" s="232"/>
      <c r="L8" s="232"/>
      <c r="M8" s="302"/>
    </row>
    <row r="9" spans="1:13" ht="15" x14ac:dyDescent="0.25">
      <c r="A9" s="232"/>
      <c r="B9" s="328"/>
      <c r="C9" s="267"/>
      <c r="D9" s="327"/>
      <c r="E9" s="329"/>
      <c r="F9" s="163"/>
      <c r="G9" s="329"/>
      <c r="H9" s="329"/>
      <c r="I9" s="330"/>
      <c r="J9" s="232"/>
      <c r="K9" s="232"/>
      <c r="L9" s="232"/>
      <c r="M9" s="302"/>
    </row>
    <row r="10" spans="1:13" ht="18.75" x14ac:dyDescent="0.35">
      <c r="A10" s="232"/>
      <c r="B10" s="328"/>
      <c r="C10" s="249" t="s">
        <v>36</v>
      </c>
      <c r="D10" s="91">
        <f>'Project Info &amp; WQv Calc'!E19</f>
        <v>0</v>
      </c>
      <c r="E10" s="327" t="s">
        <v>7</v>
      </c>
      <c r="F10" s="256" t="s">
        <v>5</v>
      </c>
      <c r="G10" s="95">
        <f>D10*43560</f>
        <v>0</v>
      </c>
      <c r="H10" s="251" t="s">
        <v>13</v>
      </c>
      <c r="I10" s="336" t="str">
        <f>IF(E10="","",IF(E10&gt;2,"CHECK","OKAY"))</f>
        <v>CHECK</v>
      </c>
      <c r="J10" s="232"/>
      <c r="K10" s="61" t="s">
        <v>86</v>
      </c>
      <c r="L10" s="232"/>
      <c r="M10" s="302"/>
    </row>
    <row r="11" spans="1:13" ht="18.75" x14ac:dyDescent="0.35">
      <c r="A11" s="232"/>
      <c r="B11" s="328"/>
      <c r="C11" s="249" t="s">
        <v>37</v>
      </c>
      <c r="D11" s="91">
        <f>'Project Info &amp; WQv Calc'!E20</f>
        <v>0</v>
      </c>
      <c r="E11" s="327" t="s">
        <v>7</v>
      </c>
      <c r="F11" s="256" t="s">
        <v>5</v>
      </c>
      <c r="G11" s="95">
        <f>D11*43560</f>
        <v>0</v>
      </c>
      <c r="H11" s="251" t="s">
        <v>13</v>
      </c>
      <c r="I11" s="268"/>
      <c r="J11" s="232"/>
      <c r="K11" s="61"/>
      <c r="L11" s="232"/>
      <c r="M11" s="302"/>
    </row>
    <row r="12" spans="1:13" ht="15" x14ac:dyDescent="0.25">
      <c r="A12" s="232"/>
      <c r="B12" s="328"/>
      <c r="C12" s="249" t="s">
        <v>333</v>
      </c>
      <c r="D12" s="91" t="str">
        <f>'Project Info &amp; WQv Calc'!E21</f>
        <v/>
      </c>
      <c r="E12" s="329"/>
      <c r="F12" s="163"/>
      <c r="G12" s="338" t="str">
        <f>IF(D12="","",D12*100)</f>
        <v/>
      </c>
      <c r="H12" s="251" t="s">
        <v>8</v>
      </c>
      <c r="I12" s="252"/>
      <c r="J12" s="232"/>
      <c r="K12" s="335"/>
      <c r="L12" s="232"/>
      <c r="M12" s="302"/>
    </row>
    <row r="13" spans="1:13" ht="17.25" x14ac:dyDescent="0.25">
      <c r="A13" s="335"/>
      <c r="B13" s="269"/>
      <c r="C13" s="249" t="s">
        <v>38</v>
      </c>
      <c r="D13" s="95" t="str">
        <f>'Project Info &amp; WQv Calc'!E24</f>
        <v/>
      </c>
      <c r="E13" s="327" t="s">
        <v>14</v>
      </c>
      <c r="F13" s="256"/>
      <c r="G13" s="327"/>
      <c r="H13" s="327"/>
      <c r="I13" s="252"/>
      <c r="J13" s="232"/>
      <c r="K13" s="335"/>
      <c r="L13" s="335"/>
      <c r="M13" s="320"/>
    </row>
    <row r="14" spans="1:13" ht="15" x14ac:dyDescent="0.25">
      <c r="A14" s="335"/>
      <c r="B14" s="270"/>
      <c r="C14" s="272"/>
      <c r="D14" s="271"/>
      <c r="E14" s="271"/>
      <c r="F14" s="257"/>
      <c r="G14" s="271"/>
      <c r="H14" s="271"/>
      <c r="I14" s="273"/>
      <c r="J14" s="232"/>
      <c r="K14" s="335"/>
      <c r="L14" s="335"/>
      <c r="M14" s="320"/>
    </row>
    <row r="15" spans="1:13" ht="15" x14ac:dyDescent="0.25">
      <c r="A15" s="335"/>
      <c r="B15" s="335"/>
      <c r="C15" s="333"/>
      <c r="D15" s="335"/>
      <c r="E15" s="335"/>
      <c r="F15" s="332"/>
      <c r="G15" s="335"/>
      <c r="H15" s="335"/>
      <c r="I15" s="335"/>
      <c r="J15" s="335"/>
      <c r="K15" s="335"/>
      <c r="L15" s="335"/>
      <c r="M15" s="320"/>
    </row>
    <row r="16" spans="1:13" ht="15.75" x14ac:dyDescent="0.25">
      <c r="A16" s="332"/>
      <c r="B16" s="259" t="s">
        <v>50</v>
      </c>
      <c r="C16" s="283"/>
      <c r="D16" s="274"/>
      <c r="E16" s="274"/>
      <c r="F16" s="164"/>
      <c r="G16" s="274"/>
      <c r="H16" s="241"/>
      <c r="I16" s="275"/>
      <c r="J16" s="335"/>
      <c r="K16" s="335"/>
      <c r="L16" s="335"/>
      <c r="M16" s="320"/>
    </row>
    <row r="17" spans="1:30" ht="15" x14ac:dyDescent="0.25">
      <c r="A17" s="332"/>
      <c r="B17" s="248"/>
      <c r="C17" s="267"/>
      <c r="D17" s="329"/>
      <c r="E17" s="329"/>
      <c r="F17" s="165"/>
      <c r="G17" s="329"/>
      <c r="H17" s="324"/>
      <c r="I17" s="330"/>
      <c r="J17" s="335"/>
      <c r="L17" s="335"/>
      <c r="M17" s="320"/>
    </row>
    <row r="18" spans="1:30" ht="15" x14ac:dyDescent="0.25">
      <c r="A18" s="232"/>
      <c r="B18" s="328"/>
      <c r="C18" s="238" t="s">
        <v>46</v>
      </c>
      <c r="D18" s="475"/>
      <c r="E18" s="476"/>
      <c r="F18" s="308"/>
      <c r="G18" s="249" t="s">
        <v>302</v>
      </c>
      <c r="H18" s="339"/>
      <c r="I18" s="252"/>
      <c r="J18" s="335"/>
      <c r="K18" s="228" t="s">
        <v>307</v>
      </c>
      <c r="L18" s="335"/>
      <c r="N18" s="398" t="s">
        <v>106</v>
      </c>
    </row>
    <row r="19" spans="1:30" ht="15" x14ac:dyDescent="0.25">
      <c r="A19" s="232"/>
      <c r="B19" s="328"/>
      <c r="C19" s="249" t="s">
        <v>47</v>
      </c>
      <c r="D19" s="475"/>
      <c r="E19" s="476"/>
      <c r="F19" s="308"/>
      <c r="G19" s="327"/>
      <c r="H19" s="156"/>
      <c r="I19" s="252"/>
      <c r="J19" s="335"/>
      <c r="K19" s="321" t="s">
        <v>292</v>
      </c>
      <c r="L19" s="335"/>
      <c r="N19" s="398" t="s">
        <v>288</v>
      </c>
    </row>
    <row r="20" spans="1:30" ht="15" x14ac:dyDescent="0.25">
      <c r="A20" s="232"/>
      <c r="B20" s="328"/>
      <c r="C20" s="249" t="s">
        <v>48</v>
      </c>
      <c r="D20" s="342"/>
      <c r="E20" s="148" t="s">
        <v>11</v>
      </c>
      <c r="F20" s="308"/>
      <c r="G20" s="327"/>
      <c r="H20" s="156"/>
      <c r="I20" s="252"/>
      <c r="J20" s="335"/>
      <c r="K20" s="321" t="s">
        <v>293</v>
      </c>
      <c r="L20" s="335"/>
      <c r="N20" s="398" t="s">
        <v>289</v>
      </c>
    </row>
    <row r="21" spans="1:30" ht="18" x14ac:dyDescent="0.35">
      <c r="A21" s="232"/>
      <c r="B21" s="328"/>
      <c r="C21" s="249" t="s">
        <v>49</v>
      </c>
      <c r="D21" s="343"/>
      <c r="E21" s="98" t="s">
        <v>22</v>
      </c>
      <c r="F21" s="308"/>
      <c r="H21" s="157"/>
      <c r="I21" s="330"/>
      <c r="J21" s="335"/>
      <c r="K21" s="321" t="s">
        <v>291</v>
      </c>
      <c r="L21" s="335"/>
      <c r="N21" s="398" t="s">
        <v>290</v>
      </c>
    </row>
    <row r="22" spans="1:30" ht="15" x14ac:dyDescent="0.25">
      <c r="A22" s="232"/>
      <c r="B22" s="276"/>
      <c r="C22" s="272"/>
      <c r="D22" s="271"/>
      <c r="E22" s="271"/>
      <c r="F22" s="257"/>
      <c r="G22" s="271"/>
      <c r="H22" s="311"/>
      <c r="I22" s="273"/>
      <c r="J22" s="335"/>
      <c r="L22" s="335"/>
      <c r="M22" s="320"/>
    </row>
    <row r="23" spans="1:30" ht="15" x14ac:dyDescent="0.25">
      <c r="A23" s="232"/>
      <c r="B23" s="232"/>
      <c r="C23" s="333"/>
      <c r="D23" s="335"/>
      <c r="E23" s="335"/>
      <c r="F23" s="332"/>
      <c r="G23" s="335"/>
      <c r="H23" s="335"/>
      <c r="I23" s="430"/>
      <c r="J23" s="335"/>
      <c r="K23" s="335"/>
      <c r="L23" s="335"/>
      <c r="M23" s="320"/>
    </row>
    <row r="24" spans="1:30" ht="15.75" x14ac:dyDescent="0.25">
      <c r="A24" s="232"/>
      <c r="B24" s="259" t="s">
        <v>87</v>
      </c>
      <c r="C24" s="283"/>
      <c r="D24" s="274"/>
      <c r="E24" s="274"/>
      <c r="F24" s="164"/>
      <c r="G24" s="274"/>
      <c r="H24" s="241"/>
      <c r="I24" s="275"/>
      <c r="J24" s="335"/>
      <c r="K24" s="335"/>
      <c r="L24" s="335"/>
      <c r="M24" s="320"/>
    </row>
    <row r="25" spans="1:30" ht="15" x14ac:dyDescent="0.25">
      <c r="A25" s="332"/>
      <c r="B25" s="248"/>
      <c r="C25" s="329"/>
      <c r="D25" s="327"/>
      <c r="E25" s="327"/>
      <c r="F25" s="256"/>
      <c r="G25" s="327"/>
      <c r="H25" s="324"/>
      <c r="I25" s="252"/>
      <c r="J25" s="335"/>
      <c r="K25" s="335"/>
      <c r="L25" s="335"/>
      <c r="M25" s="320"/>
    </row>
    <row r="26" spans="1:30" ht="18.75" x14ac:dyDescent="0.35">
      <c r="A26" s="332"/>
      <c r="B26" s="248"/>
      <c r="C26" s="333" t="s">
        <v>9</v>
      </c>
      <c r="D26" s="95">
        <f>IF(D12&lt;0.25,D13,0.05*G11)</f>
        <v>0</v>
      </c>
      <c r="E26" s="335" t="s">
        <v>13</v>
      </c>
      <c r="F26" s="332"/>
      <c r="G26" s="335"/>
      <c r="H26" s="324"/>
      <c r="I26" s="252"/>
      <c r="J26" s="335"/>
      <c r="K26" s="335" t="s">
        <v>406</v>
      </c>
      <c r="L26" s="335"/>
      <c r="M26" s="320"/>
    </row>
    <row r="27" spans="1:30" ht="18.75" x14ac:dyDescent="0.35">
      <c r="A27" s="332"/>
      <c r="B27" s="248"/>
      <c r="C27" s="333" t="s">
        <v>103</v>
      </c>
      <c r="D27" s="344"/>
      <c r="E27" s="335" t="s">
        <v>13</v>
      </c>
      <c r="F27" s="332"/>
      <c r="G27" s="335"/>
      <c r="H27" s="324"/>
      <c r="I27" s="252"/>
      <c r="J27" s="335"/>
      <c r="K27" s="335"/>
      <c r="L27" s="335"/>
      <c r="M27" s="320"/>
    </row>
    <row r="28" spans="1:30" s="174" customFormat="1" ht="18" x14ac:dyDescent="0.35">
      <c r="A28" s="332"/>
      <c r="B28" s="248"/>
      <c r="C28" s="333" t="s">
        <v>104</v>
      </c>
      <c r="D28" s="91" t="str">
        <f>IF(OR(G11=0,D27=""),"",D27/G11*100)</f>
        <v/>
      </c>
      <c r="E28" s="335" t="s">
        <v>8</v>
      </c>
      <c r="F28" s="291"/>
      <c r="G28" s="111" t="str">
        <f>IF(D12&lt;0.25,"","&gt;5%")</f>
        <v>&gt;5%</v>
      </c>
      <c r="H28" s="336" t="str">
        <f>IF(D28="","",IF(D28&lt;5,"CHECK","OKAY"))</f>
        <v/>
      </c>
      <c r="I28" s="252"/>
      <c r="J28" s="335"/>
      <c r="K28" s="335" t="s">
        <v>407</v>
      </c>
      <c r="L28" s="228"/>
      <c r="M28" s="320"/>
      <c r="N28" s="182"/>
      <c r="O28" s="393"/>
      <c r="S28" s="176"/>
      <c r="T28" s="182"/>
      <c r="V28" s="182"/>
      <c r="W28" s="175"/>
      <c r="X28" s="176"/>
    </row>
    <row r="29" spans="1:30" s="174" customFormat="1" ht="15" x14ac:dyDescent="0.25">
      <c r="A29" s="332"/>
      <c r="B29" s="248"/>
      <c r="C29" s="333"/>
      <c r="D29" s="155"/>
      <c r="E29" s="335"/>
      <c r="F29" s="332"/>
      <c r="G29" s="335"/>
      <c r="H29" s="324"/>
      <c r="I29" s="252"/>
      <c r="J29" s="335"/>
      <c r="K29" s="335"/>
      <c r="L29" s="228"/>
      <c r="M29" s="320"/>
      <c r="N29" s="182"/>
      <c r="O29" s="393"/>
      <c r="S29" s="176"/>
      <c r="T29" s="182"/>
      <c r="V29" s="182"/>
      <c r="W29" s="175"/>
      <c r="X29" s="176"/>
    </row>
    <row r="30" spans="1:30" s="174" customFormat="1" ht="18" x14ac:dyDescent="0.35">
      <c r="A30" s="332"/>
      <c r="B30" s="248"/>
      <c r="C30" s="333" t="s">
        <v>20</v>
      </c>
      <c r="D30" s="345"/>
      <c r="E30" s="335" t="s">
        <v>11</v>
      </c>
      <c r="F30" s="332"/>
      <c r="G30" s="335"/>
      <c r="H30" s="324"/>
      <c r="I30" s="252"/>
      <c r="J30" s="335"/>
      <c r="K30" s="335" t="s">
        <v>88</v>
      </c>
      <c r="L30" s="228"/>
      <c r="M30" s="289"/>
      <c r="N30" s="182"/>
      <c r="O30" s="393"/>
      <c r="S30" s="176"/>
      <c r="T30" s="182"/>
      <c r="V30" s="182"/>
      <c r="W30" s="175"/>
      <c r="X30" s="176"/>
    </row>
    <row r="31" spans="1:30" s="174" customFormat="1" ht="18" x14ac:dyDescent="0.35">
      <c r="A31" s="332"/>
      <c r="B31" s="248"/>
      <c r="C31" s="333" t="s">
        <v>19</v>
      </c>
      <c r="D31" s="346" t="str">
        <f>IF(D30="","",D27/D30)</f>
        <v/>
      </c>
      <c r="E31" s="335" t="s">
        <v>11</v>
      </c>
      <c r="F31" s="332"/>
      <c r="G31" s="335"/>
      <c r="H31" s="324"/>
      <c r="I31" s="252"/>
      <c r="J31" s="335"/>
      <c r="K31" s="335" t="s">
        <v>89</v>
      </c>
      <c r="L31" s="228"/>
      <c r="M31" s="320"/>
      <c r="N31" s="399"/>
      <c r="O31" s="393"/>
      <c r="S31" s="176"/>
      <c r="T31" s="182"/>
      <c r="V31" s="182"/>
      <c r="W31" s="175"/>
      <c r="X31" s="176"/>
      <c r="AB31" s="240"/>
      <c r="AC31" s="240"/>
      <c r="AD31" s="240"/>
    </row>
    <row r="32" spans="1:30" ht="15" x14ac:dyDescent="0.25">
      <c r="A32" s="332"/>
      <c r="B32" s="248"/>
      <c r="C32" s="333" t="s">
        <v>17</v>
      </c>
      <c r="D32" s="346" t="str">
        <f>IF(D31="","",D31/D30)</f>
        <v/>
      </c>
      <c r="E32" s="335" t="s">
        <v>10</v>
      </c>
      <c r="F32" s="332"/>
      <c r="G32" s="335"/>
      <c r="H32" s="324"/>
      <c r="I32" s="252"/>
      <c r="J32" s="335"/>
      <c r="K32" s="335"/>
      <c r="L32" s="335"/>
      <c r="M32" s="320"/>
    </row>
    <row r="33" spans="1:30" ht="15" x14ac:dyDescent="0.25">
      <c r="A33" s="332"/>
      <c r="B33" s="253"/>
      <c r="C33" s="254"/>
      <c r="D33" s="311"/>
      <c r="E33" s="255"/>
      <c r="F33" s="257"/>
      <c r="G33" s="271"/>
      <c r="H33" s="255"/>
      <c r="I33" s="273"/>
      <c r="J33" s="335"/>
      <c r="K33" s="335"/>
      <c r="L33" s="335"/>
      <c r="N33" s="300"/>
      <c r="O33" s="394"/>
      <c r="P33" s="293"/>
      <c r="Q33" s="293"/>
    </row>
    <row r="34" spans="1:30" ht="15" x14ac:dyDescent="0.25">
      <c r="A34" s="332"/>
      <c r="B34" s="256"/>
      <c r="C34" s="40"/>
      <c r="D34" s="324"/>
      <c r="E34" s="324"/>
      <c r="F34" s="256"/>
      <c r="G34" s="327"/>
      <c r="H34" s="324"/>
      <c r="I34" s="327"/>
      <c r="J34" s="335"/>
      <c r="K34" s="335"/>
      <c r="L34" s="335"/>
      <c r="M34" s="302"/>
      <c r="N34" s="288"/>
      <c r="O34" s="299"/>
      <c r="P34" s="123"/>
      <c r="Q34" s="290"/>
    </row>
    <row r="35" spans="1:30" ht="15.75" x14ac:dyDescent="0.25">
      <c r="A35" s="332"/>
      <c r="B35" s="259" t="s">
        <v>91</v>
      </c>
      <c r="C35" s="283"/>
      <c r="D35" s="274"/>
      <c r="E35" s="274"/>
      <c r="F35" s="164"/>
      <c r="G35" s="292" t="s">
        <v>102</v>
      </c>
      <c r="H35" s="294" t="s">
        <v>153</v>
      </c>
      <c r="I35" s="242"/>
      <c r="J35" s="335"/>
      <c r="K35" s="335"/>
      <c r="L35" s="335"/>
      <c r="M35" s="302"/>
      <c r="N35" s="288"/>
      <c r="O35" s="299"/>
      <c r="P35" s="123"/>
      <c r="Q35" s="290"/>
    </row>
    <row r="36" spans="1:30" ht="15.75" x14ac:dyDescent="0.25">
      <c r="A36" s="332"/>
      <c r="B36" s="248"/>
      <c r="D36" s="104" t="s">
        <v>95</v>
      </c>
      <c r="E36" s="211" t="s">
        <v>334</v>
      </c>
      <c r="F36" s="332"/>
      <c r="G36" s="212" t="s">
        <v>335</v>
      </c>
      <c r="H36" s="212" t="s">
        <v>335</v>
      </c>
      <c r="I36" s="325"/>
      <c r="J36" s="335"/>
      <c r="K36" s="335"/>
      <c r="L36" s="335"/>
      <c r="M36" s="302" t="s">
        <v>308</v>
      </c>
      <c r="N36" s="400" t="s">
        <v>105</v>
      </c>
      <c r="O36" s="395" t="s">
        <v>100</v>
      </c>
      <c r="P36" s="177" t="s">
        <v>155</v>
      </c>
      <c r="Q36" s="177" t="s">
        <v>156</v>
      </c>
      <c r="R36" s="178"/>
      <c r="S36" s="389" t="s">
        <v>105</v>
      </c>
      <c r="T36" s="381" t="s">
        <v>109</v>
      </c>
      <c r="U36" s="180" t="s">
        <v>106</v>
      </c>
      <c r="V36" s="381" t="s">
        <v>107</v>
      </c>
      <c r="W36" s="179" t="s">
        <v>108</v>
      </c>
      <c r="X36" s="181" t="s">
        <v>105</v>
      </c>
      <c r="AB36" s="232"/>
      <c r="AC36" s="232"/>
      <c r="AD36" s="232"/>
    </row>
    <row r="37" spans="1:30" ht="15" x14ac:dyDescent="0.25">
      <c r="A37" s="332"/>
      <c r="B37" s="248"/>
      <c r="C37" s="249" t="s">
        <v>99</v>
      </c>
      <c r="D37" s="341"/>
      <c r="E37" s="145">
        <f>D27</f>
        <v>0</v>
      </c>
      <c r="F37" s="332"/>
      <c r="G37" s="324"/>
      <c r="H37" s="327"/>
      <c r="I37" s="325"/>
      <c r="J37" s="335"/>
      <c r="K37" s="373" t="s">
        <v>398</v>
      </c>
      <c r="L37" s="335"/>
      <c r="M37" s="397">
        <v>1</v>
      </c>
      <c r="N37" s="376">
        <f t="shared" ref="N37:O42" si="0">D37</f>
        <v>0</v>
      </c>
      <c r="O37" s="396">
        <f t="shared" si="0"/>
        <v>0</v>
      </c>
      <c r="P37" s="377">
        <f>2*(O37/3.1415)^0.5</f>
        <v>0</v>
      </c>
      <c r="Q37" s="367"/>
      <c r="R37" s="378"/>
      <c r="S37" s="390">
        <f>N37</f>
        <v>0</v>
      </c>
      <c r="T37" s="380">
        <f>P37</f>
        <v>0</v>
      </c>
      <c r="U37" s="379">
        <f>O37</f>
        <v>0</v>
      </c>
      <c r="V37" s="380">
        <v>0</v>
      </c>
      <c r="W37" s="377">
        <v>0</v>
      </c>
      <c r="X37" s="371">
        <f>S37</f>
        <v>0</v>
      </c>
      <c r="Y37" s="232"/>
      <c r="Z37" s="232"/>
      <c r="AA37" s="232"/>
      <c r="AB37" s="232"/>
      <c r="AC37" s="232"/>
      <c r="AD37" s="232"/>
    </row>
    <row r="38" spans="1:30" ht="15" x14ac:dyDescent="0.25">
      <c r="A38" s="332"/>
      <c r="B38" s="248"/>
      <c r="D38" s="341"/>
      <c r="E38" s="353"/>
      <c r="F38" s="332"/>
      <c r="G38" s="171">
        <f>(D38-D37)/3*((E38+E37+(E38*E37)^0.5))</f>
        <v>0</v>
      </c>
      <c r="H38" s="172">
        <f>H37+G38</f>
        <v>0</v>
      </c>
      <c r="I38" s="325"/>
      <c r="J38" s="335"/>
      <c r="K38" s="321" t="s">
        <v>399</v>
      </c>
      <c r="L38" s="335"/>
      <c r="M38" s="397">
        <v>2</v>
      </c>
      <c r="N38" s="376">
        <f t="shared" si="0"/>
        <v>0</v>
      </c>
      <c r="O38" s="396">
        <f t="shared" si="0"/>
        <v>0</v>
      </c>
      <c r="P38" s="377">
        <f>2*(O38/3.1415)^0.5</f>
        <v>0</v>
      </c>
      <c r="Q38" s="367" t="e">
        <f>(P38-P37)/(2*(N38-N37))</f>
        <v>#DIV/0!</v>
      </c>
      <c r="R38" s="378">
        <v>1</v>
      </c>
      <c r="S38" s="390">
        <f t="shared" ref="S38:S101" si="1">S$37+R38*(N$38-N$37)/100</f>
        <v>0</v>
      </c>
      <c r="T38" s="380" t="e">
        <f t="shared" ref="T38:T101" si="2">T$37+(2*(S38-S$37)*Q$38)</f>
        <v>#DIV/0!</v>
      </c>
      <c r="U38" s="379" t="e">
        <f>(T38/2)^2*3.1415</f>
        <v>#DIV/0!</v>
      </c>
      <c r="V38" s="380" t="e">
        <f>(S38-S37)/3*(U37+U38+(U38*U37)^0.5)</f>
        <v>#DIV/0!</v>
      </c>
      <c r="W38" s="377" t="e">
        <f>W37+V38</f>
        <v>#DIV/0!</v>
      </c>
      <c r="X38" s="371">
        <f t="shared" ref="X38:X101" si="3">S38</f>
        <v>0</v>
      </c>
      <c r="Y38" s="232"/>
      <c r="Z38" s="232"/>
      <c r="AA38" s="232"/>
      <c r="AB38" s="232"/>
      <c r="AC38" s="232"/>
      <c r="AD38" s="232"/>
    </row>
    <row r="39" spans="1:30" ht="15" x14ac:dyDescent="0.25">
      <c r="A39" s="332"/>
      <c r="B39" s="248"/>
      <c r="D39" s="341"/>
      <c r="E39" s="344"/>
      <c r="F39" s="332"/>
      <c r="G39" s="171">
        <f>(D39-D38)/3*((E39+E38+(E39*E38)^0.5))</f>
        <v>0</v>
      </c>
      <c r="H39" s="172">
        <f>H38+G39</f>
        <v>0</v>
      </c>
      <c r="I39" s="325"/>
      <c r="J39" s="335"/>
      <c r="K39" s="232"/>
      <c r="L39" s="335"/>
      <c r="M39" s="397">
        <v>3</v>
      </c>
      <c r="N39" s="376">
        <f t="shared" si="0"/>
        <v>0</v>
      </c>
      <c r="O39" s="396">
        <f t="shared" si="0"/>
        <v>0</v>
      </c>
      <c r="P39" s="377">
        <f>2*(O39/3.1415)^0.5</f>
        <v>0</v>
      </c>
      <c r="Q39" s="367" t="e">
        <f>(P39-P38)/(2*(N39-N38))</f>
        <v>#DIV/0!</v>
      </c>
      <c r="R39" s="378">
        <f t="shared" ref="R39:R102" si="4">R38+1</f>
        <v>2</v>
      </c>
      <c r="S39" s="390">
        <f t="shared" si="1"/>
        <v>0</v>
      </c>
      <c r="T39" s="380" t="e">
        <f t="shared" si="2"/>
        <v>#DIV/0!</v>
      </c>
      <c r="U39" s="379" t="e">
        <f t="shared" ref="U39:U102" si="5">(T39/2)^2*3.1415</f>
        <v>#DIV/0!</v>
      </c>
      <c r="V39" s="380" t="e">
        <f t="shared" ref="V39:V102" si="6">(S39-S38)/3*(U38+U39+(U39*U38)^0.5)</f>
        <v>#DIV/0!</v>
      </c>
      <c r="W39" s="377" t="e">
        <f t="shared" ref="W39:W102" si="7">W38+V39</f>
        <v>#DIV/0!</v>
      </c>
      <c r="X39" s="371">
        <f t="shared" si="3"/>
        <v>0</v>
      </c>
      <c r="Y39" s="232"/>
      <c r="Z39" s="232"/>
      <c r="AA39" s="232"/>
      <c r="AB39" s="232"/>
      <c r="AC39" s="232"/>
      <c r="AD39" s="232"/>
    </row>
    <row r="40" spans="1:30" ht="15" x14ac:dyDescent="0.25">
      <c r="A40" s="332"/>
      <c r="B40" s="248"/>
      <c r="D40" s="341"/>
      <c r="E40" s="344"/>
      <c r="F40" s="332"/>
      <c r="G40" s="171">
        <f t="shared" ref="G40:G42" si="8">(D40-D39)/3*((E40+E39+(E40*E39)^0.5))</f>
        <v>0</v>
      </c>
      <c r="H40" s="172">
        <f t="shared" ref="H40:H42" si="9">H39+G40</f>
        <v>0</v>
      </c>
      <c r="I40" s="325"/>
      <c r="J40" s="335"/>
      <c r="K40" s="4" t="s">
        <v>400</v>
      </c>
      <c r="L40" s="335"/>
      <c r="M40" s="397">
        <v>4</v>
      </c>
      <c r="N40" s="376">
        <f t="shared" si="0"/>
        <v>0</v>
      </c>
      <c r="O40" s="396">
        <f t="shared" si="0"/>
        <v>0</v>
      </c>
      <c r="P40" s="377">
        <f t="shared" ref="P40:P42" si="10">2*(O40/3.1415)^0.5</f>
        <v>0</v>
      </c>
      <c r="Q40" s="367" t="e">
        <f t="shared" ref="Q40:Q42" si="11">(P40-P39)/(2*(N40-N39))</f>
        <v>#DIV/0!</v>
      </c>
      <c r="R40" s="378">
        <f t="shared" si="4"/>
        <v>3</v>
      </c>
      <c r="S40" s="390">
        <f t="shared" si="1"/>
        <v>0</v>
      </c>
      <c r="T40" s="380" t="e">
        <f t="shared" si="2"/>
        <v>#DIV/0!</v>
      </c>
      <c r="U40" s="379" t="e">
        <f t="shared" si="5"/>
        <v>#DIV/0!</v>
      </c>
      <c r="V40" s="380" t="e">
        <f t="shared" si="6"/>
        <v>#DIV/0!</v>
      </c>
      <c r="W40" s="377" t="e">
        <f t="shared" si="7"/>
        <v>#DIV/0!</v>
      </c>
      <c r="X40" s="371">
        <f t="shared" si="3"/>
        <v>0</v>
      </c>
      <c r="Y40" s="232"/>
      <c r="Z40" s="232"/>
      <c r="AA40" s="232"/>
      <c r="AB40" s="232"/>
      <c r="AC40" s="232"/>
      <c r="AD40" s="232"/>
    </row>
    <row r="41" spans="1:30" ht="15" x14ac:dyDescent="0.25">
      <c r="A41" s="332"/>
      <c r="B41" s="248"/>
      <c r="D41" s="341"/>
      <c r="E41" s="344"/>
      <c r="F41" s="332"/>
      <c r="G41" s="171">
        <f t="shared" si="8"/>
        <v>0</v>
      </c>
      <c r="H41" s="172">
        <f t="shared" si="9"/>
        <v>0</v>
      </c>
      <c r="I41" s="325"/>
      <c r="J41" s="335"/>
      <c r="K41" s="321" t="s">
        <v>409</v>
      </c>
      <c r="L41" s="335"/>
      <c r="M41" s="397">
        <v>5</v>
      </c>
      <c r="N41" s="376">
        <f t="shared" si="0"/>
        <v>0</v>
      </c>
      <c r="O41" s="396">
        <f t="shared" si="0"/>
        <v>0</v>
      </c>
      <c r="P41" s="377">
        <f t="shared" si="10"/>
        <v>0</v>
      </c>
      <c r="Q41" s="367" t="e">
        <f t="shared" si="11"/>
        <v>#DIV/0!</v>
      </c>
      <c r="R41" s="378">
        <f t="shared" si="4"/>
        <v>4</v>
      </c>
      <c r="S41" s="390">
        <f t="shared" si="1"/>
        <v>0</v>
      </c>
      <c r="T41" s="380" t="e">
        <f t="shared" si="2"/>
        <v>#DIV/0!</v>
      </c>
      <c r="U41" s="379" t="e">
        <f t="shared" si="5"/>
        <v>#DIV/0!</v>
      </c>
      <c r="V41" s="380" t="e">
        <f t="shared" si="6"/>
        <v>#DIV/0!</v>
      </c>
      <c r="W41" s="377" t="e">
        <f t="shared" si="7"/>
        <v>#DIV/0!</v>
      </c>
      <c r="X41" s="371">
        <f t="shared" si="3"/>
        <v>0</v>
      </c>
      <c r="Y41" s="232"/>
      <c r="Z41" s="232"/>
      <c r="AA41" s="232"/>
      <c r="AB41" s="232"/>
      <c r="AC41" s="232"/>
      <c r="AD41" s="232"/>
    </row>
    <row r="42" spans="1:30" ht="15" x14ac:dyDescent="0.25">
      <c r="A42" s="332"/>
      <c r="B42" s="248"/>
      <c r="D42" s="341"/>
      <c r="E42" s="344"/>
      <c r="F42" s="332"/>
      <c r="G42" s="171">
        <f t="shared" si="8"/>
        <v>0</v>
      </c>
      <c r="H42" s="172">
        <f t="shared" si="9"/>
        <v>0</v>
      </c>
      <c r="I42" s="325"/>
      <c r="J42" s="335"/>
      <c r="K42" s="4" t="s">
        <v>408</v>
      </c>
      <c r="L42" s="335"/>
      <c r="M42" s="397">
        <v>6</v>
      </c>
      <c r="N42" s="376">
        <f t="shared" si="0"/>
        <v>0</v>
      </c>
      <c r="O42" s="396">
        <f t="shared" si="0"/>
        <v>0</v>
      </c>
      <c r="P42" s="377">
        <f t="shared" si="10"/>
        <v>0</v>
      </c>
      <c r="Q42" s="367" t="e">
        <f t="shared" si="11"/>
        <v>#DIV/0!</v>
      </c>
      <c r="R42" s="378">
        <f t="shared" si="4"/>
        <v>5</v>
      </c>
      <c r="S42" s="390">
        <f t="shared" si="1"/>
        <v>0</v>
      </c>
      <c r="T42" s="380" t="e">
        <f t="shared" si="2"/>
        <v>#DIV/0!</v>
      </c>
      <c r="U42" s="379" t="e">
        <f t="shared" si="5"/>
        <v>#DIV/0!</v>
      </c>
      <c r="V42" s="380" t="e">
        <f t="shared" si="6"/>
        <v>#DIV/0!</v>
      </c>
      <c r="W42" s="377" t="e">
        <f t="shared" si="7"/>
        <v>#DIV/0!</v>
      </c>
      <c r="X42" s="371">
        <f t="shared" si="3"/>
        <v>0</v>
      </c>
      <c r="Y42" s="232"/>
      <c r="Z42" s="232"/>
      <c r="AA42" s="232"/>
    </row>
    <row r="43" spans="1:30" ht="15" x14ac:dyDescent="0.25">
      <c r="A43" s="332"/>
      <c r="B43" s="248"/>
      <c r="D43" s="288"/>
      <c r="F43" s="332"/>
      <c r="G43" s="335"/>
      <c r="H43" s="324"/>
      <c r="I43" s="252"/>
      <c r="J43" s="335"/>
      <c r="K43" s="4"/>
      <c r="L43" s="335"/>
      <c r="M43" s="320"/>
      <c r="P43" s="175"/>
      <c r="Q43" s="175"/>
      <c r="R43" s="184">
        <f t="shared" si="4"/>
        <v>6</v>
      </c>
      <c r="S43" s="391">
        <f t="shared" si="1"/>
        <v>0</v>
      </c>
      <c r="T43" s="185" t="e">
        <f t="shared" si="2"/>
        <v>#DIV/0!</v>
      </c>
      <c r="U43" s="186" t="e">
        <f t="shared" si="5"/>
        <v>#DIV/0!</v>
      </c>
      <c r="V43" s="185" t="e">
        <f t="shared" si="6"/>
        <v>#DIV/0!</v>
      </c>
      <c r="W43" s="183" t="e">
        <f t="shared" si="7"/>
        <v>#DIV/0!</v>
      </c>
      <c r="X43" s="176">
        <f t="shared" si="3"/>
        <v>0</v>
      </c>
    </row>
    <row r="44" spans="1:30" ht="15" x14ac:dyDescent="0.25">
      <c r="A44" s="332"/>
      <c r="B44" s="248"/>
      <c r="C44" s="249" t="s">
        <v>83</v>
      </c>
      <c r="D44" s="91" t="str">
        <f>IF(D37="","",VLOOKUP(D13,W37:X540,2)+0.01)</f>
        <v/>
      </c>
      <c r="E44" s="327"/>
      <c r="F44" s="332"/>
      <c r="H44" s="324"/>
      <c r="I44" s="252"/>
      <c r="J44" s="335"/>
      <c r="K44" s="335"/>
      <c r="L44" s="335"/>
      <c r="M44" s="320"/>
      <c r="P44" s="175"/>
      <c r="Q44" s="175"/>
      <c r="R44" s="184">
        <f t="shared" si="4"/>
        <v>7</v>
      </c>
      <c r="S44" s="391">
        <f t="shared" si="1"/>
        <v>0</v>
      </c>
      <c r="T44" s="185" t="e">
        <f t="shared" si="2"/>
        <v>#DIV/0!</v>
      </c>
      <c r="U44" s="186" t="e">
        <f t="shared" si="5"/>
        <v>#DIV/0!</v>
      </c>
      <c r="V44" s="185" t="e">
        <f t="shared" si="6"/>
        <v>#DIV/0!</v>
      </c>
      <c r="W44" s="183" t="e">
        <f t="shared" si="7"/>
        <v>#DIV/0!</v>
      </c>
      <c r="X44" s="176">
        <f t="shared" si="3"/>
        <v>0</v>
      </c>
      <c r="AB44" s="232"/>
      <c r="AC44" s="232"/>
      <c r="AD44" s="232"/>
    </row>
    <row r="45" spans="1:30" s="232" customFormat="1" ht="15" x14ac:dyDescent="0.25">
      <c r="A45" s="332"/>
      <c r="B45" s="248"/>
      <c r="C45" s="334" t="s">
        <v>110</v>
      </c>
      <c r="D45" s="366"/>
      <c r="F45" s="138"/>
      <c r="H45" s="387" t="str">
        <f>IF(OR(D44="",D45=""),"",IF(D45&lt;(D44-0.01),"NOT MET","OKAY"))</f>
        <v/>
      </c>
      <c r="I45" s="252"/>
      <c r="J45" s="335"/>
      <c r="K45" s="321" t="s">
        <v>114</v>
      </c>
      <c r="L45" s="335"/>
      <c r="M45" s="320"/>
      <c r="N45" s="376"/>
      <c r="O45" s="396"/>
      <c r="P45" s="367"/>
      <c r="Q45" s="367"/>
      <c r="R45" s="368">
        <f t="shared" si="4"/>
        <v>8</v>
      </c>
      <c r="S45" s="392">
        <f t="shared" si="1"/>
        <v>0</v>
      </c>
      <c r="T45" s="382" t="e">
        <f t="shared" si="2"/>
        <v>#DIV/0!</v>
      </c>
      <c r="U45" s="370" t="e">
        <f t="shared" si="5"/>
        <v>#DIV/0!</v>
      </c>
      <c r="V45" s="382" t="e">
        <f t="shared" si="6"/>
        <v>#DIV/0!</v>
      </c>
      <c r="W45" s="369" t="e">
        <f t="shared" si="7"/>
        <v>#DIV/0!</v>
      </c>
      <c r="X45" s="371">
        <f t="shared" si="3"/>
        <v>0</v>
      </c>
      <c r="AB45" s="240"/>
      <c r="AC45" s="240"/>
      <c r="AD45" s="240"/>
    </row>
    <row r="46" spans="1:30" ht="15" x14ac:dyDescent="0.25">
      <c r="A46" s="332"/>
      <c r="B46" s="248"/>
      <c r="C46" s="333" t="s">
        <v>112</v>
      </c>
      <c r="D46" s="347" t="str">
        <f>IF(OR(D44="",D45=""),"",(D45-D37)*12)</f>
        <v/>
      </c>
      <c r="E46" s="310" t="s">
        <v>6</v>
      </c>
      <c r="G46" s="104"/>
      <c r="H46" s="387" t="str">
        <f>IF(D46="","",IF(D46&lt;12,"CHECK",IF(D46&gt;18,"NOT MET","OKAY")))</f>
        <v/>
      </c>
      <c r="I46" s="252"/>
      <c r="J46" s="335"/>
      <c r="K46" s="335" t="s">
        <v>461</v>
      </c>
      <c r="L46" s="335"/>
      <c r="M46" s="320"/>
      <c r="P46" s="175"/>
      <c r="Q46" s="175"/>
      <c r="R46" s="184">
        <f t="shared" si="4"/>
        <v>9</v>
      </c>
      <c r="S46" s="391">
        <f t="shared" si="1"/>
        <v>0</v>
      </c>
      <c r="T46" s="185" t="e">
        <f t="shared" si="2"/>
        <v>#DIV/0!</v>
      </c>
      <c r="U46" s="186" t="e">
        <f t="shared" si="5"/>
        <v>#DIV/0!</v>
      </c>
      <c r="V46" s="185" t="e">
        <f t="shared" si="6"/>
        <v>#DIV/0!</v>
      </c>
      <c r="W46" s="183" t="e">
        <f t="shared" si="7"/>
        <v>#DIV/0!</v>
      </c>
      <c r="X46" s="176">
        <f t="shared" si="3"/>
        <v>0</v>
      </c>
    </row>
    <row r="47" spans="1:30" ht="18.75" x14ac:dyDescent="0.35">
      <c r="A47" s="332"/>
      <c r="B47" s="248"/>
      <c r="C47" s="333" t="s">
        <v>18</v>
      </c>
      <c r="D47" s="96" t="str">
        <f>IF(OR(D44="",D45=""),"",VLOOKUP(D45,S38:W540,5))</f>
        <v/>
      </c>
      <c r="E47" s="310" t="s">
        <v>14</v>
      </c>
      <c r="F47" s="332"/>
      <c r="G47" s="332"/>
      <c r="H47" s="324"/>
      <c r="I47" s="252"/>
      <c r="J47" s="335"/>
      <c r="K47" s="335"/>
      <c r="L47" s="335"/>
      <c r="M47" s="320"/>
      <c r="P47" s="175"/>
      <c r="Q47" s="175"/>
      <c r="R47" s="184">
        <f t="shared" si="4"/>
        <v>10</v>
      </c>
      <c r="S47" s="391">
        <f t="shared" si="1"/>
        <v>0</v>
      </c>
      <c r="T47" s="185" t="e">
        <f t="shared" si="2"/>
        <v>#DIV/0!</v>
      </c>
      <c r="U47" s="186" t="e">
        <f t="shared" si="5"/>
        <v>#DIV/0!</v>
      </c>
      <c r="V47" s="185" t="e">
        <f t="shared" si="6"/>
        <v>#DIV/0!</v>
      </c>
      <c r="W47" s="183" t="e">
        <f t="shared" si="7"/>
        <v>#DIV/0!</v>
      </c>
      <c r="X47" s="176">
        <f t="shared" si="3"/>
        <v>0</v>
      </c>
      <c r="AB47" s="232"/>
      <c r="AC47" s="232"/>
      <c r="AD47" s="232"/>
    </row>
    <row r="48" spans="1:30" s="232" customFormat="1" ht="18" x14ac:dyDescent="0.35">
      <c r="B48" s="328"/>
      <c r="C48" s="334" t="s">
        <v>386</v>
      </c>
      <c r="D48" s="6" t="str">
        <f>IF(D47="","",D47/D13)</f>
        <v/>
      </c>
      <c r="E48" s="372"/>
      <c r="F48" s="332" t="s">
        <v>5</v>
      </c>
      <c r="G48" s="401" t="str">
        <f>D48</f>
        <v/>
      </c>
      <c r="H48" s="336" t="str">
        <f>IF(D48="","",IF(D48&lt;1,"NOT MET","OKAY"))</f>
        <v/>
      </c>
      <c r="I48" s="252"/>
      <c r="J48" s="335"/>
      <c r="K48" s="335"/>
      <c r="L48" s="335"/>
      <c r="M48" s="320"/>
      <c r="N48" s="376"/>
      <c r="O48" s="396"/>
      <c r="P48" s="367"/>
      <c r="Q48" s="367"/>
      <c r="R48" s="184">
        <f t="shared" si="4"/>
        <v>11</v>
      </c>
      <c r="S48" s="391">
        <f t="shared" si="1"/>
        <v>0</v>
      </c>
      <c r="T48" s="185" t="e">
        <f t="shared" si="2"/>
        <v>#DIV/0!</v>
      </c>
      <c r="U48" s="186" t="e">
        <f t="shared" si="5"/>
        <v>#DIV/0!</v>
      </c>
      <c r="V48" s="185" t="e">
        <f t="shared" si="6"/>
        <v>#DIV/0!</v>
      </c>
      <c r="W48" s="183" t="e">
        <f t="shared" si="7"/>
        <v>#DIV/0!</v>
      </c>
      <c r="X48" s="176">
        <f t="shared" si="3"/>
        <v>0</v>
      </c>
      <c r="AB48" s="240"/>
      <c r="AC48" s="240"/>
      <c r="AD48" s="240"/>
    </row>
    <row r="49" spans="1:30" ht="15" x14ac:dyDescent="0.25">
      <c r="A49" s="232"/>
      <c r="B49" s="276"/>
      <c r="C49" s="272"/>
      <c r="D49" s="309"/>
      <c r="E49" s="271"/>
      <c r="F49" s="257"/>
      <c r="G49" s="271"/>
      <c r="H49" s="255"/>
      <c r="I49" s="273"/>
      <c r="J49" s="335"/>
      <c r="K49" s="335"/>
      <c r="L49" s="335"/>
      <c r="M49" s="320"/>
      <c r="P49" s="175"/>
      <c r="Q49" s="175"/>
      <c r="R49" s="184">
        <f t="shared" si="4"/>
        <v>12</v>
      </c>
      <c r="S49" s="391">
        <f t="shared" si="1"/>
        <v>0</v>
      </c>
      <c r="T49" s="185" t="e">
        <f t="shared" si="2"/>
        <v>#DIV/0!</v>
      </c>
      <c r="U49" s="186" t="e">
        <f t="shared" si="5"/>
        <v>#DIV/0!</v>
      </c>
      <c r="V49" s="185" t="e">
        <f t="shared" si="6"/>
        <v>#DIV/0!</v>
      </c>
      <c r="W49" s="183" t="e">
        <f t="shared" si="7"/>
        <v>#DIV/0!</v>
      </c>
      <c r="X49" s="176">
        <f t="shared" si="3"/>
        <v>0</v>
      </c>
    </row>
    <row r="50" spans="1:30" ht="15" x14ac:dyDescent="0.25">
      <c r="A50" s="332"/>
      <c r="B50" s="332"/>
      <c r="C50" s="232"/>
      <c r="D50" s="232"/>
      <c r="E50" s="232"/>
      <c r="F50" s="138"/>
      <c r="G50" s="335"/>
      <c r="H50" s="335"/>
      <c r="I50" s="232"/>
      <c r="J50" s="335"/>
      <c r="K50" s="335"/>
      <c r="L50" s="335"/>
      <c r="M50" s="320"/>
      <c r="P50" s="175"/>
      <c r="Q50" s="175"/>
      <c r="R50" s="184">
        <f t="shared" si="4"/>
        <v>13</v>
      </c>
      <c r="S50" s="391">
        <f t="shared" si="1"/>
        <v>0</v>
      </c>
      <c r="T50" s="185" t="e">
        <f t="shared" si="2"/>
        <v>#DIV/0!</v>
      </c>
      <c r="U50" s="186" t="e">
        <f t="shared" si="5"/>
        <v>#DIV/0!</v>
      </c>
      <c r="V50" s="185" t="e">
        <f t="shared" si="6"/>
        <v>#DIV/0!</v>
      </c>
      <c r="W50" s="183" t="e">
        <f t="shared" si="7"/>
        <v>#DIV/0!</v>
      </c>
      <c r="X50" s="176">
        <f t="shared" si="3"/>
        <v>0</v>
      </c>
    </row>
    <row r="51" spans="1:30" ht="15.75" x14ac:dyDescent="0.25">
      <c r="A51" s="332"/>
      <c r="B51" s="259" t="s">
        <v>90</v>
      </c>
      <c r="C51" s="278"/>
      <c r="D51" s="262"/>
      <c r="E51" s="262"/>
      <c r="F51" s="162"/>
      <c r="G51" s="274"/>
      <c r="H51" s="241"/>
      <c r="I51" s="275"/>
      <c r="J51" s="335"/>
      <c r="K51" s="335"/>
      <c r="L51" s="335"/>
      <c r="M51" s="320"/>
      <c r="P51" s="175"/>
      <c r="Q51" s="175"/>
      <c r="R51" s="184">
        <f t="shared" si="4"/>
        <v>14</v>
      </c>
      <c r="S51" s="391">
        <f t="shared" si="1"/>
        <v>0</v>
      </c>
      <c r="T51" s="185" t="e">
        <f t="shared" si="2"/>
        <v>#DIV/0!</v>
      </c>
      <c r="U51" s="186" t="e">
        <f t="shared" si="5"/>
        <v>#DIV/0!</v>
      </c>
      <c r="V51" s="185" t="e">
        <f t="shared" si="6"/>
        <v>#DIV/0!</v>
      </c>
      <c r="W51" s="183" t="e">
        <f t="shared" si="7"/>
        <v>#DIV/0!</v>
      </c>
      <c r="X51" s="176">
        <f t="shared" si="3"/>
        <v>0</v>
      </c>
    </row>
    <row r="52" spans="1:30" ht="15" x14ac:dyDescent="0.25">
      <c r="A52" s="332"/>
      <c r="B52" s="248"/>
      <c r="C52" s="267"/>
      <c r="D52" s="150"/>
      <c r="E52" s="329"/>
      <c r="F52" s="163"/>
      <c r="G52" s="237" t="s">
        <v>96</v>
      </c>
      <c r="H52" s="106" t="s">
        <v>111</v>
      </c>
      <c r="I52" s="252"/>
      <c r="J52" s="335"/>
      <c r="K52" s="335"/>
      <c r="L52" s="335"/>
      <c r="M52" s="320"/>
      <c r="P52" s="175"/>
      <c r="Q52" s="175"/>
      <c r="R52" s="184">
        <f t="shared" si="4"/>
        <v>15</v>
      </c>
      <c r="S52" s="391">
        <f t="shared" si="1"/>
        <v>0</v>
      </c>
      <c r="T52" s="185" t="e">
        <f t="shared" si="2"/>
        <v>#DIV/0!</v>
      </c>
      <c r="U52" s="186" t="e">
        <f t="shared" si="5"/>
        <v>#DIV/0!</v>
      </c>
      <c r="V52" s="185" t="e">
        <f t="shared" si="6"/>
        <v>#DIV/0!</v>
      </c>
      <c r="W52" s="183" t="e">
        <f t="shared" si="7"/>
        <v>#DIV/0!</v>
      </c>
      <c r="X52" s="176">
        <f t="shared" si="3"/>
        <v>0</v>
      </c>
      <c r="AB52" s="232"/>
      <c r="AC52" s="232"/>
      <c r="AD52" s="232"/>
    </row>
    <row r="53" spans="1:30" ht="15" x14ac:dyDescent="0.25">
      <c r="A53" s="332"/>
      <c r="B53" s="248"/>
      <c r="C53" s="249"/>
      <c r="D53" s="151"/>
      <c r="E53" s="327"/>
      <c r="F53" s="256"/>
      <c r="G53" s="256" t="s">
        <v>95</v>
      </c>
      <c r="H53" s="256" t="s">
        <v>95</v>
      </c>
      <c r="I53" s="330"/>
      <c r="J53" s="335"/>
      <c r="K53" s="335" t="s">
        <v>458</v>
      </c>
      <c r="L53" s="335"/>
      <c r="M53" s="302"/>
      <c r="N53" s="4"/>
      <c r="O53" s="320"/>
      <c r="P53" s="335"/>
      <c r="Q53" s="335"/>
      <c r="R53" s="184">
        <f t="shared" si="4"/>
        <v>16</v>
      </c>
      <c r="S53" s="391">
        <f t="shared" si="1"/>
        <v>0</v>
      </c>
      <c r="T53" s="185" t="e">
        <f t="shared" si="2"/>
        <v>#DIV/0!</v>
      </c>
      <c r="U53" s="186" t="e">
        <f t="shared" si="5"/>
        <v>#DIV/0!</v>
      </c>
      <c r="V53" s="185" t="e">
        <f t="shared" si="6"/>
        <v>#DIV/0!</v>
      </c>
      <c r="W53" s="183" t="e">
        <f t="shared" si="7"/>
        <v>#DIV/0!</v>
      </c>
      <c r="X53" s="176">
        <f t="shared" si="3"/>
        <v>0</v>
      </c>
      <c r="Y53" s="232"/>
      <c r="Z53" s="232"/>
      <c r="AA53" s="232"/>
      <c r="AB53" s="232"/>
      <c r="AC53" s="232"/>
      <c r="AD53" s="232"/>
    </row>
    <row r="54" spans="1:30" ht="15" x14ac:dyDescent="0.25">
      <c r="A54" s="232"/>
      <c r="B54" s="328"/>
      <c r="C54" s="249"/>
      <c r="D54" s="98"/>
      <c r="E54" s="327"/>
      <c r="F54" s="256"/>
      <c r="G54" s="104" t="s">
        <v>97</v>
      </c>
      <c r="H54" s="104" t="s">
        <v>97</v>
      </c>
      <c r="I54" s="252"/>
      <c r="J54" s="335"/>
      <c r="K54" s="335"/>
      <c r="L54" s="335"/>
      <c r="M54" s="302"/>
      <c r="N54" s="4"/>
      <c r="O54" s="320"/>
      <c r="P54" s="335"/>
      <c r="Q54" s="335"/>
      <c r="R54" s="184">
        <f t="shared" si="4"/>
        <v>17</v>
      </c>
      <c r="S54" s="391">
        <f t="shared" si="1"/>
        <v>0</v>
      </c>
      <c r="T54" s="185" t="e">
        <f t="shared" si="2"/>
        <v>#DIV/0!</v>
      </c>
      <c r="U54" s="186" t="e">
        <f t="shared" si="5"/>
        <v>#DIV/0!</v>
      </c>
      <c r="V54" s="185" t="e">
        <f t="shared" si="6"/>
        <v>#DIV/0!</v>
      </c>
      <c r="W54" s="183" t="e">
        <f t="shared" si="7"/>
        <v>#DIV/0!</v>
      </c>
      <c r="X54" s="176">
        <f t="shared" si="3"/>
        <v>0</v>
      </c>
      <c r="Y54" s="232"/>
      <c r="Z54" s="232"/>
      <c r="AA54" s="232"/>
      <c r="AB54" s="232"/>
      <c r="AC54" s="232"/>
      <c r="AD54" s="232"/>
    </row>
    <row r="55" spans="1:30" ht="18" x14ac:dyDescent="0.35">
      <c r="A55" s="232"/>
      <c r="B55" s="328"/>
      <c r="C55" s="249" t="s">
        <v>93</v>
      </c>
      <c r="D55" s="340"/>
      <c r="E55" s="327" t="s">
        <v>11</v>
      </c>
      <c r="F55" s="256"/>
      <c r="G55" s="109" t="str">
        <f>IF(D37="","",D37-D59)</f>
        <v/>
      </c>
      <c r="H55" s="110" t="str">
        <f>IF(G55="","",G55+D55)</f>
        <v/>
      </c>
      <c r="I55" s="336" t="str">
        <f>IF(D55="","",IF(D55&lt;(10/12),"CHECK",IF(D55&gt;1,"CHECK","OKAY")))</f>
        <v/>
      </c>
      <c r="J55" s="335"/>
      <c r="K55" s="335" t="s">
        <v>459</v>
      </c>
      <c r="L55" s="335"/>
      <c r="M55" s="302"/>
      <c r="N55" s="4"/>
      <c r="O55" s="320"/>
      <c r="P55" s="335"/>
      <c r="Q55" s="335"/>
      <c r="R55" s="184">
        <f t="shared" si="4"/>
        <v>18</v>
      </c>
      <c r="S55" s="391">
        <f t="shared" si="1"/>
        <v>0</v>
      </c>
      <c r="T55" s="185" t="e">
        <f t="shared" si="2"/>
        <v>#DIV/0!</v>
      </c>
      <c r="U55" s="186" t="e">
        <f t="shared" si="5"/>
        <v>#DIV/0!</v>
      </c>
      <c r="V55" s="185" t="e">
        <f t="shared" si="6"/>
        <v>#DIV/0!</v>
      </c>
      <c r="W55" s="183" t="e">
        <f t="shared" si="7"/>
        <v>#DIV/0!</v>
      </c>
      <c r="X55" s="176">
        <f t="shared" si="3"/>
        <v>0</v>
      </c>
      <c r="Y55" s="232"/>
      <c r="Z55" s="232"/>
      <c r="AA55" s="232"/>
    </row>
    <row r="56" spans="1:30" ht="18" x14ac:dyDescent="0.35">
      <c r="A56" s="232"/>
      <c r="B56" s="328"/>
      <c r="C56" s="249" t="s">
        <v>92</v>
      </c>
      <c r="D56" s="91">
        <v>0.25</v>
      </c>
      <c r="E56" s="327" t="s">
        <v>11</v>
      </c>
      <c r="F56" s="256"/>
      <c r="G56" s="109" t="str">
        <f>H55</f>
        <v/>
      </c>
      <c r="H56" s="110" t="str">
        <f>IF(G56="","",G56+D56)</f>
        <v/>
      </c>
      <c r="I56" s="252"/>
      <c r="J56" s="335"/>
      <c r="K56" s="234"/>
      <c r="L56" s="335"/>
      <c r="M56" s="320"/>
      <c r="P56" s="175"/>
      <c r="Q56" s="175"/>
      <c r="R56" s="184">
        <f t="shared" si="4"/>
        <v>19</v>
      </c>
      <c r="S56" s="391">
        <f t="shared" si="1"/>
        <v>0</v>
      </c>
      <c r="T56" s="185" t="e">
        <f t="shared" si="2"/>
        <v>#DIV/0!</v>
      </c>
      <c r="U56" s="186" t="e">
        <f t="shared" si="5"/>
        <v>#DIV/0!</v>
      </c>
      <c r="V56" s="185" t="e">
        <f t="shared" si="6"/>
        <v>#DIV/0!</v>
      </c>
      <c r="W56" s="183" t="e">
        <f t="shared" si="7"/>
        <v>#DIV/0!</v>
      </c>
      <c r="X56" s="176">
        <f t="shared" si="3"/>
        <v>0</v>
      </c>
    </row>
    <row r="57" spans="1:30" ht="18" x14ac:dyDescent="0.35">
      <c r="A57" s="232"/>
      <c r="B57" s="328"/>
      <c r="C57" s="249" t="s">
        <v>94</v>
      </c>
      <c r="D57" s="91">
        <v>0.25</v>
      </c>
      <c r="E57" s="327" t="s">
        <v>11</v>
      </c>
      <c r="F57" s="256"/>
      <c r="G57" s="109" t="str">
        <f t="shared" ref="G57" si="12">H56</f>
        <v/>
      </c>
      <c r="H57" s="110" t="str">
        <f>IF(G57="","",G57+D57)</f>
        <v/>
      </c>
      <c r="I57" s="252"/>
      <c r="J57" s="335"/>
      <c r="K57" s="234"/>
      <c r="L57" s="335"/>
      <c r="M57" s="320"/>
      <c r="P57" s="175"/>
      <c r="Q57" s="175"/>
      <c r="R57" s="184">
        <f t="shared" si="4"/>
        <v>20</v>
      </c>
      <c r="S57" s="391">
        <f t="shared" si="1"/>
        <v>0</v>
      </c>
      <c r="T57" s="185" t="e">
        <f t="shared" si="2"/>
        <v>#DIV/0!</v>
      </c>
      <c r="U57" s="186" t="e">
        <f t="shared" si="5"/>
        <v>#DIV/0!</v>
      </c>
      <c r="V57" s="185" t="e">
        <f t="shared" si="6"/>
        <v>#DIV/0!</v>
      </c>
      <c r="W57" s="183" t="e">
        <f t="shared" si="7"/>
        <v>#DIV/0!</v>
      </c>
      <c r="X57" s="176">
        <f t="shared" si="3"/>
        <v>0</v>
      </c>
    </row>
    <row r="58" spans="1:30" ht="18" x14ac:dyDescent="0.35">
      <c r="A58" s="232"/>
      <c r="B58" s="328"/>
      <c r="C58" s="249" t="s">
        <v>284</v>
      </c>
      <c r="D58" s="340"/>
      <c r="E58" s="327" t="s">
        <v>11</v>
      </c>
      <c r="F58" s="256"/>
      <c r="G58" s="109" t="str">
        <f>IF(D58="","",H57)</f>
        <v/>
      </c>
      <c r="H58" s="110" t="str">
        <f>IF(G58="","",G58+D58)</f>
        <v/>
      </c>
      <c r="I58" s="336" t="str">
        <f>IF(D58="","",IF(D58&lt;2,"NOT MET",IF(D58&gt;=2.5,"OKAY","CHECK")))</f>
        <v/>
      </c>
      <c r="J58" s="335"/>
      <c r="K58" s="287" t="s">
        <v>336</v>
      </c>
      <c r="L58" s="335"/>
      <c r="M58" s="320"/>
      <c r="P58" s="175"/>
      <c r="Q58" s="175"/>
      <c r="R58" s="184">
        <f t="shared" si="4"/>
        <v>21</v>
      </c>
      <c r="S58" s="391">
        <f t="shared" si="1"/>
        <v>0</v>
      </c>
      <c r="T58" s="185" t="e">
        <f t="shared" si="2"/>
        <v>#DIV/0!</v>
      </c>
      <c r="U58" s="186" t="e">
        <f t="shared" si="5"/>
        <v>#DIV/0!</v>
      </c>
      <c r="V58" s="185" t="e">
        <f t="shared" si="6"/>
        <v>#DIV/0!</v>
      </c>
      <c r="W58" s="183" t="e">
        <f t="shared" si="7"/>
        <v>#DIV/0!</v>
      </c>
      <c r="X58" s="176">
        <f t="shared" si="3"/>
        <v>0</v>
      </c>
    </row>
    <row r="59" spans="1:30" ht="15" x14ac:dyDescent="0.25">
      <c r="A59" s="332"/>
      <c r="B59" s="248"/>
      <c r="C59" s="249" t="s">
        <v>98</v>
      </c>
      <c r="D59" s="91">
        <f>SUM(D55:D58)</f>
        <v>0.5</v>
      </c>
      <c r="E59" s="327" t="s">
        <v>11</v>
      </c>
      <c r="F59" s="308"/>
      <c r="G59" s="109" t="str">
        <f>IF(D37="","",D37-D59)</f>
        <v/>
      </c>
      <c r="H59" s="152"/>
      <c r="I59" s="330"/>
      <c r="J59" s="335"/>
      <c r="L59" s="234"/>
      <c r="M59" s="320"/>
      <c r="P59" s="175"/>
      <c r="Q59" s="175"/>
      <c r="R59" s="184">
        <f t="shared" si="4"/>
        <v>22</v>
      </c>
      <c r="S59" s="391">
        <f t="shared" si="1"/>
        <v>0</v>
      </c>
      <c r="T59" s="185" t="e">
        <f t="shared" si="2"/>
        <v>#DIV/0!</v>
      </c>
      <c r="U59" s="186" t="e">
        <f t="shared" si="5"/>
        <v>#DIV/0!</v>
      </c>
      <c r="V59" s="185" t="e">
        <f t="shared" si="6"/>
        <v>#DIV/0!</v>
      </c>
      <c r="W59" s="183" t="e">
        <f t="shared" si="7"/>
        <v>#DIV/0!</v>
      </c>
      <c r="X59" s="176">
        <f t="shared" si="3"/>
        <v>0</v>
      </c>
    </row>
    <row r="60" spans="1:30" ht="15" x14ac:dyDescent="0.25">
      <c r="A60" s="332"/>
      <c r="B60" s="253"/>
      <c r="C60" s="257"/>
      <c r="D60" s="279"/>
      <c r="E60" s="280"/>
      <c r="F60" s="166"/>
      <c r="G60" s="277"/>
      <c r="H60" s="255"/>
      <c r="I60" s="281"/>
      <c r="J60" s="335"/>
      <c r="L60" s="335"/>
      <c r="M60" s="320"/>
      <c r="P60" s="175"/>
      <c r="Q60" s="175"/>
      <c r="R60" s="184">
        <f t="shared" si="4"/>
        <v>23</v>
      </c>
      <c r="S60" s="391">
        <f t="shared" si="1"/>
        <v>0</v>
      </c>
      <c r="T60" s="185" t="e">
        <f t="shared" si="2"/>
        <v>#DIV/0!</v>
      </c>
      <c r="U60" s="186" t="e">
        <f t="shared" si="5"/>
        <v>#DIV/0!</v>
      </c>
      <c r="V60" s="185" t="e">
        <f t="shared" si="6"/>
        <v>#DIV/0!</v>
      </c>
      <c r="W60" s="183" t="e">
        <f t="shared" si="7"/>
        <v>#DIV/0!</v>
      </c>
      <c r="X60" s="176">
        <f t="shared" si="3"/>
        <v>0</v>
      </c>
    </row>
    <row r="61" spans="1:30" ht="15" x14ac:dyDescent="0.25">
      <c r="A61" s="232"/>
      <c r="B61" s="232"/>
      <c r="C61" s="232"/>
      <c r="D61" s="233"/>
      <c r="E61" s="232"/>
      <c r="F61" s="138"/>
      <c r="G61" s="232"/>
      <c r="H61" s="232"/>
      <c r="I61" s="232"/>
      <c r="J61" s="335"/>
      <c r="K61" s="335"/>
      <c r="L61" s="335"/>
      <c r="M61" s="320"/>
      <c r="P61" s="175"/>
      <c r="Q61" s="175"/>
      <c r="R61" s="184">
        <f t="shared" si="4"/>
        <v>24</v>
      </c>
      <c r="S61" s="391">
        <f t="shared" si="1"/>
        <v>0</v>
      </c>
      <c r="T61" s="185" t="e">
        <f t="shared" si="2"/>
        <v>#DIV/0!</v>
      </c>
      <c r="U61" s="186" t="e">
        <f t="shared" si="5"/>
        <v>#DIV/0!</v>
      </c>
      <c r="V61" s="185" t="e">
        <f t="shared" si="6"/>
        <v>#DIV/0!</v>
      </c>
      <c r="W61" s="183" t="e">
        <f t="shared" si="7"/>
        <v>#DIV/0!</v>
      </c>
      <c r="X61" s="176">
        <f t="shared" si="3"/>
        <v>0</v>
      </c>
    </row>
    <row r="62" spans="1:30" ht="15.75" x14ac:dyDescent="0.25">
      <c r="A62" s="335"/>
      <c r="B62" s="259" t="s">
        <v>116</v>
      </c>
      <c r="C62" s="278"/>
      <c r="D62" s="262"/>
      <c r="E62" s="262"/>
      <c r="F62" s="162"/>
      <c r="G62" s="274"/>
      <c r="H62" s="241"/>
      <c r="I62" s="275"/>
      <c r="J62" s="335"/>
      <c r="K62" s="335"/>
      <c r="L62" s="335"/>
      <c r="M62" s="320"/>
      <c r="P62" s="175"/>
      <c r="Q62" s="175"/>
      <c r="R62" s="184">
        <f t="shared" si="4"/>
        <v>25</v>
      </c>
      <c r="S62" s="391">
        <f t="shared" si="1"/>
        <v>0</v>
      </c>
      <c r="T62" s="185" t="e">
        <f t="shared" si="2"/>
        <v>#DIV/0!</v>
      </c>
      <c r="U62" s="186" t="e">
        <f t="shared" si="5"/>
        <v>#DIV/0!</v>
      </c>
      <c r="V62" s="185" t="e">
        <f t="shared" si="6"/>
        <v>#DIV/0!</v>
      </c>
      <c r="W62" s="183" t="e">
        <f t="shared" si="7"/>
        <v>#DIV/0!</v>
      </c>
      <c r="X62" s="176">
        <f t="shared" si="3"/>
        <v>0</v>
      </c>
    </row>
    <row r="63" spans="1:30" ht="15" x14ac:dyDescent="0.25">
      <c r="A63" s="335"/>
      <c r="B63" s="269"/>
      <c r="C63" s="249"/>
      <c r="D63" s="327"/>
      <c r="E63" s="327"/>
      <c r="F63" s="256"/>
      <c r="G63" s="327"/>
      <c r="H63" s="327"/>
      <c r="I63" s="252"/>
      <c r="J63" s="335"/>
      <c r="K63" s="335" t="s">
        <v>337</v>
      </c>
      <c r="L63" s="335"/>
      <c r="P63" s="175"/>
      <c r="Q63" s="175"/>
      <c r="R63" s="184">
        <f t="shared" si="4"/>
        <v>26</v>
      </c>
      <c r="S63" s="391">
        <f t="shared" si="1"/>
        <v>0</v>
      </c>
      <c r="T63" s="185" t="e">
        <f t="shared" si="2"/>
        <v>#DIV/0!</v>
      </c>
      <c r="U63" s="186" t="e">
        <f t="shared" si="5"/>
        <v>#DIV/0!</v>
      </c>
      <c r="V63" s="185" t="e">
        <f t="shared" si="6"/>
        <v>#DIV/0!</v>
      </c>
      <c r="W63" s="183" t="e">
        <f t="shared" si="7"/>
        <v>#DIV/0!</v>
      </c>
      <c r="X63" s="176">
        <f t="shared" si="3"/>
        <v>0</v>
      </c>
    </row>
    <row r="64" spans="1:30" ht="18" x14ac:dyDescent="0.35">
      <c r="A64" s="335"/>
      <c r="B64" s="269"/>
      <c r="C64" s="249" t="s">
        <v>117</v>
      </c>
      <c r="D64" s="91" t="str">
        <f>IF(D58="","",IF(D21&lt;2,IF(D21&lt;0.01,G59+0.75,G59+2),""))</f>
        <v/>
      </c>
      <c r="E64" s="327"/>
      <c r="F64" s="256" t="str">
        <f>IF(D21="","",IF(D21&lt;2,IF(D21&lt;0.5,"Drain Required","Drain Recommended"),"No Drain Necessary"))</f>
        <v/>
      </c>
      <c r="G64" s="327"/>
      <c r="H64" s="327"/>
      <c r="I64" s="252"/>
      <c r="J64" s="335"/>
      <c r="K64" s="335" t="s">
        <v>294</v>
      </c>
      <c r="L64" s="335"/>
      <c r="P64" s="175"/>
      <c r="Q64" s="175"/>
      <c r="R64" s="184">
        <f t="shared" si="4"/>
        <v>27</v>
      </c>
      <c r="S64" s="391">
        <f t="shared" si="1"/>
        <v>0</v>
      </c>
      <c r="T64" s="185" t="e">
        <f t="shared" si="2"/>
        <v>#DIV/0!</v>
      </c>
      <c r="U64" s="186" t="e">
        <f t="shared" si="5"/>
        <v>#DIV/0!</v>
      </c>
      <c r="V64" s="185" t="e">
        <f t="shared" si="6"/>
        <v>#DIV/0!</v>
      </c>
      <c r="W64" s="183" t="e">
        <f t="shared" si="7"/>
        <v>#DIV/0!</v>
      </c>
      <c r="X64" s="176">
        <f t="shared" si="3"/>
        <v>0</v>
      </c>
    </row>
    <row r="65" spans="1:24" ht="18" x14ac:dyDescent="0.35">
      <c r="A65" s="335"/>
      <c r="B65" s="269"/>
      <c r="C65" s="249" t="s">
        <v>118</v>
      </c>
      <c r="D65" s="340"/>
      <c r="E65" s="327"/>
      <c r="F65" s="256"/>
      <c r="G65" s="327"/>
      <c r="H65" s="336" t="str">
        <f>IF(D65="","",IF(D65&lt;D64,"CHECK",IF((D37-D65)&lt;2,"CHECK","OKAY")))</f>
        <v/>
      </c>
      <c r="I65" s="325"/>
      <c r="J65" s="335"/>
      <c r="K65" s="335" t="s">
        <v>295</v>
      </c>
      <c r="L65" s="335"/>
      <c r="P65" s="175"/>
      <c r="Q65" s="175"/>
      <c r="R65" s="184">
        <f t="shared" si="4"/>
        <v>28</v>
      </c>
      <c r="S65" s="391">
        <f t="shared" si="1"/>
        <v>0</v>
      </c>
      <c r="T65" s="185" t="e">
        <f t="shared" si="2"/>
        <v>#DIV/0!</v>
      </c>
      <c r="U65" s="186" t="e">
        <f t="shared" si="5"/>
        <v>#DIV/0!</v>
      </c>
      <c r="V65" s="185" t="e">
        <f t="shared" si="6"/>
        <v>#DIV/0!</v>
      </c>
      <c r="W65" s="183" t="e">
        <f t="shared" si="7"/>
        <v>#DIV/0!</v>
      </c>
      <c r="X65" s="176">
        <f t="shared" si="3"/>
        <v>0</v>
      </c>
    </row>
    <row r="66" spans="1:24" ht="18" x14ac:dyDescent="0.35">
      <c r="A66" s="332"/>
      <c r="B66" s="253"/>
      <c r="C66" s="254"/>
      <c r="D66" s="255"/>
      <c r="E66" s="255"/>
      <c r="F66" s="167"/>
      <c r="G66" s="255"/>
      <c r="H66" s="271"/>
      <c r="I66" s="49"/>
      <c r="J66" s="335"/>
      <c r="K66" s="335" t="s">
        <v>296</v>
      </c>
      <c r="L66" s="335"/>
      <c r="P66" s="175"/>
      <c r="Q66" s="175"/>
      <c r="R66" s="184">
        <f t="shared" si="4"/>
        <v>29</v>
      </c>
      <c r="S66" s="391">
        <f t="shared" si="1"/>
        <v>0</v>
      </c>
      <c r="T66" s="185" t="e">
        <f t="shared" si="2"/>
        <v>#DIV/0!</v>
      </c>
      <c r="U66" s="186" t="e">
        <f t="shared" si="5"/>
        <v>#DIV/0!</v>
      </c>
      <c r="V66" s="185" t="e">
        <f t="shared" si="6"/>
        <v>#DIV/0!</v>
      </c>
      <c r="W66" s="183" t="e">
        <f t="shared" si="7"/>
        <v>#DIV/0!</v>
      </c>
      <c r="X66" s="176">
        <f t="shared" si="3"/>
        <v>0</v>
      </c>
    </row>
    <row r="67" spans="1:24" ht="18" x14ac:dyDescent="0.35">
      <c r="A67" s="332"/>
      <c r="J67" s="335"/>
      <c r="K67" s="335" t="s">
        <v>297</v>
      </c>
      <c r="P67" s="175"/>
      <c r="Q67" s="175"/>
      <c r="R67" s="184">
        <f t="shared" si="4"/>
        <v>30</v>
      </c>
      <c r="S67" s="391">
        <f t="shared" si="1"/>
        <v>0</v>
      </c>
      <c r="T67" s="185" t="e">
        <f t="shared" si="2"/>
        <v>#DIV/0!</v>
      </c>
      <c r="U67" s="186" t="e">
        <f t="shared" si="5"/>
        <v>#DIV/0!</v>
      </c>
      <c r="V67" s="185" t="e">
        <f t="shared" si="6"/>
        <v>#DIV/0!</v>
      </c>
      <c r="W67" s="183" t="e">
        <f t="shared" si="7"/>
        <v>#DIV/0!</v>
      </c>
      <c r="X67" s="176">
        <f t="shared" si="3"/>
        <v>0</v>
      </c>
    </row>
    <row r="68" spans="1:24" ht="15" x14ac:dyDescent="0.25">
      <c r="C68" s="76"/>
      <c r="E68" s="246"/>
      <c r="F68" s="240"/>
      <c r="H68" s="246"/>
      <c r="I68" s="334"/>
      <c r="P68" s="175"/>
      <c r="Q68" s="175"/>
      <c r="R68" s="184">
        <f t="shared" si="4"/>
        <v>31</v>
      </c>
      <c r="S68" s="391">
        <f t="shared" si="1"/>
        <v>0</v>
      </c>
      <c r="T68" s="185" t="e">
        <f t="shared" si="2"/>
        <v>#DIV/0!</v>
      </c>
      <c r="U68" s="186" t="e">
        <f t="shared" si="5"/>
        <v>#DIV/0!</v>
      </c>
      <c r="V68" s="185" t="e">
        <f t="shared" si="6"/>
        <v>#DIV/0!</v>
      </c>
      <c r="W68" s="183" t="e">
        <f t="shared" si="7"/>
        <v>#DIV/0!</v>
      </c>
      <c r="X68" s="176">
        <f t="shared" si="3"/>
        <v>0</v>
      </c>
    </row>
    <row r="69" spans="1:24" ht="15" x14ac:dyDescent="0.25">
      <c r="A69" s="332"/>
      <c r="B69" s="332"/>
      <c r="H69" s="335"/>
      <c r="J69" s="335"/>
      <c r="P69" s="175"/>
      <c r="Q69" s="175"/>
      <c r="R69" s="184">
        <f t="shared" si="4"/>
        <v>32</v>
      </c>
      <c r="S69" s="391">
        <f t="shared" si="1"/>
        <v>0</v>
      </c>
      <c r="T69" s="185" t="e">
        <f t="shared" si="2"/>
        <v>#DIV/0!</v>
      </c>
      <c r="U69" s="186" t="e">
        <f t="shared" si="5"/>
        <v>#DIV/0!</v>
      </c>
      <c r="V69" s="185" t="e">
        <f t="shared" si="6"/>
        <v>#DIV/0!</v>
      </c>
      <c r="W69" s="183" t="e">
        <f t="shared" si="7"/>
        <v>#DIV/0!</v>
      </c>
      <c r="X69" s="176">
        <f t="shared" si="3"/>
        <v>0</v>
      </c>
    </row>
    <row r="70" spans="1:24" ht="15" x14ac:dyDescent="0.25">
      <c r="A70" s="332"/>
      <c r="B70" s="332"/>
      <c r="H70" s="335"/>
      <c r="J70" s="335"/>
      <c r="P70" s="175"/>
      <c r="Q70" s="175"/>
      <c r="R70" s="184">
        <f t="shared" si="4"/>
        <v>33</v>
      </c>
      <c r="S70" s="391">
        <f t="shared" si="1"/>
        <v>0</v>
      </c>
      <c r="T70" s="185" t="e">
        <f t="shared" si="2"/>
        <v>#DIV/0!</v>
      </c>
      <c r="U70" s="186" t="e">
        <f t="shared" si="5"/>
        <v>#DIV/0!</v>
      </c>
      <c r="V70" s="185" t="e">
        <f t="shared" si="6"/>
        <v>#DIV/0!</v>
      </c>
      <c r="W70" s="183" t="e">
        <f t="shared" si="7"/>
        <v>#DIV/0!</v>
      </c>
      <c r="X70" s="176">
        <f t="shared" si="3"/>
        <v>0</v>
      </c>
    </row>
    <row r="71" spans="1:24" ht="15" x14ac:dyDescent="0.25">
      <c r="A71" s="332"/>
      <c r="B71" s="332"/>
      <c r="H71" s="335"/>
      <c r="J71" s="335"/>
      <c r="P71" s="175"/>
      <c r="Q71" s="175"/>
      <c r="R71" s="184">
        <f t="shared" si="4"/>
        <v>34</v>
      </c>
      <c r="S71" s="391">
        <f t="shared" si="1"/>
        <v>0</v>
      </c>
      <c r="T71" s="185" t="e">
        <f t="shared" si="2"/>
        <v>#DIV/0!</v>
      </c>
      <c r="U71" s="186" t="e">
        <f t="shared" si="5"/>
        <v>#DIV/0!</v>
      </c>
      <c r="V71" s="185" t="e">
        <f t="shared" si="6"/>
        <v>#DIV/0!</v>
      </c>
      <c r="W71" s="183" t="e">
        <f t="shared" si="7"/>
        <v>#DIV/0!</v>
      </c>
      <c r="X71" s="176">
        <f t="shared" si="3"/>
        <v>0</v>
      </c>
    </row>
    <row r="72" spans="1:24" ht="15" x14ac:dyDescent="0.25">
      <c r="A72" s="332"/>
      <c r="B72" s="332"/>
      <c r="H72" s="335"/>
      <c r="J72" s="335"/>
      <c r="M72" s="320"/>
      <c r="P72" s="175"/>
      <c r="Q72" s="175"/>
      <c r="R72" s="184">
        <f t="shared" si="4"/>
        <v>35</v>
      </c>
      <c r="S72" s="391">
        <f t="shared" si="1"/>
        <v>0</v>
      </c>
      <c r="T72" s="185" t="e">
        <f t="shared" si="2"/>
        <v>#DIV/0!</v>
      </c>
      <c r="U72" s="186" t="e">
        <f t="shared" si="5"/>
        <v>#DIV/0!</v>
      </c>
      <c r="V72" s="185" t="e">
        <f t="shared" si="6"/>
        <v>#DIV/0!</v>
      </c>
      <c r="W72" s="183" t="e">
        <f t="shared" si="7"/>
        <v>#DIV/0!</v>
      </c>
      <c r="X72" s="176">
        <f t="shared" si="3"/>
        <v>0</v>
      </c>
    </row>
    <row r="73" spans="1:24" ht="15" x14ac:dyDescent="0.25">
      <c r="A73" s="332"/>
      <c r="B73" s="332"/>
      <c r="H73" s="335"/>
      <c r="J73" s="335"/>
      <c r="M73" s="320"/>
      <c r="P73" s="175"/>
      <c r="Q73" s="175"/>
      <c r="R73" s="184">
        <f t="shared" si="4"/>
        <v>36</v>
      </c>
      <c r="S73" s="391">
        <f t="shared" si="1"/>
        <v>0</v>
      </c>
      <c r="T73" s="185" t="e">
        <f t="shared" si="2"/>
        <v>#DIV/0!</v>
      </c>
      <c r="U73" s="186" t="e">
        <f t="shared" si="5"/>
        <v>#DIV/0!</v>
      </c>
      <c r="V73" s="185" t="e">
        <f t="shared" si="6"/>
        <v>#DIV/0!</v>
      </c>
      <c r="W73" s="183" t="e">
        <f t="shared" si="7"/>
        <v>#DIV/0!</v>
      </c>
      <c r="X73" s="176">
        <f t="shared" si="3"/>
        <v>0</v>
      </c>
    </row>
    <row r="74" spans="1:24" ht="15" x14ac:dyDescent="0.25">
      <c r="A74" s="332"/>
      <c r="B74" s="332"/>
      <c r="H74" s="335"/>
      <c r="J74" s="335"/>
      <c r="P74" s="175"/>
      <c r="Q74" s="175"/>
      <c r="R74" s="184">
        <f t="shared" si="4"/>
        <v>37</v>
      </c>
      <c r="S74" s="391">
        <f t="shared" si="1"/>
        <v>0</v>
      </c>
      <c r="T74" s="185" t="e">
        <f t="shared" si="2"/>
        <v>#DIV/0!</v>
      </c>
      <c r="U74" s="186" t="e">
        <f t="shared" si="5"/>
        <v>#DIV/0!</v>
      </c>
      <c r="V74" s="185" t="e">
        <f t="shared" si="6"/>
        <v>#DIV/0!</v>
      </c>
      <c r="W74" s="183" t="e">
        <f t="shared" si="7"/>
        <v>#DIV/0!</v>
      </c>
      <c r="X74" s="176">
        <f t="shared" si="3"/>
        <v>0</v>
      </c>
    </row>
    <row r="75" spans="1:24" ht="15" x14ac:dyDescent="0.25">
      <c r="A75" s="332"/>
      <c r="B75" s="332"/>
      <c r="H75" s="335"/>
      <c r="J75" s="335"/>
      <c r="P75" s="175"/>
      <c r="Q75" s="175"/>
      <c r="R75" s="184">
        <f t="shared" si="4"/>
        <v>38</v>
      </c>
      <c r="S75" s="391">
        <f t="shared" si="1"/>
        <v>0</v>
      </c>
      <c r="T75" s="185" t="e">
        <f t="shared" si="2"/>
        <v>#DIV/0!</v>
      </c>
      <c r="U75" s="186" t="e">
        <f t="shared" si="5"/>
        <v>#DIV/0!</v>
      </c>
      <c r="V75" s="185" t="e">
        <f t="shared" si="6"/>
        <v>#DIV/0!</v>
      </c>
      <c r="W75" s="183" t="e">
        <f t="shared" si="7"/>
        <v>#DIV/0!</v>
      </c>
      <c r="X75" s="176">
        <f t="shared" si="3"/>
        <v>0</v>
      </c>
    </row>
    <row r="76" spans="1:24" ht="15" x14ac:dyDescent="0.25">
      <c r="A76" s="332"/>
      <c r="B76" s="332"/>
      <c r="H76" s="335"/>
      <c r="J76" s="335"/>
      <c r="K76" s="335"/>
      <c r="L76" s="335"/>
      <c r="P76" s="175"/>
      <c r="Q76" s="175"/>
      <c r="R76" s="184">
        <f t="shared" si="4"/>
        <v>39</v>
      </c>
      <c r="S76" s="391">
        <f t="shared" si="1"/>
        <v>0</v>
      </c>
      <c r="T76" s="185" t="e">
        <f t="shared" si="2"/>
        <v>#DIV/0!</v>
      </c>
      <c r="U76" s="186" t="e">
        <f t="shared" si="5"/>
        <v>#DIV/0!</v>
      </c>
      <c r="V76" s="185" t="e">
        <f t="shared" si="6"/>
        <v>#DIV/0!</v>
      </c>
      <c r="W76" s="183" t="e">
        <f t="shared" si="7"/>
        <v>#DIV/0!</v>
      </c>
      <c r="X76" s="176">
        <f t="shared" si="3"/>
        <v>0</v>
      </c>
    </row>
    <row r="77" spans="1:24" ht="15" x14ac:dyDescent="0.25">
      <c r="A77" s="332"/>
      <c r="B77" s="332"/>
      <c r="C77" s="333"/>
      <c r="D77" s="226"/>
      <c r="E77" s="335"/>
      <c r="F77" s="332"/>
      <c r="G77" s="335"/>
      <c r="H77" s="335"/>
      <c r="I77" s="335"/>
      <c r="J77" s="335"/>
      <c r="K77" s="335"/>
      <c r="L77" s="335"/>
      <c r="P77" s="175"/>
      <c r="Q77" s="175"/>
      <c r="R77" s="184">
        <f t="shared" si="4"/>
        <v>40</v>
      </c>
      <c r="S77" s="391">
        <f t="shared" si="1"/>
        <v>0</v>
      </c>
      <c r="T77" s="185" t="e">
        <f t="shared" si="2"/>
        <v>#DIV/0!</v>
      </c>
      <c r="U77" s="186" t="e">
        <f t="shared" si="5"/>
        <v>#DIV/0!</v>
      </c>
      <c r="V77" s="185" t="e">
        <f t="shared" si="6"/>
        <v>#DIV/0!</v>
      </c>
      <c r="W77" s="183" t="e">
        <f t="shared" si="7"/>
        <v>#DIV/0!</v>
      </c>
      <c r="X77" s="176">
        <f t="shared" si="3"/>
        <v>0</v>
      </c>
    </row>
    <row r="78" spans="1:24" ht="15" x14ac:dyDescent="0.25">
      <c r="P78" s="175"/>
      <c r="Q78" s="175"/>
      <c r="R78" s="184">
        <f t="shared" si="4"/>
        <v>41</v>
      </c>
      <c r="S78" s="391">
        <f t="shared" si="1"/>
        <v>0</v>
      </c>
      <c r="T78" s="185" t="e">
        <f t="shared" si="2"/>
        <v>#DIV/0!</v>
      </c>
      <c r="U78" s="186" t="e">
        <f t="shared" si="5"/>
        <v>#DIV/0!</v>
      </c>
      <c r="V78" s="185" t="e">
        <f t="shared" si="6"/>
        <v>#DIV/0!</v>
      </c>
      <c r="W78" s="183" t="e">
        <f t="shared" si="7"/>
        <v>#DIV/0!</v>
      </c>
      <c r="X78" s="176">
        <f t="shared" si="3"/>
        <v>0</v>
      </c>
    </row>
    <row r="79" spans="1:24" ht="15" x14ac:dyDescent="0.25">
      <c r="P79" s="175"/>
      <c r="Q79" s="175"/>
      <c r="R79" s="184">
        <f t="shared" si="4"/>
        <v>42</v>
      </c>
      <c r="S79" s="391">
        <f t="shared" si="1"/>
        <v>0</v>
      </c>
      <c r="T79" s="185" t="e">
        <f t="shared" si="2"/>
        <v>#DIV/0!</v>
      </c>
      <c r="U79" s="186" t="e">
        <f t="shared" si="5"/>
        <v>#DIV/0!</v>
      </c>
      <c r="V79" s="185" t="e">
        <f t="shared" si="6"/>
        <v>#DIV/0!</v>
      </c>
      <c r="W79" s="183" t="e">
        <f t="shared" si="7"/>
        <v>#DIV/0!</v>
      </c>
      <c r="X79" s="176">
        <f t="shared" si="3"/>
        <v>0</v>
      </c>
    </row>
    <row r="80" spans="1:24" ht="15" x14ac:dyDescent="0.25">
      <c r="P80" s="175"/>
      <c r="Q80" s="175"/>
      <c r="R80" s="184">
        <f t="shared" si="4"/>
        <v>43</v>
      </c>
      <c r="S80" s="391">
        <f t="shared" si="1"/>
        <v>0</v>
      </c>
      <c r="T80" s="185" t="e">
        <f t="shared" si="2"/>
        <v>#DIV/0!</v>
      </c>
      <c r="U80" s="186" t="e">
        <f t="shared" si="5"/>
        <v>#DIV/0!</v>
      </c>
      <c r="V80" s="185" t="e">
        <f t="shared" si="6"/>
        <v>#DIV/0!</v>
      </c>
      <c r="W80" s="183" t="e">
        <f t="shared" si="7"/>
        <v>#DIV/0!</v>
      </c>
      <c r="X80" s="176">
        <f t="shared" si="3"/>
        <v>0</v>
      </c>
    </row>
    <row r="81" spans="16:24" ht="15" x14ac:dyDescent="0.25">
      <c r="P81" s="175"/>
      <c r="Q81" s="175"/>
      <c r="R81" s="184">
        <f t="shared" si="4"/>
        <v>44</v>
      </c>
      <c r="S81" s="391">
        <f t="shared" si="1"/>
        <v>0</v>
      </c>
      <c r="T81" s="185" t="e">
        <f t="shared" si="2"/>
        <v>#DIV/0!</v>
      </c>
      <c r="U81" s="186" t="e">
        <f t="shared" si="5"/>
        <v>#DIV/0!</v>
      </c>
      <c r="V81" s="185" t="e">
        <f t="shared" si="6"/>
        <v>#DIV/0!</v>
      </c>
      <c r="W81" s="183" t="e">
        <f t="shared" si="7"/>
        <v>#DIV/0!</v>
      </c>
      <c r="X81" s="176">
        <f t="shared" si="3"/>
        <v>0</v>
      </c>
    </row>
    <row r="82" spans="16:24" ht="15" x14ac:dyDescent="0.25">
      <c r="P82" s="175"/>
      <c r="Q82" s="175"/>
      <c r="R82" s="184">
        <f t="shared" si="4"/>
        <v>45</v>
      </c>
      <c r="S82" s="391">
        <f t="shared" si="1"/>
        <v>0</v>
      </c>
      <c r="T82" s="185" t="e">
        <f t="shared" si="2"/>
        <v>#DIV/0!</v>
      </c>
      <c r="U82" s="186" t="e">
        <f t="shared" si="5"/>
        <v>#DIV/0!</v>
      </c>
      <c r="V82" s="185" t="e">
        <f t="shared" si="6"/>
        <v>#DIV/0!</v>
      </c>
      <c r="W82" s="183" t="e">
        <f t="shared" si="7"/>
        <v>#DIV/0!</v>
      </c>
      <c r="X82" s="176">
        <f t="shared" si="3"/>
        <v>0</v>
      </c>
    </row>
    <row r="83" spans="16:24" ht="15" x14ac:dyDescent="0.25">
      <c r="P83" s="175"/>
      <c r="Q83" s="175"/>
      <c r="R83" s="184">
        <f t="shared" si="4"/>
        <v>46</v>
      </c>
      <c r="S83" s="391">
        <f t="shared" si="1"/>
        <v>0</v>
      </c>
      <c r="T83" s="185" t="e">
        <f t="shared" si="2"/>
        <v>#DIV/0!</v>
      </c>
      <c r="U83" s="186" t="e">
        <f t="shared" si="5"/>
        <v>#DIV/0!</v>
      </c>
      <c r="V83" s="185" t="e">
        <f t="shared" si="6"/>
        <v>#DIV/0!</v>
      </c>
      <c r="W83" s="183" t="e">
        <f t="shared" si="7"/>
        <v>#DIV/0!</v>
      </c>
      <c r="X83" s="176">
        <f t="shared" si="3"/>
        <v>0</v>
      </c>
    </row>
    <row r="84" spans="16:24" ht="15" x14ac:dyDescent="0.25">
      <c r="P84" s="175"/>
      <c r="Q84" s="175"/>
      <c r="R84" s="184">
        <f t="shared" si="4"/>
        <v>47</v>
      </c>
      <c r="S84" s="391">
        <f t="shared" si="1"/>
        <v>0</v>
      </c>
      <c r="T84" s="185" t="e">
        <f t="shared" si="2"/>
        <v>#DIV/0!</v>
      </c>
      <c r="U84" s="186" t="e">
        <f t="shared" si="5"/>
        <v>#DIV/0!</v>
      </c>
      <c r="V84" s="185" t="e">
        <f t="shared" si="6"/>
        <v>#DIV/0!</v>
      </c>
      <c r="W84" s="183" t="e">
        <f t="shared" si="7"/>
        <v>#DIV/0!</v>
      </c>
      <c r="X84" s="176">
        <f t="shared" si="3"/>
        <v>0</v>
      </c>
    </row>
    <row r="85" spans="16:24" ht="15" x14ac:dyDescent="0.25">
      <c r="P85" s="175"/>
      <c r="Q85" s="175"/>
      <c r="R85" s="184">
        <f t="shared" si="4"/>
        <v>48</v>
      </c>
      <c r="S85" s="391">
        <f t="shared" si="1"/>
        <v>0</v>
      </c>
      <c r="T85" s="185" t="e">
        <f t="shared" si="2"/>
        <v>#DIV/0!</v>
      </c>
      <c r="U85" s="186" t="e">
        <f t="shared" si="5"/>
        <v>#DIV/0!</v>
      </c>
      <c r="V85" s="185" t="e">
        <f t="shared" si="6"/>
        <v>#DIV/0!</v>
      </c>
      <c r="W85" s="183" t="e">
        <f t="shared" si="7"/>
        <v>#DIV/0!</v>
      </c>
      <c r="X85" s="176">
        <f t="shared" si="3"/>
        <v>0</v>
      </c>
    </row>
    <row r="86" spans="16:24" ht="15" x14ac:dyDescent="0.25">
      <c r="P86" s="175"/>
      <c r="Q86" s="175"/>
      <c r="R86" s="184">
        <f t="shared" si="4"/>
        <v>49</v>
      </c>
      <c r="S86" s="391">
        <f t="shared" si="1"/>
        <v>0</v>
      </c>
      <c r="T86" s="185" t="e">
        <f t="shared" si="2"/>
        <v>#DIV/0!</v>
      </c>
      <c r="U86" s="186" t="e">
        <f t="shared" si="5"/>
        <v>#DIV/0!</v>
      </c>
      <c r="V86" s="185" t="e">
        <f t="shared" si="6"/>
        <v>#DIV/0!</v>
      </c>
      <c r="W86" s="183" t="e">
        <f t="shared" si="7"/>
        <v>#DIV/0!</v>
      </c>
      <c r="X86" s="176">
        <f t="shared" si="3"/>
        <v>0</v>
      </c>
    </row>
    <row r="87" spans="16:24" ht="15" x14ac:dyDescent="0.25">
      <c r="P87" s="175"/>
      <c r="Q87" s="175"/>
      <c r="R87" s="184">
        <f t="shared" si="4"/>
        <v>50</v>
      </c>
      <c r="S87" s="391">
        <f t="shared" si="1"/>
        <v>0</v>
      </c>
      <c r="T87" s="185" t="e">
        <f t="shared" si="2"/>
        <v>#DIV/0!</v>
      </c>
      <c r="U87" s="186" t="e">
        <f t="shared" si="5"/>
        <v>#DIV/0!</v>
      </c>
      <c r="V87" s="185" t="e">
        <f t="shared" si="6"/>
        <v>#DIV/0!</v>
      </c>
      <c r="W87" s="183" t="e">
        <f t="shared" si="7"/>
        <v>#DIV/0!</v>
      </c>
      <c r="X87" s="176">
        <f t="shared" si="3"/>
        <v>0</v>
      </c>
    </row>
    <row r="88" spans="16:24" ht="15" x14ac:dyDescent="0.25">
      <c r="P88" s="175"/>
      <c r="Q88" s="175"/>
      <c r="R88" s="184">
        <f t="shared" si="4"/>
        <v>51</v>
      </c>
      <c r="S88" s="391">
        <f t="shared" si="1"/>
        <v>0</v>
      </c>
      <c r="T88" s="185" t="e">
        <f t="shared" si="2"/>
        <v>#DIV/0!</v>
      </c>
      <c r="U88" s="186" t="e">
        <f t="shared" si="5"/>
        <v>#DIV/0!</v>
      </c>
      <c r="V88" s="185" t="e">
        <f t="shared" si="6"/>
        <v>#DIV/0!</v>
      </c>
      <c r="W88" s="183" t="e">
        <f t="shared" si="7"/>
        <v>#DIV/0!</v>
      </c>
      <c r="X88" s="176">
        <f t="shared" si="3"/>
        <v>0</v>
      </c>
    </row>
    <row r="89" spans="16:24" ht="15" x14ac:dyDescent="0.25">
      <c r="P89" s="175"/>
      <c r="Q89" s="175"/>
      <c r="R89" s="184">
        <f t="shared" si="4"/>
        <v>52</v>
      </c>
      <c r="S89" s="391">
        <f t="shared" si="1"/>
        <v>0</v>
      </c>
      <c r="T89" s="185" t="e">
        <f t="shared" si="2"/>
        <v>#DIV/0!</v>
      </c>
      <c r="U89" s="186" t="e">
        <f t="shared" si="5"/>
        <v>#DIV/0!</v>
      </c>
      <c r="V89" s="185" t="e">
        <f t="shared" si="6"/>
        <v>#DIV/0!</v>
      </c>
      <c r="W89" s="183" t="e">
        <f t="shared" si="7"/>
        <v>#DIV/0!</v>
      </c>
      <c r="X89" s="176">
        <f t="shared" si="3"/>
        <v>0</v>
      </c>
    </row>
    <row r="90" spans="16:24" ht="15" x14ac:dyDescent="0.25">
      <c r="P90" s="175"/>
      <c r="Q90" s="175"/>
      <c r="R90" s="184">
        <f t="shared" si="4"/>
        <v>53</v>
      </c>
      <c r="S90" s="391">
        <f t="shared" si="1"/>
        <v>0</v>
      </c>
      <c r="T90" s="185" t="e">
        <f t="shared" si="2"/>
        <v>#DIV/0!</v>
      </c>
      <c r="U90" s="186" t="e">
        <f t="shared" si="5"/>
        <v>#DIV/0!</v>
      </c>
      <c r="V90" s="185" t="e">
        <f t="shared" si="6"/>
        <v>#DIV/0!</v>
      </c>
      <c r="W90" s="183" t="e">
        <f t="shared" si="7"/>
        <v>#DIV/0!</v>
      </c>
      <c r="X90" s="176">
        <f t="shared" si="3"/>
        <v>0</v>
      </c>
    </row>
    <row r="91" spans="16:24" ht="15" x14ac:dyDescent="0.25">
      <c r="P91" s="175"/>
      <c r="Q91" s="175"/>
      <c r="R91" s="184">
        <f t="shared" si="4"/>
        <v>54</v>
      </c>
      <c r="S91" s="391">
        <f t="shared" si="1"/>
        <v>0</v>
      </c>
      <c r="T91" s="185" t="e">
        <f t="shared" si="2"/>
        <v>#DIV/0!</v>
      </c>
      <c r="U91" s="186" t="e">
        <f t="shared" si="5"/>
        <v>#DIV/0!</v>
      </c>
      <c r="V91" s="185" t="e">
        <f t="shared" si="6"/>
        <v>#DIV/0!</v>
      </c>
      <c r="W91" s="183" t="e">
        <f t="shared" si="7"/>
        <v>#DIV/0!</v>
      </c>
      <c r="X91" s="176">
        <f t="shared" si="3"/>
        <v>0</v>
      </c>
    </row>
    <row r="92" spans="16:24" ht="15" x14ac:dyDescent="0.25">
      <c r="P92" s="175"/>
      <c r="Q92" s="175"/>
      <c r="R92" s="184">
        <f t="shared" si="4"/>
        <v>55</v>
      </c>
      <c r="S92" s="391">
        <f t="shared" si="1"/>
        <v>0</v>
      </c>
      <c r="T92" s="185" t="e">
        <f t="shared" si="2"/>
        <v>#DIV/0!</v>
      </c>
      <c r="U92" s="186" t="e">
        <f t="shared" si="5"/>
        <v>#DIV/0!</v>
      </c>
      <c r="V92" s="185" t="e">
        <f t="shared" si="6"/>
        <v>#DIV/0!</v>
      </c>
      <c r="W92" s="183" t="e">
        <f t="shared" si="7"/>
        <v>#DIV/0!</v>
      </c>
      <c r="X92" s="176">
        <f t="shared" si="3"/>
        <v>0</v>
      </c>
    </row>
    <row r="93" spans="16:24" ht="15" x14ac:dyDescent="0.25">
      <c r="P93" s="175"/>
      <c r="Q93" s="175"/>
      <c r="R93" s="184">
        <f t="shared" si="4"/>
        <v>56</v>
      </c>
      <c r="S93" s="391">
        <f t="shared" si="1"/>
        <v>0</v>
      </c>
      <c r="T93" s="185" t="e">
        <f t="shared" si="2"/>
        <v>#DIV/0!</v>
      </c>
      <c r="U93" s="186" t="e">
        <f t="shared" si="5"/>
        <v>#DIV/0!</v>
      </c>
      <c r="V93" s="185" t="e">
        <f t="shared" si="6"/>
        <v>#DIV/0!</v>
      </c>
      <c r="W93" s="183" t="e">
        <f t="shared" si="7"/>
        <v>#DIV/0!</v>
      </c>
      <c r="X93" s="176">
        <f t="shared" si="3"/>
        <v>0</v>
      </c>
    </row>
    <row r="94" spans="16:24" ht="15" x14ac:dyDescent="0.25">
      <c r="P94" s="175"/>
      <c r="Q94" s="175"/>
      <c r="R94" s="184">
        <f t="shared" si="4"/>
        <v>57</v>
      </c>
      <c r="S94" s="391">
        <f t="shared" si="1"/>
        <v>0</v>
      </c>
      <c r="T94" s="185" t="e">
        <f t="shared" si="2"/>
        <v>#DIV/0!</v>
      </c>
      <c r="U94" s="186" t="e">
        <f t="shared" si="5"/>
        <v>#DIV/0!</v>
      </c>
      <c r="V94" s="185" t="e">
        <f t="shared" si="6"/>
        <v>#DIV/0!</v>
      </c>
      <c r="W94" s="183" t="e">
        <f t="shared" si="7"/>
        <v>#DIV/0!</v>
      </c>
      <c r="X94" s="176">
        <f t="shared" si="3"/>
        <v>0</v>
      </c>
    </row>
    <row r="95" spans="16:24" ht="15" x14ac:dyDescent="0.25">
      <c r="P95" s="175"/>
      <c r="Q95" s="175"/>
      <c r="R95" s="184">
        <f t="shared" si="4"/>
        <v>58</v>
      </c>
      <c r="S95" s="391">
        <f t="shared" si="1"/>
        <v>0</v>
      </c>
      <c r="T95" s="185" t="e">
        <f t="shared" si="2"/>
        <v>#DIV/0!</v>
      </c>
      <c r="U95" s="186" t="e">
        <f t="shared" si="5"/>
        <v>#DIV/0!</v>
      </c>
      <c r="V95" s="185" t="e">
        <f t="shared" si="6"/>
        <v>#DIV/0!</v>
      </c>
      <c r="W95" s="183" t="e">
        <f t="shared" si="7"/>
        <v>#DIV/0!</v>
      </c>
      <c r="X95" s="176">
        <f t="shared" si="3"/>
        <v>0</v>
      </c>
    </row>
    <row r="96" spans="16:24" ht="15" x14ac:dyDescent="0.25">
      <c r="P96" s="175"/>
      <c r="Q96" s="175"/>
      <c r="R96" s="184">
        <f t="shared" si="4"/>
        <v>59</v>
      </c>
      <c r="S96" s="391">
        <f t="shared" si="1"/>
        <v>0</v>
      </c>
      <c r="T96" s="185" t="e">
        <f t="shared" si="2"/>
        <v>#DIV/0!</v>
      </c>
      <c r="U96" s="186" t="e">
        <f t="shared" si="5"/>
        <v>#DIV/0!</v>
      </c>
      <c r="V96" s="185" t="e">
        <f t="shared" si="6"/>
        <v>#DIV/0!</v>
      </c>
      <c r="W96" s="183" t="e">
        <f t="shared" si="7"/>
        <v>#DIV/0!</v>
      </c>
      <c r="X96" s="176">
        <f t="shared" si="3"/>
        <v>0</v>
      </c>
    </row>
    <row r="97" spans="2:24" ht="15" x14ac:dyDescent="0.25">
      <c r="P97" s="175"/>
      <c r="Q97" s="175"/>
      <c r="R97" s="184">
        <f t="shared" si="4"/>
        <v>60</v>
      </c>
      <c r="S97" s="391">
        <f t="shared" si="1"/>
        <v>0</v>
      </c>
      <c r="T97" s="185" t="e">
        <f t="shared" si="2"/>
        <v>#DIV/0!</v>
      </c>
      <c r="U97" s="186" t="e">
        <f t="shared" si="5"/>
        <v>#DIV/0!</v>
      </c>
      <c r="V97" s="185" t="e">
        <f t="shared" si="6"/>
        <v>#DIV/0!</v>
      </c>
      <c r="W97" s="183" t="e">
        <f t="shared" si="7"/>
        <v>#DIV/0!</v>
      </c>
      <c r="X97" s="176">
        <f t="shared" si="3"/>
        <v>0</v>
      </c>
    </row>
    <row r="98" spans="2:24" ht="15" x14ac:dyDescent="0.25">
      <c r="P98" s="175"/>
      <c r="Q98" s="175"/>
      <c r="R98" s="184">
        <f t="shared" si="4"/>
        <v>61</v>
      </c>
      <c r="S98" s="391">
        <f t="shared" si="1"/>
        <v>0</v>
      </c>
      <c r="T98" s="185" t="e">
        <f t="shared" si="2"/>
        <v>#DIV/0!</v>
      </c>
      <c r="U98" s="186" t="e">
        <f t="shared" si="5"/>
        <v>#DIV/0!</v>
      </c>
      <c r="V98" s="185" t="e">
        <f t="shared" si="6"/>
        <v>#DIV/0!</v>
      </c>
      <c r="W98" s="183" t="e">
        <f t="shared" si="7"/>
        <v>#DIV/0!</v>
      </c>
      <c r="X98" s="176">
        <f t="shared" si="3"/>
        <v>0</v>
      </c>
    </row>
    <row r="99" spans="2:24" ht="15" x14ac:dyDescent="0.25">
      <c r="P99" s="175"/>
      <c r="Q99" s="175"/>
      <c r="R99" s="184">
        <f t="shared" si="4"/>
        <v>62</v>
      </c>
      <c r="S99" s="391">
        <f t="shared" si="1"/>
        <v>0</v>
      </c>
      <c r="T99" s="185" t="e">
        <f t="shared" si="2"/>
        <v>#DIV/0!</v>
      </c>
      <c r="U99" s="186" t="e">
        <f t="shared" si="5"/>
        <v>#DIV/0!</v>
      </c>
      <c r="V99" s="185" t="e">
        <f t="shared" si="6"/>
        <v>#DIV/0!</v>
      </c>
      <c r="W99" s="183" t="e">
        <f t="shared" si="7"/>
        <v>#DIV/0!</v>
      </c>
      <c r="X99" s="176">
        <f t="shared" si="3"/>
        <v>0</v>
      </c>
    </row>
    <row r="100" spans="2:24" ht="15" x14ac:dyDescent="0.25">
      <c r="P100" s="175"/>
      <c r="Q100" s="175"/>
      <c r="R100" s="184">
        <f t="shared" si="4"/>
        <v>63</v>
      </c>
      <c r="S100" s="391">
        <f t="shared" si="1"/>
        <v>0</v>
      </c>
      <c r="T100" s="185" t="e">
        <f t="shared" si="2"/>
        <v>#DIV/0!</v>
      </c>
      <c r="U100" s="186" t="e">
        <f t="shared" si="5"/>
        <v>#DIV/0!</v>
      </c>
      <c r="V100" s="185" t="e">
        <f t="shared" si="6"/>
        <v>#DIV/0!</v>
      </c>
      <c r="W100" s="183" t="e">
        <f t="shared" si="7"/>
        <v>#DIV/0!</v>
      </c>
      <c r="X100" s="176">
        <f t="shared" si="3"/>
        <v>0</v>
      </c>
    </row>
    <row r="101" spans="2:24" ht="15" x14ac:dyDescent="0.25">
      <c r="B101" s="287" t="e">
        <f>Introduction!#REF!</f>
        <v>#REF!</v>
      </c>
      <c r="I101" s="60" t="s">
        <v>2</v>
      </c>
      <c r="P101" s="175"/>
      <c r="Q101" s="175"/>
      <c r="R101" s="184">
        <f t="shared" si="4"/>
        <v>64</v>
      </c>
      <c r="S101" s="391">
        <f t="shared" si="1"/>
        <v>0</v>
      </c>
      <c r="T101" s="185" t="e">
        <f t="shared" si="2"/>
        <v>#DIV/0!</v>
      </c>
      <c r="U101" s="186" t="e">
        <f t="shared" si="5"/>
        <v>#DIV/0!</v>
      </c>
      <c r="V101" s="185" t="e">
        <f t="shared" si="6"/>
        <v>#DIV/0!</v>
      </c>
      <c r="W101" s="183" t="e">
        <f t="shared" si="7"/>
        <v>#DIV/0!</v>
      </c>
      <c r="X101" s="176">
        <f t="shared" si="3"/>
        <v>0</v>
      </c>
    </row>
    <row r="102" spans="2:24" ht="15" x14ac:dyDescent="0.25">
      <c r="P102" s="175"/>
      <c r="Q102" s="175"/>
      <c r="R102" s="184">
        <f t="shared" si="4"/>
        <v>65</v>
      </c>
      <c r="S102" s="391">
        <f t="shared" ref="S102:S137" si="13">S$37+R102*(N$38-N$37)/100</f>
        <v>0</v>
      </c>
      <c r="T102" s="185" t="e">
        <f t="shared" ref="T102:T137" si="14">T$37+(2*(S102-S$37)*Q$38)</f>
        <v>#DIV/0!</v>
      </c>
      <c r="U102" s="186" t="e">
        <f t="shared" si="5"/>
        <v>#DIV/0!</v>
      </c>
      <c r="V102" s="185" t="e">
        <f t="shared" si="6"/>
        <v>#DIV/0!</v>
      </c>
      <c r="W102" s="183" t="e">
        <f t="shared" si="7"/>
        <v>#DIV/0!</v>
      </c>
      <c r="X102" s="176">
        <f t="shared" ref="X102:X165" si="15">S102</f>
        <v>0</v>
      </c>
    </row>
    <row r="103" spans="2:24" ht="15" x14ac:dyDescent="0.25">
      <c r="P103" s="175"/>
      <c r="Q103" s="175"/>
      <c r="R103" s="184">
        <f t="shared" ref="R103:R136" si="16">R102+1</f>
        <v>66</v>
      </c>
      <c r="S103" s="391">
        <f t="shared" si="13"/>
        <v>0</v>
      </c>
      <c r="T103" s="185" t="e">
        <f t="shared" si="14"/>
        <v>#DIV/0!</v>
      </c>
      <c r="U103" s="186" t="e">
        <f t="shared" ref="U103:U166" si="17">(T103/2)^2*3.1415</f>
        <v>#DIV/0!</v>
      </c>
      <c r="V103" s="185" t="e">
        <f t="shared" ref="V103:V137" si="18">(S103-S102)/3*(U102+U103+(U103*U102)^0.5)</f>
        <v>#DIV/0!</v>
      </c>
      <c r="W103" s="183" t="e">
        <f t="shared" ref="W103:W137" si="19">W102+V103</f>
        <v>#DIV/0!</v>
      </c>
      <c r="X103" s="176">
        <f t="shared" si="15"/>
        <v>0</v>
      </c>
    </row>
    <row r="104" spans="2:24" ht="15" x14ac:dyDescent="0.25">
      <c r="P104" s="175"/>
      <c r="Q104" s="175"/>
      <c r="R104" s="184">
        <f t="shared" si="16"/>
        <v>67</v>
      </c>
      <c r="S104" s="391">
        <f t="shared" si="13"/>
        <v>0</v>
      </c>
      <c r="T104" s="185" t="e">
        <f t="shared" si="14"/>
        <v>#DIV/0!</v>
      </c>
      <c r="U104" s="186" t="e">
        <f t="shared" si="17"/>
        <v>#DIV/0!</v>
      </c>
      <c r="V104" s="185" t="e">
        <f t="shared" si="18"/>
        <v>#DIV/0!</v>
      </c>
      <c r="W104" s="183" t="e">
        <f t="shared" si="19"/>
        <v>#DIV/0!</v>
      </c>
      <c r="X104" s="176">
        <f t="shared" si="15"/>
        <v>0</v>
      </c>
    </row>
    <row r="105" spans="2:24" ht="15" x14ac:dyDescent="0.25">
      <c r="P105" s="175"/>
      <c r="Q105" s="175"/>
      <c r="R105" s="184">
        <f t="shared" si="16"/>
        <v>68</v>
      </c>
      <c r="S105" s="391">
        <f t="shared" si="13"/>
        <v>0</v>
      </c>
      <c r="T105" s="185" t="e">
        <f t="shared" si="14"/>
        <v>#DIV/0!</v>
      </c>
      <c r="U105" s="186" t="e">
        <f t="shared" si="17"/>
        <v>#DIV/0!</v>
      </c>
      <c r="V105" s="185" t="e">
        <f t="shared" si="18"/>
        <v>#DIV/0!</v>
      </c>
      <c r="W105" s="183" t="e">
        <f t="shared" si="19"/>
        <v>#DIV/0!</v>
      </c>
      <c r="X105" s="176">
        <f t="shared" si="15"/>
        <v>0</v>
      </c>
    </row>
    <row r="106" spans="2:24" ht="15" x14ac:dyDescent="0.25">
      <c r="P106" s="175"/>
      <c r="Q106" s="175"/>
      <c r="R106" s="184">
        <f t="shared" si="16"/>
        <v>69</v>
      </c>
      <c r="S106" s="391">
        <f t="shared" si="13"/>
        <v>0</v>
      </c>
      <c r="T106" s="185" t="e">
        <f t="shared" si="14"/>
        <v>#DIV/0!</v>
      </c>
      <c r="U106" s="186" t="e">
        <f t="shared" si="17"/>
        <v>#DIV/0!</v>
      </c>
      <c r="V106" s="185" t="e">
        <f t="shared" si="18"/>
        <v>#DIV/0!</v>
      </c>
      <c r="W106" s="183" t="e">
        <f t="shared" si="19"/>
        <v>#DIV/0!</v>
      </c>
      <c r="X106" s="176">
        <f t="shared" si="15"/>
        <v>0</v>
      </c>
    </row>
    <row r="107" spans="2:24" ht="15" x14ac:dyDescent="0.25">
      <c r="P107" s="175"/>
      <c r="Q107" s="175"/>
      <c r="R107" s="184">
        <f t="shared" si="16"/>
        <v>70</v>
      </c>
      <c r="S107" s="391">
        <f t="shared" si="13"/>
        <v>0</v>
      </c>
      <c r="T107" s="185" t="e">
        <f t="shared" si="14"/>
        <v>#DIV/0!</v>
      </c>
      <c r="U107" s="186" t="e">
        <f t="shared" si="17"/>
        <v>#DIV/0!</v>
      </c>
      <c r="V107" s="185" t="e">
        <f t="shared" si="18"/>
        <v>#DIV/0!</v>
      </c>
      <c r="W107" s="183" t="e">
        <f t="shared" si="19"/>
        <v>#DIV/0!</v>
      </c>
      <c r="X107" s="176">
        <f t="shared" si="15"/>
        <v>0</v>
      </c>
    </row>
    <row r="108" spans="2:24" ht="15" x14ac:dyDescent="0.25">
      <c r="P108" s="175"/>
      <c r="Q108" s="175"/>
      <c r="R108" s="184">
        <f t="shared" si="16"/>
        <v>71</v>
      </c>
      <c r="S108" s="391">
        <f t="shared" si="13"/>
        <v>0</v>
      </c>
      <c r="T108" s="185" t="e">
        <f t="shared" si="14"/>
        <v>#DIV/0!</v>
      </c>
      <c r="U108" s="186" t="e">
        <f t="shared" si="17"/>
        <v>#DIV/0!</v>
      </c>
      <c r="V108" s="185" t="e">
        <f t="shared" si="18"/>
        <v>#DIV/0!</v>
      </c>
      <c r="W108" s="183" t="e">
        <f t="shared" si="19"/>
        <v>#DIV/0!</v>
      </c>
      <c r="X108" s="176">
        <f t="shared" si="15"/>
        <v>0</v>
      </c>
    </row>
    <row r="109" spans="2:24" ht="15" x14ac:dyDescent="0.25">
      <c r="P109" s="175"/>
      <c r="Q109" s="175"/>
      <c r="R109" s="184">
        <f t="shared" si="16"/>
        <v>72</v>
      </c>
      <c r="S109" s="391">
        <f t="shared" si="13"/>
        <v>0</v>
      </c>
      <c r="T109" s="185" t="e">
        <f t="shared" si="14"/>
        <v>#DIV/0!</v>
      </c>
      <c r="U109" s="186" t="e">
        <f t="shared" si="17"/>
        <v>#DIV/0!</v>
      </c>
      <c r="V109" s="185" t="e">
        <f t="shared" si="18"/>
        <v>#DIV/0!</v>
      </c>
      <c r="W109" s="183" t="e">
        <f t="shared" si="19"/>
        <v>#DIV/0!</v>
      </c>
      <c r="X109" s="176">
        <f t="shared" si="15"/>
        <v>0</v>
      </c>
    </row>
    <row r="110" spans="2:24" ht="15" x14ac:dyDescent="0.25">
      <c r="P110" s="175"/>
      <c r="Q110" s="175"/>
      <c r="R110" s="184">
        <f t="shared" si="16"/>
        <v>73</v>
      </c>
      <c r="S110" s="391">
        <f t="shared" si="13"/>
        <v>0</v>
      </c>
      <c r="T110" s="185" t="e">
        <f t="shared" si="14"/>
        <v>#DIV/0!</v>
      </c>
      <c r="U110" s="186" t="e">
        <f t="shared" si="17"/>
        <v>#DIV/0!</v>
      </c>
      <c r="V110" s="185" t="e">
        <f t="shared" si="18"/>
        <v>#DIV/0!</v>
      </c>
      <c r="W110" s="183" t="e">
        <f t="shared" si="19"/>
        <v>#DIV/0!</v>
      </c>
      <c r="X110" s="176">
        <f t="shared" si="15"/>
        <v>0</v>
      </c>
    </row>
    <row r="111" spans="2:24" ht="15" x14ac:dyDescent="0.25">
      <c r="P111" s="175"/>
      <c r="Q111" s="175"/>
      <c r="R111" s="184">
        <f t="shared" si="16"/>
        <v>74</v>
      </c>
      <c r="S111" s="391">
        <f t="shared" si="13"/>
        <v>0</v>
      </c>
      <c r="T111" s="185" t="e">
        <f t="shared" si="14"/>
        <v>#DIV/0!</v>
      </c>
      <c r="U111" s="186" t="e">
        <f t="shared" si="17"/>
        <v>#DIV/0!</v>
      </c>
      <c r="V111" s="185" t="e">
        <f t="shared" si="18"/>
        <v>#DIV/0!</v>
      </c>
      <c r="W111" s="183" t="e">
        <f t="shared" si="19"/>
        <v>#DIV/0!</v>
      </c>
      <c r="X111" s="176">
        <f t="shared" si="15"/>
        <v>0</v>
      </c>
    </row>
    <row r="112" spans="2:24" ht="15" x14ac:dyDescent="0.25">
      <c r="P112" s="175"/>
      <c r="Q112" s="175"/>
      <c r="R112" s="184">
        <f t="shared" si="16"/>
        <v>75</v>
      </c>
      <c r="S112" s="391">
        <f t="shared" si="13"/>
        <v>0</v>
      </c>
      <c r="T112" s="185" t="e">
        <f t="shared" si="14"/>
        <v>#DIV/0!</v>
      </c>
      <c r="U112" s="186" t="e">
        <f t="shared" si="17"/>
        <v>#DIV/0!</v>
      </c>
      <c r="V112" s="185" t="e">
        <f t="shared" si="18"/>
        <v>#DIV/0!</v>
      </c>
      <c r="W112" s="183" t="e">
        <f t="shared" si="19"/>
        <v>#DIV/0!</v>
      </c>
      <c r="X112" s="176">
        <f t="shared" si="15"/>
        <v>0</v>
      </c>
    </row>
    <row r="113" spans="16:24" ht="15" x14ac:dyDescent="0.25">
      <c r="P113" s="175"/>
      <c r="Q113" s="175"/>
      <c r="R113" s="184">
        <f t="shared" si="16"/>
        <v>76</v>
      </c>
      <c r="S113" s="391">
        <f t="shared" si="13"/>
        <v>0</v>
      </c>
      <c r="T113" s="185" t="e">
        <f t="shared" si="14"/>
        <v>#DIV/0!</v>
      </c>
      <c r="U113" s="186" t="e">
        <f t="shared" si="17"/>
        <v>#DIV/0!</v>
      </c>
      <c r="V113" s="185" t="e">
        <f t="shared" si="18"/>
        <v>#DIV/0!</v>
      </c>
      <c r="W113" s="183" t="e">
        <f t="shared" si="19"/>
        <v>#DIV/0!</v>
      </c>
      <c r="X113" s="176">
        <f t="shared" si="15"/>
        <v>0</v>
      </c>
    </row>
    <row r="114" spans="16:24" ht="15" x14ac:dyDescent="0.25">
      <c r="P114" s="175"/>
      <c r="Q114" s="175"/>
      <c r="R114" s="184">
        <f t="shared" si="16"/>
        <v>77</v>
      </c>
      <c r="S114" s="391">
        <f t="shared" si="13"/>
        <v>0</v>
      </c>
      <c r="T114" s="185" t="e">
        <f t="shared" si="14"/>
        <v>#DIV/0!</v>
      </c>
      <c r="U114" s="186" t="e">
        <f t="shared" si="17"/>
        <v>#DIV/0!</v>
      </c>
      <c r="V114" s="185" t="e">
        <f t="shared" si="18"/>
        <v>#DIV/0!</v>
      </c>
      <c r="W114" s="183" t="e">
        <f t="shared" si="19"/>
        <v>#DIV/0!</v>
      </c>
      <c r="X114" s="176">
        <f t="shared" si="15"/>
        <v>0</v>
      </c>
    </row>
    <row r="115" spans="16:24" ht="15" x14ac:dyDescent="0.25">
      <c r="P115" s="175"/>
      <c r="Q115" s="175"/>
      <c r="R115" s="184">
        <f t="shared" si="16"/>
        <v>78</v>
      </c>
      <c r="S115" s="391">
        <f t="shared" si="13"/>
        <v>0</v>
      </c>
      <c r="T115" s="185" t="e">
        <f t="shared" si="14"/>
        <v>#DIV/0!</v>
      </c>
      <c r="U115" s="186" t="e">
        <f t="shared" si="17"/>
        <v>#DIV/0!</v>
      </c>
      <c r="V115" s="185" t="e">
        <f t="shared" si="18"/>
        <v>#DIV/0!</v>
      </c>
      <c r="W115" s="183" t="e">
        <f t="shared" si="19"/>
        <v>#DIV/0!</v>
      </c>
      <c r="X115" s="176">
        <f t="shared" si="15"/>
        <v>0</v>
      </c>
    </row>
    <row r="116" spans="16:24" ht="15" x14ac:dyDescent="0.25">
      <c r="P116" s="175"/>
      <c r="Q116" s="175"/>
      <c r="R116" s="184">
        <f t="shared" si="16"/>
        <v>79</v>
      </c>
      <c r="S116" s="391">
        <f t="shared" si="13"/>
        <v>0</v>
      </c>
      <c r="T116" s="185" t="e">
        <f t="shared" si="14"/>
        <v>#DIV/0!</v>
      </c>
      <c r="U116" s="186" t="e">
        <f t="shared" si="17"/>
        <v>#DIV/0!</v>
      </c>
      <c r="V116" s="185" t="e">
        <f t="shared" si="18"/>
        <v>#DIV/0!</v>
      </c>
      <c r="W116" s="183" t="e">
        <f t="shared" si="19"/>
        <v>#DIV/0!</v>
      </c>
      <c r="X116" s="176">
        <f t="shared" si="15"/>
        <v>0</v>
      </c>
    </row>
    <row r="117" spans="16:24" ht="15" x14ac:dyDescent="0.25">
      <c r="P117" s="175"/>
      <c r="Q117" s="175"/>
      <c r="R117" s="184">
        <f t="shared" si="16"/>
        <v>80</v>
      </c>
      <c r="S117" s="391">
        <f t="shared" si="13"/>
        <v>0</v>
      </c>
      <c r="T117" s="185" t="e">
        <f t="shared" si="14"/>
        <v>#DIV/0!</v>
      </c>
      <c r="U117" s="186" t="e">
        <f t="shared" si="17"/>
        <v>#DIV/0!</v>
      </c>
      <c r="V117" s="185" t="e">
        <f t="shared" si="18"/>
        <v>#DIV/0!</v>
      </c>
      <c r="W117" s="183" t="e">
        <f t="shared" si="19"/>
        <v>#DIV/0!</v>
      </c>
      <c r="X117" s="176">
        <f t="shared" si="15"/>
        <v>0</v>
      </c>
    </row>
    <row r="118" spans="16:24" ht="15" x14ac:dyDescent="0.25">
      <c r="P118" s="175"/>
      <c r="Q118" s="175"/>
      <c r="R118" s="184">
        <f t="shared" si="16"/>
        <v>81</v>
      </c>
      <c r="S118" s="391">
        <f t="shared" si="13"/>
        <v>0</v>
      </c>
      <c r="T118" s="185" t="e">
        <f t="shared" si="14"/>
        <v>#DIV/0!</v>
      </c>
      <c r="U118" s="186" t="e">
        <f t="shared" si="17"/>
        <v>#DIV/0!</v>
      </c>
      <c r="V118" s="185" t="e">
        <f t="shared" si="18"/>
        <v>#DIV/0!</v>
      </c>
      <c r="W118" s="183" t="e">
        <f t="shared" si="19"/>
        <v>#DIV/0!</v>
      </c>
      <c r="X118" s="176">
        <f t="shared" si="15"/>
        <v>0</v>
      </c>
    </row>
    <row r="119" spans="16:24" ht="15" x14ac:dyDescent="0.25">
      <c r="P119" s="175"/>
      <c r="Q119" s="175"/>
      <c r="R119" s="184">
        <f t="shared" si="16"/>
        <v>82</v>
      </c>
      <c r="S119" s="391">
        <f t="shared" si="13"/>
        <v>0</v>
      </c>
      <c r="T119" s="185" t="e">
        <f t="shared" si="14"/>
        <v>#DIV/0!</v>
      </c>
      <c r="U119" s="186" t="e">
        <f t="shared" si="17"/>
        <v>#DIV/0!</v>
      </c>
      <c r="V119" s="185" t="e">
        <f t="shared" si="18"/>
        <v>#DIV/0!</v>
      </c>
      <c r="W119" s="183" t="e">
        <f t="shared" si="19"/>
        <v>#DIV/0!</v>
      </c>
      <c r="X119" s="176">
        <f t="shared" si="15"/>
        <v>0</v>
      </c>
    </row>
    <row r="120" spans="16:24" ht="15" x14ac:dyDescent="0.25">
      <c r="P120" s="175"/>
      <c r="Q120" s="175"/>
      <c r="R120" s="184">
        <f t="shared" si="16"/>
        <v>83</v>
      </c>
      <c r="S120" s="391">
        <f t="shared" si="13"/>
        <v>0</v>
      </c>
      <c r="T120" s="185" t="e">
        <f t="shared" si="14"/>
        <v>#DIV/0!</v>
      </c>
      <c r="U120" s="186" t="e">
        <f t="shared" si="17"/>
        <v>#DIV/0!</v>
      </c>
      <c r="V120" s="185" t="e">
        <f t="shared" si="18"/>
        <v>#DIV/0!</v>
      </c>
      <c r="W120" s="183" t="e">
        <f t="shared" si="19"/>
        <v>#DIV/0!</v>
      </c>
      <c r="X120" s="176">
        <f t="shared" si="15"/>
        <v>0</v>
      </c>
    </row>
    <row r="121" spans="16:24" ht="15" x14ac:dyDescent="0.25">
      <c r="P121" s="175"/>
      <c r="Q121" s="175"/>
      <c r="R121" s="184">
        <f t="shared" si="16"/>
        <v>84</v>
      </c>
      <c r="S121" s="391">
        <f t="shared" si="13"/>
        <v>0</v>
      </c>
      <c r="T121" s="185" t="e">
        <f t="shared" si="14"/>
        <v>#DIV/0!</v>
      </c>
      <c r="U121" s="186" t="e">
        <f t="shared" si="17"/>
        <v>#DIV/0!</v>
      </c>
      <c r="V121" s="185" t="e">
        <f t="shared" si="18"/>
        <v>#DIV/0!</v>
      </c>
      <c r="W121" s="183" t="e">
        <f t="shared" si="19"/>
        <v>#DIV/0!</v>
      </c>
      <c r="X121" s="176">
        <f t="shared" si="15"/>
        <v>0</v>
      </c>
    </row>
    <row r="122" spans="16:24" ht="15" x14ac:dyDescent="0.25">
      <c r="P122" s="175"/>
      <c r="Q122" s="175"/>
      <c r="R122" s="184">
        <f t="shared" si="16"/>
        <v>85</v>
      </c>
      <c r="S122" s="391">
        <f t="shared" si="13"/>
        <v>0</v>
      </c>
      <c r="T122" s="185" t="e">
        <f t="shared" si="14"/>
        <v>#DIV/0!</v>
      </c>
      <c r="U122" s="186" t="e">
        <f t="shared" si="17"/>
        <v>#DIV/0!</v>
      </c>
      <c r="V122" s="185" t="e">
        <f t="shared" si="18"/>
        <v>#DIV/0!</v>
      </c>
      <c r="W122" s="183" t="e">
        <f t="shared" si="19"/>
        <v>#DIV/0!</v>
      </c>
      <c r="X122" s="176">
        <f t="shared" si="15"/>
        <v>0</v>
      </c>
    </row>
    <row r="123" spans="16:24" ht="15" x14ac:dyDescent="0.25">
      <c r="P123" s="175"/>
      <c r="Q123" s="175"/>
      <c r="R123" s="184">
        <f t="shared" si="16"/>
        <v>86</v>
      </c>
      <c r="S123" s="391">
        <f t="shared" si="13"/>
        <v>0</v>
      </c>
      <c r="T123" s="185" t="e">
        <f t="shared" si="14"/>
        <v>#DIV/0!</v>
      </c>
      <c r="U123" s="186" t="e">
        <f t="shared" si="17"/>
        <v>#DIV/0!</v>
      </c>
      <c r="V123" s="185" t="e">
        <f t="shared" si="18"/>
        <v>#DIV/0!</v>
      </c>
      <c r="W123" s="183" t="e">
        <f t="shared" si="19"/>
        <v>#DIV/0!</v>
      </c>
      <c r="X123" s="176">
        <f t="shared" si="15"/>
        <v>0</v>
      </c>
    </row>
    <row r="124" spans="16:24" ht="15" x14ac:dyDescent="0.25">
      <c r="P124" s="175"/>
      <c r="Q124" s="175"/>
      <c r="R124" s="184">
        <f t="shared" si="16"/>
        <v>87</v>
      </c>
      <c r="S124" s="391">
        <f t="shared" si="13"/>
        <v>0</v>
      </c>
      <c r="T124" s="185" t="e">
        <f t="shared" si="14"/>
        <v>#DIV/0!</v>
      </c>
      <c r="U124" s="186" t="e">
        <f t="shared" si="17"/>
        <v>#DIV/0!</v>
      </c>
      <c r="V124" s="185" t="e">
        <f t="shared" si="18"/>
        <v>#DIV/0!</v>
      </c>
      <c r="W124" s="183" t="e">
        <f t="shared" si="19"/>
        <v>#DIV/0!</v>
      </c>
      <c r="X124" s="176">
        <f t="shared" si="15"/>
        <v>0</v>
      </c>
    </row>
    <row r="125" spans="16:24" ht="15" x14ac:dyDescent="0.25">
      <c r="P125" s="175"/>
      <c r="Q125" s="175"/>
      <c r="R125" s="184">
        <f t="shared" si="16"/>
        <v>88</v>
      </c>
      <c r="S125" s="391">
        <f t="shared" si="13"/>
        <v>0</v>
      </c>
      <c r="T125" s="185" t="e">
        <f t="shared" si="14"/>
        <v>#DIV/0!</v>
      </c>
      <c r="U125" s="186" t="e">
        <f t="shared" si="17"/>
        <v>#DIV/0!</v>
      </c>
      <c r="V125" s="185" t="e">
        <f t="shared" si="18"/>
        <v>#DIV/0!</v>
      </c>
      <c r="W125" s="183" t="e">
        <f t="shared" si="19"/>
        <v>#DIV/0!</v>
      </c>
      <c r="X125" s="176">
        <f t="shared" si="15"/>
        <v>0</v>
      </c>
    </row>
    <row r="126" spans="16:24" ht="15" x14ac:dyDescent="0.25">
      <c r="P126" s="175"/>
      <c r="Q126" s="175"/>
      <c r="R126" s="184">
        <f t="shared" si="16"/>
        <v>89</v>
      </c>
      <c r="S126" s="391">
        <f t="shared" si="13"/>
        <v>0</v>
      </c>
      <c r="T126" s="185" t="e">
        <f t="shared" si="14"/>
        <v>#DIV/0!</v>
      </c>
      <c r="U126" s="186" t="e">
        <f t="shared" si="17"/>
        <v>#DIV/0!</v>
      </c>
      <c r="V126" s="185" t="e">
        <f t="shared" si="18"/>
        <v>#DIV/0!</v>
      </c>
      <c r="W126" s="183" t="e">
        <f t="shared" si="19"/>
        <v>#DIV/0!</v>
      </c>
      <c r="X126" s="176">
        <f t="shared" si="15"/>
        <v>0</v>
      </c>
    </row>
    <row r="127" spans="16:24" ht="15" x14ac:dyDescent="0.25">
      <c r="P127" s="175"/>
      <c r="Q127" s="175"/>
      <c r="R127" s="184">
        <f t="shared" si="16"/>
        <v>90</v>
      </c>
      <c r="S127" s="391">
        <f t="shared" si="13"/>
        <v>0</v>
      </c>
      <c r="T127" s="185" t="e">
        <f t="shared" si="14"/>
        <v>#DIV/0!</v>
      </c>
      <c r="U127" s="186" t="e">
        <f t="shared" si="17"/>
        <v>#DIV/0!</v>
      </c>
      <c r="V127" s="185" t="e">
        <f t="shared" si="18"/>
        <v>#DIV/0!</v>
      </c>
      <c r="W127" s="183" t="e">
        <f t="shared" si="19"/>
        <v>#DIV/0!</v>
      </c>
      <c r="X127" s="176">
        <f t="shared" si="15"/>
        <v>0</v>
      </c>
    </row>
    <row r="128" spans="16:24" ht="15" x14ac:dyDescent="0.25">
      <c r="P128" s="175"/>
      <c r="Q128" s="175"/>
      <c r="R128" s="184">
        <f t="shared" si="16"/>
        <v>91</v>
      </c>
      <c r="S128" s="391">
        <f t="shared" si="13"/>
        <v>0</v>
      </c>
      <c r="T128" s="185" t="e">
        <f t="shared" si="14"/>
        <v>#DIV/0!</v>
      </c>
      <c r="U128" s="186" t="e">
        <f t="shared" si="17"/>
        <v>#DIV/0!</v>
      </c>
      <c r="V128" s="185" t="e">
        <f t="shared" si="18"/>
        <v>#DIV/0!</v>
      </c>
      <c r="W128" s="183" t="e">
        <f t="shared" si="19"/>
        <v>#DIV/0!</v>
      </c>
      <c r="X128" s="176">
        <f t="shared" si="15"/>
        <v>0</v>
      </c>
    </row>
    <row r="129" spans="13:24" ht="15" x14ac:dyDescent="0.25">
      <c r="P129" s="175"/>
      <c r="Q129" s="175"/>
      <c r="R129" s="184">
        <f t="shared" si="16"/>
        <v>92</v>
      </c>
      <c r="S129" s="391">
        <f t="shared" si="13"/>
        <v>0</v>
      </c>
      <c r="T129" s="185" t="e">
        <f t="shared" si="14"/>
        <v>#DIV/0!</v>
      </c>
      <c r="U129" s="186" t="e">
        <f t="shared" si="17"/>
        <v>#DIV/0!</v>
      </c>
      <c r="V129" s="185" t="e">
        <f t="shared" si="18"/>
        <v>#DIV/0!</v>
      </c>
      <c r="W129" s="183" t="e">
        <f t="shared" si="19"/>
        <v>#DIV/0!</v>
      </c>
      <c r="X129" s="176">
        <f t="shared" si="15"/>
        <v>0</v>
      </c>
    </row>
    <row r="130" spans="13:24" ht="15" x14ac:dyDescent="0.25">
      <c r="P130" s="175"/>
      <c r="Q130" s="175"/>
      <c r="R130" s="184">
        <f t="shared" si="16"/>
        <v>93</v>
      </c>
      <c r="S130" s="391">
        <f t="shared" si="13"/>
        <v>0</v>
      </c>
      <c r="T130" s="185" t="e">
        <f t="shared" si="14"/>
        <v>#DIV/0!</v>
      </c>
      <c r="U130" s="186" t="e">
        <f t="shared" si="17"/>
        <v>#DIV/0!</v>
      </c>
      <c r="V130" s="185" t="e">
        <f t="shared" si="18"/>
        <v>#DIV/0!</v>
      </c>
      <c r="W130" s="183" t="e">
        <f t="shared" si="19"/>
        <v>#DIV/0!</v>
      </c>
      <c r="X130" s="176">
        <f t="shared" si="15"/>
        <v>0</v>
      </c>
    </row>
    <row r="131" spans="13:24" ht="15" x14ac:dyDescent="0.25">
      <c r="P131" s="175"/>
      <c r="Q131" s="175"/>
      <c r="R131" s="184">
        <f t="shared" si="16"/>
        <v>94</v>
      </c>
      <c r="S131" s="391">
        <f t="shared" si="13"/>
        <v>0</v>
      </c>
      <c r="T131" s="185" t="e">
        <f t="shared" si="14"/>
        <v>#DIV/0!</v>
      </c>
      <c r="U131" s="186" t="e">
        <f t="shared" si="17"/>
        <v>#DIV/0!</v>
      </c>
      <c r="V131" s="185" t="e">
        <f t="shared" si="18"/>
        <v>#DIV/0!</v>
      </c>
      <c r="W131" s="183" t="e">
        <f t="shared" si="19"/>
        <v>#DIV/0!</v>
      </c>
      <c r="X131" s="176">
        <f t="shared" si="15"/>
        <v>0</v>
      </c>
    </row>
    <row r="132" spans="13:24" ht="15" x14ac:dyDescent="0.25">
      <c r="P132" s="175"/>
      <c r="Q132" s="175"/>
      <c r="R132" s="184">
        <f t="shared" si="16"/>
        <v>95</v>
      </c>
      <c r="S132" s="391">
        <f t="shared" si="13"/>
        <v>0</v>
      </c>
      <c r="T132" s="185" t="e">
        <f t="shared" si="14"/>
        <v>#DIV/0!</v>
      </c>
      <c r="U132" s="186" t="e">
        <f t="shared" si="17"/>
        <v>#DIV/0!</v>
      </c>
      <c r="V132" s="185" t="e">
        <f t="shared" si="18"/>
        <v>#DIV/0!</v>
      </c>
      <c r="W132" s="183" t="e">
        <f t="shared" si="19"/>
        <v>#DIV/0!</v>
      </c>
      <c r="X132" s="176">
        <f t="shared" si="15"/>
        <v>0</v>
      </c>
    </row>
    <row r="133" spans="13:24" ht="15" x14ac:dyDescent="0.25">
      <c r="P133" s="175"/>
      <c r="Q133" s="175"/>
      <c r="R133" s="184">
        <f t="shared" si="16"/>
        <v>96</v>
      </c>
      <c r="S133" s="391">
        <f t="shared" si="13"/>
        <v>0</v>
      </c>
      <c r="T133" s="185" t="e">
        <f t="shared" si="14"/>
        <v>#DIV/0!</v>
      </c>
      <c r="U133" s="186" t="e">
        <f t="shared" si="17"/>
        <v>#DIV/0!</v>
      </c>
      <c r="V133" s="185" t="e">
        <f t="shared" si="18"/>
        <v>#DIV/0!</v>
      </c>
      <c r="W133" s="183" t="e">
        <f t="shared" si="19"/>
        <v>#DIV/0!</v>
      </c>
      <c r="X133" s="176">
        <f t="shared" si="15"/>
        <v>0</v>
      </c>
    </row>
    <row r="134" spans="13:24" ht="15" x14ac:dyDescent="0.25">
      <c r="P134" s="175"/>
      <c r="Q134" s="175"/>
      <c r="R134" s="184">
        <f t="shared" si="16"/>
        <v>97</v>
      </c>
      <c r="S134" s="391">
        <f t="shared" si="13"/>
        <v>0</v>
      </c>
      <c r="T134" s="185" t="e">
        <f t="shared" si="14"/>
        <v>#DIV/0!</v>
      </c>
      <c r="U134" s="186" t="e">
        <f t="shared" si="17"/>
        <v>#DIV/0!</v>
      </c>
      <c r="V134" s="185" t="e">
        <f t="shared" si="18"/>
        <v>#DIV/0!</v>
      </c>
      <c r="W134" s="183" t="e">
        <f t="shared" si="19"/>
        <v>#DIV/0!</v>
      </c>
      <c r="X134" s="176">
        <f t="shared" si="15"/>
        <v>0</v>
      </c>
    </row>
    <row r="135" spans="13:24" ht="15" x14ac:dyDescent="0.25">
      <c r="R135" s="184">
        <f t="shared" si="16"/>
        <v>98</v>
      </c>
      <c r="S135" s="391">
        <f t="shared" si="13"/>
        <v>0</v>
      </c>
      <c r="T135" s="185" t="e">
        <f t="shared" si="14"/>
        <v>#DIV/0!</v>
      </c>
      <c r="U135" s="186" t="e">
        <f t="shared" si="17"/>
        <v>#DIV/0!</v>
      </c>
      <c r="V135" s="185" t="e">
        <f t="shared" si="18"/>
        <v>#DIV/0!</v>
      </c>
      <c r="W135" s="183" t="e">
        <f t="shared" si="19"/>
        <v>#DIV/0!</v>
      </c>
      <c r="X135" s="176">
        <f t="shared" si="15"/>
        <v>0</v>
      </c>
    </row>
    <row r="136" spans="13:24" ht="15" x14ac:dyDescent="0.25">
      <c r="R136" s="184">
        <f t="shared" si="16"/>
        <v>99</v>
      </c>
      <c r="S136" s="391">
        <f t="shared" si="13"/>
        <v>0</v>
      </c>
      <c r="T136" s="185" t="e">
        <f t="shared" si="14"/>
        <v>#DIV/0!</v>
      </c>
      <c r="U136" s="186" t="e">
        <f t="shared" si="17"/>
        <v>#DIV/0!</v>
      </c>
      <c r="V136" s="185" t="e">
        <f t="shared" si="18"/>
        <v>#DIV/0!</v>
      </c>
      <c r="W136" s="183" t="e">
        <f t="shared" si="19"/>
        <v>#DIV/0!</v>
      </c>
      <c r="X136" s="176">
        <f t="shared" si="15"/>
        <v>0</v>
      </c>
    </row>
    <row r="137" spans="13:24" ht="15" x14ac:dyDescent="0.25">
      <c r="R137" s="184">
        <v>100</v>
      </c>
      <c r="S137" s="391">
        <f t="shared" si="13"/>
        <v>0</v>
      </c>
      <c r="T137" s="185" t="e">
        <f t="shared" si="14"/>
        <v>#DIV/0!</v>
      </c>
      <c r="U137" s="186" t="e">
        <f t="shared" si="17"/>
        <v>#DIV/0!</v>
      </c>
      <c r="V137" s="185" t="e">
        <f t="shared" si="18"/>
        <v>#DIV/0!</v>
      </c>
      <c r="W137" s="183" t="e">
        <f t="shared" si="19"/>
        <v>#DIV/0!</v>
      </c>
      <c r="X137" s="176">
        <f t="shared" si="15"/>
        <v>0</v>
      </c>
    </row>
    <row r="138" spans="13:24" ht="15" x14ac:dyDescent="0.25">
      <c r="M138" s="302" t="s">
        <v>308</v>
      </c>
      <c r="N138" s="400" t="s">
        <v>105</v>
      </c>
      <c r="O138" s="395" t="s">
        <v>100</v>
      </c>
      <c r="P138" s="177" t="s">
        <v>155</v>
      </c>
      <c r="Q138" s="177" t="s">
        <v>156</v>
      </c>
      <c r="R138" s="184">
        <v>1</v>
      </c>
      <c r="S138" s="391">
        <f>S$137+R138*(N$140-N$139)/100</f>
        <v>0</v>
      </c>
      <c r="T138" s="185" t="e">
        <f t="shared" ref="T138:T169" si="20">T$137+(2*(S138-S$137)*Q$140)</f>
        <v>#DIV/0!</v>
      </c>
      <c r="U138" s="186" t="e">
        <f t="shared" si="17"/>
        <v>#DIV/0!</v>
      </c>
      <c r="V138" s="185" t="e">
        <f>(S138-S137)/3*(U137+U138+(U138*U137)^0.5)</f>
        <v>#DIV/0!</v>
      </c>
      <c r="W138" s="183" t="e">
        <f>W137+V138</f>
        <v>#DIV/0!</v>
      </c>
      <c r="X138" s="176">
        <f t="shared" si="15"/>
        <v>0</v>
      </c>
    </row>
    <row r="139" spans="13:24" ht="15" x14ac:dyDescent="0.25">
      <c r="M139" s="396">
        <f t="shared" ref="M139:O140" si="21">M38</f>
        <v>2</v>
      </c>
      <c r="N139" s="376">
        <f t="shared" si="21"/>
        <v>0</v>
      </c>
      <c r="O139" s="396">
        <f t="shared" si="21"/>
        <v>0</v>
      </c>
      <c r="P139" s="377">
        <f>2*(O139/3.1415)^0.5</f>
        <v>0</v>
      </c>
      <c r="Q139" s="367"/>
      <c r="R139" s="184">
        <f t="shared" ref="R139:R202" si="22">R138+1</f>
        <v>2</v>
      </c>
      <c r="S139" s="391">
        <f t="shared" ref="S139:S202" si="23">S$137+R139*(N$140-N$139)/100</f>
        <v>0</v>
      </c>
      <c r="T139" s="185" t="e">
        <f t="shared" si="20"/>
        <v>#DIV/0!</v>
      </c>
      <c r="U139" s="186" t="e">
        <f t="shared" si="17"/>
        <v>#DIV/0!</v>
      </c>
      <c r="V139" s="185" t="e">
        <f t="shared" ref="V139:V202" si="24">(S139-S138)/3*(U138+U139+(U139*U138)^0.5)</f>
        <v>#DIV/0!</v>
      </c>
      <c r="W139" s="183" t="e">
        <f t="shared" ref="W139:W202" si="25">W138+V139</f>
        <v>#DIV/0!</v>
      </c>
      <c r="X139" s="176">
        <f t="shared" si="15"/>
        <v>0</v>
      </c>
    </row>
    <row r="140" spans="13:24" ht="15" x14ac:dyDescent="0.25">
      <c r="M140" s="396">
        <f t="shared" si="21"/>
        <v>3</v>
      </c>
      <c r="N140" s="376">
        <f t="shared" si="21"/>
        <v>0</v>
      </c>
      <c r="O140" s="396">
        <f t="shared" si="21"/>
        <v>0</v>
      </c>
      <c r="P140" s="377">
        <f>2*(O140/3.1415)^0.5</f>
        <v>0</v>
      </c>
      <c r="Q140" s="367" t="e">
        <f>(P140-P139)/(2*(N140-N139))</f>
        <v>#DIV/0!</v>
      </c>
      <c r="R140" s="184">
        <f t="shared" si="22"/>
        <v>3</v>
      </c>
      <c r="S140" s="391">
        <f t="shared" si="23"/>
        <v>0</v>
      </c>
      <c r="T140" s="185" t="e">
        <f t="shared" si="20"/>
        <v>#DIV/0!</v>
      </c>
      <c r="U140" s="186" t="e">
        <f t="shared" si="17"/>
        <v>#DIV/0!</v>
      </c>
      <c r="V140" s="185" t="e">
        <f t="shared" si="24"/>
        <v>#DIV/0!</v>
      </c>
      <c r="W140" s="183" t="e">
        <f t="shared" si="25"/>
        <v>#DIV/0!</v>
      </c>
      <c r="X140" s="176">
        <f t="shared" si="15"/>
        <v>0</v>
      </c>
    </row>
    <row r="141" spans="13:24" ht="15" x14ac:dyDescent="0.25">
      <c r="R141" s="184">
        <f t="shared" si="22"/>
        <v>4</v>
      </c>
      <c r="S141" s="391">
        <f t="shared" si="23"/>
        <v>0</v>
      </c>
      <c r="T141" s="185" t="e">
        <f t="shared" si="20"/>
        <v>#DIV/0!</v>
      </c>
      <c r="U141" s="186" t="e">
        <f t="shared" si="17"/>
        <v>#DIV/0!</v>
      </c>
      <c r="V141" s="185" t="e">
        <f t="shared" si="24"/>
        <v>#DIV/0!</v>
      </c>
      <c r="W141" s="183" t="e">
        <f t="shared" si="25"/>
        <v>#DIV/0!</v>
      </c>
      <c r="X141" s="176">
        <f t="shared" si="15"/>
        <v>0</v>
      </c>
    </row>
    <row r="142" spans="13:24" ht="15" x14ac:dyDescent="0.25">
      <c r="R142" s="184">
        <f t="shared" si="22"/>
        <v>5</v>
      </c>
      <c r="S142" s="391">
        <f t="shared" si="23"/>
        <v>0</v>
      </c>
      <c r="T142" s="185" t="e">
        <f t="shared" si="20"/>
        <v>#DIV/0!</v>
      </c>
      <c r="U142" s="186" t="e">
        <f t="shared" si="17"/>
        <v>#DIV/0!</v>
      </c>
      <c r="V142" s="185" t="e">
        <f t="shared" si="24"/>
        <v>#DIV/0!</v>
      </c>
      <c r="W142" s="183" t="e">
        <f t="shared" si="25"/>
        <v>#DIV/0!</v>
      </c>
      <c r="X142" s="176">
        <f t="shared" si="15"/>
        <v>0</v>
      </c>
    </row>
    <row r="143" spans="13:24" ht="15" x14ac:dyDescent="0.25">
      <c r="R143" s="184">
        <f t="shared" si="22"/>
        <v>6</v>
      </c>
      <c r="S143" s="391">
        <f t="shared" si="23"/>
        <v>0</v>
      </c>
      <c r="T143" s="185" t="e">
        <f t="shared" si="20"/>
        <v>#DIV/0!</v>
      </c>
      <c r="U143" s="186" t="e">
        <f t="shared" si="17"/>
        <v>#DIV/0!</v>
      </c>
      <c r="V143" s="185" t="e">
        <f t="shared" si="24"/>
        <v>#DIV/0!</v>
      </c>
      <c r="W143" s="183" t="e">
        <f t="shared" si="25"/>
        <v>#DIV/0!</v>
      </c>
      <c r="X143" s="176">
        <f t="shared" si="15"/>
        <v>0</v>
      </c>
    </row>
    <row r="144" spans="13:24" ht="15" x14ac:dyDescent="0.25">
      <c r="R144" s="184">
        <f t="shared" si="22"/>
        <v>7</v>
      </c>
      <c r="S144" s="391">
        <f t="shared" si="23"/>
        <v>0</v>
      </c>
      <c r="T144" s="185" t="e">
        <f t="shared" si="20"/>
        <v>#DIV/0!</v>
      </c>
      <c r="U144" s="186" t="e">
        <f t="shared" si="17"/>
        <v>#DIV/0!</v>
      </c>
      <c r="V144" s="185" t="e">
        <f t="shared" si="24"/>
        <v>#DIV/0!</v>
      </c>
      <c r="W144" s="183" t="e">
        <f t="shared" si="25"/>
        <v>#DIV/0!</v>
      </c>
      <c r="X144" s="176">
        <f t="shared" si="15"/>
        <v>0</v>
      </c>
    </row>
    <row r="145" spans="18:24" ht="15" x14ac:dyDescent="0.25">
      <c r="R145" s="184">
        <f t="shared" si="22"/>
        <v>8</v>
      </c>
      <c r="S145" s="391">
        <f t="shared" si="23"/>
        <v>0</v>
      </c>
      <c r="T145" s="185" t="e">
        <f t="shared" si="20"/>
        <v>#DIV/0!</v>
      </c>
      <c r="U145" s="186" t="e">
        <f t="shared" si="17"/>
        <v>#DIV/0!</v>
      </c>
      <c r="V145" s="185" t="e">
        <f t="shared" si="24"/>
        <v>#DIV/0!</v>
      </c>
      <c r="W145" s="183" t="e">
        <f t="shared" si="25"/>
        <v>#DIV/0!</v>
      </c>
      <c r="X145" s="176">
        <f t="shared" si="15"/>
        <v>0</v>
      </c>
    </row>
    <row r="146" spans="18:24" ht="15" x14ac:dyDescent="0.25">
      <c r="R146" s="184">
        <f t="shared" si="22"/>
        <v>9</v>
      </c>
      <c r="S146" s="391">
        <f t="shared" si="23"/>
        <v>0</v>
      </c>
      <c r="T146" s="185" t="e">
        <f t="shared" si="20"/>
        <v>#DIV/0!</v>
      </c>
      <c r="U146" s="186" t="e">
        <f t="shared" si="17"/>
        <v>#DIV/0!</v>
      </c>
      <c r="V146" s="185" t="e">
        <f t="shared" si="24"/>
        <v>#DIV/0!</v>
      </c>
      <c r="W146" s="183" t="e">
        <f t="shared" si="25"/>
        <v>#DIV/0!</v>
      </c>
      <c r="X146" s="176">
        <f t="shared" si="15"/>
        <v>0</v>
      </c>
    </row>
    <row r="147" spans="18:24" ht="15" x14ac:dyDescent="0.25">
      <c r="R147" s="184">
        <f t="shared" si="22"/>
        <v>10</v>
      </c>
      <c r="S147" s="391">
        <f t="shared" si="23"/>
        <v>0</v>
      </c>
      <c r="T147" s="185" t="e">
        <f t="shared" si="20"/>
        <v>#DIV/0!</v>
      </c>
      <c r="U147" s="186" t="e">
        <f t="shared" si="17"/>
        <v>#DIV/0!</v>
      </c>
      <c r="V147" s="185" t="e">
        <f t="shared" si="24"/>
        <v>#DIV/0!</v>
      </c>
      <c r="W147" s="183" t="e">
        <f t="shared" si="25"/>
        <v>#DIV/0!</v>
      </c>
      <c r="X147" s="176">
        <f t="shared" si="15"/>
        <v>0</v>
      </c>
    </row>
    <row r="148" spans="18:24" ht="15" x14ac:dyDescent="0.25">
      <c r="R148" s="184">
        <f t="shared" si="22"/>
        <v>11</v>
      </c>
      <c r="S148" s="391">
        <f t="shared" si="23"/>
        <v>0</v>
      </c>
      <c r="T148" s="185" t="e">
        <f t="shared" si="20"/>
        <v>#DIV/0!</v>
      </c>
      <c r="U148" s="186" t="e">
        <f t="shared" si="17"/>
        <v>#DIV/0!</v>
      </c>
      <c r="V148" s="185" t="e">
        <f t="shared" si="24"/>
        <v>#DIV/0!</v>
      </c>
      <c r="W148" s="183" t="e">
        <f t="shared" si="25"/>
        <v>#DIV/0!</v>
      </c>
      <c r="X148" s="176">
        <f t="shared" si="15"/>
        <v>0</v>
      </c>
    </row>
    <row r="149" spans="18:24" ht="15" x14ac:dyDescent="0.25">
      <c r="R149" s="184">
        <f t="shared" si="22"/>
        <v>12</v>
      </c>
      <c r="S149" s="391">
        <f t="shared" si="23"/>
        <v>0</v>
      </c>
      <c r="T149" s="185" t="e">
        <f t="shared" si="20"/>
        <v>#DIV/0!</v>
      </c>
      <c r="U149" s="186" t="e">
        <f t="shared" si="17"/>
        <v>#DIV/0!</v>
      </c>
      <c r="V149" s="185" t="e">
        <f t="shared" si="24"/>
        <v>#DIV/0!</v>
      </c>
      <c r="W149" s="183" t="e">
        <f t="shared" si="25"/>
        <v>#DIV/0!</v>
      </c>
      <c r="X149" s="176">
        <f t="shared" si="15"/>
        <v>0</v>
      </c>
    </row>
    <row r="150" spans="18:24" ht="15" x14ac:dyDescent="0.25">
      <c r="R150" s="184">
        <f t="shared" si="22"/>
        <v>13</v>
      </c>
      <c r="S150" s="391">
        <f t="shared" si="23"/>
        <v>0</v>
      </c>
      <c r="T150" s="185" t="e">
        <f t="shared" si="20"/>
        <v>#DIV/0!</v>
      </c>
      <c r="U150" s="186" t="e">
        <f t="shared" si="17"/>
        <v>#DIV/0!</v>
      </c>
      <c r="V150" s="185" t="e">
        <f t="shared" si="24"/>
        <v>#DIV/0!</v>
      </c>
      <c r="W150" s="183" t="e">
        <f t="shared" si="25"/>
        <v>#DIV/0!</v>
      </c>
      <c r="X150" s="176">
        <f t="shared" si="15"/>
        <v>0</v>
      </c>
    </row>
    <row r="151" spans="18:24" ht="15" x14ac:dyDescent="0.25">
      <c r="R151" s="184">
        <f t="shared" si="22"/>
        <v>14</v>
      </c>
      <c r="S151" s="391">
        <f t="shared" si="23"/>
        <v>0</v>
      </c>
      <c r="T151" s="185" t="e">
        <f t="shared" si="20"/>
        <v>#DIV/0!</v>
      </c>
      <c r="U151" s="186" t="e">
        <f t="shared" si="17"/>
        <v>#DIV/0!</v>
      </c>
      <c r="V151" s="185" t="e">
        <f t="shared" si="24"/>
        <v>#DIV/0!</v>
      </c>
      <c r="W151" s="183" t="e">
        <f t="shared" si="25"/>
        <v>#DIV/0!</v>
      </c>
      <c r="X151" s="176">
        <f t="shared" si="15"/>
        <v>0</v>
      </c>
    </row>
    <row r="152" spans="18:24" ht="15" x14ac:dyDescent="0.25">
      <c r="R152" s="184">
        <f t="shared" si="22"/>
        <v>15</v>
      </c>
      <c r="S152" s="391">
        <f t="shared" si="23"/>
        <v>0</v>
      </c>
      <c r="T152" s="185" t="e">
        <f t="shared" si="20"/>
        <v>#DIV/0!</v>
      </c>
      <c r="U152" s="186" t="e">
        <f t="shared" si="17"/>
        <v>#DIV/0!</v>
      </c>
      <c r="V152" s="185" t="e">
        <f t="shared" si="24"/>
        <v>#DIV/0!</v>
      </c>
      <c r="W152" s="183" t="e">
        <f t="shared" si="25"/>
        <v>#DIV/0!</v>
      </c>
      <c r="X152" s="176">
        <f t="shared" si="15"/>
        <v>0</v>
      </c>
    </row>
    <row r="153" spans="18:24" ht="15" x14ac:dyDescent="0.25">
      <c r="R153" s="184">
        <f t="shared" si="22"/>
        <v>16</v>
      </c>
      <c r="S153" s="391">
        <f t="shared" si="23"/>
        <v>0</v>
      </c>
      <c r="T153" s="185" t="e">
        <f t="shared" si="20"/>
        <v>#DIV/0!</v>
      </c>
      <c r="U153" s="186" t="e">
        <f t="shared" si="17"/>
        <v>#DIV/0!</v>
      </c>
      <c r="V153" s="185" t="e">
        <f t="shared" si="24"/>
        <v>#DIV/0!</v>
      </c>
      <c r="W153" s="183" t="e">
        <f t="shared" si="25"/>
        <v>#DIV/0!</v>
      </c>
      <c r="X153" s="176">
        <f t="shared" si="15"/>
        <v>0</v>
      </c>
    </row>
    <row r="154" spans="18:24" ht="15" x14ac:dyDescent="0.25">
      <c r="R154" s="184">
        <f t="shared" si="22"/>
        <v>17</v>
      </c>
      <c r="S154" s="391">
        <f t="shared" si="23"/>
        <v>0</v>
      </c>
      <c r="T154" s="185" t="e">
        <f t="shared" si="20"/>
        <v>#DIV/0!</v>
      </c>
      <c r="U154" s="186" t="e">
        <f t="shared" si="17"/>
        <v>#DIV/0!</v>
      </c>
      <c r="V154" s="185" t="e">
        <f t="shared" si="24"/>
        <v>#DIV/0!</v>
      </c>
      <c r="W154" s="183" t="e">
        <f t="shared" si="25"/>
        <v>#DIV/0!</v>
      </c>
      <c r="X154" s="176">
        <f t="shared" si="15"/>
        <v>0</v>
      </c>
    </row>
    <row r="155" spans="18:24" ht="15" x14ac:dyDescent="0.25">
      <c r="R155" s="184">
        <f t="shared" si="22"/>
        <v>18</v>
      </c>
      <c r="S155" s="391">
        <f t="shared" si="23"/>
        <v>0</v>
      </c>
      <c r="T155" s="185" t="e">
        <f t="shared" si="20"/>
        <v>#DIV/0!</v>
      </c>
      <c r="U155" s="186" t="e">
        <f t="shared" si="17"/>
        <v>#DIV/0!</v>
      </c>
      <c r="V155" s="185" t="e">
        <f t="shared" si="24"/>
        <v>#DIV/0!</v>
      </c>
      <c r="W155" s="183" t="e">
        <f t="shared" si="25"/>
        <v>#DIV/0!</v>
      </c>
      <c r="X155" s="176">
        <f t="shared" si="15"/>
        <v>0</v>
      </c>
    </row>
    <row r="156" spans="18:24" ht="15" x14ac:dyDescent="0.25">
      <c r="R156" s="184">
        <f t="shared" si="22"/>
        <v>19</v>
      </c>
      <c r="S156" s="391">
        <f t="shared" si="23"/>
        <v>0</v>
      </c>
      <c r="T156" s="185" t="e">
        <f t="shared" si="20"/>
        <v>#DIV/0!</v>
      </c>
      <c r="U156" s="186" t="e">
        <f t="shared" si="17"/>
        <v>#DIV/0!</v>
      </c>
      <c r="V156" s="185" t="e">
        <f t="shared" si="24"/>
        <v>#DIV/0!</v>
      </c>
      <c r="W156" s="183" t="e">
        <f t="shared" si="25"/>
        <v>#DIV/0!</v>
      </c>
      <c r="X156" s="176">
        <f t="shared" si="15"/>
        <v>0</v>
      </c>
    </row>
    <row r="157" spans="18:24" ht="15" x14ac:dyDescent="0.25">
      <c r="R157" s="184">
        <f t="shared" si="22"/>
        <v>20</v>
      </c>
      <c r="S157" s="391">
        <f t="shared" si="23"/>
        <v>0</v>
      </c>
      <c r="T157" s="185" t="e">
        <f t="shared" si="20"/>
        <v>#DIV/0!</v>
      </c>
      <c r="U157" s="186" t="e">
        <f t="shared" si="17"/>
        <v>#DIV/0!</v>
      </c>
      <c r="V157" s="185" t="e">
        <f t="shared" si="24"/>
        <v>#DIV/0!</v>
      </c>
      <c r="W157" s="183" t="e">
        <f t="shared" si="25"/>
        <v>#DIV/0!</v>
      </c>
      <c r="X157" s="176">
        <f t="shared" si="15"/>
        <v>0</v>
      </c>
    </row>
    <row r="158" spans="18:24" ht="15" x14ac:dyDescent="0.25">
      <c r="R158" s="184">
        <f t="shared" si="22"/>
        <v>21</v>
      </c>
      <c r="S158" s="391">
        <f t="shared" si="23"/>
        <v>0</v>
      </c>
      <c r="T158" s="185" t="e">
        <f t="shared" si="20"/>
        <v>#DIV/0!</v>
      </c>
      <c r="U158" s="186" t="e">
        <f t="shared" si="17"/>
        <v>#DIV/0!</v>
      </c>
      <c r="V158" s="185" t="e">
        <f t="shared" si="24"/>
        <v>#DIV/0!</v>
      </c>
      <c r="W158" s="183" t="e">
        <f t="shared" si="25"/>
        <v>#DIV/0!</v>
      </c>
      <c r="X158" s="176">
        <f t="shared" si="15"/>
        <v>0</v>
      </c>
    </row>
    <row r="159" spans="18:24" ht="15" x14ac:dyDescent="0.25">
      <c r="R159" s="184">
        <f t="shared" si="22"/>
        <v>22</v>
      </c>
      <c r="S159" s="391">
        <f t="shared" si="23"/>
        <v>0</v>
      </c>
      <c r="T159" s="185" t="e">
        <f t="shared" si="20"/>
        <v>#DIV/0!</v>
      </c>
      <c r="U159" s="186" t="e">
        <f t="shared" si="17"/>
        <v>#DIV/0!</v>
      </c>
      <c r="V159" s="185" t="e">
        <f t="shared" si="24"/>
        <v>#DIV/0!</v>
      </c>
      <c r="W159" s="183" t="e">
        <f t="shared" si="25"/>
        <v>#DIV/0!</v>
      </c>
      <c r="X159" s="176">
        <f t="shared" si="15"/>
        <v>0</v>
      </c>
    </row>
    <row r="160" spans="18:24" ht="15" x14ac:dyDescent="0.25">
      <c r="R160" s="184">
        <f t="shared" si="22"/>
        <v>23</v>
      </c>
      <c r="S160" s="391">
        <f t="shared" si="23"/>
        <v>0</v>
      </c>
      <c r="T160" s="185" t="e">
        <f t="shared" si="20"/>
        <v>#DIV/0!</v>
      </c>
      <c r="U160" s="186" t="e">
        <f t="shared" si="17"/>
        <v>#DIV/0!</v>
      </c>
      <c r="V160" s="185" t="e">
        <f t="shared" si="24"/>
        <v>#DIV/0!</v>
      </c>
      <c r="W160" s="183" t="e">
        <f t="shared" si="25"/>
        <v>#DIV/0!</v>
      </c>
      <c r="X160" s="176">
        <f t="shared" si="15"/>
        <v>0</v>
      </c>
    </row>
    <row r="161" spans="18:24" ht="15" x14ac:dyDescent="0.25">
      <c r="R161" s="184">
        <f t="shared" si="22"/>
        <v>24</v>
      </c>
      <c r="S161" s="391">
        <f t="shared" si="23"/>
        <v>0</v>
      </c>
      <c r="T161" s="185" t="e">
        <f t="shared" si="20"/>
        <v>#DIV/0!</v>
      </c>
      <c r="U161" s="186" t="e">
        <f t="shared" si="17"/>
        <v>#DIV/0!</v>
      </c>
      <c r="V161" s="185" t="e">
        <f t="shared" si="24"/>
        <v>#DIV/0!</v>
      </c>
      <c r="W161" s="183" t="e">
        <f t="shared" si="25"/>
        <v>#DIV/0!</v>
      </c>
      <c r="X161" s="176">
        <f t="shared" si="15"/>
        <v>0</v>
      </c>
    </row>
    <row r="162" spans="18:24" ht="15" x14ac:dyDescent="0.25">
      <c r="R162" s="184">
        <f t="shared" si="22"/>
        <v>25</v>
      </c>
      <c r="S162" s="391">
        <f t="shared" si="23"/>
        <v>0</v>
      </c>
      <c r="T162" s="185" t="e">
        <f t="shared" si="20"/>
        <v>#DIV/0!</v>
      </c>
      <c r="U162" s="186" t="e">
        <f t="shared" si="17"/>
        <v>#DIV/0!</v>
      </c>
      <c r="V162" s="185" t="e">
        <f t="shared" si="24"/>
        <v>#DIV/0!</v>
      </c>
      <c r="W162" s="183" t="e">
        <f t="shared" si="25"/>
        <v>#DIV/0!</v>
      </c>
      <c r="X162" s="176">
        <f t="shared" si="15"/>
        <v>0</v>
      </c>
    </row>
    <row r="163" spans="18:24" ht="15" x14ac:dyDescent="0.25">
      <c r="R163" s="184">
        <f t="shared" si="22"/>
        <v>26</v>
      </c>
      <c r="S163" s="391">
        <f t="shared" si="23"/>
        <v>0</v>
      </c>
      <c r="T163" s="185" t="e">
        <f t="shared" si="20"/>
        <v>#DIV/0!</v>
      </c>
      <c r="U163" s="186" t="e">
        <f t="shared" si="17"/>
        <v>#DIV/0!</v>
      </c>
      <c r="V163" s="185" t="e">
        <f t="shared" si="24"/>
        <v>#DIV/0!</v>
      </c>
      <c r="W163" s="183" t="e">
        <f t="shared" si="25"/>
        <v>#DIV/0!</v>
      </c>
      <c r="X163" s="176">
        <f t="shared" si="15"/>
        <v>0</v>
      </c>
    </row>
    <row r="164" spans="18:24" ht="15" x14ac:dyDescent="0.25">
      <c r="R164" s="184">
        <f t="shared" si="22"/>
        <v>27</v>
      </c>
      <c r="S164" s="391">
        <f t="shared" si="23"/>
        <v>0</v>
      </c>
      <c r="T164" s="185" t="e">
        <f t="shared" si="20"/>
        <v>#DIV/0!</v>
      </c>
      <c r="U164" s="186" t="e">
        <f t="shared" si="17"/>
        <v>#DIV/0!</v>
      </c>
      <c r="V164" s="185" t="e">
        <f t="shared" si="24"/>
        <v>#DIV/0!</v>
      </c>
      <c r="W164" s="183" t="e">
        <f t="shared" si="25"/>
        <v>#DIV/0!</v>
      </c>
      <c r="X164" s="176">
        <f t="shared" si="15"/>
        <v>0</v>
      </c>
    </row>
    <row r="165" spans="18:24" ht="15" x14ac:dyDescent="0.25">
      <c r="R165" s="184">
        <f t="shared" si="22"/>
        <v>28</v>
      </c>
      <c r="S165" s="391">
        <f t="shared" si="23"/>
        <v>0</v>
      </c>
      <c r="T165" s="185" t="e">
        <f t="shared" si="20"/>
        <v>#DIV/0!</v>
      </c>
      <c r="U165" s="186" t="e">
        <f t="shared" si="17"/>
        <v>#DIV/0!</v>
      </c>
      <c r="V165" s="185" t="e">
        <f t="shared" si="24"/>
        <v>#DIV/0!</v>
      </c>
      <c r="W165" s="183" t="e">
        <f t="shared" si="25"/>
        <v>#DIV/0!</v>
      </c>
      <c r="X165" s="176">
        <f t="shared" si="15"/>
        <v>0</v>
      </c>
    </row>
    <row r="166" spans="18:24" ht="15" x14ac:dyDescent="0.25">
      <c r="R166" s="184">
        <f t="shared" si="22"/>
        <v>29</v>
      </c>
      <c r="S166" s="391">
        <f t="shared" si="23"/>
        <v>0</v>
      </c>
      <c r="T166" s="185" t="e">
        <f t="shared" si="20"/>
        <v>#DIV/0!</v>
      </c>
      <c r="U166" s="186" t="e">
        <f t="shared" si="17"/>
        <v>#DIV/0!</v>
      </c>
      <c r="V166" s="185" t="e">
        <f t="shared" si="24"/>
        <v>#DIV/0!</v>
      </c>
      <c r="W166" s="183" t="e">
        <f t="shared" si="25"/>
        <v>#DIV/0!</v>
      </c>
      <c r="X166" s="176">
        <f t="shared" ref="X166:X229" si="26">S166</f>
        <v>0</v>
      </c>
    </row>
    <row r="167" spans="18:24" ht="15" x14ac:dyDescent="0.25">
      <c r="R167" s="184">
        <f t="shared" si="22"/>
        <v>30</v>
      </c>
      <c r="S167" s="391">
        <f t="shared" si="23"/>
        <v>0</v>
      </c>
      <c r="T167" s="185" t="e">
        <f t="shared" si="20"/>
        <v>#DIV/0!</v>
      </c>
      <c r="U167" s="186" t="e">
        <f t="shared" ref="U167:U230" si="27">(T167/2)^2*3.1415</f>
        <v>#DIV/0!</v>
      </c>
      <c r="V167" s="185" t="e">
        <f t="shared" si="24"/>
        <v>#DIV/0!</v>
      </c>
      <c r="W167" s="183" t="e">
        <f t="shared" si="25"/>
        <v>#DIV/0!</v>
      </c>
      <c r="X167" s="176">
        <f t="shared" si="26"/>
        <v>0</v>
      </c>
    </row>
    <row r="168" spans="18:24" ht="15" x14ac:dyDescent="0.25">
      <c r="R168" s="184">
        <f t="shared" si="22"/>
        <v>31</v>
      </c>
      <c r="S168" s="391">
        <f t="shared" si="23"/>
        <v>0</v>
      </c>
      <c r="T168" s="185" t="e">
        <f t="shared" si="20"/>
        <v>#DIV/0!</v>
      </c>
      <c r="U168" s="186" t="e">
        <f t="shared" si="27"/>
        <v>#DIV/0!</v>
      </c>
      <c r="V168" s="185" t="e">
        <f t="shared" si="24"/>
        <v>#DIV/0!</v>
      </c>
      <c r="W168" s="183" t="e">
        <f t="shared" si="25"/>
        <v>#DIV/0!</v>
      </c>
      <c r="X168" s="176">
        <f t="shared" si="26"/>
        <v>0</v>
      </c>
    </row>
    <row r="169" spans="18:24" ht="15" x14ac:dyDescent="0.25">
      <c r="R169" s="184">
        <f t="shared" si="22"/>
        <v>32</v>
      </c>
      <c r="S169" s="391">
        <f t="shared" si="23"/>
        <v>0</v>
      </c>
      <c r="T169" s="185" t="e">
        <f t="shared" si="20"/>
        <v>#DIV/0!</v>
      </c>
      <c r="U169" s="186" t="e">
        <f t="shared" si="27"/>
        <v>#DIV/0!</v>
      </c>
      <c r="V169" s="185" t="e">
        <f t="shared" si="24"/>
        <v>#DIV/0!</v>
      </c>
      <c r="W169" s="183" t="e">
        <f t="shared" si="25"/>
        <v>#DIV/0!</v>
      </c>
      <c r="X169" s="176">
        <f t="shared" si="26"/>
        <v>0</v>
      </c>
    </row>
    <row r="170" spans="18:24" ht="15" x14ac:dyDescent="0.25">
      <c r="R170" s="184">
        <f t="shared" si="22"/>
        <v>33</v>
      </c>
      <c r="S170" s="391">
        <f t="shared" si="23"/>
        <v>0</v>
      </c>
      <c r="T170" s="185" t="e">
        <f t="shared" ref="T170:T201" si="28">T$137+(2*(S170-S$137)*Q$140)</f>
        <v>#DIV/0!</v>
      </c>
      <c r="U170" s="186" t="e">
        <f t="shared" si="27"/>
        <v>#DIV/0!</v>
      </c>
      <c r="V170" s="185" t="e">
        <f t="shared" si="24"/>
        <v>#DIV/0!</v>
      </c>
      <c r="W170" s="183" t="e">
        <f t="shared" si="25"/>
        <v>#DIV/0!</v>
      </c>
      <c r="X170" s="176">
        <f t="shared" si="26"/>
        <v>0</v>
      </c>
    </row>
    <row r="171" spans="18:24" ht="15" x14ac:dyDescent="0.25">
      <c r="R171" s="184">
        <f t="shared" si="22"/>
        <v>34</v>
      </c>
      <c r="S171" s="391">
        <f t="shared" si="23"/>
        <v>0</v>
      </c>
      <c r="T171" s="185" t="e">
        <f t="shared" si="28"/>
        <v>#DIV/0!</v>
      </c>
      <c r="U171" s="186" t="e">
        <f t="shared" si="27"/>
        <v>#DIV/0!</v>
      </c>
      <c r="V171" s="185" t="e">
        <f t="shared" si="24"/>
        <v>#DIV/0!</v>
      </c>
      <c r="W171" s="183" t="e">
        <f t="shared" si="25"/>
        <v>#DIV/0!</v>
      </c>
      <c r="X171" s="176">
        <f t="shared" si="26"/>
        <v>0</v>
      </c>
    </row>
    <row r="172" spans="18:24" ht="15" x14ac:dyDescent="0.25">
      <c r="R172" s="184">
        <f t="shared" si="22"/>
        <v>35</v>
      </c>
      <c r="S172" s="391">
        <f t="shared" si="23"/>
        <v>0</v>
      </c>
      <c r="T172" s="185" t="e">
        <f t="shared" si="28"/>
        <v>#DIV/0!</v>
      </c>
      <c r="U172" s="186" t="e">
        <f t="shared" si="27"/>
        <v>#DIV/0!</v>
      </c>
      <c r="V172" s="185" t="e">
        <f t="shared" si="24"/>
        <v>#DIV/0!</v>
      </c>
      <c r="W172" s="183" t="e">
        <f t="shared" si="25"/>
        <v>#DIV/0!</v>
      </c>
      <c r="X172" s="176">
        <f t="shared" si="26"/>
        <v>0</v>
      </c>
    </row>
    <row r="173" spans="18:24" ht="15" x14ac:dyDescent="0.25">
      <c r="R173" s="184">
        <f t="shared" si="22"/>
        <v>36</v>
      </c>
      <c r="S173" s="391">
        <f t="shared" si="23"/>
        <v>0</v>
      </c>
      <c r="T173" s="185" t="e">
        <f t="shared" si="28"/>
        <v>#DIV/0!</v>
      </c>
      <c r="U173" s="186" t="e">
        <f t="shared" si="27"/>
        <v>#DIV/0!</v>
      </c>
      <c r="V173" s="185" t="e">
        <f t="shared" si="24"/>
        <v>#DIV/0!</v>
      </c>
      <c r="W173" s="183" t="e">
        <f t="shared" si="25"/>
        <v>#DIV/0!</v>
      </c>
      <c r="X173" s="176">
        <f t="shared" si="26"/>
        <v>0</v>
      </c>
    </row>
    <row r="174" spans="18:24" ht="15" x14ac:dyDescent="0.25">
      <c r="R174" s="184">
        <f t="shared" si="22"/>
        <v>37</v>
      </c>
      <c r="S174" s="391">
        <f t="shared" si="23"/>
        <v>0</v>
      </c>
      <c r="T174" s="185" t="e">
        <f t="shared" si="28"/>
        <v>#DIV/0!</v>
      </c>
      <c r="U174" s="186" t="e">
        <f t="shared" si="27"/>
        <v>#DIV/0!</v>
      </c>
      <c r="V174" s="185" t="e">
        <f t="shared" si="24"/>
        <v>#DIV/0!</v>
      </c>
      <c r="W174" s="183" t="e">
        <f t="shared" si="25"/>
        <v>#DIV/0!</v>
      </c>
      <c r="X174" s="176">
        <f t="shared" si="26"/>
        <v>0</v>
      </c>
    </row>
    <row r="175" spans="18:24" ht="15" x14ac:dyDescent="0.25">
      <c r="R175" s="184">
        <f t="shared" si="22"/>
        <v>38</v>
      </c>
      <c r="S175" s="391">
        <f t="shared" si="23"/>
        <v>0</v>
      </c>
      <c r="T175" s="185" t="e">
        <f t="shared" si="28"/>
        <v>#DIV/0!</v>
      </c>
      <c r="U175" s="186" t="e">
        <f t="shared" si="27"/>
        <v>#DIV/0!</v>
      </c>
      <c r="V175" s="185" t="e">
        <f t="shared" si="24"/>
        <v>#DIV/0!</v>
      </c>
      <c r="W175" s="183" t="e">
        <f t="shared" si="25"/>
        <v>#DIV/0!</v>
      </c>
      <c r="X175" s="176">
        <f t="shared" si="26"/>
        <v>0</v>
      </c>
    </row>
    <row r="176" spans="18:24" ht="15" x14ac:dyDescent="0.25">
      <c r="R176" s="184">
        <f t="shared" si="22"/>
        <v>39</v>
      </c>
      <c r="S176" s="391">
        <f t="shared" si="23"/>
        <v>0</v>
      </c>
      <c r="T176" s="185" t="e">
        <f t="shared" si="28"/>
        <v>#DIV/0!</v>
      </c>
      <c r="U176" s="186" t="e">
        <f t="shared" si="27"/>
        <v>#DIV/0!</v>
      </c>
      <c r="V176" s="185" t="e">
        <f t="shared" si="24"/>
        <v>#DIV/0!</v>
      </c>
      <c r="W176" s="183" t="e">
        <f t="shared" si="25"/>
        <v>#DIV/0!</v>
      </c>
      <c r="X176" s="176">
        <f t="shared" si="26"/>
        <v>0</v>
      </c>
    </row>
    <row r="177" spans="18:24" ht="15" x14ac:dyDescent="0.25">
      <c r="R177" s="184">
        <f t="shared" si="22"/>
        <v>40</v>
      </c>
      <c r="S177" s="391">
        <f t="shared" si="23"/>
        <v>0</v>
      </c>
      <c r="T177" s="185" t="e">
        <f t="shared" si="28"/>
        <v>#DIV/0!</v>
      </c>
      <c r="U177" s="186" t="e">
        <f t="shared" si="27"/>
        <v>#DIV/0!</v>
      </c>
      <c r="V177" s="185" t="e">
        <f t="shared" si="24"/>
        <v>#DIV/0!</v>
      </c>
      <c r="W177" s="183" t="e">
        <f t="shared" si="25"/>
        <v>#DIV/0!</v>
      </c>
      <c r="X177" s="176">
        <f t="shared" si="26"/>
        <v>0</v>
      </c>
    </row>
    <row r="178" spans="18:24" ht="15" x14ac:dyDescent="0.25">
      <c r="R178" s="184">
        <f t="shared" si="22"/>
        <v>41</v>
      </c>
      <c r="S178" s="391">
        <f t="shared" si="23"/>
        <v>0</v>
      </c>
      <c r="T178" s="185" t="e">
        <f t="shared" si="28"/>
        <v>#DIV/0!</v>
      </c>
      <c r="U178" s="186" t="e">
        <f t="shared" si="27"/>
        <v>#DIV/0!</v>
      </c>
      <c r="V178" s="185" t="e">
        <f t="shared" si="24"/>
        <v>#DIV/0!</v>
      </c>
      <c r="W178" s="183" t="e">
        <f t="shared" si="25"/>
        <v>#DIV/0!</v>
      </c>
      <c r="X178" s="176">
        <f t="shared" si="26"/>
        <v>0</v>
      </c>
    </row>
    <row r="179" spans="18:24" ht="15" x14ac:dyDescent="0.25">
      <c r="R179" s="184">
        <f t="shared" si="22"/>
        <v>42</v>
      </c>
      <c r="S179" s="391">
        <f t="shared" si="23"/>
        <v>0</v>
      </c>
      <c r="T179" s="185" t="e">
        <f t="shared" si="28"/>
        <v>#DIV/0!</v>
      </c>
      <c r="U179" s="186" t="e">
        <f t="shared" si="27"/>
        <v>#DIV/0!</v>
      </c>
      <c r="V179" s="185" t="e">
        <f t="shared" si="24"/>
        <v>#DIV/0!</v>
      </c>
      <c r="W179" s="183" t="e">
        <f t="shared" si="25"/>
        <v>#DIV/0!</v>
      </c>
      <c r="X179" s="176">
        <f t="shared" si="26"/>
        <v>0</v>
      </c>
    </row>
    <row r="180" spans="18:24" ht="15" x14ac:dyDescent="0.25">
      <c r="R180" s="184">
        <f t="shared" si="22"/>
        <v>43</v>
      </c>
      <c r="S180" s="391">
        <f t="shared" si="23"/>
        <v>0</v>
      </c>
      <c r="T180" s="185" t="e">
        <f t="shared" si="28"/>
        <v>#DIV/0!</v>
      </c>
      <c r="U180" s="186" t="e">
        <f t="shared" si="27"/>
        <v>#DIV/0!</v>
      </c>
      <c r="V180" s="185" t="e">
        <f t="shared" si="24"/>
        <v>#DIV/0!</v>
      </c>
      <c r="W180" s="183" t="e">
        <f t="shared" si="25"/>
        <v>#DIV/0!</v>
      </c>
      <c r="X180" s="176">
        <f t="shared" si="26"/>
        <v>0</v>
      </c>
    </row>
    <row r="181" spans="18:24" ht="15" x14ac:dyDescent="0.25">
      <c r="R181" s="184">
        <f t="shared" si="22"/>
        <v>44</v>
      </c>
      <c r="S181" s="391">
        <f t="shared" si="23"/>
        <v>0</v>
      </c>
      <c r="T181" s="185" t="e">
        <f t="shared" si="28"/>
        <v>#DIV/0!</v>
      </c>
      <c r="U181" s="186" t="e">
        <f t="shared" si="27"/>
        <v>#DIV/0!</v>
      </c>
      <c r="V181" s="185" t="e">
        <f t="shared" si="24"/>
        <v>#DIV/0!</v>
      </c>
      <c r="W181" s="183" t="e">
        <f t="shared" si="25"/>
        <v>#DIV/0!</v>
      </c>
      <c r="X181" s="176">
        <f t="shared" si="26"/>
        <v>0</v>
      </c>
    </row>
    <row r="182" spans="18:24" ht="15" x14ac:dyDescent="0.25">
      <c r="R182" s="184">
        <f t="shared" si="22"/>
        <v>45</v>
      </c>
      <c r="S182" s="391">
        <f t="shared" si="23"/>
        <v>0</v>
      </c>
      <c r="T182" s="185" t="e">
        <f t="shared" si="28"/>
        <v>#DIV/0!</v>
      </c>
      <c r="U182" s="186" t="e">
        <f t="shared" si="27"/>
        <v>#DIV/0!</v>
      </c>
      <c r="V182" s="185" t="e">
        <f t="shared" si="24"/>
        <v>#DIV/0!</v>
      </c>
      <c r="W182" s="183" t="e">
        <f t="shared" si="25"/>
        <v>#DIV/0!</v>
      </c>
      <c r="X182" s="176">
        <f t="shared" si="26"/>
        <v>0</v>
      </c>
    </row>
    <row r="183" spans="18:24" ht="15" x14ac:dyDescent="0.25">
      <c r="R183" s="184">
        <f t="shared" si="22"/>
        <v>46</v>
      </c>
      <c r="S183" s="391">
        <f t="shared" si="23"/>
        <v>0</v>
      </c>
      <c r="T183" s="185" t="e">
        <f t="shared" si="28"/>
        <v>#DIV/0!</v>
      </c>
      <c r="U183" s="186" t="e">
        <f t="shared" si="27"/>
        <v>#DIV/0!</v>
      </c>
      <c r="V183" s="185" t="e">
        <f t="shared" si="24"/>
        <v>#DIV/0!</v>
      </c>
      <c r="W183" s="183" t="e">
        <f t="shared" si="25"/>
        <v>#DIV/0!</v>
      </c>
      <c r="X183" s="176">
        <f t="shared" si="26"/>
        <v>0</v>
      </c>
    </row>
    <row r="184" spans="18:24" ht="15" x14ac:dyDescent="0.25">
      <c r="R184" s="184">
        <f t="shared" si="22"/>
        <v>47</v>
      </c>
      <c r="S184" s="391">
        <f t="shared" si="23"/>
        <v>0</v>
      </c>
      <c r="T184" s="185" t="e">
        <f t="shared" si="28"/>
        <v>#DIV/0!</v>
      </c>
      <c r="U184" s="186" t="e">
        <f t="shared" si="27"/>
        <v>#DIV/0!</v>
      </c>
      <c r="V184" s="185" t="e">
        <f t="shared" si="24"/>
        <v>#DIV/0!</v>
      </c>
      <c r="W184" s="183" t="e">
        <f t="shared" si="25"/>
        <v>#DIV/0!</v>
      </c>
      <c r="X184" s="176">
        <f t="shared" si="26"/>
        <v>0</v>
      </c>
    </row>
    <row r="185" spans="18:24" ht="15" x14ac:dyDescent="0.25">
      <c r="R185" s="184">
        <f t="shared" si="22"/>
        <v>48</v>
      </c>
      <c r="S185" s="391">
        <f t="shared" si="23"/>
        <v>0</v>
      </c>
      <c r="T185" s="185" t="e">
        <f t="shared" si="28"/>
        <v>#DIV/0!</v>
      </c>
      <c r="U185" s="186" t="e">
        <f t="shared" si="27"/>
        <v>#DIV/0!</v>
      </c>
      <c r="V185" s="185" t="e">
        <f t="shared" si="24"/>
        <v>#DIV/0!</v>
      </c>
      <c r="W185" s="183" t="e">
        <f t="shared" si="25"/>
        <v>#DIV/0!</v>
      </c>
      <c r="X185" s="176">
        <f t="shared" si="26"/>
        <v>0</v>
      </c>
    </row>
    <row r="186" spans="18:24" ht="15" x14ac:dyDescent="0.25">
      <c r="R186" s="184">
        <f t="shared" si="22"/>
        <v>49</v>
      </c>
      <c r="S186" s="391">
        <f t="shared" si="23"/>
        <v>0</v>
      </c>
      <c r="T186" s="185" t="e">
        <f t="shared" si="28"/>
        <v>#DIV/0!</v>
      </c>
      <c r="U186" s="186" t="e">
        <f t="shared" si="27"/>
        <v>#DIV/0!</v>
      </c>
      <c r="V186" s="185" t="e">
        <f t="shared" si="24"/>
        <v>#DIV/0!</v>
      </c>
      <c r="W186" s="183" t="e">
        <f t="shared" si="25"/>
        <v>#DIV/0!</v>
      </c>
      <c r="X186" s="176">
        <f t="shared" si="26"/>
        <v>0</v>
      </c>
    </row>
    <row r="187" spans="18:24" ht="15" x14ac:dyDescent="0.25">
      <c r="R187" s="184">
        <f t="shared" si="22"/>
        <v>50</v>
      </c>
      <c r="S187" s="391">
        <f t="shared" si="23"/>
        <v>0</v>
      </c>
      <c r="T187" s="185" t="e">
        <f t="shared" si="28"/>
        <v>#DIV/0!</v>
      </c>
      <c r="U187" s="186" t="e">
        <f t="shared" si="27"/>
        <v>#DIV/0!</v>
      </c>
      <c r="V187" s="185" t="e">
        <f t="shared" si="24"/>
        <v>#DIV/0!</v>
      </c>
      <c r="W187" s="183" t="e">
        <f t="shared" si="25"/>
        <v>#DIV/0!</v>
      </c>
      <c r="X187" s="176">
        <f t="shared" si="26"/>
        <v>0</v>
      </c>
    </row>
    <row r="188" spans="18:24" ht="15" x14ac:dyDescent="0.25">
      <c r="R188" s="184">
        <f t="shared" si="22"/>
        <v>51</v>
      </c>
      <c r="S188" s="391">
        <f t="shared" si="23"/>
        <v>0</v>
      </c>
      <c r="T188" s="185" t="e">
        <f t="shared" si="28"/>
        <v>#DIV/0!</v>
      </c>
      <c r="U188" s="186" t="e">
        <f t="shared" si="27"/>
        <v>#DIV/0!</v>
      </c>
      <c r="V188" s="185" t="e">
        <f t="shared" si="24"/>
        <v>#DIV/0!</v>
      </c>
      <c r="W188" s="183" t="e">
        <f t="shared" si="25"/>
        <v>#DIV/0!</v>
      </c>
      <c r="X188" s="176">
        <f t="shared" si="26"/>
        <v>0</v>
      </c>
    </row>
    <row r="189" spans="18:24" ht="15" x14ac:dyDescent="0.25">
      <c r="R189" s="184">
        <f t="shared" si="22"/>
        <v>52</v>
      </c>
      <c r="S189" s="391">
        <f t="shared" si="23"/>
        <v>0</v>
      </c>
      <c r="T189" s="185" t="e">
        <f t="shared" si="28"/>
        <v>#DIV/0!</v>
      </c>
      <c r="U189" s="186" t="e">
        <f t="shared" si="27"/>
        <v>#DIV/0!</v>
      </c>
      <c r="V189" s="185" t="e">
        <f t="shared" si="24"/>
        <v>#DIV/0!</v>
      </c>
      <c r="W189" s="183" t="e">
        <f t="shared" si="25"/>
        <v>#DIV/0!</v>
      </c>
      <c r="X189" s="176">
        <f t="shared" si="26"/>
        <v>0</v>
      </c>
    </row>
    <row r="190" spans="18:24" ht="15" x14ac:dyDescent="0.25">
      <c r="R190" s="184">
        <f t="shared" si="22"/>
        <v>53</v>
      </c>
      <c r="S190" s="391">
        <f t="shared" si="23"/>
        <v>0</v>
      </c>
      <c r="T190" s="185" t="e">
        <f t="shared" si="28"/>
        <v>#DIV/0!</v>
      </c>
      <c r="U190" s="186" t="e">
        <f t="shared" si="27"/>
        <v>#DIV/0!</v>
      </c>
      <c r="V190" s="185" t="e">
        <f t="shared" si="24"/>
        <v>#DIV/0!</v>
      </c>
      <c r="W190" s="183" t="e">
        <f t="shared" si="25"/>
        <v>#DIV/0!</v>
      </c>
      <c r="X190" s="176">
        <f t="shared" si="26"/>
        <v>0</v>
      </c>
    </row>
    <row r="191" spans="18:24" ht="15" x14ac:dyDescent="0.25">
      <c r="R191" s="184">
        <f t="shared" si="22"/>
        <v>54</v>
      </c>
      <c r="S191" s="391">
        <f t="shared" si="23"/>
        <v>0</v>
      </c>
      <c r="T191" s="185" t="e">
        <f t="shared" si="28"/>
        <v>#DIV/0!</v>
      </c>
      <c r="U191" s="186" t="e">
        <f t="shared" si="27"/>
        <v>#DIV/0!</v>
      </c>
      <c r="V191" s="185" t="e">
        <f t="shared" si="24"/>
        <v>#DIV/0!</v>
      </c>
      <c r="W191" s="183" t="e">
        <f t="shared" si="25"/>
        <v>#DIV/0!</v>
      </c>
      <c r="X191" s="176">
        <f t="shared" si="26"/>
        <v>0</v>
      </c>
    </row>
    <row r="192" spans="18:24" ht="15" x14ac:dyDescent="0.25">
      <c r="R192" s="184">
        <f t="shared" si="22"/>
        <v>55</v>
      </c>
      <c r="S192" s="391">
        <f t="shared" si="23"/>
        <v>0</v>
      </c>
      <c r="T192" s="185" t="e">
        <f t="shared" si="28"/>
        <v>#DIV/0!</v>
      </c>
      <c r="U192" s="186" t="e">
        <f t="shared" si="27"/>
        <v>#DIV/0!</v>
      </c>
      <c r="V192" s="185" t="e">
        <f t="shared" si="24"/>
        <v>#DIV/0!</v>
      </c>
      <c r="W192" s="183" t="e">
        <f t="shared" si="25"/>
        <v>#DIV/0!</v>
      </c>
      <c r="X192" s="176">
        <f t="shared" si="26"/>
        <v>0</v>
      </c>
    </row>
    <row r="193" spans="18:24" ht="15" x14ac:dyDescent="0.25">
      <c r="R193" s="184">
        <f t="shared" si="22"/>
        <v>56</v>
      </c>
      <c r="S193" s="391">
        <f t="shared" si="23"/>
        <v>0</v>
      </c>
      <c r="T193" s="185" t="e">
        <f t="shared" si="28"/>
        <v>#DIV/0!</v>
      </c>
      <c r="U193" s="186" t="e">
        <f t="shared" si="27"/>
        <v>#DIV/0!</v>
      </c>
      <c r="V193" s="185" t="e">
        <f t="shared" si="24"/>
        <v>#DIV/0!</v>
      </c>
      <c r="W193" s="183" t="e">
        <f t="shared" si="25"/>
        <v>#DIV/0!</v>
      </c>
      <c r="X193" s="176">
        <f t="shared" si="26"/>
        <v>0</v>
      </c>
    </row>
    <row r="194" spans="18:24" ht="15" x14ac:dyDescent="0.25">
      <c r="R194" s="184">
        <f t="shared" si="22"/>
        <v>57</v>
      </c>
      <c r="S194" s="391">
        <f t="shared" si="23"/>
        <v>0</v>
      </c>
      <c r="T194" s="185" t="e">
        <f t="shared" si="28"/>
        <v>#DIV/0!</v>
      </c>
      <c r="U194" s="186" t="e">
        <f t="shared" si="27"/>
        <v>#DIV/0!</v>
      </c>
      <c r="V194" s="185" t="e">
        <f t="shared" si="24"/>
        <v>#DIV/0!</v>
      </c>
      <c r="W194" s="183" t="e">
        <f t="shared" si="25"/>
        <v>#DIV/0!</v>
      </c>
      <c r="X194" s="176">
        <f t="shared" si="26"/>
        <v>0</v>
      </c>
    </row>
    <row r="195" spans="18:24" ht="15" x14ac:dyDescent="0.25">
      <c r="R195" s="184">
        <f t="shared" si="22"/>
        <v>58</v>
      </c>
      <c r="S195" s="391">
        <f t="shared" si="23"/>
        <v>0</v>
      </c>
      <c r="T195" s="185" t="e">
        <f t="shared" si="28"/>
        <v>#DIV/0!</v>
      </c>
      <c r="U195" s="186" t="e">
        <f t="shared" si="27"/>
        <v>#DIV/0!</v>
      </c>
      <c r="V195" s="185" t="e">
        <f t="shared" si="24"/>
        <v>#DIV/0!</v>
      </c>
      <c r="W195" s="183" t="e">
        <f t="shared" si="25"/>
        <v>#DIV/0!</v>
      </c>
      <c r="X195" s="176">
        <f t="shared" si="26"/>
        <v>0</v>
      </c>
    </row>
    <row r="196" spans="18:24" ht="15" x14ac:dyDescent="0.25">
      <c r="R196" s="184">
        <f t="shared" si="22"/>
        <v>59</v>
      </c>
      <c r="S196" s="391">
        <f t="shared" si="23"/>
        <v>0</v>
      </c>
      <c r="T196" s="185" t="e">
        <f t="shared" si="28"/>
        <v>#DIV/0!</v>
      </c>
      <c r="U196" s="186" t="e">
        <f t="shared" si="27"/>
        <v>#DIV/0!</v>
      </c>
      <c r="V196" s="185" t="e">
        <f t="shared" si="24"/>
        <v>#DIV/0!</v>
      </c>
      <c r="W196" s="183" t="e">
        <f t="shared" si="25"/>
        <v>#DIV/0!</v>
      </c>
      <c r="X196" s="176">
        <f t="shared" si="26"/>
        <v>0</v>
      </c>
    </row>
    <row r="197" spans="18:24" ht="15" x14ac:dyDescent="0.25">
      <c r="R197" s="184">
        <f t="shared" si="22"/>
        <v>60</v>
      </c>
      <c r="S197" s="391">
        <f t="shared" si="23"/>
        <v>0</v>
      </c>
      <c r="T197" s="185" t="e">
        <f t="shared" si="28"/>
        <v>#DIV/0!</v>
      </c>
      <c r="U197" s="186" t="e">
        <f t="shared" si="27"/>
        <v>#DIV/0!</v>
      </c>
      <c r="V197" s="185" t="e">
        <f t="shared" si="24"/>
        <v>#DIV/0!</v>
      </c>
      <c r="W197" s="183" t="e">
        <f t="shared" si="25"/>
        <v>#DIV/0!</v>
      </c>
      <c r="X197" s="176">
        <f t="shared" si="26"/>
        <v>0</v>
      </c>
    </row>
    <row r="198" spans="18:24" ht="15" x14ac:dyDescent="0.25">
      <c r="R198" s="184">
        <f t="shared" si="22"/>
        <v>61</v>
      </c>
      <c r="S198" s="391">
        <f t="shared" si="23"/>
        <v>0</v>
      </c>
      <c r="T198" s="185" t="e">
        <f t="shared" si="28"/>
        <v>#DIV/0!</v>
      </c>
      <c r="U198" s="186" t="e">
        <f t="shared" si="27"/>
        <v>#DIV/0!</v>
      </c>
      <c r="V198" s="185" t="e">
        <f t="shared" si="24"/>
        <v>#DIV/0!</v>
      </c>
      <c r="W198" s="183" t="e">
        <f t="shared" si="25"/>
        <v>#DIV/0!</v>
      </c>
      <c r="X198" s="176">
        <f t="shared" si="26"/>
        <v>0</v>
      </c>
    </row>
    <row r="199" spans="18:24" ht="15" x14ac:dyDescent="0.25">
      <c r="R199" s="184">
        <f t="shared" si="22"/>
        <v>62</v>
      </c>
      <c r="S199" s="391">
        <f t="shared" si="23"/>
        <v>0</v>
      </c>
      <c r="T199" s="185" t="e">
        <f t="shared" si="28"/>
        <v>#DIV/0!</v>
      </c>
      <c r="U199" s="186" t="e">
        <f t="shared" si="27"/>
        <v>#DIV/0!</v>
      </c>
      <c r="V199" s="185" t="e">
        <f t="shared" si="24"/>
        <v>#DIV/0!</v>
      </c>
      <c r="W199" s="183" t="e">
        <f t="shared" si="25"/>
        <v>#DIV/0!</v>
      </c>
      <c r="X199" s="176">
        <f t="shared" si="26"/>
        <v>0</v>
      </c>
    </row>
    <row r="200" spans="18:24" ht="15" x14ac:dyDescent="0.25">
      <c r="R200" s="184">
        <f t="shared" si="22"/>
        <v>63</v>
      </c>
      <c r="S200" s="391">
        <f t="shared" si="23"/>
        <v>0</v>
      </c>
      <c r="T200" s="185" t="e">
        <f t="shared" si="28"/>
        <v>#DIV/0!</v>
      </c>
      <c r="U200" s="186" t="e">
        <f t="shared" si="27"/>
        <v>#DIV/0!</v>
      </c>
      <c r="V200" s="185" t="e">
        <f t="shared" si="24"/>
        <v>#DIV/0!</v>
      </c>
      <c r="W200" s="183" t="e">
        <f t="shared" si="25"/>
        <v>#DIV/0!</v>
      </c>
      <c r="X200" s="176">
        <f t="shared" si="26"/>
        <v>0</v>
      </c>
    </row>
    <row r="201" spans="18:24" ht="15" x14ac:dyDescent="0.25">
      <c r="R201" s="184">
        <f t="shared" si="22"/>
        <v>64</v>
      </c>
      <c r="S201" s="391">
        <f t="shared" si="23"/>
        <v>0</v>
      </c>
      <c r="T201" s="185" t="e">
        <f t="shared" si="28"/>
        <v>#DIV/0!</v>
      </c>
      <c r="U201" s="186" t="e">
        <f t="shared" si="27"/>
        <v>#DIV/0!</v>
      </c>
      <c r="V201" s="185" t="e">
        <f t="shared" si="24"/>
        <v>#DIV/0!</v>
      </c>
      <c r="W201" s="183" t="e">
        <f t="shared" si="25"/>
        <v>#DIV/0!</v>
      </c>
      <c r="X201" s="176">
        <f t="shared" si="26"/>
        <v>0</v>
      </c>
    </row>
    <row r="202" spans="18:24" ht="15" x14ac:dyDescent="0.25">
      <c r="R202" s="184">
        <f t="shared" si="22"/>
        <v>65</v>
      </c>
      <c r="S202" s="391">
        <f t="shared" si="23"/>
        <v>0</v>
      </c>
      <c r="T202" s="185" t="e">
        <f t="shared" ref="T202:T233" si="29">T$137+(2*(S202-S$137)*Q$140)</f>
        <v>#DIV/0!</v>
      </c>
      <c r="U202" s="186" t="e">
        <f t="shared" si="27"/>
        <v>#DIV/0!</v>
      </c>
      <c r="V202" s="185" t="e">
        <f t="shared" si="24"/>
        <v>#DIV/0!</v>
      </c>
      <c r="W202" s="183" t="e">
        <f t="shared" si="25"/>
        <v>#DIV/0!</v>
      </c>
      <c r="X202" s="176">
        <f t="shared" si="26"/>
        <v>0</v>
      </c>
    </row>
    <row r="203" spans="18:24" ht="15" x14ac:dyDescent="0.25">
      <c r="R203" s="184">
        <f t="shared" ref="R203:R237" si="30">R202+1</f>
        <v>66</v>
      </c>
      <c r="S203" s="391">
        <f t="shared" ref="S203:S237" si="31">S$137+R203*(N$140-N$139)/100</f>
        <v>0</v>
      </c>
      <c r="T203" s="185" t="e">
        <f t="shared" si="29"/>
        <v>#DIV/0!</v>
      </c>
      <c r="U203" s="186" t="e">
        <f t="shared" si="27"/>
        <v>#DIV/0!</v>
      </c>
      <c r="V203" s="185" t="e">
        <f t="shared" ref="V203:V237" si="32">(S203-S202)/3*(U202+U203+(U203*U202)^0.5)</f>
        <v>#DIV/0!</v>
      </c>
      <c r="W203" s="183" t="e">
        <f t="shared" ref="W203:W237" si="33">W202+V203</f>
        <v>#DIV/0!</v>
      </c>
      <c r="X203" s="176">
        <f t="shared" si="26"/>
        <v>0</v>
      </c>
    </row>
    <row r="204" spans="18:24" ht="15" x14ac:dyDescent="0.25">
      <c r="R204" s="184">
        <f t="shared" si="30"/>
        <v>67</v>
      </c>
      <c r="S204" s="391">
        <f t="shared" si="31"/>
        <v>0</v>
      </c>
      <c r="T204" s="185" t="e">
        <f t="shared" si="29"/>
        <v>#DIV/0!</v>
      </c>
      <c r="U204" s="186" t="e">
        <f t="shared" si="27"/>
        <v>#DIV/0!</v>
      </c>
      <c r="V204" s="185" t="e">
        <f t="shared" si="32"/>
        <v>#DIV/0!</v>
      </c>
      <c r="W204" s="183" t="e">
        <f t="shared" si="33"/>
        <v>#DIV/0!</v>
      </c>
      <c r="X204" s="176">
        <f t="shared" si="26"/>
        <v>0</v>
      </c>
    </row>
    <row r="205" spans="18:24" ht="15" x14ac:dyDescent="0.25">
      <c r="R205" s="184">
        <f t="shared" si="30"/>
        <v>68</v>
      </c>
      <c r="S205" s="391">
        <f t="shared" si="31"/>
        <v>0</v>
      </c>
      <c r="T205" s="185" t="e">
        <f t="shared" si="29"/>
        <v>#DIV/0!</v>
      </c>
      <c r="U205" s="186" t="e">
        <f t="shared" si="27"/>
        <v>#DIV/0!</v>
      </c>
      <c r="V205" s="185" t="e">
        <f t="shared" si="32"/>
        <v>#DIV/0!</v>
      </c>
      <c r="W205" s="183" t="e">
        <f t="shared" si="33"/>
        <v>#DIV/0!</v>
      </c>
      <c r="X205" s="176">
        <f t="shared" si="26"/>
        <v>0</v>
      </c>
    </row>
    <row r="206" spans="18:24" ht="15" x14ac:dyDescent="0.25">
      <c r="R206" s="184">
        <f t="shared" si="30"/>
        <v>69</v>
      </c>
      <c r="S206" s="391">
        <f t="shared" si="31"/>
        <v>0</v>
      </c>
      <c r="T206" s="185" t="e">
        <f t="shared" si="29"/>
        <v>#DIV/0!</v>
      </c>
      <c r="U206" s="186" t="e">
        <f t="shared" si="27"/>
        <v>#DIV/0!</v>
      </c>
      <c r="V206" s="185" t="e">
        <f t="shared" si="32"/>
        <v>#DIV/0!</v>
      </c>
      <c r="W206" s="183" t="e">
        <f t="shared" si="33"/>
        <v>#DIV/0!</v>
      </c>
      <c r="X206" s="176">
        <f t="shared" si="26"/>
        <v>0</v>
      </c>
    </row>
    <row r="207" spans="18:24" ht="15" x14ac:dyDescent="0.25">
      <c r="R207" s="184">
        <f t="shared" si="30"/>
        <v>70</v>
      </c>
      <c r="S207" s="391">
        <f t="shared" si="31"/>
        <v>0</v>
      </c>
      <c r="T207" s="185" t="e">
        <f t="shared" si="29"/>
        <v>#DIV/0!</v>
      </c>
      <c r="U207" s="186" t="e">
        <f t="shared" si="27"/>
        <v>#DIV/0!</v>
      </c>
      <c r="V207" s="185" t="e">
        <f t="shared" si="32"/>
        <v>#DIV/0!</v>
      </c>
      <c r="W207" s="183" t="e">
        <f t="shared" si="33"/>
        <v>#DIV/0!</v>
      </c>
      <c r="X207" s="176">
        <f t="shared" si="26"/>
        <v>0</v>
      </c>
    </row>
    <row r="208" spans="18:24" ht="15" x14ac:dyDescent="0.25">
      <c r="R208" s="184">
        <f t="shared" si="30"/>
        <v>71</v>
      </c>
      <c r="S208" s="391">
        <f t="shared" si="31"/>
        <v>0</v>
      </c>
      <c r="T208" s="185" t="e">
        <f t="shared" si="29"/>
        <v>#DIV/0!</v>
      </c>
      <c r="U208" s="186" t="e">
        <f t="shared" si="27"/>
        <v>#DIV/0!</v>
      </c>
      <c r="V208" s="185" t="e">
        <f t="shared" si="32"/>
        <v>#DIV/0!</v>
      </c>
      <c r="W208" s="183" t="e">
        <f t="shared" si="33"/>
        <v>#DIV/0!</v>
      </c>
      <c r="X208" s="176">
        <f t="shared" si="26"/>
        <v>0</v>
      </c>
    </row>
    <row r="209" spans="18:24" ht="15" x14ac:dyDescent="0.25">
      <c r="R209" s="184">
        <f t="shared" si="30"/>
        <v>72</v>
      </c>
      <c r="S209" s="391">
        <f t="shared" si="31"/>
        <v>0</v>
      </c>
      <c r="T209" s="185" t="e">
        <f t="shared" si="29"/>
        <v>#DIV/0!</v>
      </c>
      <c r="U209" s="186" t="e">
        <f t="shared" si="27"/>
        <v>#DIV/0!</v>
      </c>
      <c r="V209" s="185" t="e">
        <f t="shared" si="32"/>
        <v>#DIV/0!</v>
      </c>
      <c r="W209" s="183" t="e">
        <f t="shared" si="33"/>
        <v>#DIV/0!</v>
      </c>
      <c r="X209" s="176">
        <f t="shared" si="26"/>
        <v>0</v>
      </c>
    </row>
    <row r="210" spans="18:24" ht="15" x14ac:dyDescent="0.25">
      <c r="R210" s="184">
        <f t="shared" si="30"/>
        <v>73</v>
      </c>
      <c r="S210" s="391">
        <f t="shared" si="31"/>
        <v>0</v>
      </c>
      <c r="T210" s="185" t="e">
        <f t="shared" si="29"/>
        <v>#DIV/0!</v>
      </c>
      <c r="U210" s="186" t="e">
        <f t="shared" si="27"/>
        <v>#DIV/0!</v>
      </c>
      <c r="V210" s="185" t="e">
        <f t="shared" si="32"/>
        <v>#DIV/0!</v>
      </c>
      <c r="W210" s="183" t="e">
        <f t="shared" si="33"/>
        <v>#DIV/0!</v>
      </c>
      <c r="X210" s="176">
        <f t="shared" si="26"/>
        <v>0</v>
      </c>
    </row>
    <row r="211" spans="18:24" ht="15" x14ac:dyDescent="0.25">
      <c r="R211" s="184">
        <f t="shared" si="30"/>
        <v>74</v>
      </c>
      <c r="S211" s="391">
        <f t="shared" si="31"/>
        <v>0</v>
      </c>
      <c r="T211" s="185" t="e">
        <f t="shared" si="29"/>
        <v>#DIV/0!</v>
      </c>
      <c r="U211" s="186" t="e">
        <f t="shared" si="27"/>
        <v>#DIV/0!</v>
      </c>
      <c r="V211" s="185" t="e">
        <f t="shared" si="32"/>
        <v>#DIV/0!</v>
      </c>
      <c r="W211" s="183" t="e">
        <f t="shared" si="33"/>
        <v>#DIV/0!</v>
      </c>
      <c r="X211" s="176">
        <f t="shared" si="26"/>
        <v>0</v>
      </c>
    </row>
    <row r="212" spans="18:24" ht="15" x14ac:dyDescent="0.25">
      <c r="R212" s="184">
        <f t="shared" si="30"/>
        <v>75</v>
      </c>
      <c r="S212" s="391">
        <f t="shared" si="31"/>
        <v>0</v>
      </c>
      <c r="T212" s="185" t="e">
        <f t="shared" si="29"/>
        <v>#DIV/0!</v>
      </c>
      <c r="U212" s="186" t="e">
        <f t="shared" si="27"/>
        <v>#DIV/0!</v>
      </c>
      <c r="V212" s="185" t="e">
        <f t="shared" si="32"/>
        <v>#DIV/0!</v>
      </c>
      <c r="W212" s="183" t="e">
        <f t="shared" si="33"/>
        <v>#DIV/0!</v>
      </c>
      <c r="X212" s="176">
        <f t="shared" si="26"/>
        <v>0</v>
      </c>
    </row>
    <row r="213" spans="18:24" ht="15" x14ac:dyDescent="0.25">
      <c r="R213" s="184">
        <f t="shared" si="30"/>
        <v>76</v>
      </c>
      <c r="S213" s="391">
        <f t="shared" si="31"/>
        <v>0</v>
      </c>
      <c r="T213" s="185" t="e">
        <f t="shared" si="29"/>
        <v>#DIV/0!</v>
      </c>
      <c r="U213" s="186" t="e">
        <f t="shared" si="27"/>
        <v>#DIV/0!</v>
      </c>
      <c r="V213" s="185" t="e">
        <f t="shared" si="32"/>
        <v>#DIV/0!</v>
      </c>
      <c r="W213" s="183" t="e">
        <f t="shared" si="33"/>
        <v>#DIV/0!</v>
      </c>
      <c r="X213" s="176">
        <f t="shared" si="26"/>
        <v>0</v>
      </c>
    </row>
    <row r="214" spans="18:24" ht="15" x14ac:dyDescent="0.25">
      <c r="R214" s="184">
        <f t="shared" si="30"/>
        <v>77</v>
      </c>
      <c r="S214" s="391">
        <f t="shared" si="31"/>
        <v>0</v>
      </c>
      <c r="T214" s="185" t="e">
        <f t="shared" si="29"/>
        <v>#DIV/0!</v>
      </c>
      <c r="U214" s="186" t="e">
        <f t="shared" si="27"/>
        <v>#DIV/0!</v>
      </c>
      <c r="V214" s="185" t="e">
        <f t="shared" si="32"/>
        <v>#DIV/0!</v>
      </c>
      <c r="W214" s="183" t="e">
        <f t="shared" si="33"/>
        <v>#DIV/0!</v>
      </c>
      <c r="X214" s="176">
        <f t="shared" si="26"/>
        <v>0</v>
      </c>
    </row>
    <row r="215" spans="18:24" ht="15" x14ac:dyDescent="0.25">
      <c r="R215" s="184">
        <f t="shared" si="30"/>
        <v>78</v>
      </c>
      <c r="S215" s="391">
        <f t="shared" si="31"/>
        <v>0</v>
      </c>
      <c r="T215" s="185" t="e">
        <f t="shared" si="29"/>
        <v>#DIV/0!</v>
      </c>
      <c r="U215" s="186" t="e">
        <f t="shared" si="27"/>
        <v>#DIV/0!</v>
      </c>
      <c r="V215" s="185" t="e">
        <f t="shared" si="32"/>
        <v>#DIV/0!</v>
      </c>
      <c r="W215" s="183" t="e">
        <f t="shared" si="33"/>
        <v>#DIV/0!</v>
      </c>
      <c r="X215" s="176">
        <f t="shared" si="26"/>
        <v>0</v>
      </c>
    </row>
    <row r="216" spans="18:24" ht="15" x14ac:dyDescent="0.25">
      <c r="R216" s="184">
        <f t="shared" si="30"/>
        <v>79</v>
      </c>
      <c r="S216" s="391">
        <f t="shared" si="31"/>
        <v>0</v>
      </c>
      <c r="T216" s="185" t="e">
        <f t="shared" si="29"/>
        <v>#DIV/0!</v>
      </c>
      <c r="U216" s="186" t="e">
        <f t="shared" si="27"/>
        <v>#DIV/0!</v>
      </c>
      <c r="V216" s="185" t="e">
        <f t="shared" si="32"/>
        <v>#DIV/0!</v>
      </c>
      <c r="W216" s="183" t="e">
        <f t="shared" si="33"/>
        <v>#DIV/0!</v>
      </c>
      <c r="X216" s="176">
        <f t="shared" si="26"/>
        <v>0</v>
      </c>
    </row>
    <row r="217" spans="18:24" ht="15" x14ac:dyDescent="0.25">
      <c r="R217" s="184">
        <f t="shared" si="30"/>
        <v>80</v>
      </c>
      <c r="S217" s="391">
        <f t="shared" si="31"/>
        <v>0</v>
      </c>
      <c r="T217" s="185" t="e">
        <f t="shared" si="29"/>
        <v>#DIV/0!</v>
      </c>
      <c r="U217" s="186" t="e">
        <f t="shared" si="27"/>
        <v>#DIV/0!</v>
      </c>
      <c r="V217" s="185" t="e">
        <f t="shared" si="32"/>
        <v>#DIV/0!</v>
      </c>
      <c r="W217" s="183" t="e">
        <f t="shared" si="33"/>
        <v>#DIV/0!</v>
      </c>
      <c r="X217" s="176">
        <f t="shared" si="26"/>
        <v>0</v>
      </c>
    </row>
    <row r="218" spans="18:24" ht="15" x14ac:dyDescent="0.25">
      <c r="R218" s="184">
        <f t="shared" si="30"/>
        <v>81</v>
      </c>
      <c r="S218" s="391">
        <f t="shared" si="31"/>
        <v>0</v>
      </c>
      <c r="T218" s="185" t="e">
        <f t="shared" si="29"/>
        <v>#DIV/0!</v>
      </c>
      <c r="U218" s="186" t="e">
        <f t="shared" si="27"/>
        <v>#DIV/0!</v>
      </c>
      <c r="V218" s="185" t="e">
        <f t="shared" si="32"/>
        <v>#DIV/0!</v>
      </c>
      <c r="W218" s="183" t="e">
        <f t="shared" si="33"/>
        <v>#DIV/0!</v>
      </c>
      <c r="X218" s="176">
        <f t="shared" si="26"/>
        <v>0</v>
      </c>
    </row>
    <row r="219" spans="18:24" ht="15" x14ac:dyDescent="0.25">
      <c r="R219" s="184">
        <f t="shared" si="30"/>
        <v>82</v>
      </c>
      <c r="S219" s="391">
        <f t="shared" si="31"/>
        <v>0</v>
      </c>
      <c r="T219" s="185" t="e">
        <f t="shared" si="29"/>
        <v>#DIV/0!</v>
      </c>
      <c r="U219" s="186" t="e">
        <f t="shared" si="27"/>
        <v>#DIV/0!</v>
      </c>
      <c r="V219" s="185" t="e">
        <f t="shared" si="32"/>
        <v>#DIV/0!</v>
      </c>
      <c r="W219" s="183" t="e">
        <f t="shared" si="33"/>
        <v>#DIV/0!</v>
      </c>
      <c r="X219" s="176">
        <f t="shared" si="26"/>
        <v>0</v>
      </c>
    </row>
    <row r="220" spans="18:24" ht="15" x14ac:dyDescent="0.25">
      <c r="R220" s="184">
        <f t="shared" si="30"/>
        <v>83</v>
      </c>
      <c r="S220" s="391">
        <f t="shared" si="31"/>
        <v>0</v>
      </c>
      <c r="T220" s="185" t="e">
        <f t="shared" si="29"/>
        <v>#DIV/0!</v>
      </c>
      <c r="U220" s="186" t="e">
        <f t="shared" si="27"/>
        <v>#DIV/0!</v>
      </c>
      <c r="V220" s="185" t="e">
        <f t="shared" si="32"/>
        <v>#DIV/0!</v>
      </c>
      <c r="W220" s="183" t="e">
        <f t="shared" si="33"/>
        <v>#DIV/0!</v>
      </c>
      <c r="X220" s="176">
        <f t="shared" si="26"/>
        <v>0</v>
      </c>
    </row>
    <row r="221" spans="18:24" ht="15" x14ac:dyDescent="0.25">
      <c r="R221" s="184">
        <f t="shared" si="30"/>
        <v>84</v>
      </c>
      <c r="S221" s="391">
        <f t="shared" si="31"/>
        <v>0</v>
      </c>
      <c r="T221" s="185" t="e">
        <f t="shared" si="29"/>
        <v>#DIV/0!</v>
      </c>
      <c r="U221" s="186" t="e">
        <f t="shared" si="27"/>
        <v>#DIV/0!</v>
      </c>
      <c r="V221" s="185" t="e">
        <f t="shared" si="32"/>
        <v>#DIV/0!</v>
      </c>
      <c r="W221" s="183" t="e">
        <f t="shared" si="33"/>
        <v>#DIV/0!</v>
      </c>
      <c r="X221" s="176">
        <f t="shared" si="26"/>
        <v>0</v>
      </c>
    </row>
    <row r="222" spans="18:24" ht="15" x14ac:dyDescent="0.25">
      <c r="R222" s="184">
        <f t="shared" si="30"/>
        <v>85</v>
      </c>
      <c r="S222" s="391">
        <f t="shared" si="31"/>
        <v>0</v>
      </c>
      <c r="T222" s="185" t="e">
        <f t="shared" si="29"/>
        <v>#DIV/0!</v>
      </c>
      <c r="U222" s="186" t="e">
        <f t="shared" si="27"/>
        <v>#DIV/0!</v>
      </c>
      <c r="V222" s="185" t="e">
        <f t="shared" si="32"/>
        <v>#DIV/0!</v>
      </c>
      <c r="W222" s="183" t="e">
        <f t="shared" si="33"/>
        <v>#DIV/0!</v>
      </c>
      <c r="X222" s="176">
        <f t="shared" si="26"/>
        <v>0</v>
      </c>
    </row>
    <row r="223" spans="18:24" ht="15" x14ac:dyDescent="0.25">
      <c r="R223" s="184">
        <f t="shared" si="30"/>
        <v>86</v>
      </c>
      <c r="S223" s="391">
        <f t="shared" si="31"/>
        <v>0</v>
      </c>
      <c r="T223" s="185" t="e">
        <f t="shared" si="29"/>
        <v>#DIV/0!</v>
      </c>
      <c r="U223" s="186" t="e">
        <f t="shared" si="27"/>
        <v>#DIV/0!</v>
      </c>
      <c r="V223" s="185" t="e">
        <f t="shared" si="32"/>
        <v>#DIV/0!</v>
      </c>
      <c r="W223" s="183" t="e">
        <f t="shared" si="33"/>
        <v>#DIV/0!</v>
      </c>
      <c r="X223" s="176">
        <f t="shared" si="26"/>
        <v>0</v>
      </c>
    </row>
    <row r="224" spans="18:24" ht="15" x14ac:dyDescent="0.25">
      <c r="R224" s="184">
        <f t="shared" si="30"/>
        <v>87</v>
      </c>
      <c r="S224" s="391">
        <f t="shared" si="31"/>
        <v>0</v>
      </c>
      <c r="T224" s="185" t="e">
        <f t="shared" si="29"/>
        <v>#DIV/0!</v>
      </c>
      <c r="U224" s="186" t="e">
        <f t="shared" si="27"/>
        <v>#DIV/0!</v>
      </c>
      <c r="V224" s="185" t="e">
        <f t="shared" si="32"/>
        <v>#DIV/0!</v>
      </c>
      <c r="W224" s="183" t="e">
        <f t="shared" si="33"/>
        <v>#DIV/0!</v>
      </c>
      <c r="X224" s="176">
        <f t="shared" si="26"/>
        <v>0</v>
      </c>
    </row>
    <row r="225" spans="13:30" ht="15" x14ac:dyDescent="0.25">
      <c r="R225" s="184">
        <f t="shared" si="30"/>
        <v>88</v>
      </c>
      <c r="S225" s="391">
        <f t="shared" si="31"/>
        <v>0</v>
      </c>
      <c r="T225" s="185" t="e">
        <f t="shared" si="29"/>
        <v>#DIV/0!</v>
      </c>
      <c r="U225" s="186" t="e">
        <f t="shared" si="27"/>
        <v>#DIV/0!</v>
      </c>
      <c r="V225" s="185" t="e">
        <f t="shared" si="32"/>
        <v>#DIV/0!</v>
      </c>
      <c r="W225" s="183" t="e">
        <f t="shared" si="33"/>
        <v>#DIV/0!</v>
      </c>
      <c r="X225" s="176">
        <f t="shared" si="26"/>
        <v>0</v>
      </c>
    </row>
    <row r="226" spans="13:30" ht="15" x14ac:dyDescent="0.25">
      <c r="R226" s="184">
        <f t="shared" si="30"/>
        <v>89</v>
      </c>
      <c r="S226" s="391">
        <f t="shared" si="31"/>
        <v>0</v>
      </c>
      <c r="T226" s="185" t="e">
        <f t="shared" si="29"/>
        <v>#DIV/0!</v>
      </c>
      <c r="U226" s="186" t="e">
        <f t="shared" si="27"/>
        <v>#DIV/0!</v>
      </c>
      <c r="V226" s="185" t="e">
        <f t="shared" si="32"/>
        <v>#DIV/0!</v>
      </c>
      <c r="W226" s="183" t="e">
        <f t="shared" si="33"/>
        <v>#DIV/0!</v>
      </c>
      <c r="X226" s="176">
        <f t="shared" si="26"/>
        <v>0</v>
      </c>
    </row>
    <row r="227" spans="13:30" ht="15" x14ac:dyDescent="0.25">
      <c r="R227" s="184">
        <f t="shared" si="30"/>
        <v>90</v>
      </c>
      <c r="S227" s="391">
        <f t="shared" si="31"/>
        <v>0</v>
      </c>
      <c r="T227" s="185" t="e">
        <f t="shared" si="29"/>
        <v>#DIV/0!</v>
      </c>
      <c r="U227" s="186" t="e">
        <f t="shared" si="27"/>
        <v>#DIV/0!</v>
      </c>
      <c r="V227" s="185" t="e">
        <f t="shared" si="32"/>
        <v>#DIV/0!</v>
      </c>
      <c r="W227" s="183" t="e">
        <f t="shared" si="33"/>
        <v>#DIV/0!</v>
      </c>
      <c r="X227" s="176">
        <f t="shared" si="26"/>
        <v>0</v>
      </c>
    </row>
    <row r="228" spans="13:30" ht="15" x14ac:dyDescent="0.25">
      <c r="R228" s="184">
        <f t="shared" si="30"/>
        <v>91</v>
      </c>
      <c r="S228" s="391">
        <f t="shared" si="31"/>
        <v>0</v>
      </c>
      <c r="T228" s="185" t="e">
        <f t="shared" si="29"/>
        <v>#DIV/0!</v>
      </c>
      <c r="U228" s="186" t="e">
        <f t="shared" si="27"/>
        <v>#DIV/0!</v>
      </c>
      <c r="V228" s="185" t="e">
        <f t="shared" si="32"/>
        <v>#DIV/0!</v>
      </c>
      <c r="W228" s="183" t="e">
        <f t="shared" si="33"/>
        <v>#DIV/0!</v>
      </c>
      <c r="X228" s="176">
        <f t="shared" si="26"/>
        <v>0</v>
      </c>
    </row>
    <row r="229" spans="13:30" ht="15" x14ac:dyDescent="0.25">
      <c r="R229" s="184">
        <f t="shared" si="30"/>
        <v>92</v>
      </c>
      <c r="S229" s="391">
        <f t="shared" si="31"/>
        <v>0</v>
      </c>
      <c r="T229" s="185" t="e">
        <f t="shared" si="29"/>
        <v>#DIV/0!</v>
      </c>
      <c r="U229" s="186" t="e">
        <f t="shared" si="27"/>
        <v>#DIV/0!</v>
      </c>
      <c r="V229" s="185" t="e">
        <f t="shared" si="32"/>
        <v>#DIV/0!</v>
      </c>
      <c r="W229" s="183" t="e">
        <f t="shared" si="33"/>
        <v>#DIV/0!</v>
      </c>
      <c r="X229" s="176">
        <f t="shared" si="26"/>
        <v>0</v>
      </c>
    </row>
    <row r="230" spans="13:30" ht="15" x14ac:dyDescent="0.25">
      <c r="R230" s="184">
        <f t="shared" si="30"/>
        <v>93</v>
      </c>
      <c r="S230" s="391">
        <f t="shared" si="31"/>
        <v>0</v>
      </c>
      <c r="T230" s="185" t="e">
        <f t="shared" si="29"/>
        <v>#DIV/0!</v>
      </c>
      <c r="U230" s="186" t="e">
        <f t="shared" si="27"/>
        <v>#DIV/0!</v>
      </c>
      <c r="V230" s="185" t="e">
        <f t="shared" si="32"/>
        <v>#DIV/0!</v>
      </c>
      <c r="W230" s="183" t="e">
        <f t="shared" si="33"/>
        <v>#DIV/0!</v>
      </c>
      <c r="X230" s="176">
        <f t="shared" ref="X230:X293" si="34">S230</f>
        <v>0</v>
      </c>
    </row>
    <row r="231" spans="13:30" ht="15" x14ac:dyDescent="0.25">
      <c r="R231" s="184">
        <f t="shared" si="30"/>
        <v>94</v>
      </c>
      <c r="S231" s="391">
        <f t="shared" si="31"/>
        <v>0</v>
      </c>
      <c r="T231" s="185" t="e">
        <f t="shared" si="29"/>
        <v>#DIV/0!</v>
      </c>
      <c r="U231" s="186" t="e">
        <f t="shared" ref="U231:U294" si="35">(T231/2)^2*3.1415</f>
        <v>#DIV/0!</v>
      </c>
      <c r="V231" s="185" t="e">
        <f t="shared" si="32"/>
        <v>#DIV/0!</v>
      </c>
      <c r="W231" s="183" t="e">
        <f t="shared" si="33"/>
        <v>#DIV/0!</v>
      </c>
      <c r="X231" s="176">
        <f t="shared" si="34"/>
        <v>0</v>
      </c>
    </row>
    <row r="232" spans="13:30" ht="15" x14ac:dyDescent="0.25">
      <c r="R232" s="184">
        <f t="shared" si="30"/>
        <v>95</v>
      </c>
      <c r="S232" s="391">
        <f t="shared" si="31"/>
        <v>0</v>
      </c>
      <c r="T232" s="185" t="e">
        <f t="shared" si="29"/>
        <v>#DIV/0!</v>
      </c>
      <c r="U232" s="186" t="e">
        <f t="shared" si="35"/>
        <v>#DIV/0!</v>
      </c>
      <c r="V232" s="185" t="e">
        <f t="shared" si="32"/>
        <v>#DIV/0!</v>
      </c>
      <c r="W232" s="183" t="e">
        <f t="shared" si="33"/>
        <v>#DIV/0!</v>
      </c>
      <c r="X232" s="176">
        <f t="shared" si="34"/>
        <v>0</v>
      </c>
    </row>
    <row r="233" spans="13:30" ht="15" x14ac:dyDescent="0.25">
      <c r="R233" s="184">
        <f t="shared" si="30"/>
        <v>96</v>
      </c>
      <c r="S233" s="391">
        <f t="shared" si="31"/>
        <v>0</v>
      </c>
      <c r="T233" s="185" t="e">
        <f t="shared" si="29"/>
        <v>#DIV/0!</v>
      </c>
      <c r="U233" s="186" t="e">
        <f t="shared" si="35"/>
        <v>#DIV/0!</v>
      </c>
      <c r="V233" s="185" t="e">
        <f t="shared" si="32"/>
        <v>#DIV/0!</v>
      </c>
      <c r="W233" s="183" t="e">
        <f t="shared" si="33"/>
        <v>#DIV/0!</v>
      </c>
      <c r="X233" s="176">
        <f t="shared" si="34"/>
        <v>0</v>
      </c>
    </row>
    <row r="234" spans="13:30" ht="15" x14ac:dyDescent="0.25">
      <c r="R234" s="184">
        <f t="shared" si="30"/>
        <v>97</v>
      </c>
      <c r="S234" s="391">
        <f t="shared" si="31"/>
        <v>0</v>
      </c>
      <c r="T234" s="185" t="e">
        <f t="shared" ref="T234:T237" si="36">T$137+(2*(S234-S$137)*Q$140)</f>
        <v>#DIV/0!</v>
      </c>
      <c r="U234" s="186" t="e">
        <f t="shared" si="35"/>
        <v>#DIV/0!</v>
      </c>
      <c r="V234" s="185" t="e">
        <f t="shared" si="32"/>
        <v>#DIV/0!</v>
      </c>
      <c r="W234" s="183" t="e">
        <f t="shared" si="33"/>
        <v>#DIV/0!</v>
      </c>
      <c r="X234" s="176">
        <f t="shared" si="34"/>
        <v>0</v>
      </c>
    </row>
    <row r="235" spans="13:30" ht="15" x14ac:dyDescent="0.25">
      <c r="R235" s="184">
        <f t="shared" si="30"/>
        <v>98</v>
      </c>
      <c r="S235" s="391">
        <f t="shared" si="31"/>
        <v>0</v>
      </c>
      <c r="T235" s="185" t="e">
        <f t="shared" si="36"/>
        <v>#DIV/0!</v>
      </c>
      <c r="U235" s="186" t="e">
        <f t="shared" si="35"/>
        <v>#DIV/0!</v>
      </c>
      <c r="V235" s="185" t="e">
        <f t="shared" si="32"/>
        <v>#DIV/0!</v>
      </c>
      <c r="W235" s="183" t="e">
        <f t="shared" si="33"/>
        <v>#DIV/0!</v>
      </c>
      <c r="X235" s="176">
        <f t="shared" si="34"/>
        <v>0</v>
      </c>
    </row>
    <row r="236" spans="13:30" ht="15" x14ac:dyDescent="0.25">
      <c r="R236" s="184">
        <f t="shared" si="30"/>
        <v>99</v>
      </c>
      <c r="S236" s="391">
        <f t="shared" si="31"/>
        <v>0</v>
      </c>
      <c r="T236" s="185" t="e">
        <f t="shared" si="36"/>
        <v>#DIV/0!</v>
      </c>
      <c r="U236" s="186" t="e">
        <f t="shared" si="35"/>
        <v>#DIV/0!</v>
      </c>
      <c r="V236" s="185" t="e">
        <f t="shared" si="32"/>
        <v>#DIV/0!</v>
      </c>
      <c r="W236" s="183" t="e">
        <f t="shared" si="33"/>
        <v>#DIV/0!</v>
      </c>
      <c r="X236" s="176">
        <f t="shared" si="34"/>
        <v>0</v>
      </c>
    </row>
    <row r="237" spans="13:30" ht="15" x14ac:dyDescent="0.25">
      <c r="R237" s="184">
        <f t="shared" si="30"/>
        <v>100</v>
      </c>
      <c r="S237" s="391">
        <f t="shared" si="31"/>
        <v>0</v>
      </c>
      <c r="T237" s="185" t="e">
        <f t="shared" si="36"/>
        <v>#DIV/0!</v>
      </c>
      <c r="U237" s="186" t="e">
        <f t="shared" si="35"/>
        <v>#DIV/0!</v>
      </c>
      <c r="V237" s="185" t="e">
        <f t="shared" si="32"/>
        <v>#DIV/0!</v>
      </c>
      <c r="W237" s="183" t="e">
        <f t="shared" si="33"/>
        <v>#DIV/0!</v>
      </c>
      <c r="X237" s="176">
        <f t="shared" si="34"/>
        <v>0</v>
      </c>
    </row>
    <row r="238" spans="13:30" ht="15" x14ac:dyDescent="0.25">
      <c r="M238" s="302" t="s">
        <v>308</v>
      </c>
      <c r="N238" s="400" t="s">
        <v>105</v>
      </c>
      <c r="O238" s="395" t="s">
        <v>100</v>
      </c>
      <c r="P238" s="177" t="s">
        <v>155</v>
      </c>
      <c r="Q238" s="177" t="s">
        <v>156</v>
      </c>
      <c r="R238" s="184">
        <v>1</v>
      </c>
      <c r="S238" s="391">
        <f>S$237+R238*(N$240-N$239)/100</f>
        <v>0</v>
      </c>
      <c r="T238" s="185" t="e">
        <f>T$237+(2*(S238-S$237)*Q$240)</f>
        <v>#DIV/0!</v>
      </c>
      <c r="U238" s="186" t="e">
        <f t="shared" si="35"/>
        <v>#DIV/0!</v>
      </c>
      <c r="V238" s="185" t="e">
        <f>(S238-S237)/3*(U237+U238+(U238*U237)^0.5)</f>
        <v>#DIV/0!</v>
      </c>
      <c r="W238" s="183" t="e">
        <f>W237+V238</f>
        <v>#DIV/0!</v>
      </c>
      <c r="X238" s="176">
        <f t="shared" si="34"/>
        <v>0</v>
      </c>
    </row>
    <row r="239" spans="13:30" ht="15" x14ac:dyDescent="0.25">
      <c r="M239" s="396">
        <f>M39</f>
        <v>3</v>
      </c>
      <c r="N239" s="376">
        <f t="shared" ref="N239:O239" si="37">N39</f>
        <v>0</v>
      </c>
      <c r="O239" s="396">
        <f t="shared" si="37"/>
        <v>0</v>
      </c>
      <c r="P239" s="377">
        <f>2*(O239/3.1415)^0.5</f>
        <v>0</v>
      </c>
      <c r="Q239" s="367"/>
      <c r="R239" s="184">
        <f t="shared" ref="R239:R302" si="38">R238+1</f>
        <v>2</v>
      </c>
      <c r="S239" s="391">
        <f t="shared" ref="S239:S302" si="39">S$237+R239*(N$240-N$239)/100</f>
        <v>0</v>
      </c>
      <c r="T239" s="185" t="e">
        <f t="shared" ref="T239:T302" si="40">T$237+(2*(S239-S$237)*Q$240)</f>
        <v>#DIV/0!</v>
      </c>
      <c r="U239" s="186" t="e">
        <f t="shared" si="35"/>
        <v>#DIV/0!</v>
      </c>
      <c r="V239" s="185" t="e">
        <f t="shared" ref="V239:V302" si="41">(S239-S238)/3*(U238+U239+(U239*U238)^0.5)</f>
        <v>#DIV/0!</v>
      </c>
      <c r="W239" s="183" t="e">
        <f t="shared" ref="W239:W302" si="42">W238+V239</f>
        <v>#DIV/0!</v>
      </c>
      <c r="X239" s="176">
        <f t="shared" si="34"/>
        <v>0</v>
      </c>
      <c r="AB239" s="176"/>
      <c r="AC239" s="176"/>
      <c r="AD239" s="176"/>
    </row>
    <row r="240" spans="13:30" ht="15" x14ac:dyDescent="0.25">
      <c r="M240" s="396">
        <f t="shared" ref="M240:O240" si="43">M40</f>
        <v>4</v>
      </c>
      <c r="N240" s="376">
        <f t="shared" si="43"/>
        <v>0</v>
      </c>
      <c r="O240" s="396">
        <f t="shared" si="43"/>
        <v>0</v>
      </c>
      <c r="P240" s="377">
        <f>2*(O240/3.1415)^0.5</f>
        <v>0</v>
      </c>
      <c r="Q240" s="367" t="e">
        <f>(P240-P239)/(2*(N240-N239))</f>
        <v>#DIV/0!</v>
      </c>
      <c r="R240" s="184">
        <f t="shared" si="38"/>
        <v>3</v>
      </c>
      <c r="S240" s="391">
        <f t="shared" si="39"/>
        <v>0</v>
      </c>
      <c r="T240" s="185" t="e">
        <f t="shared" si="40"/>
        <v>#DIV/0!</v>
      </c>
      <c r="U240" s="186" t="e">
        <f t="shared" si="35"/>
        <v>#DIV/0!</v>
      </c>
      <c r="V240" s="185" t="e">
        <f t="shared" si="41"/>
        <v>#DIV/0!</v>
      </c>
      <c r="W240" s="183" t="e">
        <f t="shared" si="42"/>
        <v>#DIV/0!</v>
      </c>
      <c r="X240" s="176">
        <f t="shared" si="34"/>
        <v>0</v>
      </c>
      <c r="Y240" s="176"/>
      <c r="Z240" s="176"/>
      <c r="AA240" s="176"/>
      <c r="AB240" s="176"/>
      <c r="AC240" s="176"/>
      <c r="AD240" s="176"/>
    </row>
    <row r="241" spans="1:30" ht="15" x14ac:dyDescent="0.25">
      <c r="R241" s="184">
        <f t="shared" si="38"/>
        <v>4</v>
      </c>
      <c r="S241" s="391">
        <f t="shared" si="39"/>
        <v>0</v>
      </c>
      <c r="T241" s="185" t="e">
        <f t="shared" si="40"/>
        <v>#DIV/0!</v>
      </c>
      <c r="U241" s="186" t="e">
        <f t="shared" si="35"/>
        <v>#DIV/0!</v>
      </c>
      <c r="V241" s="185" t="e">
        <f t="shared" si="41"/>
        <v>#DIV/0!</v>
      </c>
      <c r="W241" s="183" t="e">
        <f t="shared" si="42"/>
        <v>#DIV/0!</v>
      </c>
      <c r="X241" s="176">
        <f t="shared" si="34"/>
        <v>0</v>
      </c>
      <c r="Y241" s="176"/>
      <c r="Z241" s="176"/>
      <c r="AA241" s="176"/>
      <c r="AB241" s="176"/>
      <c r="AC241" s="176"/>
      <c r="AD241" s="176"/>
    </row>
    <row r="242" spans="1:30" ht="15" x14ac:dyDescent="0.25">
      <c r="R242" s="184">
        <f t="shared" si="38"/>
        <v>5</v>
      </c>
      <c r="S242" s="391">
        <f t="shared" si="39"/>
        <v>0</v>
      </c>
      <c r="T242" s="185" t="e">
        <f t="shared" si="40"/>
        <v>#DIV/0!</v>
      </c>
      <c r="U242" s="186" t="e">
        <f t="shared" si="35"/>
        <v>#DIV/0!</v>
      </c>
      <c r="V242" s="185" t="e">
        <f t="shared" si="41"/>
        <v>#DIV/0!</v>
      </c>
      <c r="W242" s="183" t="e">
        <f t="shared" si="42"/>
        <v>#DIV/0!</v>
      </c>
      <c r="X242" s="176">
        <f t="shared" si="34"/>
        <v>0</v>
      </c>
      <c r="Y242" s="176"/>
      <c r="Z242" s="176"/>
      <c r="AA242" s="176"/>
      <c r="AB242" s="176"/>
      <c r="AC242" s="176"/>
      <c r="AD242" s="176"/>
    </row>
    <row r="243" spans="1:30" s="176" customFormat="1" ht="15" x14ac:dyDescent="0.25">
      <c r="A243" s="240"/>
      <c r="B243" s="240"/>
      <c r="C243" s="246"/>
      <c r="D243" s="240"/>
      <c r="E243" s="240"/>
      <c r="F243" s="291"/>
      <c r="G243" s="240"/>
      <c r="H243" s="240"/>
      <c r="I243" s="240"/>
      <c r="J243" s="240"/>
      <c r="K243" s="240"/>
      <c r="L243" s="240"/>
      <c r="M243" s="299"/>
      <c r="N243" s="182"/>
      <c r="O243" s="393"/>
      <c r="P243" s="174"/>
      <c r="Q243" s="174"/>
      <c r="R243" s="184">
        <f t="shared" si="38"/>
        <v>6</v>
      </c>
      <c r="S243" s="391">
        <f t="shared" si="39"/>
        <v>0</v>
      </c>
      <c r="T243" s="185" t="e">
        <f t="shared" si="40"/>
        <v>#DIV/0!</v>
      </c>
      <c r="U243" s="186" t="e">
        <f t="shared" si="35"/>
        <v>#DIV/0!</v>
      </c>
      <c r="V243" s="185" t="e">
        <f t="shared" si="41"/>
        <v>#DIV/0!</v>
      </c>
      <c r="W243" s="183" t="e">
        <f t="shared" si="42"/>
        <v>#DIV/0!</v>
      </c>
      <c r="X243" s="176">
        <f t="shared" si="34"/>
        <v>0</v>
      </c>
    </row>
    <row r="244" spans="1:30" s="176" customFormat="1" ht="15" x14ac:dyDescent="0.25">
      <c r="A244" s="240"/>
      <c r="B244" s="240"/>
      <c r="C244" s="246"/>
      <c r="D244" s="240"/>
      <c r="E244" s="240"/>
      <c r="F244" s="291"/>
      <c r="G244" s="240"/>
      <c r="H244" s="240"/>
      <c r="I244" s="240"/>
      <c r="J244" s="240"/>
      <c r="K244" s="240"/>
      <c r="L244" s="240"/>
      <c r="M244" s="299"/>
      <c r="N244" s="182"/>
      <c r="O244" s="393"/>
      <c r="P244" s="174"/>
      <c r="Q244" s="174"/>
      <c r="R244" s="184">
        <f t="shared" si="38"/>
        <v>7</v>
      </c>
      <c r="S244" s="391">
        <f t="shared" si="39"/>
        <v>0</v>
      </c>
      <c r="T244" s="185" t="e">
        <f t="shared" si="40"/>
        <v>#DIV/0!</v>
      </c>
      <c r="U244" s="186" t="e">
        <f t="shared" si="35"/>
        <v>#DIV/0!</v>
      </c>
      <c r="V244" s="185" t="e">
        <f t="shared" si="41"/>
        <v>#DIV/0!</v>
      </c>
      <c r="W244" s="183" t="e">
        <f t="shared" si="42"/>
        <v>#DIV/0!</v>
      </c>
      <c r="X244" s="176">
        <f t="shared" si="34"/>
        <v>0</v>
      </c>
    </row>
    <row r="245" spans="1:30" s="176" customFormat="1" ht="15" x14ac:dyDescent="0.25">
      <c r="A245" s="240"/>
      <c r="B245" s="240"/>
      <c r="C245" s="246"/>
      <c r="D245" s="240"/>
      <c r="E245" s="240"/>
      <c r="F245" s="291"/>
      <c r="G245" s="240"/>
      <c r="H245" s="240"/>
      <c r="I245" s="240"/>
      <c r="J245" s="240"/>
      <c r="K245" s="240"/>
      <c r="L245" s="240"/>
      <c r="M245" s="299"/>
      <c r="N245" s="182"/>
      <c r="O245" s="393"/>
      <c r="P245" s="174"/>
      <c r="Q245" s="174"/>
      <c r="R245" s="184">
        <f t="shared" si="38"/>
        <v>8</v>
      </c>
      <c r="S245" s="391">
        <f t="shared" si="39"/>
        <v>0</v>
      </c>
      <c r="T245" s="185" t="e">
        <f t="shared" si="40"/>
        <v>#DIV/0!</v>
      </c>
      <c r="U245" s="186" t="e">
        <f t="shared" si="35"/>
        <v>#DIV/0!</v>
      </c>
      <c r="V245" s="185" t="e">
        <f t="shared" si="41"/>
        <v>#DIV/0!</v>
      </c>
      <c r="W245" s="183" t="e">
        <f t="shared" si="42"/>
        <v>#DIV/0!</v>
      </c>
      <c r="X245" s="176">
        <f t="shared" si="34"/>
        <v>0</v>
      </c>
    </row>
    <row r="246" spans="1:30" s="176" customFormat="1" ht="15" x14ac:dyDescent="0.25">
      <c r="A246" s="240"/>
      <c r="B246" s="240"/>
      <c r="C246" s="246"/>
      <c r="D246" s="240"/>
      <c r="E246" s="240"/>
      <c r="F246" s="291"/>
      <c r="G246" s="240"/>
      <c r="H246" s="240"/>
      <c r="I246" s="240"/>
      <c r="J246" s="240"/>
      <c r="K246" s="240"/>
      <c r="L246" s="240"/>
      <c r="M246" s="299"/>
      <c r="N246" s="182"/>
      <c r="O246" s="393"/>
      <c r="P246" s="174"/>
      <c r="Q246" s="174"/>
      <c r="R246" s="184">
        <f t="shared" si="38"/>
        <v>9</v>
      </c>
      <c r="S246" s="391">
        <f t="shared" si="39"/>
        <v>0</v>
      </c>
      <c r="T246" s="185" t="e">
        <f t="shared" si="40"/>
        <v>#DIV/0!</v>
      </c>
      <c r="U246" s="186" t="e">
        <f t="shared" si="35"/>
        <v>#DIV/0!</v>
      </c>
      <c r="V246" s="185" t="e">
        <f t="shared" si="41"/>
        <v>#DIV/0!</v>
      </c>
      <c r="W246" s="183" t="e">
        <f t="shared" si="42"/>
        <v>#DIV/0!</v>
      </c>
      <c r="X246" s="176">
        <f t="shared" si="34"/>
        <v>0</v>
      </c>
    </row>
    <row r="247" spans="1:30" s="176" customFormat="1" ht="15" x14ac:dyDescent="0.25">
      <c r="A247" s="240"/>
      <c r="B247" s="240"/>
      <c r="C247" s="246"/>
      <c r="D247" s="240"/>
      <c r="E247" s="240"/>
      <c r="F247" s="291"/>
      <c r="G247" s="240"/>
      <c r="H247" s="240"/>
      <c r="I247" s="240"/>
      <c r="J247" s="240"/>
      <c r="K247" s="240"/>
      <c r="L247" s="240"/>
      <c r="M247" s="299"/>
      <c r="N247" s="182"/>
      <c r="O247" s="393"/>
      <c r="P247" s="174"/>
      <c r="Q247" s="174"/>
      <c r="R247" s="184">
        <f t="shared" si="38"/>
        <v>10</v>
      </c>
      <c r="S247" s="391">
        <f t="shared" si="39"/>
        <v>0</v>
      </c>
      <c r="T247" s="185" t="e">
        <f t="shared" si="40"/>
        <v>#DIV/0!</v>
      </c>
      <c r="U247" s="186" t="e">
        <f t="shared" si="35"/>
        <v>#DIV/0!</v>
      </c>
      <c r="V247" s="185" t="e">
        <f t="shared" si="41"/>
        <v>#DIV/0!</v>
      </c>
      <c r="W247" s="183" t="e">
        <f t="shared" si="42"/>
        <v>#DIV/0!</v>
      </c>
      <c r="X247" s="176">
        <f t="shared" si="34"/>
        <v>0</v>
      </c>
    </row>
    <row r="248" spans="1:30" s="176" customFormat="1" ht="15" x14ac:dyDescent="0.25">
      <c r="A248" s="240"/>
      <c r="B248" s="240"/>
      <c r="C248" s="246"/>
      <c r="D248" s="240"/>
      <c r="E248" s="240"/>
      <c r="F248" s="291"/>
      <c r="G248" s="240"/>
      <c r="H248" s="240"/>
      <c r="I248" s="240"/>
      <c r="J248" s="240"/>
      <c r="K248" s="240"/>
      <c r="L248" s="240"/>
      <c r="M248" s="299"/>
      <c r="N248" s="182"/>
      <c r="O248" s="393"/>
      <c r="P248" s="174"/>
      <c r="Q248" s="174"/>
      <c r="R248" s="184">
        <f t="shared" si="38"/>
        <v>11</v>
      </c>
      <c r="S248" s="391">
        <f t="shared" si="39"/>
        <v>0</v>
      </c>
      <c r="T248" s="185" t="e">
        <f t="shared" si="40"/>
        <v>#DIV/0!</v>
      </c>
      <c r="U248" s="186" t="e">
        <f t="shared" si="35"/>
        <v>#DIV/0!</v>
      </c>
      <c r="V248" s="185" t="e">
        <f t="shared" si="41"/>
        <v>#DIV/0!</v>
      </c>
      <c r="W248" s="183" t="e">
        <f t="shared" si="42"/>
        <v>#DIV/0!</v>
      </c>
      <c r="X248" s="176">
        <f t="shared" si="34"/>
        <v>0</v>
      </c>
    </row>
    <row r="249" spans="1:30" s="176" customFormat="1" ht="15" x14ac:dyDescent="0.25">
      <c r="A249" s="240"/>
      <c r="B249" s="240"/>
      <c r="C249" s="246"/>
      <c r="D249" s="240"/>
      <c r="E249" s="240"/>
      <c r="F249" s="291"/>
      <c r="G249" s="240"/>
      <c r="H249" s="240"/>
      <c r="I249" s="240"/>
      <c r="J249" s="240"/>
      <c r="K249" s="240"/>
      <c r="L249" s="240"/>
      <c r="M249" s="299"/>
      <c r="N249" s="182"/>
      <c r="O249" s="393"/>
      <c r="P249" s="174"/>
      <c r="Q249" s="174"/>
      <c r="R249" s="184">
        <f t="shared" si="38"/>
        <v>12</v>
      </c>
      <c r="S249" s="391">
        <f t="shared" si="39"/>
        <v>0</v>
      </c>
      <c r="T249" s="185" t="e">
        <f t="shared" si="40"/>
        <v>#DIV/0!</v>
      </c>
      <c r="U249" s="186" t="e">
        <f t="shared" si="35"/>
        <v>#DIV/0!</v>
      </c>
      <c r="V249" s="185" t="e">
        <f t="shared" si="41"/>
        <v>#DIV/0!</v>
      </c>
      <c r="W249" s="183" t="e">
        <f t="shared" si="42"/>
        <v>#DIV/0!</v>
      </c>
      <c r="X249" s="176">
        <f t="shared" si="34"/>
        <v>0</v>
      </c>
    </row>
    <row r="250" spans="1:30" s="176" customFormat="1" ht="15" x14ac:dyDescent="0.25">
      <c r="A250" s="240"/>
      <c r="B250" s="240"/>
      <c r="C250" s="246"/>
      <c r="D250" s="240"/>
      <c r="E250" s="240"/>
      <c r="F250" s="291"/>
      <c r="G250" s="240"/>
      <c r="H250" s="240"/>
      <c r="I250" s="240"/>
      <c r="J250" s="240"/>
      <c r="K250" s="240"/>
      <c r="L250" s="240"/>
      <c r="M250" s="299"/>
      <c r="N250" s="182"/>
      <c r="O250" s="393"/>
      <c r="P250" s="174"/>
      <c r="Q250" s="174"/>
      <c r="R250" s="184">
        <f t="shared" si="38"/>
        <v>13</v>
      </c>
      <c r="S250" s="391">
        <f t="shared" si="39"/>
        <v>0</v>
      </c>
      <c r="T250" s="185" t="e">
        <f t="shared" si="40"/>
        <v>#DIV/0!</v>
      </c>
      <c r="U250" s="186" t="e">
        <f t="shared" si="35"/>
        <v>#DIV/0!</v>
      </c>
      <c r="V250" s="185" t="e">
        <f t="shared" si="41"/>
        <v>#DIV/0!</v>
      </c>
      <c r="W250" s="183" t="e">
        <f t="shared" si="42"/>
        <v>#DIV/0!</v>
      </c>
      <c r="X250" s="176">
        <f t="shared" si="34"/>
        <v>0</v>
      </c>
    </row>
    <row r="251" spans="1:30" s="176" customFormat="1" ht="15" x14ac:dyDescent="0.25">
      <c r="A251" s="240"/>
      <c r="B251" s="240"/>
      <c r="C251" s="246"/>
      <c r="D251" s="240"/>
      <c r="E251" s="240"/>
      <c r="F251" s="291"/>
      <c r="G251" s="240"/>
      <c r="H251" s="240"/>
      <c r="I251" s="240"/>
      <c r="J251" s="240"/>
      <c r="K251" s="240"/>
      <c r="L251" s="240"/>
      <c r="M251" s="299"/>
      <c r="N251" s="182"/>
      <c r="O251" s="393"/>
      <c r="P251" s="174"/>
      <c r="Q251" s="174"/>
      <c r="R251" s="184">
        <f t="shared" si="38"/>
        <v>14</v>
      </c>
      <c r="S251" s="391">
        <f t="shared" si="39"/>
        <v>0</v>
      </c>
      <c r="T251" s="185" t="e">
        <f t="shared" si="40"/>
        <v>#DIV/0!</v>
      </c>
      <c r="U251" s="186" t="e">
        <f t="shared" si="35"/>
        <v>#DIV/0!</v>
      </c>
      <c r="V251" s="185" t="e">
        <f t="shared" si="41"/>
        <v>#DIV/0!</v>
      </c>
      <c r="W251" s="183" t="e">
        <f t="shared" si="42"/>
        <v>#DIV/0!</v>
      </c>
      <c r="X251" s="176">
        <f t="shared" si="34"/>
        <v>0</v>
      </c>
    </row>
    <row r="252" spans="1:30" s="176" customFormat="1" ht="15" x14ac:dyDescent="0.25">
      <c r="A252" s="240"/>
      <c r="B252" s="240"/>
      <c r="C252" s="246"/>
      <c r="D252" s="240"/>
      <c r="E252" s="240"/>
      <c r="F252" s="291"/>
      <c r="G252" s="240"/>
      <c r="H252" s="240"/>
      <c r="I252" s="240"/>
      <c r="J252" s="240"/>
      <c r="K252" s="240"/>
      <c r="L252" s="240"/>
      <c r="M252" s="299"/>
      <c r="N252" s="182"/>
      <c r="O252" s="393"/>
      <c r="P252" s="174"/>
      <c r="Q252" s="174"/>
      <c r="R252" s="184">
        <f t="shared" si="38"/>
        <v>15</v>
      </c>
      <c r="S252" s="391">
        <f t="shared" si="39"/>
        <v>0</v>
      </c>
      <c r="T252" s="185" t="e">
        <f t="shared" si="40"/>
        <v>#DIV/0!</v>
      </c>
      <c r="U252" s="186" t="e">
        <f t="shared" si="35"/>
        <v>#DIV/0!</v>
      </c>
      <c r="V252" s="185" t="e">
        <f t="shared" si="41"/>
        <v>#DIV/0!</v>
      </c>
      <c r="W252" s="183" t="e">
        <f t="shared" si="42"/>
        <v>#DIV/0!</v>
      </c>
      <c r="X252" s="176">
        <f t="shared" si="34"/>
        <v>0</v>
      </c>
    </row>
    <row r="253" spans="1:30" s="176" customFormat="1" ht="15" x14ac:dyDescent="0.25">
      <c r="A253" s="240"/>
      <c r="B253" s="240"/>
      <c r="C253" s="246"/>
      <c r="D253" s="240"/>
      <c r="E253" s="240"/>
      <c r="F253" s="291"/>
      <c r="G253" s="240"/>
      <c r="H253" s="240"/>
      <c r="I253" s="240"/>
      <c r="J253" s="240"/>
      <c r="K253" s="240"/>
      <c r="L253" s="240"/>
      <c r="M253" s="299"/>
      <c r="N253" s="182"/>
      <c r="O253" s="393"/>
      <c r="P253" s="174"/>
      <c r="Q253" s="174"/>
      <c r="R253" s="184">
        <f t="shared" si="38"/>
        <v>16</v>
      </c>
      <c r="S253" s="391">
        <f t="shared" si="39"/>
        <v>0</v>
      </c>
      <c r="T253" s="185" t="e">
        <f t="shared" si="40"/>
        <v>#DIV/0!</v>
      </c>
      <c r="U253" s="186" t="e">
        <f t="shared" si="35"/>
        <v>#DIV/0!</v>
      </c>
      <c r="V253" s="185" t="e">
        <f t="shared" si="41"/>
        <v>#DIV/0!</v>
      </c>
      <c r="W253" s="183" t="e">
        <f t="shared" si="42"/>
        <v>#DIV/0!</v>
      </c>
      <c r="X253" s="176">
        <f t="shared" si="34"/>
        <v>0</v>
      </c>
    </row>
    <row r="254" spans="1:30" s="176" customFormat="1" ht="15" x14ac:dyDescent="0.25">
      <c r="A254" s="240"/>
      <c r="B254" s="240"/>
      <c r="C254" s="246"/>
      <c r="D254" s="240"/>
      <c r="E254" s="240"/>
      <c r="F254" s="291"/>
      <c r="G254" s="240"/>
      <c r="H254" s="240"/>
      <c r="I254" s="240"/>
      <c r="J254" s="240"/>
      <c r="K254" s="240"/>
      <c r="L254" s="240"/>
      <c r="M254" s="299"/>
      <c r="N254" s="182"/>
      <c r="O254" s="393"/>
      <c r="P254" s="174"/>
      <c r="Q254" s="174"/>
      <c r="R254" s="184">
        <f t="shared" si="38"/>
        <v>17</v>
      </c>
      <c r="S254" s="391">
        <f t="shared" si="39"/>
        <v>0</v>
      </c>
      <c r="T254" s="185" t="e">
        <f t="shared" si="40"/>
        <v>#DIV/0!</v>
      </c>
      <c r="U254" s="186" t="e">
        <f t="shared" si="35"/>
        <v>#DIV/0!</v>
      </c>
      <c r="V254" s="185" t="e">
        <f t="shared" si="41"/>
        <v>#DIV/0!</v>
      </c>
      <c r="W254" s="183" t="e">
        <f t="shared" si="42"/>
        <v>#DIV/0!</v>
      </c>
      <c r="X254" s="176">
        <f t="shared" si="34"/>
        <v>0</v>
      </c>
    </row>
    <row r="255" spans="1:30" s="176" customFormat="1" ht="15" x14ac:dyDescent="0.25">
      <c r="A255" s="240"/>
      <c r="B255" s="240"/>
      <c r="C255" s="246"/>
      <c r="D255" s="240"/>
      <c r="E255" s="240"/>
      <c r="F255" s="291"/>
      <c r="G255" s="240"/>
      <c r="H255" s="240"/>
      <c r="I255" s="240"/>
      <c r="J255" s="240"/>
      <c r="K255" s="240"/>
      <c r="L255" s="240"/>
      <c r="M255" s="299"/>
      <c r="N255" s="182"/>
      <c r="O255" s="393"/>
      <c r="P255" s="174"/>
      <c r="Q255" s="174"/>
      <c r="R255" s="184">
        <f t="shared" si="38"/>
        <v>18</v>
      </c>
      <c r="S255" s="391">
        <f t="shared" si="39"/>
        <v>0</v>
      </c>
      <c r="T255" s="185" t="e">
        <f t="shared" si="40"/>
        <v>#DIV/0!</v>
      </c>
      <c r="U255" s="186" t="e">
        <f t="shared" si="35"/>
        <v>#DIV/0!</v>
      </c>
      <c r="V255" s="185" t="e">
        <f t="shared" si="41"/>
        <v>#DIV/0!</v>
      </c>
      <c r="W255" s="183" t="e">
        <f t="shared" si="42"/>
        <v>#DIV/0!</v>
      </c>
      <c r="X255" s="176">
        <f t="shared" si="34"/>
        <v>0</v>
      </c>
    </row>
    <row r="256" spans="1:30" s="176" customFormat="1" ht="15" x14ac:dyDescent="0.25">
      <c r="A256" s="240"/>
      <c r="B256" s="240"/>
      <c r="C256" s="246"/>
      <c r="D256" s="240"/>
      <c r="E256" s="240"/>
      <c r="F256" s="291"/>
      <c r="G256" s="240"/>
      <c r="H256" s="240"/>
      <c r="I256" s="240"/>
      <c r="J256" s="240"/>
      <c r="K256" s="240"/>
      <c r="L256" s="240"/>
      <c r="M256" s="299"/>
      <c r="N256" s="182"/>
      <c r="O256" s="393"/>
      <c r="P256" s="174"/>
      <c r="Q256" s="174"/>
      <c r="R256" s="184">
        <f t="shared" si="38"/>
        <v>19</v>
      </c>
      <c r="S256" s="391">
        <f t="shared" si="39"/>
        <v>0</v>
      </c>
      <c r="T256" s="185" t="e">
        <f t="shared" si="40"/>
        <v>#DIV/0!</v>
      </c>
      <c r="U256" s="186" t="e">
        <f t="shared" si="35"/>
        <v>#DIV/0!</v>
      </c>
      <c r="V256" s="185" t="e">
        <f t="shared" si="41"/>
        <v>#DIV/0!</v>
      </c>
      <c r="W256" s="183" t="e">
        <f t="shared" si="42"/>
        <v>#DIV/0!</v>
      </c>
      <c r="X256" s="176">
        <f t="shared" si="34"/>
        <v>0</v>
      </c>
    </row>
    <row r="257" spans="1:30" s="176" customFormat="1" ht="15" x14ac:dyDescent="0.25">
      <c r="A257" s="240"/>
      <c r="B257" s="240"/>
      <c r="C257" s="246"/>
      <c r="D257" s="240"/>
      <c r="E257" s="240"/>
      <c r="F257" s="291"/>
      <c r="G257" s="240"/>
      <c r="H257" s="240"/>
      <c r="I257" s="240"/>
      <c r="J257" s="240"/>
      <c r="K257" s="240"/>
      <c r="L257" s="240"/>
      <c r="M257" s="299"/>
      <c r="N257" s="182"/>
      <c r="O257" s="393"/>
      <c r="P257" s="174"/>
      <c r="Q257" s="174"/>
      <c r="R257" s="184">
        <f t="shared" si="38"/>
        <v>20</v>
      </c>
      <c r="S257" s="391">
        <f t="shared" si="39"/>
        <v>0</v>
      </c>
      <c r="T257" s="185" t="e">
        <f t="shared" si="40"/>
        <v>#DIV/0!</v>
      </c>
      <c r="U257" s="186" t="e">
        <f t="shared" si="35"/>
        <v>#DIV/0!</v>
      </c>
      <c r="V257" s="185" t="e">
        <f t="shared" si="41"/>
        <v>#DIV/0!</v>
      </c>
      <c r="W257" s="183" t="e">
        <f t="shared" si="42"/>
        <v>#DIV/0!</v>
      </c>
      <c r="X257" s="176">
        <f t="shared" si="34"/>
        <v>0</v>
      </c>
    </row>
    <row r="258" spans="1:30" s="176" customFormat="1" ht="15" x14ac:dyDescent="0.25">
      <c r="A258" s="240"/>
      <c r="B258" s="240"/>
      <c r="C258" s="246"/>
      <c r="D258" s="240"/>
      <c r="E258" s="240"/>
      <c r="F258" s="291"/>
      <c r="G258" s="240"/>
      <c r="H258" s="240"/>
      <c r="I258" s="240"/>
      <c r="J258" s="240"/>
      <c r="K258" s="240"/>
      <c r="L258" s="240"/>
      <c r="M258" s="299"/>
      <c r="N258" s="182"/>
      <c r="O258" s="393"/>
      <c r="P258" s="174"/>
      <c r="Q258" s="174"/>
      <c r="R258" s="184">
        <f t="shared" si="38"/>
        <v>21</v>
      </c>
      <c r="S258" s="391">
        <f t="shared" si="39"/>
        <v>0</v>
      </c>
      <c r="T258" s="185" t="e">
        <f t="shared" si="40"/>
        <v>#DIV/0!</v>
      </c>
      <c r="U258" s="186" t="e">
        <f t="shared" si="35"/>
        <v>#DIV/0!</v>
      </c>
      <c r="V258" s="185" t="e">
        <f t="shared" si="41"/>
        <v>#DIV/0!</v>
      </c>
      <c r="W258" s="183" t="e">
        <f t="shared" si="42"/>
        <v>#DIV/0!</v>
      </c>
      <c r="X258" s="176">
        <f t="shared" si="34"/>
        <v>0</v>
      </c>
    </row>
    <row r="259" spans="1:30" s="176" customFormat="1" ht="15" x14ac:dyDescent="0.25">
      <c r="A259" s="240"/>
      <c r="B259" s="240"/>
      <c r="C259" s="246"/>
      <c r="D259" s="240"/>
      <c r="E259" s="240"/>
      <c r="F259" s="291"/>
      <c r="G259" s="240"/>
      <c r="H259" s="240"/>
      <c r="I259" s="240"/>
      <c r="J259" s="240"/>
      <c r="K259" s="240"/>
      <c r="L259" s="240"/>
      <c r="M259" s="299"/>
      <c r="N259" s="182"/>
      <c r="O259" s="393"/>
      <c r="P259" s="174"/>
      <c r="Q259" s="174"/>
      <c r="R259" s="184">
        <f t="shared" si="38"/>
        <v>22</v>
      </c>
      <c r="S259" s="391">
        <f t="shared" si="39"/>
        <v>0</v>
      </c>
      <c r="T259" s="185" t="e">
        <f t="shared" si="40"/>
        <v>#DIV/0!</v>
      </c>
      <c r="U259" s="186" t="e">
        <f t="shared" si="35"/>
        <v>#DIV/0!</v>
      </c>
      <c r="V259" s="185" t="e">
        <f t="shared" si="41"/>
        <v>#DIV/0!</v>
      </c>
      <c r="W259" s="183" t="e">
        <f t="shared" si="42"/>
        <v>#DIV/0!</v>
      </c>
      <c r="X259" s="176">
        <f t="shared" si="34"/>
        <v>0</v>
      </c>
      <c r="AB259" s="240"/>
      <c r="AC259" s="240"/>
      <c r="AD259" s="240"/>
    </row>
    <row r="260" spans="1:30" s="176" customFormat="1" ht="15" x14ac:dyDescent="0.25">
      <c r="A260" s="240"/>
      <c r="B260" s="240"/>
      <c r="C260" s="246"/>
      <c r="D260" s="240"/>
      <c r="E260" s="240"/>
      <c r="F260" s="291"/>
      <c r="G260" s="240"/>
      <c r="H260" s="240"/>
      <c r="I260" s="240"/>
      <c r="J260" s="240"/>
      <c r="K260" s="240"/>
      <c r="L260" s="240"/>
      <c r="M260" s="299"/>
      <c r="N260" s="182"/>
      <c r="O260" s="393"/>
      <c r="P260" s="174"/>
      <c r="Q260" s="174"/>
      <c r="R260" s="184">
        <f t="shared" si="38"/>
        <v>23</v>
      </c>
      <c r="S260" s="391">
        <f t="shared" si="39"/>
        <v>0</v>
      </c>
      <c r="T260" s="185" t="e">
        <f t="shared" si="40"/>
        <v>#DIV/0!</v>
      </c>
      <c r="U260" s="186" t="e">
        <f t="shared" si="35"/>
        <v>#DIV/0!</v>
      </c>
      <c r="V260" s="185" t="e">
        <f t="shared" si="41"/>
        <v>#DIV/0!</v>
      </c>
      <c r="W260" s="183" t="e">
        <f t="shared" si="42"/>
        <v>#DIV/0!</v>
      </c>
      <c r="X260" s="176">
        <f t="shared" si="34"/>
        <v>0</v>
      </c>
      <c r="Y260" s="240"/>
      <c r="Z260" s="240"/>
      <c r="AA260" s="240"/>
      <c r="AB260" s="240"/>
      <c r="AC260" s="240"/>
      <c r="AD260" s="240"/>
    </row>
    <row r="261" spans="1:30" s="176" customFormat="1" ht="15" x14ac:dyDescent="0.25">
      <c r="A261" s="240"/>
      <c r="B261" s="240"/>
      <c r="C261" s="246"/>
      <c r="D261" s="240"/>
      <c r="E261" s="240"/>
      <c r="F261" s="291"/>
      <c r="G261" s="240"/>
      <c r="H261" s="240"/>
      <c r="I261" s="240"/>
      <c r="J261" s="240"/>
      <c r="K261" s="240"/>
      <c r="L261" s="240"/>
      <c r="M261" s="299"/>
      <c r="N261" s="182"/>
      <c r="O261" s="393"/>
      <c r="P261" s="174"/>
      <c r="Q261" s="174"/>
      <c r="R261" s="184">
        <f t="shared" si="38"/>
        <v>24</v>
      </c>
      <c r="S261" s="391">
        <f t="shared" si="39"/>
        <v>0</v>
      </c>
      <c r="T261" s="185" t="e">
        <f t="shared" si="40"/>
        <v>#DIV/0!</v>
      </c>
      <c r="U261" s="186" t="e">
        <f t="shared" si="35"/>
        <v>#DIV/0!</v>
      </c>
      <c r="V261" s="185" t="e">
        <f t="shared" si="41"/>
        <v>#DIV/0!</v>
      </c>
      <c r="W261" s="183" t="e">
        <f t="shared" si="42"/>
        <v>#DIV/0!</v>
      </c>
      <c r="X261" s="176">
        <f t="shared" si="34"/>
        <v>0</v>
      </c>
      <c r="Y261" s="240"/>
      <c r="Z261" s="240"/>
      <c r="AA261" s="240"/>
      <c r="AB261" s="240"/>
      <c r="AC261" s="240"/>
      <c r="AD261" s="240"/>
    </row>
    <row r="262" spans="1:30" s="176" customFormat="1" ht="15" x14ac:dyDescent="0.25">
      <c r="A262" s="240"/>
      <c r="B262" s="240"/>
      <c r="C262" s="246"/>
      <c r="D262" s="240"/>
      <c r="E262" s="240"/>
      <c r="F262" s="291"/>
      <c r="G262" s="240"/>
      <c r="H262" s="240"/>
      <c r="I262" s="240"/>
      <c r="J262" s="240"/>
      <c r="K262" s="240"/>
      <c r="L262" s="240"/>
      <c r="M262" s="299"/>
      <c r="N262" s="182"/>
      <c r="O262" s="393"/>
      <c r="P262" s="174"/>
      <c r="Q262" s="174"/>
      <c r="R262" s="184">
        <f t="shared" si="38"/>
        <v>25</v>
      </c>
      <c r="S262" s="391">
        <f t="shared" si="39"/>
        <v>0</v>
      </c>
      <c r="T262" s="185" t="e">
        <f t="shared" si="40"/>
        <v>#DIV/0!</v>
      </c>
      <c r="U262" s="186" t="e">
        <f t="shared" si="35"/>
        <v>#DIV/0!</v>
      </c>
      <c r="V262" s="185" t="e">
        <f t="shared" si="41"/>
        <v>#DIV/0!</v>
      </c>
      <c r="W262" s="183" t="e">
        <f t="shared" si="42"/>
        <v>#DIV/0!</v>
      </c>
      <c r="X262" s="176">
        <f t="shared" si="34"/>
        <v>0</v>
      </c>
      <c r="Y262" s="240"/>
      <c r="Z262" s="240"/>
      <c r="AA262" s="240"/>
      <c r="AB262" s="240"/>
      <c r="AC262" s="240"/>
      <c r="AD262" s="240"/>
    </row>
    <row r="263" spans="1:30" ht="15" x14ac:dyDescent="0.25">
      <c r="R263" s="184">
        <f t="shared" si="38"/>
        <v>26</v>
      </c>
      <c r="S263" s="391">
        <f t="shared" si="39"/>
        <v>0</v>
      </c>
      <c r="T263" s="185" t="e">
        <f t="shared" si="40"/>
        <v>#DIV/0!</v>
      </c>
      <c r="U263" s="186" t="e">
        <f t="shared" si="35"/>
        <v>#DIV/0!</v>
      </c>
      <c r="V263" s="185" t="e">
        <f t="shared" si="41"/>
        <v>#DIV/0!</v>
      </c>
      <c r="W263" s="183" t="e">
        <f t="shared" si="42"/>
        <v>#DIV/0!</v>
      </c>
      <c r="X263" s="176">
        <f t="shared" si="34"/>
        <v>0</v>
      </c>
    </row>
    <row r="264" spans="1:30" ht="15" x14ac:dyDescent="0.25">
      <c r="R264" s="184">
        <f t="shared" si="38"/>
        <v>27</v>
      </c>
      <c r="S264" s="391">
        <f t="shared" si="39"/>
        <v>0</v>
      </c>
      <c r="T264" s="185" t="e">
        <f t="shared" si="40"/>
        <v>#DIV/0!</v>
      </c>
      <c r="U264" s="186" t="e">
        <f t="shared" si="35"/>
        <v>#DIV/0!</v>
      </c>
      <c r="V264" s="185" t="e">
        <f t="shared" si="41"/>
        <v>#DIV/0!</v>
      </c>
      <c r="W264" s="183" t="e">
        <f t="shared" si="42"/>
        <v>#DIV/0!</v>
      </c>
      <c r="X264" s="176">
        <f t="shared" si="34"/>
        <v>0</v>
      </c>
    </row>
    <row r="265" spans="1:30" ht="15" x14ac:dyDescent="0.25">
      <c r="R265" s="184">
        <f t="shared" si="38"/>
        <v>28</v>
      </c>
      <c r="S265" s="391">
        <f t="shared" si="39"/>
        <v>0</v>
      </c>
      <c r="T265" s="185" t="e">
        <f t="shared" si="40"/>
        <v>#DIV/0!</v>
      </c>
      <c r="U265" s="186" t="e">
        <f t="shared" si="35"/>
        <v>#DIV/0!</v>
      </c>
      <c r="V265" s="185" t="e">
        <f t="shared" si="41"/>
        <v>#DIV/0!</v>
      </c>
      <c r="W265" s="183" t="e">
        <f t="shared" si="42"/>
        <v>#DIV/0!</v>
      </c>
      <c r="X265" s="176">
        <f t="shared" si="34"/>
        <v>0</v>
      </c>
    </row>
    <row r="266" spans="1:30" ht="15" x14ac:dyDescent="0.25">
      <c r="R266" s="184">
        <f t="shared" si="38"/>
        <v>29</v>
      </c>
      <c r="S266" s="391">
        <f t="shared" si="39"/>
        <v>0</v>
      </c>
      <c r="T266" s="185" t="e">
        <f t="shared" si="40"/>
        <v>#DIV/0!</v>
      </c>
      <c r="U266" s="186" t="e">
        <f t="shared" si="35"/>
        <v>#DIV/0!</v>
      </c>
      <c r="V266" s="185" t="e">
        <f t="shared" si="41"/>
        <v>#DIV/0!</v>
      </c>
      <c r="W266" s="183" t="e">
        <f t="shared" si="42"/>
        <v>#DIV/0!</v>
      </c>
      <c r="X266" s="176">
        <f t="shared" si="34"/>
        <v>0</v>
      </c>
    </row>
    <row r="267" spans="1:30" ht="15" x14ac:dyDescent="0.25">
      <c r="R267" s="184">
        <f t="shared" si="38"/>
        <v>30</v>
      </c>
      <c r="S267" s="391">
        <f t="shared" si="39"/>
        <v>0</v>
      </c>
      <c r="T267" s="185" t="e">
        <f t="shared" si="40"/>
        <v>#DIV/0!</v>
      </c>
      <c r="U267" s="186" t="e">
        <f t="shared" si="35"/>
        <v>#DIV/0!</v>
      </c>
      <c r="V267" s="185" t="e">
        <f t="shared" si="41"/>
        <v>#DIV/0!</v>
      </c>
      <c r="W267" s="183" t="e">
        <f t="shared" si="42"/>
        <v>#DIV/0!</v>
      </c>
      <c r="X267" s="176">
        <f t="shared" si="34"/>
        <v>0</v>
      </c>
    </row>
    <row r="268" spans="1:30" ht="15" x14ac:dyDescent="0.25">
      <c r="R268" s="184">
        <f t="shared" si="38"/>
        <v>31</v>
      </c>
      <c r="S268" s="391">
        <f t="shared" si="39"/>
        <v>0</v>
      </c>
      <c r="T268" s="185" t="e">
        <f t="shared" si="40"/>
        <v>#DIV/0!</v>
      </c>
      <c r="U268" s="186" t="e">
        <f t="shared" si="35"/>
        <v>#DIV/0!</v>
      </c>
      <c r="V268" s="185" t="e">
        <f t="shared" si="41"/>
        <v>#DIV/0!</v>
      </c>
      <c r="W268" s="183" t="e">
        <f t="shared" si="42"/>
        <v>#DIV/0!</v>
      </c>
      <c r="X268" s="176">
        <f t="shared" si="34"/>
        <v>0</v>
      </c>
    </row>
    <row r="269" spans="1:30" ht="15" x14ac:dyDescent="0.25">
      <c r="R269" s="184">
        <f t="shared" si="38"/>
        <v>32</v>
      </c>
      <c r="S269" s="391">
        <f t="shared" si="39"/>
        <v>0</v>
      </c>
      <c r="T269" s="185" t="e">
        <f t="shared" si="40"/>
        <v>#DIV/0!</v>
      </c>
      <c r="U269" s="186" t="e">
        <f t="shared" si="35"/>
        <v>#DIV/0!</v>
      </c>
      <c r="V269" s="185" t="e">
        <f t="shared" si="41"/>
        <v>#DIV/0!</v>
      </c>
      <c r="W269" s="183" t="e">
        <f t="shared" si="42"/>
        <v>#DIV/0!</v>
      </c>
      <c r="X269" s="176">
        <f t="shared" si="34"/>
        <v>0</v>
      </c>
    </row>
    <row r="270" spans="1:30" ht="15" x14ac:dyDescent="0.25">
      <c r="R270" s="184">
        <f t="shared" si="38"/>
        <v>33</v>
      </c>
      <c r="S270" s="391">
        <f t="shared" si="39"/>
        <v>0</v>
      </c>
      <c r="T270" s="185" t="e">
        <f t="shared" si="40"/>
        <v>#DIV/0!</v>
      </c>
      <c r="U270" s="186" t="e">
        <f t="shared" si="35"/>
        <v>#DIV/0!</v>
      </c>
      <c r="V270" s="185" t="e">
        <f t="shared" si="41"/>
        <v>#DIV/0!</v>
      </c>
      <c r="W270" s="183" t="e">
        <f t="shared" si="42"/>
        <v>#DIV/0!</v>
      </c>
      <c r="X270" s="176">
        <f t="shared" si="34"/>
        <v>0</v>
      </c>
    </row>
    <row r="271" spans="1:30" ht="15" x14ac:dyDescent="0.25">
      <c r="R271" s="184">
        <f t="shared" si="38"/>
        <v>34</v>
      </c>
      <c r="S271" s="391">
        <f t="shared" si="39"/>
        <v>0</v>
      </c>
      <c r="T271" s="185" t="e">
        <f t="shared" si="40"/>
        <v>#DIV/0!</v>
      </c>
      <c r="U271" s="186" t="e">
        <f t="shared" si="35"/>
        <v>#DIV/0!</v>
      </c>
      <c r="V271" s="185" t="e">
        <f t="shared" si="41"/>
        <v>#DIV/0!</v>
      </c>
      <c r="W271" s="183" t="e">
        <f t="shared" si="42"/>
        <v>#DIV/0!</v>
      </c>
      <c r="X271" s="176">
        <f t="shared" si="34"/>
        <v>0</v>
      </c>
    </row>
    <row r="272" spans="1:30" ht="15" x14ac:dyDescent="0.25">
      <c r="R272" s="184">
        <f t="shared" si="38"/>
        <v>35</v>
      </c>
      <c r="S272" s="391">
        <f t="shared" si="39"/>
        <v>0</v>
      </c>
      <c r="T272" s="185" t="e">
        <f t="shared" si="40"/>
        <v>#DIV/0!</v>
      </c>
      <c r="U272" s="186" t="e">
        <f t="shared" si="35"/>
        <v>#DIV/0!</v>
      </c>
      <c r="V272" s="185" t="e">
        <f t="shared" si="41"/>
        <v>#DIV/0!</v>
      </c>
      <c r="W272" s="183" t="e">
        <f t="shared" si="42"/>
        <v>#DIV/0!</v>
      </c>
      <c r="X272" s="176">
        <f t="shared" si="34"/>
        <v>0</v>
      </c>
    </row>
    <row r="273" spans="18:24" ht="15" x14ac:dyDescent="0.25">
      <c r="R273" s="184">
        <f t="shared" si="38"/>
        <v>36</v>
      </c>
      <c r="S273" s="391">
        <f t="shared" si="39"/>
        <v>0</v>
      </c>
      <c r="T273" s="185" t="e">
        <f t="shared" si="40"/>
        <v>#DIV/0!</v>
      </c>
      <c r="U273" s="186" t="e">
        <f t="shared" si="35"/>
        <v>#DIV/0!</v>
      </c>
      <c r="V273" s="185" t="e">
        <f t="shared" si="41"/>
        <v>#DIV/0!</v>
      </c>
      <c r="W273" s="183" t="e">
        <f t="shared" si="42"/>
        <v>#DIV/0!</v>
      </c>
      <c r="X273" s="176">
        <f t="shared" si="34"/>
        <v>0</v>
      </c>
    </row>
    <row r="274" spans="18:24" ht="15" x14ac:dyDescent="0.25">
      <c r="R274" s="184">
        <f t="shared" si="38"/>
        <v>37</v>
      </c>
      <c r="S274" s="391">
        <f t="shared" si="39"/>
        <v>0</v>
      </c>
      <c r="T274" s="185" t="e">
        <f t="shared" si="40"/>
        <v>#DIV/0!</v>
      </c>
      <c r="U274" s="186" t="e">
        <f t="shared" si="35"/>
        <v>#DIV/0!</v>
      </c>
      <c r="V274" s="185" t="e">
        <f t="shared" si="41"/>
        <v>#DIV/0!</v>
      </c>
      <c r="W274" s="183" t="e">
        <f t="shared" si="42"/>
        <v>#DIV/0!</v>
      </c>
      <c r="X274" s="176">
        <f t="shared" si="34"/>
        <v>0</v>
      </c>
    </row>
    <row r="275" spans="18:24" ht="15" x14ac:dyDescent="0.25">
      <c r="R275" s="184">
        <f t="shared" si="38"/>
        <v>38</v>
      </c>
      <c r="S275" s="391">
        <f t="shared" si="39"/>
        <v>0</v>
      </c>
      <c r="T275" s="185" t="e">
        <f t="shared" si="40"/>
        <v>#DIV/0!</v>
      </c>
      <c r="U275" s="186" t="e">
        <f t="shared" si="35"/>
        <v>#DIV/0!</v>
      </c>
      <c r="V275" s="185" t="e">
        <f t="shared" si="41"/>
        <v>#DIV/0!</v>
      </c>
      <c r="W275" s="183" t="e">
        <f t="shared" si="42"/>
        <v>#DIV/0!</v>
      </c>
      <c r="X275" s="176">
        <f t="shared" si="34"/>
        <v>0</v>
      </c>
    </row>
    <row r="276" spans="18:24" ht="15" x14ac:dyDescent="0.25">
      <c r="R276" s="184">
        <f t="shared" si="38"/>
        <v>39</v>
      </c>
      <c r="S276" s="391">
        <f t="shared" si="39"/>
        <v>0</v>
      </c>
      <c r="T276" s="185" t="e">
        <f t="shared" si="40"/>
        <v>#DIV/0!</v>
      </c>
      <c r="U276" s="186" t="e">
        <f t="shared" si="35"/>
        <v>#DIV/0!</v>
      </c>
      <c r="V276" s="185" t="e">
        <f t="shared" si="41"/>
        <v>#DIV/0!</v>
      </c>
      <c r="W276" s="183" t="e">
        <f t="shared" si="42"/>
        <v>#DIV/0!</v>
      </c>
      <c r="X276" s="176">
        <f t="shared" si="34"/>
        <v>0</v>
      </c>
    </row>
    <row r="277" spans="18:24" ht="15" x14ac:dyDescent="0.25">
      <c r="R277" s="184">
        <f t="shared" si="38"/>
        <v>40</v>
      </c>
      <c r="S277" s="391">
        <f t="shared" si="39"/>
        <v>0</v>
      </c>
      <c r="T277" s="185" t="e">
        <f t="shared" si="40"/>
        <v>#DIV/0!</v>
      </c>
      <c r="U277" s="186" t="e">
        <f t="shared" si="35"/>
        <v>#DIV/0!</v>
      </c>
      <c r="V277" s="185" t="e">
        <f t="shared" si="41"/>
        <v>#DIV/0!</v>
      </c>
      <c r="W277" s="183" t="e">
        <f t="shared" si="42"/>
        <v>#DIV/0!</v>
      </c>
      <c r="X277" s="176">
        <f t="shared" si="34"/>
        <v>0</v>
      </c>
    </row>
    <row r="278" spans="18:24" ht="15" x14ac:dyDescent="0.25">
      <c r="R278" s="184">
        <f t="shared" si="38"/>
        <v>41</v>
      </c>
      <c r="S278" s="391">
        <f t="shared" si="39"/>
        <v>0</v>
      </c>
      <c r="T278" s="185" t="e">
        <f t="shared" si="40"/>
        <v>#DIV/0!</v>
      </c>
      <c r="U278" s="186" t="e">
        <f t="shared" si="35"/>
        <v>#DIV/0!</v>
      </c>
      <c r="V278" s="185" t="e">
        <f t="shared" si="41"/>
        <v>#DIV/0!</v>
      </c>
      <c r="W278" s="183" t="e">
        <f t="shared" si="42"/>
        <v>#DIV/0!</v>
      </c>
      <c r="X278" s="176">
        <f t="shared" si="34"/>
        <v>0</v>
      </c>
    </row>
    <row r="279" spans="18:24" ht="15" x14ac:dyDescent="0.25">
      <c r="R279" s="184">
        <f t="shared" si="38"/>
        <v>42</v>
      </c>
      <c r="S279" s="391">
        <f t="shared" si="39"/>
        <v>0</v>
      </c>
      <c r="T279" s="185" t="e">
        <f t="shared" si="40"/>
        <v>#DIV/0!</v>
      </c>
      <c r="U279" s="186" t="e">
        <f t="shared" si="35"/>
        <v>#DIV/0!</v>
      </c>
      <c r="V279" s="185" t="e">
        <f t="shared" si="41"/>
        <v>#DIV/0!</v>
      </c>
      <c r="W279" s="183" t="e">
        <f t="shared" si="42"/>
        <v>#DIV/0!</v>
      </c>
      <c r="X279" s="176">
        <f t="shared" si="34"/>
        <v>0</v>
      </c>
    </row>
    <row r="280" spans="18:24" ht="15" x14ac:dyDescent="0.25">
      <c r="R280" s="184">
        <f t="shared" si="38"/>
        <v>43</v>
      </c>
      <c r="S280" s="391">
        <f t="shared" si="39"/>
        <v>0</v>
      </c>
      <c r="T280" s="185" t="e">
        <f t="shared" si="40"/>
        <v>#DIV/0!</v>
      </c>
      <c r="U280" s="186" t="e">
        <f t="shared" si="35"/>
        <v>#DIV/0!</v>
      </c>
      <c r="V280" s="185" t="e">
        <f t="shared" si="41"/>
        <v>#DIV/0!</v>
      </c>
      <c r="W280" s="183" t="e">
        <f t="shared" si="42"/>
        <v>#DIV/0!</v>
      </c>
      <c r="X280" s="176">
        <f t="shared" si="34"/>
        <v>0</v>
      </c>
    </row>
    <row r="281" spans="18:24" ht="15" x14ac:dyDescent="0.25">
      <c r="R281" s="184">
        <f t="shared" si="38"/>
        <v>44</v>
      </c>
      <c r="S281" s="391">
        <f t="shared" si="39"/>
        <v>0</v>
      </c>
      <c r="T281" s="185" t="e">
        <f t="shared" si="40"/>
        <v>#DIV/0!</v>
      </c>
      <c r="U281" s="186" t="e">
        <f t="shared" si="35"/>
        <v>#DIV/0!</v>
      </c>
      <c r="V281" s="185" t="e">
        <f t="shared" si="41"/>
        <v>#DIV/0!</v>
      </c>
      <c r="W281" s="183" t="e">
        <f t="shared" si="42"/>
        <v>#DIV/0!</v>
      </c>
      <c r="X281" s="176">
        <f t="shared" si="34"/>
        <v>0</v>
      </c>
    </row>
    <row r="282" spans="18:24" ht="15" x14ac:dyDescent="0.25">
      <c r="R282" s="184">
        <f t="shared" si="38"/>
        <v>45</v>
      </c>
      <c r="S282" s="391">
        <f t="shared" si="39"/>
        <v>0</v>
      </c>
      <c r="T282" s="185" t="e">
        <f t="shared" si="40"/>
        <v>#DIV/0!</v>
      </c>
      <c r="U282" s="186" t="e">
        <f t="shared" si="35"/>
        <v>#DIV/0!</v>
      </c>
      <c r="V282" s="185" t="e">
        <f t="shared" si="41"/>
        <v>#DIV/0!</v>
      </c>
      <c r="W282" s="183" t="e">
        <f t="shared" si="42"/>
        <v>#DIV/0!</v>
      </c>
      <c r="X282" s="176">
        <f t="shared" si="34"/>
        <v>0</v>
      </c>
    </row>
    <row r="283" spans="18:24" ht="15" x14ac:dyDescent="0.25">
      <c r="R283" s="184">
        <f t="shared" si="38"/>
        <v>46</v>
      </c>
      <c r="S283" s="391">
        <f t="shared" si="39"/>
        <v>0</v>
      </c>
      <c r="T283" s="185" t="e">
        <f t="shared" si="40"/>
        <v>#DIV/0!</v>
      </c>
      <c r="U283" s="186" t="e">
        <f t="shared" si="35"/>
        <v>#DIV/0!</v>
      </c>
      <c r="V283" s="185" t="e">
        <f t="shared" si="41"/>
        <v>#DIV/0!</v>
      </c>
      <c r="W283" s="183" t="e">
        <f t="shared" si="42"/>
        <v>#DIV/0!</v>
      </c>
      <c r="X283" s="176">
        <f t="shared" si="34"/>
        <v>0</v>
      </c>
    </row>
    <row r="284" spans="18:24" ht="15" x14ac:dyDescent="0.25">
      <c r="R284" s="184">
        <f t="shared" si="38"/>
        <v>47</v>
      </c>
      <c r="S284" s="391">
        <f t="shared" si="39"/>
        <v>0</v>
      </c>
      <c r="T284" s="185" t="e">
        <f t="shared" si="40"/>
        <v>#DIV/0!</v>
      </c>
      <c r="U284" s="186" t="e">
        <f t="shared" si="35"/>
        <v>#DIV/0!</v>
      </c>
      <c r="V284" s="185" t="e">
        <f t="shared" si="41"/>
        <v>#DIV/0!</v>
      </c>
      <c r="W284" s="183" t="e">
        <f t="shared" si="42"/>
        <v>#DIV/0!</v>
      </c>
      <c r="X284" s="176">
        <f t="shared" si="34"/>
        <v>0</v>
      </c>
    </row>
    <row r="285" spans="18:24" ht="15" x14ac:dyDescent="0.25">
      <c r="R285" s="184">
        <f t="shared" si="38"/>
        <v>48</v>
      </c>
      <c r="S285" s="391">
        <f t="shared" si="39"/>
        <v>0</v>
      </c>
      <c r="T285" s="185" t="e">
        <f t="shared" si="40"/>
        <v>#DIV/0!</v>
      </c>
      <c r="U285" s="186" t="e">
        <f t="shared" si="35"/>
        <v>#DIV/0!</v>
      </c>
      <c r="V285" s="185" t="e">
        <f t="shared" si="41"/>
        <v>#DIV/0!</v>
      </c>
      <c r="W285" s="183" t="e">
        <f t="shared" si="42"/>
        <v>#DIV/0!</v>
      </c>
      <c r="X285" s="176">
        <f t="shared" si="34"/>
        <v>0</v>
      </c>
    </row>
    <row r="286" spans="18:24" ht="15" x14ac:dyDescent="0.25">
      <c r="R286" s="184">
        <f t="shared" si="38"/>
        <v>49</v>
      </c>
      <c r="S286" s="391">
        <f t="shared" si="39"/>
        <v>0</v>
      </c>
      <c r="T286" s="185" t="e">
        <f t="shared" si="40"/>
        <v>#DIV/0!</v>
      </c>
      <c r="U286" s="186" t="e">
        <f t="shared" si="35"/>
        <v>#DIV/0!</v>
      </c>
      <c r="V286" s="185" t="e">
        <f t="shared" si="41"/>
        <v>#DIV/0!</v>
      </c>
      <c r="W286" s="183" t="e">
        <f t="shared" si="42"/>
        <v>#DIV/0!</v>
      </c>
      <c r="X286" s="176">
        <f t="shared" si="34"/>
        <v>0</v>
      </c>
    </row>
    <row r="287" spans="18:24" ht="15" x14ac:dyDescent="0.25">
      <c r="R287" s="184">
        <f t="shared" si="38"/>
        <v>50</v>
      </c>
      <c r="S287" s="391">
        <f t="shared" si="39"/>
        <v>0</v>
      </c>
      <c r="T287" s="185" t="e">
        <f t="shared" si="40"/>
        <v>#DIV/0!</v>
      </c>
      <c r="U287" s="186" t="e">
        <f t="shared" si="35"/>
        <v>#DIV/0!</v>
      </c>
      <c r="V287" s="185" t="e">
        <f t="shared" si="41"/>
        <v>#DIV/0!</v>
      </c>
      <c r="W287" s="183" t="e">
        <f t="shared" si="42"/>
        <v>#DIV/0!</v>
      </c>
      <c r="X287" s="176">
        <f t="shared" si="34"/>
        <v>0</v>
      </c>
    </row>
    <row r="288" spans="18:24" ht="15" x14ac:dyDescent="0.25">
      <c r="R288" s="184">
        <f t="shared" si="38"/>
        <v>51</v>
      </c>
      <c r="S288" s="391">
        <f t="shared" si="39"/>
        <v>0</v>
      </c>
      <c r="T288" s="185" t="e">
        <f t="shared" si="40"/>
        <v>#DIV/0!</v>
      </c>
      <c r="U288" s="186" t="e">
        <f t="shared" si="35"/>
        <v>#DIV/0!</v>
      </c>
      <c r="V288" s="185" t="e">
        <f t="shared" si="41"/>
        <v>#DIV/0!</v>
      </c>
      <c r="W288" s="183" t="e">
        <f t="shared" si="42"/>
        <v>#DIV/0!</v>
      </c>
      <c r="X288" s="176">
        <f t="shared" si="34"/>
        <v>0</v>
      </c>
    </row>
    <row r="289" spans="18:24" ht="15" x14ac:dyDescent="0.25">
      <c r="R289" s="184">
        <f t="shared" si="38"/>
        <v>52</v>
      </c>
      <c r="S289" s="391">
        <f t="shared" si="39"/>
        <v>0</v>
      </c>
      <c r="T289" s="185" t="e">
        <f t="shared" si="40"/>
        <v>#DIV/0!</v>
      </c>
      <c r="U289" s="186" t="e">
        <f t="shared" si="35"/>
        <v>#DIV/0!</v>
      </c>
      <c r="V289" s="185" t="e">
        <f t="shared" si="41"/>
        <v>#DIV/0!</v>
      </c>
      <c r="W289" s="183" t="e">
        <f t="shared" si="42"/>
        <v>#DIV/0!</v>
      </c>
      <c r="X289" s="176">
        <f t="shared" si="34"/>
        <v>0</v>
      </c>
    </row>
    <row r="290" spans="18:24" ht="15" x14ac:dyDescent="0.25">
      <c r="R290" s="184">
        <f t="shared" si="38"/>
        <v>53</v>
      </c>
      <c r="S290" s="391">
        <f t="shared" si="39"/>
        <v>0</v>
      </c>
      <c r="T290" s="185" t="e">
        <f t="shared" si="40"/>
        <v>#DIV/0!</v>
      </c>
      <c r="U290" s="186" t="e">
        <f t="shared" si="35"/>
        <v>#DIV/0!</v>
      </c>
      <c r="V290" s="185" t="e">
        <f t="shared" si="41"/>
        <v>#DIV/0!</v>
      </c>
      <c r="W290" s="183" t="e">
        <f t="shared" si="42"/>
        <v>#DIV/0!</v>
      </c>
      <c r="X290" s="176">
        <f t="shared" si="34"/>
        <v>0</v>
      </c>
    </row>
    <row r="291" spans="18:24" ht="15" x14ac:dyDescent="0.25">
      <c r="R291" s="184">
        <f t="shared" si="38"/>
        <v>54</v>
      </c>
      <c r="S291" s="391">
        <f t="shared" si="39"/>
        <v>0</v>
      </c>
      <c r="T291" s="185" t="e">
        <f t="shared" si="40"/>
        <v>#DIV/0!</v>
      </c>
      <c r="U291" s="186" t="e">
        <f t="shared" si="35"/>
        <v>#DIV/0!</v>
      </c>
      <c r="V291" s="185" t="e">
        <f t="shared" si="41"/>
        <v>#DIV/0!</v>
      </c>
      <c r="W291" s="183" t="e">
        <f t="shared" si="42"/>
        <v>#DIV/0!</v>
      </c>
      <c r="X291" s="176">
        <f t="shared" si="34"/>
        <v>0</v>
      </c>
    </row>
    <row r="292" spans="18:24" ht="15" x14ac:dyDescent="0.25">
      <c r="R292" s="184">
        <f t="shared" si="38"/>
        <v>55</v>
      </c>
      <c r="S292" s="391">
        <f t="shared" si="39"/>
        <v>0</v>
      </c>
      <c r="T292" s="185" t="e">
        <f t="shared" si="40"/>
        <v>#DIV/0!</v>
      </c>
      <c r="U292" s="186" t="e">
        <f t="shared" si="35"/>
        <v>#DIV/0!</v>
      </c>
      <c r="V292" s="185" t="e">
        <f t="shared" si="41"/>
        <v>#DIV/0!</v>
      </c>
      <c r="W292" s="183" t="e">
        <f t="shared" si="42"/>
        <v>#DIV/0!</v>
      </c>
      <c r="X292" s="176">
        <f t="shared" si="34"/>
        <v>0</v>
      </c>
    </row>
    <row r="293" spans="18:24" ht="15" x14ac:dyDescent="0.25">
      <c r="R293" s="184">
        <f t="shared" si="38"/>
        <v>56</v>
      </c>
      <c r="S293" s="391">
        <f t="shared" si="39"/>
        <v>0</v>
      </c>
      <c r="T293" s="185" t="e">
        <f t="shared" si="40"/>
        <v>#DIV/0!</v>
      </c>
      <c r="U293" s="186" t="e">
        <f t="shared" si="35"/>
        <v>#DIV/0!</v>
      </c>
      <c r="V293" s="185" t="e">
        <f t="shared" si="41"/>
        <v>#DIV/0!</v>
      </c>
      <c r="W293" s="183" t="e">
        <f t="shared" si="42"/>
        <v>#DIV/0!</v>
      </c>
      <c r="X293" s="176">
        <f t="shared" si="34"/>
        <v>0</v>
      </c>
    </row>
    <row r="294" spans="18:24" ht="15" x14ac:dyDescent="0.25">
      <c r="R294" s="184">
        <f t="shared" si="38"/>
        <v>57</v>
      </c>
      <c r="S294" s="391">
        <f t="shared" si="39"/>
        <v>0</v>
      </c>
      <c r="T294" s="185" t="e">
        <f t="shared" si="40"/>
        <v>#DIV/0!</v>
      </c>
      <c r="U294" s="186" t="e">
        <f t="shared" si="35"/>
        <v>#DIV/0!</v>
      </c>
      <c r="V294" s="185" t="e">
        <f t="shared" si="41"/>
        <v>#DIV/0!</v>
      </c>
      <c r="W294" s="183" t="e">
        <f t="shared" si="42"/>
        <v>#DIV/0!</v>
      </c>
      <c r="X294" s="176">
        <f t="shared" ref="X294:X357" si="44">S294</f>
        <v>0</v>
      </c>
    </row>
    <row r="295" spans="18:24" ht="15" x14ac:dyDescent="0.25">
      <c r="R295" s="184">
        <f t="shared" si="38"/>
        <v>58</v>
      </c>
      <c r="S295" s="391">
        <f t="shared" si="39"/>
        <v>0</v>
      </c>
      <c r="T295" s="185" t="e">
        <f t="shared" si="40"/>
        <v>#DIV/0!</v>
      </c>
      <c r="U295" s="186" t="e">
        <f t="shared" ref="U295:U358" si="45">(T295/2)^2*3.1415</f>
        <v>#DIV/0!</v>
      </c>
      <c r="V295" s="185" t="e">
        <f t="shared" si="41"/>
        <v>#DIV/0!</v>
      </c>
      <c r="W295" s="183" t="e">
        <f t="shared" si="42"/>
        <v>#DIV/0!</v>
      </c>
      <c r="X295" s="176">
        <f t="shared" si="44"/>
        <v>0</v>
      </c>
    </row>
    <row r="296" spans="18:24" ht="15" x14ac:dyDescent="0.25">
      <c r="R296" s="184">
        <f t="shared" si="38"/>
        <v>59</v>
      </c>
      <c r="S296" s="391">
        <f t="shared" si="39"/>
        <v>0</v>
      </c>
      <c r="T296" s="185" t="e">
        <f t="shared" si="40"/>
        <v>#DIV/0!</v>
      </c>
      <c r="U296" s="186" t="e">
        <f t="shared" si="45"/>
        <v>#DIV/0!</v>
      </c>
      <c r="V296" s="185" t="e">
        <f t="shared" si="41"/>
        <v>#DIV/0!</v>
      </c>
      <c r="W296" s="183" t="e">
        <f t="shared" si="42"/>
        <v>#DIV/0!</v>
      </c>
      <c r="X296" s="176">
        <f t="shared" si="44"/>
        <v>0</v>
      </c>
    </row>
    <row r="297" spans="18:24" ht="15" x14ac:dyDescent="0.25">
      <c r="R297" s="184">
        <f t="shared" si="38"/>
        <v>60</v>
      </c>
      <c r="S297" s="391">
        <f t="shared" si="39"/>
        <v>0</v>
      </c>
      <c r="T297" s="185" t="e">
        <f t="shared" si="40"/>
        <v>#DIV/0!</v>
      </c>
      <c r="U297" s="186" t="e">
        <f t="shared" si="45"/>
        <v>#DIV/0!</v>
      </c>
      <c r="V297" s="185" t="e">
        <f t="shared" si="41"/>
        <v>#DIV/0!</v>
      </c>
      <c r="W297" s="183" t="e">
        <f t="shared" si="42"/>
        <v>#DIV/0!</v>
      </c>
      <c r="X297" s="176">
        <f t="shared" si="44"/>
        <v>0</v>
      </c>
    </row>
    <row r="298" spans="18:24" ht="15" x14ac:dyDescent="0.25">
      <c r="R298" s="184">
        <f t="shared" si="38"/>
        <v>61</v>
      </c>
      <c r="S298" s="391">
        <f t="shared" si="39"/>
        <v>0</v>
      </c>
      <c r="T298" s="185" t="e">
        <f t="shared" si="40"/>
        <v>#DIV/0!</v>
      </c>
      <c r="U298" s="186" t="e">
        <f t="shared" si="45"/>
        <v>#DIV/0!</v>
      </c>
      <c r="V298" s="185" t="e">
        <f t="shared" si="41"/>
        <v>#DIV/0!</v>
      </c>
      <c r="W298" s="183" t="e">
        <f t="shared" si="42"/>
        <v>#DIV/0!</v>
      </c>
      <c r="X298" s="176">
        <f t="shared" si="44"/>
        <v>0</v>
      </c>
    </row>
    <row r="299" spans="18:24" ht="15" x14ac:dyDescent="0.25">
      <c r="R299" s="184">
        <f t="shared" si="38"/>
        <v>62</v>
      </c>
      <c r="S299" s="391">
        <f t="shared" si="39"/>
        <v>0</v>
      </c>
      <c r="T299" s="185" t="e">
        <f t="shared" si="40"/>
        <v>#DIV/0!</v>
      </c>
      <c r="U299" s="186" t="e">
        <f t="shared" si="45"/>
        <v>#DIV/0!</v>
      </c>
      <c r="V299" s="185" t="e">
        <f t="shared" si="41"/>
        <v>#DIV/0!</v>
      </c>
      <c r="W299" s="183" t="e">
        <f t="shared" si="42"/>
        <v>#DIV/0!</v>
      </c>
      <c r="X299" s="176">
        <f t="shared" si="44"/>
        <v>0</v>
      </c>
    </row>
    <row r="300" spans="18:24" ht="15" x14ac:dyDescent="0.25">
      <c r="R300" s="184">
        <f t="shared" si="38"/>
        <v>63</v>
      </c>
      <c r="S300" s="391">
        <f t="shared" si="39"/>
        <v>0</v>
      </c>
      <c r="T300" s="185" t="e">
        <f t="shared" si="40"/>
        <v>#DIV/0!</v>
      </c>
      <c r="U300" s="186" t="e">
        <f t="shared" si="45"/>
        <v>#DIV/0!</v>
      </c>
      <c r="V300" s="185" t="e">
        <f t="shared" si="41"/>
        <v>#DIV/0!</v>
      </c>
      <c r="W300" s="183" t="e">
        <f t="shared" si="42"/>
        <v>#DIV/0!</v>
      </c>
      <c r="X300" s="176">
        <f t="shared" si="44"/>
        <v>0</v>
      </c>
    </row>
    <row r="301" spans="18:24" ht="15" x14ac:dyDescent="0.25">
      <c r="R301" s="184">
        <f t="shared" si="38"/>
        <v>64</v>
      </c>
      <c r="S301" s="391">
        <f t="shared" si="39"/>
        <v>0</v>
      </c>
      <c r="T301" s="185" t="e">
        <f t="shared" si="40"/>
        <v>#DIV/0!</v>
      </c>
      <c r="U301" s="186" t="e">
        <f t="shared" si="45"/>
        <v>#DIV/0!</v>
      </c>
      <c r="V301" s="185" t="e">
        <f t="shared" si="41"/>
        <v>#DIV/0!</v>
      </c>
      <c r="W301" s="183" t="e">
        <f t="shared" si="42"/>
        <v>#DIV/0!</v>
      </c>
      <c r="X301" s="176">
        <f t="shared" si="44"/>
        <v>0</v>
      </c>
    </row>
    <row r="302" spans="18:24" ht="15" x14ac:dyDescent="0.25">
      <c r="R302" s="184">
        <f t="shared" si="38"/>
        <v>65</v>
      </c>
      <c r="S302" s="391">
        <f t="shared" si="39"/>
        <v>0</v>
      </c>
      <c r="T302" s="185" t="e">
        <f t="shared" si="40"/>
        <v>#DIV/0!</v>
      </c>
      <c r="U302" s="186" t="e">
        <f t="shared" si="45"/>
        <v>#DIV/0!</v>
      </c>
      <c r="V302" s="185" t="e">
        <f t="shared" si="41"/>
        <v>#DIV/0!</v>
      </c>
      <c r="W302" s="183" t="e">
        <f t="shared" si="42"/>
        <v>#DIV/0!</v>
      </c>
      <c r="X302" s="176">
        <f t="shared" si="44"/>
        <v>0</v>
      </c>
    </row>
    <row r="303" spans="18:24" ht="15" x14ac:dyDescent="0.25">
      <c r="R303" s="184">
        <f t="shared" ref="R303:R337" si="46">R302+1</f>
        <v>66</v>
      </c>
      <c r="S303" s="391">
        <f t="shared" ref="S303:S337" si="47">S$237+R303*(N$240-N$239)/100</f>
        <v>0</v>
      </c>
      <c r="T303" s="185" t="e">
        <f t="shared" ref="T303:T337" si="48">T$237+(2*(S303-S$237)*Q$240)</f>
        <v>#DIV/0!</v>
      </c>
      <c r="U303" s="186" t="e">
        <f t="shared" si="45"/>
        <v>#DIV/0!</v>
      </c>
      <c r="V303" s="185" t="e">
        <f t="shared" ref="V303:V337" si="49">(S303-S302)/3*(U302+U303+(U303*U302)^0.5)</f>
        <v>#DIV/0!</v>
      </c>
      <c r="W303" s="183" t="e">
        <f t="shared" ref="W303:W337" si="50">W302+V303</f>
        <v>#DIV/0!</v>
      </c>
      <c r="X303" s="176">
        <f t="shared" si="44"/>
        <v>0</v>
      </c>
    </row>
    <row r="304" spans="18:24" ht="15" x14ac:dyDescent="0.25">
      <c r="R304" s="184">
        <f t="shared" si="46"/>
        <v>67</v>
      </c>
      <c r="S304" s="391">
        <f t="shared" si="47"/>
        <v>0</v>
      </c>
      <c r="T304" s="185" t="e">
        <f t="shared" si="48"/>
        <v>#DIV/0!</v>
      </c>
      <c r="U304" s="186" t="e">
        <f t="shared" si="45"/>
        <v>#DIV/0!</v>
      </c>
      <c r="V304" s="185" t="e">
        <f t="shared" si="49"/>
        <v>#DIV/0!</v>
      </c>
      <c r="W304" s="183" t="e">
        <f t="shared" si="50"/>
        <v>#DIV/0!</v>
      </c>
      <c r="X304" s="176">
        <f t="shared" si="44"/>
        <v>0</v>
      </c>
    </row>
    <row r="305" spans="18:24" ht="15" x14ac:dyDescent="0.25">
      <c r="R305" s="184">
        <f t="shared" si="46"/>
        <v>68</v>
      </c>
      <c r="S305" s="391">
        <f t="shared" si="47"/>
        <v>0</v>
      </c>
      <c r="T305" s="185" t="e">
        <f t="shared" si="48"/>
        <v>#DIV/0!</v>
      </c>
      <c r="U305" s="186" t="e">
        <f t="shared" si="45"/>
        <v>#DIV/0!</v>
      </c>
      <c r="V305" s="185" t="e">
        <f t="shared" si="49"/>
        <v>#DIV/0!</v>
      </c>
      <c r="W305" s="183" t="e">
        <f t="shared" si="50"/>
        <v>#DIV/0!</v>
      </c>
      <c r="X305" s="176">
        <f t="shared" si="44"/>
        <v>0</v>
      </c>
    </row>
    <row r="306" spans="18:24" ht="15" x14ac:dyDescent="0.25">
      <c r="R306" s="184">
        <f t="shared" si="46"/>
        <v>69</v>
      </c>
      <c r="S306" s="391">
        <f t="shared" si="47"/>
        <v>0</v>
      </c>
      <c r="T306" s="185" t="e">
        <f t="shared" si="48"/>
        <v>#DIV/0!</v>
      </c>
      <c r="U306" s="186" t="e">
        <f t="shared" si="45"/>
        <v>#DIV/0!</v>
      </c>
      <c r="V306" s="185" t="e">
        <f t="shared" si="49"/>
        <v>#DIV/0!</v>
      </c>
      <c r="W306" s="183" t="e">
        <f t="shared" si="50"/>
        <v>#DIV/0!</v>
      </c>
      <c r="X306" s="176">
        <f t="shared" si="44"/>
        <v>0</v>
      </c>
    </row>
    <row r="307" spans="18:24" ht="15" x14ac:dyDescent="0.25">
      <c r="R307" s="184">
        <f t="shared" si="46"/>
        <v>70</v>
      </c>
      <c r="S307" s="391">
        <f t="shared" si="47"/>
        <v>0</v>
      </c>
      <c r="T307" s="185" t="e">
        <f t="shared" si="48"/>
        <v>#DIV/0!</v>
      </c>
      <c r="U307" s="186" t="e">
        <f t="shared" si="45"/>
        <v>#DIV/0!</v>
      </c>
      <c r="V307" s="185" t="e">
        <f t="shared" si="49"/>
        <v>#DIV/0!</v>
      </c>
      <c r="W307" s="183" t="e">
        <f t="shared" si="50"/>
        <v>#DIV/0!</v>
      </c>
      <c r="X307" s="176">
        <f t="shared" si="44"/>
        <v>0</v>
      </c>
    </row>
    <row r="308" spans="18:24" ht="15" x14ac:dyDescent="0.25">
      <c r="R308" s="184">
        <f t="shared" si="46"/>
        <v>71</v>
      </c>
      <c r="S308" s="391">
        <f t="shared" si="47"/>
        <v>0</v>
      </c>
      <c r="T308" s="185" t="e">
        <f t="shared" si="48"/>
        <v>#DIV/0!</v>
      </c>
      <c r="U308" s="186" t="e">
        <f t="shared" si="45"/>
        <v>#DIV/0!</v>
      </c>
      <c r="V308" s="185" t="e">
        <f t="shared" si="49"/>
        <v>#DIV/0!</v>
      </c>
      <c r="W308" s="183" t="e">
        <f t="shared" si="50"/>
        <v>#DIV/0!</v>
      </c>
      <c r="X308" s="176">
        <f t="shared" si="44"/>
        <v>0</v>
      </c>
    </row>
    <row r="309" spans="18:24" ht="15" x14ac:dyDescent="0.25">
      <c r="R309" s="184">
        <f t="shared" si="46"/>
        <v>72</v>
      </c>
      <c r="S309" s="391">
        <f t="shared" si="47"/>
        <v>0</v>
      </c>
      <c r="T309" s="185" t="e">
        <f t="shared" si="48"/>
        <v>#DIV/0!</v>
      </c>
      <c r="U309" s="186" t="e">
        <f t="shared" si="45"/>
        <v>#DIV/0!</v>
      </c>
      <c r="V309" s="185" t="e">
        <f t="shared" si="49"/>
        <v>#DIV/0!</v>
      </c>
      <c r="W309" s="183" t="e">
        <f t="shared" si="50"/>
        <v>#DIV/0!</v>
      </c>
      <c r="X309" s="176">
        <f t="shared" si="44"/>
        <v>0</v>
      </c>
    </row>
    <row r="310" spans="18:24" ht="15" x14ac:dyDescent="0.25">
      <c r="R310" s="184">
        <f t="shared" si="46"/>
        <v>73</v>
      </c>
      <c r="S310" s="391">
        <f t="shared" si="47"/>
        <v>0</v>
      </c>
      <c r="T310" s="185" t="e">
        <f t="shared" si="48"/>
        <v>#DIV/0!</v>
      </c>
      <c r="U310" s="186" t="e">
        <f t="shared" si="45"/>
        <v>#DIV/0!</v>
      </c>
      <c r="V310" s="185" t="e">
        <f t="shared" si="49"/>
        <v>#DIV/0!</v>
      </c>
      <c r="W310" s="183" t="e">
        <f t="shared" si="50"/>
        <v>#DIV/0!</v>
      </c>
      <c r="X310" s="176">
        <f t="shared" si="44"/>
        <v>0</v>
      </c>
    </row>
    <row r="311" spans="18:24" ht="15" x14ac:dyDescent="0.25">
      <c r="R311" s="184">
        <f t="shared" si="46"/>
        <v>74</v>
      </c>
      <c r="S311" s="391">
        <f t="shared" si="47"/>
        <v>0</v>
      </c>
      <c r="T311" s="185" t="e">
        <f t="shared" si="48"/>
        <v>#DIV/0!</v>
      </c>
      <c r="U311" s="186" t="e">
        <f t="shared" si="45"/>
        <v>#DIV/0!</v>
      </c>
      <c r="V311" s="185" t="e">
        <f t="shared" si="49"/>
        <v>#DIV/0!</v>
      </c>
      <c r="W311" s="183" t="e">
        <f t="shared" si="50"/>
        <v>#DIV/0!</v>
      </c>
      <c r="X311" s="176">
        <f t="shared" si="44"/>
        <v>0</v>
      </c>
    </row>
    <row r="312" spans="18:24" ht="15" x14ac:dyDescent="0.25">
      <c r="R312" s="184">
        <f t="shared" si="46"/>
        <v>75</v>
      </c>
      <c r="S312" s="391">
        <f t="shared" si="47"/>
        <v>0</v>
      </c>
      <c r="T312" s="185" t="e">
        <f t="shared" si="48"/>
        <v>#DIV/0!</v>
      </c>
      <c r="U312" s="186" t="e">
        <f t="shared" si="45"/>
        <v>#DIV/0!</v>
      </c>
      <c r="V312" s="185" t="e">
        <f t="shared" si="49"/>
        <v>#DIV/0!</v>
      </c>
      <c r="W312" s="183" t="e">
        <f t="shared" si="50"/>
        <v>#DIV/0!</v>
      </c>
      <c r="X312" s="176">
        <f t="shared" si="44"/>
        <v>0</v>
      </c>
    </row>
    <row r="313" spans="18:24" ht="15" x14ac:dyDescent="0.25">
      <c r="R313" s="184">
        <f t="shared" si="46"/>
        <v>76</v>
      </c>
      <c r="S313" s="391">
        <f t="shared" si="47"/>
        <v>0</v>
      </c>
      <c r="T313" s="185" t="e">
        <f t="shared" si="48"/>
        <v>#DIV/0!</v>
      </c>
      <c r="U313" s="186" t="e">
        <f t="shared" si="45"/>
        <v>#DIV/0!</v>
      </c>
      <c r="V313" s="185" t="e">
        <f t="shared" si="49"/>
        <v>#DIV/0!</v>
      </c>
      <c r="W313" s="183" t="e">
        <f t="shared" si="50"/>
        <v>#DIV/0!</v>
      </c>
      <c r="X313" s="176">
        <f t="shared" si="44"/>
        <v>0</v>
      </c>
    </row>
    <row r="314" spans="18:24" ht="15" x14ac:dyDescent="0.25">
      <c r="R314" s="184">
        <f t="shared" si="46"/>
        <v>77</v>
      </c>
      <c r="S314" s="391">
        <f t="shared" si="47"/>
        <v>0</v>
      </c>
      <c r="T314" s="185" t="e">
        <f t="shared" si="48"/>
        <v>#DIV/0!</v>
      </c>
      <c r="U314" s="186" t="e">
        <f t="shared" si="45"/>
        <v>#DIV/0!</v>
      </c>
      <c r="V314" s="185" t="e">
        <f t="shared" si="49"/>
        <v>#DIV/0!</v>
      </c>
      <c r="W314" s="183" t="e">
        <f t="shared" si="50"/>
        <v>#DIV/0!</v>
      </c>
      <c r="X314" s="176">
        <f t="shared" si="44"/>
        <v>0</v>
      </c>
    </row>
    <row r="315" spans="18:24" ht="15" x14ac:dyDescent="0.25">
      <c r="R315" s="184">
        <f t="shared" si="46"/>
        <v>78</v>
      </c>
      <c r="S315" s="391">
        <f t="shared" si="47"/>
        <v>0</v>
      </c>
      <c r="T315" s="185" t="e">
        <f t="shared" si="48"/>
        <v>#DIV/0!</v>
      </c>
      <c r="U315" s="186" t="e">
        <f t="shared" si="45"/>
        <v>#DIV/0!</v>
      </c>
      <c r="V315" s="185" t="e">
        <f t="shared" si="49"/>
        <v>#DIV/0!</v>
      </c>
      <c r="W315" s="183" t="e">
        <f t="shared" si="50"/>
        <v>#DIV/0!</v>
      </c>
      <c r="X315" s="176">
        <f t="shared" si="44"/>
        <v>0</v>
      </c>
    </row>
    <row r="316" spans="18:24" ht="15" x14ac:dyDescent="0.25">
      <c r="R316" s="184">
        <f t="shared" si="46"/>
        <v>79</v>
      </c>
      <c r="S316" s="391">
        <f t="shared" si="47"/>
        <v>0</v>
      </c>
      <c r="T316" s="185" t="e">
        <f t="shared" si="48"/>
        <v>#DIV/0!</v>
      </c>
      <c r="U316" s="186" t="e">
        <f t="shared" si="45"/>
        <v>#DIV/0!</v>
      </c>
      <c r="V316" s="185" t="e">
        <f t="shared" si="49"/>
        <v>#DIV/0!</v>
      </c>
      <c r="W316" s="183" t="e">
        <f t="shared" si="50"/>
        <v>#DIV/0!</v>
      </c>
      <c r="X316" s="176">
        <f t="shared" si="44"/>
        <v>0</v>
      </c>
    </row>
    <row r="317" spans="18:24" ht="15" x14ac:dyDescent="0.25">
      <c r="R317" s="184">
        <f t="shared" si="46"/>
        <v>80</v>
      </c>
      <c r="S317" s="391">
        <f t="shared" si="47"/>
        <v>0</v>
      </c>
      <c r="T317" s="185" t="e">
        <f t="shared" si="48"/>
        <v>#DIV/0!</v>
      </c>
      <c r="U317" s="186" t="e">
        <f t="shared" si="45"/>
        <v>#DIV/0!</v>
      </c>
      <c r="V317" s="185" t="e">
        <f t="shared" si="49"/>
        <v>#DIV/0!</v>
      </c>
      <c r="W317" s="183" t="e">
        <f t="shared" si="50"/>
        <v>#DIV/0!</v>
      </c>
      <c r="X317" s="176">
        <f t="shared" si="44"/>
        <v>0</v>
      </c>
    </row>
    <row r="318" spans="18:24" ht="15" x14ac:dyDescent="0.25">
      <c r="R318" s="184">
        <f t="shared" si="46"/>
        <v>81</v>
      </c>
      <c r="S318" s="391">
        <f t="shared" si="47"/>
        <v>0</v>
      </c>
      <c r="T318" s="185" t="e">
        <f t="shared" si="48"/>
        <v>#DIV/0!</v>
      </c>
      <c r="U318" s="186" t="e">
        <f t="shared" si="45"/>
        <v>#DIV/0!</v>
      </c>
      <c r="V318" s="185" t="e">
        <f t="shared" si="49"/>
        <v>#DIV/0!</v>
      </c>
      <c r="W318" s="183" t="e">
        <f t="shared" si="50"/>
        <v>#DIV/0!</v>
      </c>
      <c r="X318" s="176">
        <f t="shared" si="44"/>
        <v>0</v>
      </c>
    </row>
    <row r="319" spans="18:24" ht="15" x14ac:dyDescent="0.25">
      <c r="R319" s="184">
        <f t="shared" si="46"/>
        <v>82</v>
      </c>
      <c r="S319" s="391">
        <f t="shared" si="47"/>
        <v>0</v>
      </c>
      <c r="T319" s="185" t="e">
        <f t="shared" si="48"/>
        <v>#DIV/0!</v>
      </c>
      <c r="U319" s="186" t="e">
        <f t="shared" si="45"/>
        <v>#DIV/0!</v>
      </c>
      <c r="V319" s="185" t="e">
        <f t="shared" si="49"/>
        <v>#DIV/0!</v>
      </c>
      <c r="W319" s="183" t="e">
        <f t="shared" si="50"/>
        <v>#DIV/0!</v>
      </c>
      <c r="X319" s="176">
        <f t="shared" si="44"/>
        <v>0</v>
      </c>
    </row>
    <row r="320" spans="18:24" ht="15" x14ac:dyDescent="0.25">
      <c r="R320" s="184">
        <f t="shared" si="46"/>
        <v>83</v>
      </c>
      <c r="S320" s="391">
        <f t="shared" si="47"/>
        <v>0</v>
      </c>
      <c r="T320" s="185" t="e">
        <f t="shared" si="48"/>
        <v>#DIV/0!</v>
      </c>
      <c r="U320" s="186" t="e">
        <f t="shared" si="45"/>
        <v>#DIV/0!</v>
      </c>
      <c r="V320" s="185" t="e">
        <f t="shared" si="49"/>
        <v>#DIV/0!</v>
      </c>
      <c r="W320" s="183" t="e">
        <f t="shared" si="50"/>
        <v>#DIV/0!</v>
      </c>
      <c r="X320" s="176">
        <f t="shared" si="44"/>
        <v>0</v>
      </c>
    </row>
    <row r="321" spans="18:24" ht="15" x14ac:dyDescent="0.25">
      <c r="R321" s="184">
        <f t="shared" si="46"/>
        <v>84</v>
      </c>
      <c r="S321" s="391">
        <f t="shared" si="47"/>
        <v>0</v>
      </c>
      <c r="T321" s="185" t="e">
        <f t="shared" si="48"/>
        <v>#DIV/0!</v>
      </c>
      <c r="U321" s="186" t="e">
        <f t="shared" si="45"/>
        <v>#DIV/0!</v>
      </c>
      <c r="V321" s="185" t="e">
        <f t="shared" si="49"/>
        <v>#DIV/0!</v>
      </c>
      <c r="W321" s="183" t="e">
        <f t="shared" si="50"/>
        <v>#DIV/0!</v>
      </c>
      <c r="X321" s="176">
        <f t="shared" si="44"/>
        <v>0</v>
      </c>
    </row>
    <row r="322" spans="18:24" ht="15" x14ac:dyDescent="0.25">
      <c r="R322" s="184">
        <f t="shared" si="46"/>
        <v>85</v>
      </c>
      <c r="S322" s="391">
        <f t="shared" si="47"/>
        <v>0</v>
      </c>
      <c r="T322" s="185" t="e">
        <f t="shared" si="48"/>
        <v>#DIV/0!</v>
      </c>
      <c r="U322" s="186" t="e">
        <f t="shared" si="45"/>
        <v>#DIV/0!</v>
      </c>
      <c r="V322" s="185" t="e">
        <f t="shared" si="49"/>
        <v>#DIV/0!</v>
      </c>
      <c r="W322" s="183" t="e">
        <f t="shared" si="50"/>
        <v>#DIV/0!</v>
      </c>
      <c r="X322" s="176">
        <f t="shared" si="44"/>
        <v>0</v>
      </c>
    </row>
    <row r="323" spans="18:24" ht="15" x14ac:dyDescent="0.25">
      <c r="R323" s="184">
        <f t="shared" si="46"/>
        <v>86</v>
      </c>
      <c r="S323" s="391">
        <f t="shared" si="47"/>
        <v>0</v>
      </c>
      <c r="T323" s="185" t="e">
        <f t="shared" si="48"/>
        <v>#DIV/0!</v>
      </c>
      <c r="U323" s="186" t="e">
        <f t="shared" si="45"/>
        <v>#DIV/0!</v>
      </c>
      <c r="V323" s="185" t="e">
        <f t="shared" si="49"/>
        <v>#DIV/0!</v>
      </c>
      <c r="W323" s="183" t="e">
        <f t="shared" si="50"/>
        <v>#DIV/0!</v>
      </c>
      <c r="X323" s="176">
        <f t="shared" si="44"/>
        <v>0</v>
      </c>
    </row>
    <row r="324" spans="18:24" ht="15" x14ac:dyDescent="0.25">
      <c r="R324" s="184">
        <f t="shared" si="46"/>
        <v>87</v>
      </c>
      <c r="S324" s="391">
        <f t="shared" si="47"/>
        <v>0</v>
      </c>
      <c r="T324" s="185" t="e">
        <f t="shared" si="48"/>
        <v>#DIV/0!</v>
      </c>
      <c r="U324" s="186" t="e">
        <f t="shared" si="45"/>
        <v>#DIV/0!</v>
      </c>
      <c r="V324" s="185" t="e">
        <f t="shared" si="49"/>
        <v>#DIV/0!</v>
      </c>
      <c r="W324" s="183" t="e">
        <f t="shared" si="50"/>
        <v>#DIV/0!</v>
      </c>
      <c r="X324" s="176">
        <f t="shared" si="44"/>
        <v>0</v>
      </c>
    </row>
    <row r="325" spans="18:24" ht="15" x14ac:dyDescent="0.25">
      <c r="R325" s="184">
        <f t="shared" si="46"/>
        <v>88</v>
      </c>
      <c r="S325" s="391">
        <f t="shared" si="47"/>
        <v>0</v>
      </c>
      <c r="T325" s="185" t="e">
        <f t="shared" si="48"/>
        <v>#DIV/0!</v>
      </c>
      <c r="U325" s="186" t="e">
        <f t="shared" si="45"/>
        <v>#DIV/0!</v>
      </c>
      <c r="V325" s="185" t="e">
        <f t="shared" si="49"/>
        <v>#DIV/0!</v>
      </c>
      <c r="W325" s="183" t="e">
        <f t="shared" si="50"/>
        <v>#DIV/0!</v>
      </c>
      <c r="X325" s="176">
        <f t="shared" si="44"/>
        <v>0</v>
      </c>
    </row>
    <row r="326" spans="18:24" ht="15" x14ac:dyDescent="0.25">
      <c r="R326" s="184">
        <f t="shared" si="46"/>
        <v>89</v>
      </c>
      <c r="S326" s="391">
        <f t="shared" si="47"/>
        <v>0</v>
      </c>
      <c r="T326" s="185" t="e">
        <f t="shared" si="48"/>
        <v>#DIV/0!</v>
      </c>
      <c r="U326" s="186" t="e">
        <f t="shared" si="45"/>
        <v>#DIV/0!</v>
      </c>
      <c r="V326" s="185" t="e">
        <f t="shared" si="49"/>
        <v>#DIV/0!</v>
      </c>
      <c r="W326" s="183" t="e">
        <f t="shared" si="50"/>
        <v>#DIV/0!</v>
      </c>
      <c r="X326" s="176">
        <f t="shared" si="44"/>
        <v>0</v>
      </c>
    </row>
    <row r="327" spans="18:24" ht="15" x14ac:dyDescent="0.25">
      <c r="R327" s="184">
        <f t="shared" si="46"/>
        <v>90</v>
      </c>
      <c r="S327" s="391">
        <f t="shared" si="47"/>
        <v>0</v>
      </c>
      <c r="T327" s="185" t="e">
        <f t="shared" si="48"/>
        <v>#DIV/0!</v>
      </c>
      <c r="U327" s="186" t="e">
        <f t="shared" si="45"/>
        <v>#DIV/0!</v>
      </c>
      <c r="V327" s="185" t="e">
        <f t="shared" si="49"/>
        <v>#DIV/0!</v>
      </c>
      <c r="W327" s="183" t="e">
        <f t="shared" si="50"/>
        <v>#DIV/0!</v>
      </c>
      <c r="X327" s="176">
        <f t="shared" si="44"/>
        <v>0</v>
      </c>
    </row>
    <row r="328" spans="18:24" ht="15" x14ac:dyDescent="0.25">
      <c r="R328" s="184">
        <f t="shared" si="46"/>
        <v>91</v>
      </c>
      <c r="S328" s="391">
        <f t="shared" si="47"/>
        <v>0</v>
      </c>
      <c r="T328" s="185" t="e">
        <f t="shared" si="48"/>
        <v>#DIV/0!</v>
      </c>
      <c r="U328" s="186" t="e">
        <f t="shared" si="45"/>
        <v>#DIV/0!</v>
      </c>
      <c r="V328" s="185" t="e">
        <f t="shared" si="49"/>
        <v>#DIV/0!</v>
      </c>
      <c r="W328" s="183" t="e">
        <f t="shared" si="50"/>
        <v>#DIV/0!</v>
      </c>
      <c r="X328" s="176">
        <f t="shared" si="44"/>
        <v>0</v>
      </c>
    </row>
    <row r="329" spans="18:24" ht="15" x14ac:dyDescent="0.25">
      <c r="R329" s="184">
        <f t="shared" si="46"/>
        <v>92</v>
      </c>
      <c r="S329" s="391">
        <f t="shared" si="47"/>
        <v>0</v>
      </c>
      <c r="T329" s="185" t="e">
        <f t="shared" si="48"/>
        <v>#DIV/0!</v>
      </c>
      <c r="U329" s="186" t="e">
        <f t="shared" si="45"/>
        <v>#DIV/0!</v>
      </c>
      <c r="V329" s="185" t="e">
        <f t="shared" si="49"/>
        <v>#DIV/0!</v>
      </c>
      <c r="W329" s="183" t="e">
        <f t="shared" si="50"/>
        <v>#DIV/0!</v>
      </c>
      <c r="X329" s="176">
        <f t="shared" si="44"/>
        <v>0</v>
      </c>
    </row>
    <row r="330" spans="18:24" ht="15" x14ac:dyDescent="0.25">
      <c r="R330" s="184">
        <f t="shared" si="46"/>
        <v>93</v>
      </c>
      <c r="S330" s="391">
        <f t="shared" si="47"/>
        <v>0</v>
      </c>
      <c r="T330" s="185" t="e">
        <f t="shared" si="48"/>
        <v>#DIV/0!</v>
      </c>
      <c r="U330" s="186" t="e">
        <f t="shared" si="45"/>
        <v>#DIV/0!</v>
      </c>
      <c r="V330" s="185" t="e">
        <f t="shared" si="49"/>
        <v>#DIV/0!</v>
      </c>
      <c r="W330" s="183" t="e">
        <f t="shared" si="50"/>
        <v>#DIV/0!</v>
      </c>
      <c r="X330" s="176">
        <f t="shared" si="44"/>
        <v>0</v>
      </c>
    </row>
    <row r="331" spans="18:24" ht="15" x14ac:dyDescent="0.25">
      <c r="R331" s="184">
        <f t="shared" si="46"/>
        <v>94</v>
      </c>
      <c r="S331" s="391">
        <f t="shared" si="47"/>
        <v>0</v>
      </c>
      <c r="T331" s="185" t="e">
        <f t="shared" si="48"/>
        <v>#DIV/0!</v>
      </c>
      <c r="U331" s="186" t="e">
        <f t="shared" si="45"/>
        <v>#DIV/0!</v>
      </c>
      <c r="V331" s="185" t="e">
        <f t="shared" si="49"/>
        <v>#DIV/0!</v>
      </c>
      <c r="W331" s="183" t="e">
        <f t="shared" si="50"/>
        <v>#DIV/0!</v>
      </c>
      <c r="X331" s="176">
        <f t="shared" si="44"/>
        <v>0</v>
      </c>
    </row>
    <row r="332" spans="18:24" ht="15" x14ac:dyDescent="0.25">
      <c r="R332" s="184">
        <f t="shared" si="46"/>
        <v>95</v>
      </c>
      <c r="S332" s="391">
        <f t="shared" si="47"/>
        <v>0</v>
      </c>
      <c r="T332" s="185" t="e">
        <f t="shared" si="48"/>
        <v>#DIV/0!</v>
      </c>
      <c r="U332" s="186" t="e">
        <f t="shared" si="45"/>
        <v>#DIV/0!</v>
      </c>
      <c r="V332" s="185" t="e">
        <f t="shared" si="49"/>
        <v>#DIV/0!</v>
      </c>
      <c r="W332" s="183" t="e">
        <f t="shared" si="50"/>
        <v>#DIV/0!</v>
      </c>
      <c r="X332" s="176">
        <f t="shared" si="44"/>
        <v>0</v>
      </c>
    </row>
    <row r="333" spans="18:24" ht="15" x14ac:dyDescent="0.25">
      <c r="R333" s="184">
        <f t="shared" si="46"/>
        <v>96</v>
      </c>
      <c r="S333" s="391">
        <f t="shared" si="47"/>
        <v>0</v>
      </c>
      <c r="T333" s="185" t="e">
        <f t="shared" si="48"/>
        <v>#DIV/0!</v>
      </c>
      <c r="U333" s="186" t="e">
        <f t="shared" si="45"/>
        <v>#DIV/0!</v>
      </c>
      <c r="V333" s="185" t="e">
        <f t="shared" si="49"/>
        <v>#DIV/0!</v>
      </c>
      <c r="W333" s="183" t="e">
        <f t="shared" si="50"/>
        <v>#DIV/0!</v>
      </c>
      <c r="X333" s="176">
        <f t="shared" si="44"/>
        <v>0</v>
      </c>
    </row>
    <row r="334" spans="18:24" ht="15" x14ac:dyDescent="0.25">
      <c r="R334" s="184">
        <f t="shared" si="46"/>
        <v>97</v>
      </c>
      <c r="S334" s="391">
        <f t="shared" si="47"/>
        <v>0</v>
      </c>
      <c r="T334" s="185" t="e">
        <f t="shared" si="48"/>
        <v>#DIV/0!</v>
      </c>
      <c r="U334" s="186" t="e">
        <f t="shared" si="45"/>
        <v>#DIV/0!</v>
      </c>
      <c r="V334" s="185" t="e">
        <f t="shared" si="49"/>
        <v>#DIV/0!</v>
      </c>
      <c r="W334" s="183" t="e">
        <f t="shared" si="50"/>
        <v>#DIV/0!</v>
      </c>
      <c r="X334" s="176">
        <f t="shared" si="44"/>
        <v>0</v>
      </c>
    </row>
    <row r="335" spans="18:24" ht="15" x14ac:dyDescent="0.25">
      <c r="R335" s="184">
        <f t="shared" si="46"/>
        <v>98</v>
      </c>
      <c r="S335" s="391">
        <f t="shared" si="47"/>
        <v>0</v>
      </c>
      <c r="T335" s="185" t="e">
        <f t="shared" si="48"/>
        <v>#DIV/0!</v>
      </c>
      <c r="U335" s="186" t="e">
        <f t="shared" si="45"/>
        <v>#DIV/0!</v>
      </c>
      <c r="V335" s="185" t="e">
        <f t="shared" si="49"/>
        <v>#DIV/0!</v>
      </c>
      <c r="W335" s="183" t="e">
        <f t="shared" si="50"/>
        <v>#DIV/0!</v>
      </c>
      <c r="X335" s="176">
        <f t="shared" si="44"/>
        <v>0</v>
      </c>
    </row>
    <row r="336" spans="18:24" ht="15" x14ac:dyDescent="0.25">
      <c r="R336" s="184">
        <f t="shared" si="46"/>
        <v>99</v>
      </c>
      <c r="S336" s="391">
        <f t="shared" si="47"/>
        <v>0</v>
      </c>
      <c r="T336" s="185" t="e">
        <f t="shared" si="48"/>
        <v>#DIV/0!</v>
      </c>
      <c r="U336" s="186" t="e">
        <f t="shared" si="45"/>
        <v>#DIV/0!</v>
      </c>
      <c r="V336" s="185" t="e">
        <f t="shared" si="49"/>
        <v>#DIV/0!</v>
      </c>
      <c r="W336" s="183" t="e">
        <f t="shared" si="50"/>
        <v>#DIV/0!</v>
      </c>
      <c r="X336" s="176">
        <f t="shared" si="44"/>
        <v>0</v>
      </c>
    </row>
    <row r="337" spans="13:24" ht="15" x14ac:dyDescent="0.25">
      <c r="R337" s="184">
        <f t="shared" si="46"/>
        <v>100</v>
      </c>
      <c r="S337" s="391">
        <f t="shared" si="47"/>
        <v>0</v>
      </c>
      <c r="T337" s="185" t="e">
        <f t="shared" si="48"/>
        <v>#DIV/0!</v>
      </c>
      <c r="U337" s="186" t="e">
        <f t="shared" si="45"/>
        <v>#DIV/0!</v>
      </c>
      <c r="V337" s="185" t="e">
        <f t="shared" si="49"/>
        <v>#DIV/0!</v>
      </c>
      <c r="W337" s="183" t="e">
        <f t="shared" si="50"/>
        <v>#DIV/0!</v>
      </c>
      <c r="X337" s="176">
        <f t="shared" si="44"/>
        <v>0</v>
      </c>
    </row>
    <row r="338" spans="13:24" ht="15" x14ac:dyDescent="0.25">
      <c r="M338" s="302" t="s">
        <v>308</v>
      </c>
      <c r="N338" s="400" t="s">
        <v>105</v>
      </c>
      <c r="O338" s="395" t="s">
        <v>100</v>
      </c>
      <c r="P338" s="177" t="s">
        <v>155</v>
      </c>
      <c r="Q338" s="177" t="s">
        <v>156</v>
      </c>
      <c r="R338" s="184">
        <v>1</v>
      </c>
      <c r="S338" s="391">
        <f>S$337+R338*(N$340-N$339)/100</f>
        <v>0</v>
      </c>
      <c r="T338" s="185" t="e">
        <f>T$337+(2*(S338-S$337)*Q$340)</f>
        <v>#DIV/0!</v>
      </c>
      <c r="U338" s="186" t="e">
        <f t="shared" si="45"/>
        <v>#DIV/0!</v>
      </c>
      <c r="V338" s="185" t="e">
        <f>(S338-S337)/3*(U337+U338+(U338*U337)^0.5)</f>
        <v>#DIV/0!</v>
      </c>
      <c r="W338" s="183" t="e">
        <f>W337+V338</f>
        <v>#DIV/0!</v>
      </c>
      <c r="X338" s="176">
        <f t="shared" si="44"/>
        <v>0</v>
      </c>
    </row>
    <row r="339" spans="13:24" ht="15" x14ac:dyDescent="0.25">
      <c r="M339" s="396">
        <f>M40</f>
        <v>4</v>
      </c>
      <c r="N339" s="376">
        <f t="shared" ref="N339:O339" si="51">N40</f>
        <v>0</v>
      </c>
      <c r="O339" s="396">
        <f t="shared" si="51"/>
        <v>0</v>
      </c>
      <c r="P339" s="377">
        <f>2*(O339/3.1415)^0.5</f>
        <v>0</v>
      </c>
      <c r="Q339" s="367"/>
      <c r="R339" s="184">
        <f t="shared" ref="R339:R402" si="52">R338+1</f>
        <v>2</v>
      </c>
      <c r="S339" s="391">
        <f t="shared" ref="S339:S402" si="53">S$337+R339*(N$340-N$339)/100</f>
        <v>0</v>
      </c>
      <c r="T339" s="185" t="e">
        <f t="shared" ref="T339:T402" si="54">T$337+(2*(S339-S$337)*Q$340)</f>
        <v>#DIV/0!</v>
      </c>
      <c r="U339" s="186" t="e">
        <f t="shared" si="45"/>
        <v>#DIV/0!</v>
      </c>
      <c r="V339" s="185" t="e">
        <f t="shared" ref="V339:V402" si="55">(S339-S338)/3*(U338+U339+(U339*U338)^0.5)</f>
        <v>#DIV/0!</v>
      </c>
      <c r="W339" s="183" t="e">
        <f t="shared" ref="W339:W402" si="56">W338+V339</f>
        <v>#DIV/0!</v>
      </c>
      <c r="X339" s="176">
        <f t="shared" si="44"/>
        <v>0</v>
      </c>
    </row>
    <row r="340" spans="13:24" ht="15" x14ac:dyDescent="0.25">
      <c r="M340" s="396">
        <f t="shared" ref="M340:O340" si="57">M41</f>
        <v>5</v>
      </c>
      <c r="N340" s="376">
        <f t="shared" si="57"/>
        <v>0</v>
      </c>
      <c r="O340" s="396">
        <f t="shared" si="57"/>
        <v>0</v>
      </c>
      <c r="P340" s="377">
        <f>2*(O340/3.1415)^0.5</f>
        <v>0</v>
      </c>
      <c r="Q340" s="367" t="e">
        <f>(P340-P339)/(2*(N340-N339))</f>
        <v>#DIV/0!</v>
      </c>
      <c r="R340" s="184">
        <f t="shared" si="52"/>
        <v>3</v>
      </c>
      <c r="S340" s="391">
        <f t="shared" si="53"/>
        <v>0</v>
      </c>
      <c r="T340" s="185" t="e">
        <f t="shared" si="54"/>
        <v>#DIV/0!</v>
      </c>
      <c r="U340" s="186" t="e">
        <f t="shared" si="45"/>
        <v>#DIV/0!</v>
      </c>
      <c r="V340" s="185" t="e">
        <f t="shared" si="55"/>
        <v>#DIV/0!</v>
      </c>
      <c r="W340" s="183" t="e">
        <f t="shared" si="56"/>
        <v>#DIV/0!</v>
      </c>
      <c r="X340" s="176">
        <f t="shared" si="44"/>
        <v>0</v>
      </c>
    </row>
    <row r="341" spans="13:24" ht="15" x14ac:dyDescent="0.25">
      <c r="R341" s="184">
        <f t="shared" si="52"/>
        <v>4</v>
      </c>
      <c r="S341" s="391">
        <f t="shared" si="53"/>
        <v>0</v>
      </c>
      <c r="T341" s="185" t="e">
        <f t="shared" si="54"/>
        <v>#DIV/0!</v>
      </c>
      <c r="U341" s="186" t="e">
        <f t="shared" si="45"/>
        <v>#DIV/0!</v>
      </c>
      <c r="V341" s="185" t="e">
        <f t="shared" si="55"/>
        <v>#DIV/0!</v>
      </c>
      <c r="W341" s="183" t="e">
        <f t="shared" si="56"/>
        <v>#DIV/0!</v>
      </c>
      <c r="X341" s="176">
        <f t="shared" si="44"/>
        <v>0</v>
      </c>
    </row>
    <row r="342" spans="13:24" ht="15" x14ac:dyDescent="0.25">
      <c r="R342" s="184">
        <f t="shared" si="52"/>
        <v>5</v>
      </c>
      <c r="S342" s="391">
        <f t="shared" si="53"/>
        <v>0</v>
      </c>
      <c r="T342" s="185" t="e">
        <f t="shared" si="54"/>
        <v>#DIV/0!</v>
      </c>
      <c r="U342" s="186" t="e">
        <f t="shared" si="45"/>
        <v>#DIV/0!</v>
      </c>
      <c r="V342" s="185" t="e">
        <f t="shared" si="55"/>
        <v>#DIV/0!</v>
      </c>
      <c r="W342" s="183" t="e">
        <f t="shared" si="56"/>
        <v>#DIV/0!</v>
      </c>
      <c r="X342" s="176">
        <f t="shared" si="44"/>
        <v>0</v>
      </c>
    </row>
    <row r="343" spans="13:24" ht="15" x14ac:dyDescent="0.25">
      <c r="R343" s="184">
        <f t="shared" si="52"/>
        <v>6</v>
      </c>
      <c r="S343" s="391">
        <f t="shared" si="53"/>
        <v>0</v>
      </c>
      <c r="T343" s="185" t="e">
        <f t="shared" si="54"/>
        <v>#DIV/0!</v>
      </c>
      <c r="U343" s="186" t="e">
        <f t="shared" si="45"/>
        <v>#DIV/0!</v>
      </c>
      <c r="V343" s="185" t="e">
        <f t="shared" si="55"/>
        <v>#DIV/0!</v>
      </c>
      <c r="W343" s="183" t="e">
        <f t="shared" si="56"/>
        <v>#DIV/0!</v>
      </c>
      <c r="X343" s="176">
        <f t="shared" si="44"/>
        <v>0</v>
      </c>
    </row>
    <row r="344" spans="13:24" ht="15" x14ac:dyDescent="0.25">
      <c r="R344" s="184">
        <f t="shared" si="52"/>
        <v>7</v>
      </c>
      <c r="S344" s="391">
        <f t="shared" si="53"/>
        <v>0</v>
      </c>
      <c r="T344" s="185" t="e">
        <f t="shared" si="54"/>
        <v>#DIV/0!</v>
      </c>
      <c r="U344" s="186" t="e">
        <f t="shared" si="45"/>
        <v>#DIV/0!</v>
      </c>
      <c r="V344" s="185" t="e">
        <f t="shared" si="55"/>
        <v>#DIV/0!</v>
      </c>
      <c r="W344" s="183" t="e">
        <f t="shared" si="56"/>
        <v>#DIV/0!</v>
      </c>
      <c r="X344" s="176">
        <f t="shared" si="44"/>
        <v>0</v>
      </c>
    </row>
    <row r="345" spans="13:24" ht="15" x14ac:dyDescent="0.25">
      <c r="R345" s="184">
        <f t="shared" si="52"/>
        <v>8</v>
      </c>
      <c r="S345" s="391">
        <f t="shared" si="53"/>
        <v>0</v>
      </c>
      <c r="T345" s="185" t="e">
        <f t="shared" si="54"/>
        <v>#DIV/0!</v>
      </c>
      <c r="U345" s="186" t="e">
        <f t="shared" si="45"/>
        <v>#DIV/0!</v>
      </c>
      <c r="V345" s="185" t="e">
        <f t="shared" si="55"/>
        <v>#DIV/0!</v>
      </c>
      <c r="W345" s="183" t="e">
        <f t="shared" si="56"/>
        <v>#DIV/0!</v>
      </c>
      <c r="X345" s="176">
        <f t="shared" si="44"/>
        <v>0</v>
      </c>
    </row>
    <row r="346" spans="13:24" ht="15" x14ac:dyDescent="0.25">
      <c r="R346" s="184">
        <f t="shared" si="52"/>
        <v>9</v>
      </c>
      <c r="S346" s="391">
        <f t="shared" si="53"/>
        <v>0</v>
      </c>
      <c r="T346" s="185" t="e">
        <f t="shared" si="54"/>
        <v>#DIV/0!</v>
      </c>
      <c r="U346" s="186" t="e">
        <f t="shared" si="45"/>
        <v>#DIV/0!</v>
      </c>
      <c r="V346" s="185" t="e">
        <f t="shared" si="55"/>
        <v>#DIV/0!</v>
      </c>
      <c r="W346" s="183" t="e">
        <f t="shared" si="56"/>
        <v>#DIV/0!</v>
      </c>
      <c r="X346" s="176">
        <f t="shared" si="44"/>
        <v>0</v>
      </c>
    </row>
    <row r="347" spans="13:24" ht="15" x14ac:dyDescent="0.25">
      <c r="R347" s="184">
        <f t="shared" si="52"/>
        <v>10</v>
      </c>
      <c r="S347" s="391">
        <f t="shared" si="53"/>
        <v>0</v>
      </c>
      <c r="T347" s="185" t="e">
        <f t="shared" si="54"/>
        <v>#DIV/0!</v>
      </c>
      <c r="U347" s="186" t="e">
        <f t="shared" si="45"/>
        <v>#DIV/0!</v>
      </c>
      <c r="V347" s="185" t="e">
        <f t="shared" si="55"/>
        <v>#DIV/0!</v>
      </c>
      <c r="W347" s="183" t="e">
        <f t="shared" si="56"/>
        <v>#DIV/0!</v>
      </c>
      <c r="X347" s="176">
        <f t="shared" si="44"/>
        <v>0</v>
      </c>
    </row>
    <row r="348" spans="13:24" ht="15" x14ac:dyDescent="0.25">
      <c r="R348" s="184">
        <f t="shared" si="52"/>
        <v>11</v>
      </c>
      <c r="S348" s="391">
        <f t="shared" si="53"/>
        <v>0</v>
      </c>
      <c r="T348" s="185" t="e">
        <f t="shared" si="54"/>
        <v>#DIV/0!</v>
      </c>
      <c r="U348" s="186" t="e">
        <f t="shared" si="45"/>
        <v>#DIV/0!</v>
      </c>
      <c r="V348" s="185" t="e">
        <f t="shared" si="55"/>
        <v>#DIV/0!</v>
      </c>
      <c r="W348" s="183" t="e">
        <f t="shared" si="56"/>
        <v>#DIV/0!</v>
      </c>
      <c r="X348" s="176">
        <f t="shared" si="44"/>
        <v>0</v>
      </c>
    </row>
    <row r="349" spans="13:24" ht="15" x14ac:dyDescent="0.25">
      <c r="R349" s="184">
        <f t="shared" si="52"/>
        <v>12</v>
      </c>
      <c r="S349" s="391">
        <f t="shared" si="53"/>
        <v>0</v>
      </c>
      <c r="T349" s="185" t="e">
        <f t="shared" si="54"/>
        <v>#DIV/0!</v>
      </c>
      <c r="U349" s="186" t="e">
        <f t="shared" si="45"/>
        <v>#DIV/0!</v>
      </c>
      <c r="V349" s="185" t="e">
        <f t="shared" si="55"/>
        <v>#DIV/0!</v>
      </c>
      <c r="W349" s="183" t="e">
        <f t="shared" si="56"/>
        <v>#DIV/0!</v>
      </c>
      <c r="X349" s="176">
        <f t="shared" si="44"/>
        <v>0</v>
      </c>
    </row>
    <row r="350" spans="13:24" ht="15" x14ac:dyDescent="0.25">
      <c r="R350" s="184">
        <f t="shared" si="52"/>
        <v>13</v>
      </c>
      <c r="S350" s="391">
        <f t="shared" si="53"/>
        <v>0</v>
      </c>
      <c r="T350" s="185" t="e">
        <f t="shared" si="54"/>
        <v>#DIV/0!</v>
      </c>
      <c r="U350" s="186" t="e">
        <f t="shared" si="45"/>
        <v>#DIV/0!</v>
      </c>
      <c r="V350" s="185" t="e">
        <f t="shared" si="55"/>
        <v>#DIV/0!</v>
      </c>
      <c r="W350" s="183" t="e">
        <f t="shared" si="56"/>
        <v>#DIV/0!</v>
      </c>
      <c r="X350" s="176">
        <f t="shared" si="44"/>
        <v>0</v>
      </c>
    </row>
    <row r="351" spans="13:24" ht="15" x14ac:dyDescent="0.25">
      <c r="R351" s="184">
        <f t="shared" si="52"/>
        <v>14</v>
      </c>
      <c r="S351" s="391">
        <f t="shared" si="53"/>
        <v>0</v>
      </c>
      <c r="T351" s="185" t="e">
        <f t="shared" si="54"/>
        <v>#DIV/0!</v>
      </c>
      <c r="U351" s="186" t="e">
        <f t="shared" si="45"/>
        <v>#DIV/0!</v>
      </c>
      <c r="V351" s="185" t="e">
        <f t="shared" si="55"/>
        <v>#DIV/0!</v>
      </c>
      <c r="W351" s="183" t="e">
        <f t="shared" si="56"/>
        <v>#DIV/0!</v>
      </c>
      <c r="X351" s="176">
        <f t="shared" si="44"/>
        <v>0</v>
      </c>
    </row>
    <row r="352" spans="13:24" ht="15" x14ac:dyDescent="0.25">
      <c r="R352" s="184">
        <f t="shared" si="52"/>
        <v>15</v>
      </c>
      <c r="S352" s="391">
        <f t="shared" si="53"/>
        <v>0</v>
      </c>
      <c r="T352" s="185" t="e">
        <f t="shared" si="54"/>
        <v>#DIV/0!</v>
      </c>
      <c r="U352" s="186" t="e">
        <f t="shared" si="45"/>
        <v>#DIV/0!</v>
      </c>
      <c r="V352" s="185" t="e">
        <f t="shared" si="55"/>
        <v>#DIV/0!</v>
      </c>
      <c r="W352" s="183" t="e">
        <f t="shared" si="56"/>
        <v>#DIV/0!</v>
      </c>
      <c r="X352" s="176">
        <f t="shared" si="44"/>
        <v>0</v>
      </c>
    </row>
    <row r="353" spans="18:24" ht="15" x14ac:dyDescent="0.25">
      <c r="R353" s="184">
        <f t="shared" si="52"/>
        <v>16</v>
      </c>
      <c r="S353" s="391">
        <f t="shared" si="53"/>
        <v>0</v>
      </c>
      <c r="T353" s="185" t="e">
        <f t="shared" si="54"/>
        <v>#DIV/0!</v>
      </c>
      <c r="U353" s="186" t="e">
        <f t="shared" si="45"/>
        <v>#DIV/0!</v>
      </c>
      <c r="V353" s="185" t="e">
        <f t="shared" si="55"/>
        <v>#DIV/0!</v>
      </c>
      <c r="W353" s="183" t="e">
        <f t="shared" si="56"/>
        <v>#DIV/0!</v>
      </c>
      <c r="X353" s="176">
        <f t="shared" si="44"/>
        <v>0</v>
      </c>
    </row>
    <row r="354" spans="18:24" ht="15" x14ac:dyDescent="0.25">
      <c r="R354" s="184">
        <f t="shared" si="52"/>
        <v>17</v>
      </c>
      <c r="S354" s="391">
        <f t="shared" si="53"/>
        <v>0</v>
      </c>
      <c r="T354" s="185" t="e">
        <f t="shared" si="54"/>
        <v>#DIV/0!</v>
      </c>
      <c r="U354" s="186" t="e">
        <f t="shared" si="45"/>
        <v>#DIV/0!</v>
      </c>
      <c r="V354" s="185" t="e">
        <f t="shared" si="55"/>
        <v>#DIV/0!</v>
      </c>
      <c r="W354" s="183" t="e">
        <f t="shared" si="56"/>
        <v>#DIV/0!</v>
      </c>
      <c r="X354" s="176">
        <f t="shared" si="44"/>
        <v>0</v>
      </c>
    </row>
    <row r="355" spans="18:24" ht="15" x14ac:dyDescent="0.25">
      <c r="R355" s="184">
        <f t="shared" si="52"/>
        <v>18</v>
      </c>
      <c r="S355" s="391">
        <f t="shared" si="53"/>
        <v>0</v>
      </c>
      <c r="T355" s="185" t="e">
        <f t="shared" si="54"/>
        <v>#DIV/0!</v>
      </c>
      <c r="U355" s="186" t="e">
        <f t="shared" si="45"/>
        <v>#DIV/0!</v>
      </c>
      <c r="V355" s="185" t="e">
        <f t="shared" si="55"/>
        <v>#DIV/0!</v>
      </c>
      <c r="W355" s="183" t="e">
        <f t="shared" si="56"/>
        <v>#DIV/0!</v>
      </c>
      <c r="X355" s="176">
        <f t="shared" si="44"/>
        <v>0</v>
      </c>
    </row>
    <row r="356" spans="18:24" ht="15" x14ac:dyDescent="0.25">
      <c r="R356" s="184">
        <f t="shared" si="52"/>
        <v>19</v>
      </c>
      <c r="S356" s="391">
        <f t="shared" si="53"/>
        <v>0</v>
      </c>
      <c r="T356" s="185" t="e">
        <f t="shared" si="54"/>
        <v>#DIV/0!</v>
      </c>
      <c r="U356" s="186" t="e">
        <f t="shared" si="45"/>
        <v>#DIV/0!</v>
      </c>
      <c r="V356" s="185" t="e">
        <f t="shared" si="55"/>
        <v>#DIV/0!</v>
      </c>
      <c r="W356" s="183" t="e">
        <f t="shared" si="56"/>
        <v>#DIV/0!</v>
      </c>
      <c r="X356" s="176">
        <f t="shared" si="44"/>
        <v>0</v>
      </c>
    </row>
    <row r="357" spans="18:24" ht="15" x14ac:dyDescent="0.25">
      <c r="R357" s="184">
        <f t="shared" si="52"/>
        <v>20</v>
      </c>
      <c r="S357" s="391">
        <f t="shared" si="53"/>
        <v>0</v>
      </c>
      <c r="T357" s="185" t="e">
        <f t="shared" si="54"/>
        <v>#DIV/0!</v>
      </c>
      <c r="U357" s="186" t="e">
        <f t="shared" si="45"/>
        <v>#DIV/0!</v>
      </c>
      <c r="V357" s="185" t="e">
        <f t="shared" si="55"/>
        <v>#DIV/0!</v>
      </c>
      <c r="W357" s="183" t="e">
        <f t="shared" si="56"/>
        <v>#DIV/0!</v>
      </c>
      <c r="X357" s="176">
        <f t="shared" si="44"/>
        <v>0</v>
      </c>
    </row>
    <row r="358" spans="18:24" ht="15" x14ac:dyDescent="0.25">
      <c r="R358" s="184">
        <f t="shared" si="52"/>
        <v>21</v>
      </c>
      <c r="S358" s="391">
        <f t="shared" si="53"/>
        <v>0</v>
      </c>
      <c r="T358" s="185" t="e">
        <f t="shared" si="54"/>
        <v>#DIV/0!</v>
      </c>
      <c r="U358" s="186" t="e">
        <f t="shared" si="45"/>
        <v>#DIV/0!</v>
      </c>
      <c r="V358" s="185" t="e">
        <f t="shared" si="55"/>
        <v>#DIV/0!</v>
      </c>
      <c r="W358" s="183" t="e">
        <f t="shared" si="56"/>
        <v>#DIV/0!</v>
      </c>
      <c r="X358" s="176">
        <f t="shared" ref="X358:X421" si="58">S358</f>
        <v>0</v>
      </c>
    </row>
    <row r="359" spans="18:24" ht="15" x14ac:dyDescent="0.25">
      <c r="R359" s="184">
        <f t="shared" si="52"/>
        <v>22</v>
      </c>
      <c r="S359" s="391">
        <f t="shared" si="53"/>
        <v>0</v>
      </c>
      <c r="T359" s="185" t="e">
        <f t="shared" si="54"/>
        <v>#DIV/0!</v>
      </c>
      <c r="U359" s="186" t="e">
        <f t="shared" ref="U359:U422" si="59">(T359/2)^2*3.1415</f>
        <v>#DIV/0!</v>
      </c>
      <c r="V359" s="185" t="e">
        <f t="shared" si="55"/>
        <v>#DIV/0!</v>
      </c>
      <c r="W359" s="183" t="e">
        <f t="shared" si="56"/>
        <v>#DIV/0!</v>
      </c>
      <c r="X359" s="176">
        <f t="shared" si="58"/>
        <v>0</v>
      </c>
    </row>
    <row r="360" spans="18:24" ht="15" x14ac:dyDescent="0.25">
      <c r="R360" s="184">
        <f t="shared" si="52"/>
        <v>23</v>
      </c>
      <c r="S360" s="391">
        <f t="shared" si="53"/>
        <v>0</v>
      </c>
      <c r="T360" s="185" t="e">
        <f t="shared" si="54"/>
        <v>#DIV/0!</v>
      </c>
      <c r="U360" s="186" t="e">
        <f t="shared" si="59"/>
        <v>#DIV/0!</v>
      </c>
      <c r="V360" s="185" t="e">
        <f t="shared" si="55"/>
        <v>#DIV/0!</v>
      </c>
      <c r="W360" s="183" t="e">
        <f t="shared" si="56"/>
        <v>#DIV/0!</v>
      </c>
      <c r="X360" s="176">
        <f t="shared" si="58"/>
        <v>0</v>
      </c>
    </row>
    <row r="361" spans="18:24" ht="15" x14ac:dyDescent="0.25">
      <c r="R361" s="184">
        <f t="shared" si="52"/>
        <v>24</v>
      </c>
      <c r="S361" s="391">
        <f t="shared" si="53"/>
        <v>0</v>
      </c>
      <c r="T361" s="185" t="e">
        <f t="shared" si="54"/>
        <v>#DIV/0!</v>
      </c>
      <c r="U361" s="186" t="e">
        <f t="shared" si="59"/>
        <v>#DIV/0!</v>
      </c>
      <c r="V361" s="185" t="e">
        <f t="shared" si="55"/>
        <v>#DIV/0!</v>
      </c>
      <c r="W361" s="183" t="e">
        <f t="shared" si="56"/>
        <v>#DIV/0!</v>
      </c>
      <c r="X361" s="176">
        <f t="shared" si="58"/>
        <v>0</v>
      </c>
    </row>
    <row r="362" spans="18:24" ht="15" x14ac:dyDescent="0.25">
      <c r="R362" s="184">
        <f t="shared" si="52"/>
        <v>25</v>
      </c>
      <c r="S362" s="391">
        <f t="shared" si="53"/>
        <v>0</v>
      </c>
      <c r="T362" s="185" t="e">
        <f t="shared" si="54"/>
        <v>#DIV/0!</v>
      </c>
      <c r="U362" s="186" t="e">
        <f t="shared" si="59"/>
        <v>#DIV/0!</v>
      </c>
      <c r="V362" s="185" t="e">
        <f t="shared" si="55"/>
        <v>#DIV/0!</v>
      </c>
      <c r="W362" s="183" t="e">
        <f t="shared" si="56"/>
        <v>#DIV/0!</v>
      </c>
      <c r="X362" s="176">
        <f t="shared" si="58"/>
        <v>0</v>
      </c>
    </row>
    <row r="363" spans="18:24" ht="15" x14ac:dyDescent="0.25">
      <c r="R363" s="184">
        <f t="shared" si="52"/>
        <v>26</v>
      </c>
      <c r="S363" s="391">
        <f t="shared" si="53"/>
        <v>0</v>
      </c>
      <c r="T363" s="185" t="e">
        <f t="shared" si="54"/>
        <v>#DIV/0!</v>
      </c>
      <c r="U363" s="186" t="e">
        <f t="shared" si="59"/>
        <v>#DIV/0!</v>
      </c>
      <c r="V363" s="185" t="e">
        <f t="shared" si="55"/>
        <v>#DIV/0!</v>
      </c>
      <c r="W363" s="183" t="e">
        <f t="shared" si="56"/>
        <v>#DIV/0!</v>
      </c>
      <c r="X363" s="176">
        <f t="shared" si="58"/>
        <v>0</v>
      </c>
    </row>
    <row r="364" spans="18:24" ht="15" x14ac:dyDescent="0.25">
      <c r="R364" s="184">
        <f t="shared" si="52"/>
        <v>27</v>
      </c>
      <c r="S364" s="391">
        <f t="shared" si="53"/>
        <v>0</v>
      </c>
      <c r="T364" s="185" t="e">
        <f t="shared" si="54"/>
        <v>#DIV/0!</v>
      </c>
      <c r="U364" s="186" t="e">
        <f t="shared" si="59"/>
        <v>#DIV/0!</v>
      </c>
      <c r="V364" s="185" t="e">
        <f t="shared" si="55"/>
        <v>#DIV/0!</v>
      </c>
      <c r="W364" s="183" t="e">
        <f t="shared" si="56"/>
        <v>#DIV/0!</v>
      </c>
      <c r="X364" s="176">
        <f t="shared" si="58"/>
        <v>0</v>
      </c>
    </row>
    <row r="365" spans="18:24" ht="15" x14ac:dyDescent="0.25">
      <c r="R365" s="184">
        <f t="shared" si="52"/>
        <v>28</v>
      </c>
      <c r="S365" s="391">
        <f t="shared" si="53"/>
        <v>0</v>
      </c>
      <c r="T365" s="185" t="e">
        <f t="shared" si="54"/>
        <v>#DIV/0!</v>
      </c>
      <c r="U365" s="186" t="e">
        <f t="shared" si="59"/>
        <v>#DIV/0!</v>
      </c>
      <c r="V365" s="185" t="e">
        <f t="shared" si="55"/>
        <v>#DIV/0!</v>
      </c>
      <c r="W365" s="183" t="e">
        <f t="shared" si="56"/>
        <v>#DIV/0!</v>
      </c>
      <c r="X365" s="176">
        <f t="shared" si="58"/>
        <v>0</v>
      </c>
    </row>
    <row r="366" spans="18:24" ht="15" x14ac:dyDescent="0.25">
      <c r="R366" s="184">
        <f t="shared" si="52"/>
        <v>29</v>
      </c>
      <c r="S366" s="391">
        <f t="shared" si="53"/>
        <v>0</v>
      </c>
      <c r="T366" s="185" t="e">
        <f t="shared" si="54"/>
        <v>#DIV/0!</v>
      </c>
      <c r="U366" s="186" t="e">
        <f t="shared" si="59"/>
        <v>#DIV/0!</v>
      </c>
      <c r="V366" s="185" t="e">
        <f t="shared" si="55"/>
        <v>#DIV/0!</v>
      </c>
      <c r="W366" s="183" t="e">
        <f t="shared" si="56"/>
        <v>#DIV/0!</v>
      </c>
      <c r="X366" s="176">
        <f t="shared" si="58"/>
        <v>0</v>
      </c>
    </row>
    <row r="367" spans="18:24" ht="15" x14ac:dyDescent="0.25">
      <c r="R367" s="184">
        <f t="shared" si="52"/>
        <v>30</v>
      </c>
      <c r="S367" s="391">
        <f t="shared" si="53"/>
        <v>0</v>
      </c>
      <c r="T367" s="185" t="e">
        <f t="shared" si="54"/>
        <v>#DIV/0!</v>
      </c>
      <c r="U367" s="186" t="e">
        <f t="shared" si="59"/>
        <v>#DIV/0!</v>
      </c>
      <c r="V367" s="185" t="e">
        <f t="shared" si="55"/>
        <v>#DIV/0!</v>
      </c>
      <c r="W367" s="183" t="e">
        <f t="shared" si="56"/>
        <v>#DIV/0!</v>
      </c>
      <c r="X367" s="176">
        <f t="shared" si="58"/>
        <v>0</v>
      </c>
    </row>
    <row r="368" spans="18:24" ht="15" x14ac:dyDescent="0.25">
      <c r="R368" s="184">
        <f t="shared" si="52"/>
        <v>31</v>
      </c>
      <c r="S368" s="391">
        <f t="shared" si="53"/>
        <v>0</v>
      </c>
      <c r="T368" s="185" t="e">
        <f t="shared" si="54"/>
        <v>#DIV/0!</v>
      </c>
      <c r="U368" s="186" t="e">
        <f t="shared" si="59"/>
        <v>#DIV/0!</v>
      </c>
      <c r="V368" s="185" t="e">
        <f t="shared" si="55"/>
        <v>#DIV/0!</v>
      </c>
      <c r="W368" s="183" t="e">
        <f t="shared" si="56"/>
        <v>#DIV/0!</v>
      </c>
      <c r="X368" s="176">
        <f t="shared" si="58"/>
        <v>0</v>
      </c>
    </row>
    <row r="369" spans="18:24" ht="15" x14ac:dyDescent="0.25">
      <c r="R369" s="184">
        <f t="shared" si="52"/>
        <v>32</v>
      </c>
      <c r="S369" s="391">
        <f t="shared" si="53"/>
        <v>0</v>
      </c>
      <c r="T369" s="185" t="e">
        <f t="shared" si="54"/>
        <v>#DIV/0!</v>
      </c>
      <c r="U369" s="186" t="e">
        <f t="shared" si="59"/>
        <v>#DIV/0!</v>
      </c>
      <c r="V369" s="185" t="e">
        <f t="shared" si="55"/>
        <v>#DIV/0!</v>
      </c>
      <c r="W369" s="183" t="e">
        <f t="shared" si="56"/>
        <v>#DIV/0!</v>
      </c>
      <c r="X369" s="176">
        <f t="shared" si="58"/>
        <v>0</v>
      </c>
    </row>
    <row r="370" spans="18:24" ht="15" x14ac:dyDescent="0.25">
      <c r="R370" s="184">
        <f t="shared" si="52"/>
        <v>33</v>
      </c>
      <c r="S370" s="391">
        <f t="shared" si="53"/>
        <v>0</v>
      </c>
      <c r="T370" s="185" t="e">
        <f t="shared" si="54"/>
        <v>#DIV/0!</v>
      </c>
      <c r="U370" s="186" t="e">
        <f t="shared" si="59"/>
        <v>#DIV/0!</v>
      </c>
      <c r="V370" s="185" t="e">
        <f t="shared" si="55"/>
        <v>#DIV/0!</v>
      </c>
      <c r="W370" s="183" t="e">
        <f t="shared" si="56"/>
        <v>#DIV/0!</v>
      </c>
      <c r="X370" s="176">
        <f t="shared" si="58"/>
        <v>0</v>
      </c>
    </row>
    <row r="371" spans="18:24" ht="15" x14ac:dyDescent="0.25">
      <c r="R371" s="184">
        <f t="shared" si="52"/>
        <v>34</v>
      </c>
      <c r="S371" s="391">
        <f t="shared" si="53"/>
        <v>0</v>
      </c>
      <c r="T371" s="185" t="e">
        <f t="shared" si="54"/>
        <v>#DIV/0!</v>
      </c>
      <c r="U371" s="186" t="e">
        <f t="shared" si="59"/>
        <v>#DIV/0!</v>
      </c>
      <c r="V371" s="185" t="e">
        <f t="shared" si="55"/>
        <v>#DIV/0!</v>
      </c>
      <c r="W371" s="183" t="e">
        <f t="shared" si="56"/>
        <v>#DIV/0!</v>
      </c>
      <c r="X371" s="176">
        <f t="shared" si="58"/>
        <v>0</v>
      </c>
    </row>
    <row r="372" spans="18:24" ht="15" x14ac:dyDescent="0.25">
      <c r="R372" s="184">
        <f t="shared" si="52"/>
        <v>35</v>
      </c>
      <c r="S372" s="391">
        <f t="shared" si="53"/>
        <v>0</v>
      </c>
      <c r="T372" s="185" t="e">
        <f t="shared" si="54"/>
        <v>#DIV/0!</v>
      </c>
      <c r="U372" s="186" t="e">
        <f t="shared" si="59"/>
        <v>#DIV/0!</v>
      </c>
      <c r="V372" s="185" t="e">
        <f t="shared" si="55"/>
        <v>#DIV/0!</v>
      </c>
      <c r="W372" s="183" t="e">
        <f t="shared" si="56"/>
        <v>#DIV/0!</v>
      </c>
      <c r="X372" s="176">
        <f t="shared" si="58"/>
        <v>0</v>
      </c>
    </row>
    <row r="373" spans="18:24" ht="15" x14ac:dyDescent="0.25">
      <c r="R373" s="184">
        <f t="shared" si="52"/>
        <v>36</v>
      </c>
      <c r="S373" s="391">
        <f t="shared" si="53"/>
        <v>0</v>
      </c>
      <c r="T373" s="185" t="e">
        <f t="shared" si="54"/>
        <v>#DIV/0!</v>
      </c>
      <c r="U373" s="186" t="e">
        <f t="shared" si="59"/>
        <v>#DIV/0!</v>
      </c>
      <c r="V373" s="185" t="e">
        <f t="shared" si="55"/>
        <v>#DIV/0!</v>
      </c>
      <c r="W373" s="183" t="e">
        <f t="shared" si="56"/>
        <v>#DIV/0!</v>
      </c>
      <c r="X373" s="176">
        <f t="shared" si="58"/>
        <v>0</v>
      </c>
    </row>
    <row r="374" spans="18:24" ht="15" x14ac:dyDescent="0.25">
      <c r="R374" s="184">
        <f t="shared" si="52"/>
        <v>37</v>
      </c>
      <c r="S374" s="391">
        <f t="shared" si="53"/>
        <v>0</v>
      </c>
      <c r="T374" s="185" t="e">
        <f t="shared" si="54"/>
        <v>#DIV/0!</v>
      </c>
      <c r="U374" s="186" t="e">
        <f t="shared" si="59"/>
        <v>#DIV/0!</v>
      </c>
      <c r="V374" s="185" t="e">
        <f t="shared" si="55"/>
        <v>#DIV/0!</v>
      </c>
      <c r="W374" s="183" t="e">
        <f t="shared" si="56"/>
        <v>#DIV/0!</v>
      </c>
      <c r="X374" s="176">
        <f t="shared" si="58"/>
        <v>0</v>
      </c>
    </row>
    <row r="375" spans="18:24" ht="15" x14ac:dyDescent="0.25">
      <c r="R375" s="184">
        <f t="shared" si="52"/>
        <v>38</v>
      </c>
      <c r="S375" s="391">
        <f t="shared" si="53"/>
        <v>0</v>
      </c>
      <c r="T375" s="185" t="e">
        <f t="shared" si="54"/>
        <v>#DIV/0!</v>
      </c>
      <c r="U375" s="186" t="e">
        <f t="shared" si="59"/>
        <v>#DIV/0!</v>
      </c>
      <c r="V375" s="185" t="e">
        <f t="shared" si="55"/>
        <v>#DIV/0!</v>
      </c>
      <c r="W375" s="183" t="e">
        <f t="shared" si="56"/>
        <v>#DIV/0!</v>
      </c>
      <c r="X375" s="176">
        <f t="shared" si="58"/>
        <v>0</v>
      </c>
    </row>
    <row r="376" spans="18:24" ht="15" x14ac:dyDescent="0.25">
      <c r="R376" s="184">
        <f t="shared" si="52"/>
        <v>39</v>
      </c>
      <c r="S376" s="391">
        <f t="shared" si="53"/>
        <v>0</v>
      </c>
      <c r="T376" s="185" t="e">
        <f t="shared" si="54"/>
        <v>#DIV/0!</v>
      </c>
      <c r="U376" s="186" t="e">
        <f t="shared" si="59"/>
        <v>#DIV/0!</v>
      </c>
      <c r="V376" s="185" t="e">
        <f t="shared" si="55"/>
        <v>#DIV/0!</v>
      </c>
      <c r="W376" s="183" t="e">
        <f t="shared" si="56"/>
        <v>#DIV/0!</v>
      </c>
      <c r="X376" s="176">
        <f t="shared" si="58"/>
        <v>0</v>
      </c>
    </row>
    <row r="377" spans="18:24" ht="15" x14ac:dyDescent="0.25">
      <c r="R377" s="184">
        <f t="shared" si="52"/>
        <v>40</v>
      </c>
      <c r="S377" s="391">
        <f t="shared" si="53"/>
        <v>0</v>
      </c>
      <c r="T377" s="185" t="e">
        <f t="shared" si="54"/>
        <v>#DIV/0!</v>
      </c>
      <c r="U377" s="186" t="e">
        <f t="shared" si="59"/>
        <v>#DIV/0!</v>
      </c>
      <c r="V377" s="185" t="e">
        <f t="shared" si="55"/>
        <v>#DIV/0!</v>
      </c>
      <c r="W377" s="183" t="e">
        <f t="shared" si="56"/>
        <v>#DIV/0!</v>
      </c>
      <c r="X377" s="176">
        <f t="shared" si="58"/>
        <v>0</v>
      </c>
    </row>
    <row r="378" spans="18:24" ht="15" x14ac:dyDescent="0.25">
      <c r="R378" s="184">
        <f t="shared" si="52"/>
        <v>41</v>
      </c>
      <c r="S378" s="391">
        <f t="shared" si="53"/>
        <v>0</v>
      </c>
      <c r="T378" s="185" t="e">
        <f t="shared" si="54"/>
        <v>#DIV/0!</v>
      </c>
      <c r="U378" s="186" t="e">
        <f t="shared" si="59"/>
        <v>#DIV/0!</v>
      </c>
      <c r="V378" s="185" t="e">
        <f t="shared" si="55"/>
        <v>#DIV/0!</v>
      </c>
      <c r="W378" s="183" t="e">
        <f t="shared" si="56"/>
        <v>#DIV/0!</v>
      </c>
      <c r="X378" s="176">
        <f t="shared" si="58"/>
        <v>0</v>
      </c>
    </row>
    <row r="379" spans="18:24" ht="15" x14ac:dyDescent="0.25">
      <c r="R379" s="184">
        <f t="shared" si="52"/>
        <v>42</v>
      </c>
      <c r="S379" s="391">
        <f t="shared" si="53"/>
        <v>0</v>
      </c>
      <c r="T379" s="185" t="e">
        <f t="shared" si="54"/>
        <v>#DIV/0!</v>
      </c>
      <c r="U379" s="186" t="e">
        <f t="shared" si="59"/>
        <v>#DIV/0!</v>
      </c>
      <c r="V379" s="185" t="e">
        <f t="shared" si="55"/>
        <v>#DIV/0!</v>
      </c>
      <c r="W379" s="183" t="e">
        <f t="shared" si="56"/>
        <v>#DIV/0!</v>
      </c>
      <c r="X379" s="176">
        <f t="shared" si="58"/>
        <v>0</v>
      </c>
    </row>
    <row r="380" spans="18:24" ht="15" x14ac:dyDescent="0.25">
      <c r="R380" s="184">
        <f t="shared" si="52"/>
        <v>43</v>
      </c>
      <c r="S380" s="391">
        <f t="shared" si="53"/>
        <v>0</v>
      </c>
      <c r="T380" s="185" t="e">
        <f t="shared" si="54"/>
        <v>#DIV/0!</v>
      </c>
      <c r="U380" s="186" t="e">
        <f t="shared" si="59"/>
        <v>#DIV/0!</v>
      </c>
      <c r="V380" s="185" t="e">
        <f t="shared" si="55"/>
        <v>#DIV/0!</v>
      </c>
      <c r="W380" s="183" t="e">
        <f t="shared" si="56"/>
        <v>#DIV/0!</v>
      </c>
      <c r="X380" s="176">
        <f t="shared" si="58"/>
        <v>0</v>
      </c>
    </row>
    <row r="381" spans="18:24" ht="15" x14ac:dyDescent="0.25">
      <c r="R381" s="184">
        <f t="shared" si="52"/>
        <v>44</v>
      </c>
      <c r="S381" s="391">
        <f t="shared" si="53"/>
        <v>0</v>
      </c>
      <c r="T381" s="185" t="e">
        <f t="shared" si="54"/>
        <v>#DIV/0!</v>
      </c>
      <c r="U381" s="186" t="e">
        <f t="shared" si="59"/>
        <v>#DIV/0!</v>
      </c>
      <c r="V381" s="185" t="e">
        <f t="shared" si="55"/>
        <v>#DIV/0!</v>
      </c>
      <c r="W381" s="183" t="e">
        <f t="shared" si="56"/>
        <v>#DIV/0!</v>
      </c>
      <c r="X381" s="176">
        <f t="shared" si="58"/>
        <v>0</v>
      </c>
    </row>
    <row r="382" spans="18:24" ht="15" x14ac:dyDescent="0.25">
      <c r="R382" s="184">
        <f t="shared" si="52"/>
        <v>45</v>
      </c>
      <c r="S382" s="391">
        <f t="shared" si="53"/>
        <v>0</v>
      </c>
      <c r="T382" s="185" t="e">
        <f t="shared" si="54"/>
        <v>#DIV/0!</v>
      </c>
      <c r="U382" s="186" t="e">
        <f t="shared" si="59"/>
        <v>#DIV/0!</v>
      </c>
      <c r="V382" s="185" t="e">
        <f t="shared" si="55"/>
        <v>#DIV/0!</v>
      </c>
      <c r="W382" s="183" t="e">
        <f t="shared" si="56"/>
        <v>#DIV/0!</v>
      </c>
      <c r="X382" s="176">
        <f t="shared" si="58"/>
        <v>0</v>
      </c>
    </row>
    <row r="383" spans="18:24" ht="15" x14ac:dyDescent="0.25">
      <c r="R383" s="184">
        <f t="shared" si="52"/>
        <v>46</v>
      </c>
      <c r="S383" s="391">
        <f t="shared" si="53"/>
        <v>0</v>
      </c>
      <c r="T383" s="185" t="e">
        <f t="shared" si="54"/>
        <v>#DIV/0!</v>
      </c>
      <c r="U383" s="186" t="e">
        <f t="shared" si="59"/>
        <v>#DIV/0!</v>
      </c>
      <c r="V383" s="185" t="e">
        <f t="shared" si="55"/>
        <v>#DIV/0!</v>
      </c>
      <c r="W383" s="183" t="e">
        <f t="shared" si="56"/>
        <v>#DIV/0!</v>
      </c>
      <c r="X383" s="176">
        <f t="shared" si="58"/>
        <v>0</v>
      </c>
    </row>
    <row r="384" spans="18:24" ht="15" x14ac:dyDescent="0.25">
      <c r="R384" s="184">
        <f t="shared" si="52"/>
        <v>47</v>
      </c>
      <c r="S384" s="391">
        <f t="shared" si="53"/>
        <v>0</v>
      </c>
      <c r="T384" s="185" t="e">
        <f t="shared" si="54"/>
        <v>#DIV/0!</v>
      </c>
      <c r="U384" s="186" t="e">
        <f t="shared" si="59"/>
        <v>#DIV/0!</v>
      </c>
      <c r="V384" s="185" t="e">
        <f t="shared" si="55"/>
        <v>#DIV/0!</v>
      </c>
      <c r="W384" s="183" t="e">
        <f t="shared" si="56"/>
        <v>#DIV/0!</v>
      </c>
      <c r="X384" s="176">
        <f t="shared" si="58"/>
        <v>0</v>
      </c>
    </row>
    <row r="385" spans="18:24" ht="15" x14ac:dyDescent="0.25">
      <c r="R385" s="184">
        <f t="shared" si="52"/>
        <v>48</v>
      </c>
      <c r="S385" s="391">
        <f t="shared" si="53"/>
        <v>0</v>
      </c>
      <c r="T385" s="185" t="e">
        <f t="shared" si="54"/>
        <v>#DIV/0!</v>
      </c>
      <c r="U385" s="186" t="e">
        <f t="shared" si="59"/>
        <v>#DIV/0!</v>
      </c>
      <c r="V385" s="185" t="e">
        <f t="shared" si="55"/>
        <v>#DIV/0!</v>
      </c>
      <c r="W385" s="183" t="e">
        <f t="shared" si="56"/>
        <v>#DIV/0!</v>
      </c>
      <c r="X385" s="176">
        <f t="shared" si="58"/>
        <v>0</v>
      </c>
    </row>
    <row r="386" spans="18:24" ht="15" x14ac:dyDescent="0.25">
      <c r="R386" s="184">
        <f t="shared" si="52"/>
        <v>49</v>
      </c>
      <c r="S386" s="391">
        <f t="shared" si="53"/>
        <v>0</v>
      </c>
      <c r="T386" s="185" t="e">
        <f t="shared" si="54"/>
        <v>#DIV/0!</v>
      </c>
      <c r="U386" s="186" t="e">
        <f t="shared" si="59"/>
        <v>#DIV/0!</v>
      </c>
      <c r="V386" s="185" t="e">
        <f t="shared" si="55"/>
        <v>#DIV/0!</v>
      </c>
      <c r="W386" s="183" t="e">
        <f t="shared" si="56"/>
        <v>#DIV/0!</v>
      </c>
      <c r="X386" s="176">
        <f t="shared" si="58"/>
        <v>0</v>
      </c>
    </row>
    <row r="387" spans="18:24" ht="15" x14ac:dyDescent="0.25">
      <c r="R387" s="184">
        <f t="shared" si="52"/>
        <v>50</v>
      </c>
      <c r="S387" s="391">
        <f t="shared" si="53"/>
        <v>0</v>
      </c>
      <c r="T387" s="185" t="e">
        <f t="shared" si="54"/>
        <v>#DIV/0!</v>
      </c>
      <c r="U387" s="186" t="e">
        <f t="shared" si="59"/>
        <v>#DIV/0!</v>
      </c>
      <c r="V387" s="185" t="e">
        <f t="shared" si="55"/>
        <v>#DIV/0!</v>
      </c>
      <c r="W387" s="183" t="e">
        <f t="shared" si="56"/>
        <v>#DIV/0!</v>
      </c>
      <c r="X387" s="176">
        <f t="shared" si="58"/>
        <v>0</v>
      </c>
    </row>
    <row r="388" spans="18:24" ht="15" x14ac:dyDescent="0.25">
      <c r="R388" s="184">
        <f t="shared" si="52"/>
        <v>51</v>
      </c>
      <c r="S388" s="391">
        <f t="shared" si="53"/>
        <v>0</v>
      </c>
      <c r="T388" s="185" t="e">
        <f t="shared" si="54"/>
        <v>#DIV/0!</v>
      </c>
      <c r="U388" s="186" t="e">
        <f t="shared" si="59"/>
        <v>#DIV/0!</v>
      </c>
      <c r="V388" s="185" t="e">
        <f t="shared" si="55"/>
        <v>#DIV/0!</v>
      </c>
      <c r="W388" s="183" t="e">
        <f t="shared" si="56"/>
        <v>#DIV/0!</v>
      </c>
      <c r="X388" s="176">
        <f t="shared" si="58"/>
        <v>0</v>
      </c>
    </row>
    <row r="389" spans="18:24" ht="15" x14ac:dyDescent="0.25">
      <c r="R389" s="184">
        <f t="shared" si="52"/>
        <v>52</v>
      </c>
      <c r="S389" s="391">
        <f t="shared" si="53"/>
        <v>0</v>
      </c>
      <c r="T389" s="185" t="e">
        <f t="shared" si="54"/>
        <v>#DIV/0!</v>
      </c>
      <c r="U389" s="186" t="e">
        <f t="shared" si="59"/>
        <v>#DIV/0!</v>
      </c>
      <c r="V389" s="185" t="e">
        <f t="shared" si="55"/>
        <v>#DIV/0!</v>
      </c>
      <c r="W389" s="183" t="e">
        <f t="shared" si="56"/>
        <v>#DIV/0!</v>
      </c>
      <c r="X389" s="176">
        <f t="shared" si="58"/>
        <v>0</v>
      </c>
    </row>
    <row r="390" spans="18:24" ht="15" x14ac:dyDescent="0.25">
      <c r="R390" s="184">
        <f t="shared" si="52"/>
        <v>53</v>
      </c>
      <c r="S390" s="391">
        <f t="shared" si="53"/>
        <v>0</v>
      </c>
      <c r="T390" s="185" t="e">
        <f t="shared" si="54"/>
        <v>#DIV/0!</v>
      </c>
      <c r="U390" s="186" t="e">
        <f t="shared" si="59"/>
        <v>#DIV/0!</v>
      </c>
      <c r="V390" s="185" t="e">
        <f t="shared" si="55"/>
        <v>#DIV/0!</v>
      </c>
      <c r="W390" s="183" t="e">
        <f t="shared" si="56"/>
        <v>#DIV/0!</v>
      </c>
      <c r="X390" s="176">
        <f t="shared" si="58"/>
        <v>0</v>
      </c>
    </row>
    <row r="391" spans="18:24" ht="15" x14ac:dyDescent="0.25">
      <c r="R391" s="184">
        <f t="shared" si="52"/>
        <v>54</v>
      </c>
      <c r="S391" s="391">
        <f t="shared" si="53"/>
        <v>0</v>
      </c>
      <c r="T391" s="185" t="e">
        <f t="shared" si="54"/>
        <v>#DIV/0!</v>
      </c>
      <c r="U391" s="186" t="e">
        <f t="shared" si="59"/>
        <v>#DIV/0!</v>
      </c>
      <c r="V391" s="185" t="e">
        <f t="shared" si="55"/>
        <v>#DIV/0!</v>
      </c>
      <c r="W391" s="183" t="e">
        <f t="shared" si="56"/>
        <v>#DIV/0!</v>
      </c>
      <c r="X391" s="176">
        <f t="shared" si="58"/>
        <v>0</v>
      </c>
    </row>
    <row r="392" spans="18:24" ht="15" x14ac:dyDescent="0.25">
      <c r="R392" s="184">
        <f t="shared" si="52"/>
        <v>55</v>
      </c>
      <c r="S392" s="391">
        <f t="shared" si="53"/>
        <v>0</v>
      </c>
      <c r="T392" s="185" t="e">
        <f t="shared" si="54"/>
        <v>#DIV/0!</v>
      </c>
      <c r="U392" s="186" t="e">
        <f t="shared" si="59"/>
        <v>#DIV/0!</v>
      </c>
      <c r="V392" s="185" t="e">
        <f t="shared" si="55"/>
        <v>#DIV/0!</v>
      </c>
      <c r="W392" s="183" t="e">
        <f t="shared" si="56"/>
        <v>#DIV/0!</v>
      </c>
      <c r="X392" s="176">
        <f t="shared" si="58"/>
        <v>0</v>
      </c>
    </row>
    <row r="393" spans="18:24" ht="15" x14ac:dyDescent="0.25">
      <c r="R393" s="184">
        <f t="shared" si="52"/>
        <v>56</v>
      </c>
      <c r="S393" s="391">
        <f t="shared" si="53"/>
        <v>0</v>
      </c>
      <c r="T393" s="185" t="e">
        <f t="shared" si="54"/>
        <v>#DIV/0!</v>
      </c>
      <c r="U393" s="186" t="e">
        <f t="shared" si="59"/>
        <v>#DIV/0!</v>
      </c>
      <c r="V393" s="185" t="e">
        <f t="shared" si="55"/>
        <v>#DIV/0!</v>
      </c>
      <c r="W393" s="183" t="e">
        <f t="shared" si="56"/>
        <v>#DIV/0!</v>
      </c>
      <c r="X393" s="176">
        <f t="shared" si="58"/>
        <v>0</v>
      </c>
    </row>
    <row r="394" spans="18:24" ht="15" x14ac:dyDescent="0.25">
      <c r="R394" s="184">
        <f t="shared" si="52"/>
        <v>57</v>
      </c>
      <c r="S394" s="391">
        <f t="shared" si="53"/>
        <v>0</v>
      </c>
      <c r="T394" s="185" t="e">
        <f t="shared" si="54"/>
        <v>#DIV/0!</v>
      </c>
      <c r="U394" s="186" t="e">
        <f t="shared" si="59"/>
        <v>#DIV/0!</v>
      </c>
      <c r="V394" s="185" t="e">
        <f t="shared" si="55"/>
        <v>#DIV/0!</v>
      </c>
      <c r="W394" s="183" t="e">
        <f t="shared" si="56"/>
        <v>#DIV/0!</v>
      </c>
      <c r="X394" s="176">
        <f t="shared" si="58"/>
        <v>0</v>
      </c>
    </row>
    <row r="395" spans="18:24" ht="15" x14ac:dyDescent="0.25">
      <c r="R395" s="184">
        <f t="shared" si="52"/>
        <v>58</v>
      </c>
      <c r="S395" s="391">
        <f t="shared" si="53"/>
        <v>0</v>
      </c>
      <c r="T395" s="185" t="e">
        <f t="shared" si="54"/>
        <v>#DIV/0!</v>
      </c>
      <c r="U395" s="186" t="e">
        <f t="shared" si="59"/>
        <v>#DIV/0!</v>
      </c>
      <c r="V395" s="185" t="e">
        <f t="shared" si="55"/>
        <v>#DIV/0!</v>
      </c>
      <c r="W395" s="183" t="e">
        <f t="shared" si="56"/>
        <v>#DIV/0!</v>
      </c>
      <c r="X395" s="176">
        <f t="shared" si="58"/>
        <v>0</v>
      </c>
    </row>
    <row r="396" spans="18:24" ht="15" x14ac:dyDescent="0.25">
      <c r="R396" s="184">
        <f t="shared" si="52"/>
        <v>59</v>
      </c>
      <c r="S396" s="391">
        <f t="shared" si="53"/>
        <v>0</v>
      </c>
      <c r="T396" s="185" t="e">
        <f t="shared" si="54"/>
        <v>#DIV/0!</v>
      </c>
      <c r="U396" s="186" t="e">
        <f t="shared" si="59"/>
        <v>#DIV/0!</v>
      </c>
      <c r="V396" s="185" t="e">
        <f t="shared" si="55"/>
        <v>#DIV/0!</v>
      </c>
      <c r="W396" s="183" t="e">
        <f t="shared" si="56"/>
        <v>#DIV/0!</v>
      </c>
      <c r="X396" s="176">
        <f t="shared" si="58"/>
        <v>0</v>
      </c>
    </row>
    <row r="397" spans="18:24" ht="15" x14ac:dyDescent="0.25">
      <c r="R397" s="184">
        <f t="shared" si="52"/>
        <v>60</v>
      </c>
      <c r="S397" s="391">
        <f t="shared" si="53"/>
        <v>0</v>
      </c>
      <c r="T397" s="185" t="e">
        <f t="shared" si="54"/>
        <v>#DIV/0!</v>
      </c>
      <c r="U397" s="186" t="e">
        <f t="shared" si="59"/>
        <v>#DIV/0!</v>
      </c>
      <c r="V397" s="185" t="e">
        <f t="shared" si="55"/>
        <v>#DIV/0!</v>
      </c>
      <c r="W397" s="183" t="e">
        <f t="shared" si="56"/>
        <v>#DIV/0!</v>
      </c>
      <c r="X397" s="176">
        <f t="shared" si="58"/>
        <v>0</v>
      </c>
    </row>
    <row r="398" spans="18:24" ht="15" x14ac:dyDescent="0.25">
      <c r="R398" s="184">
        <f t="shared" si="52"/>
        <v>61</v>
      </c>
      <c r="S398" s="391">
        <f t="shared" si="53"/>
        <v>0</v>
      </c>
      <c r="T398" s="185" t="e">
        <f t="shared" si="54"/>
        <v>#DIV/0!</v>
      </c>
      <c r="U398" s="186" t="e">
        <f t="shared" si="59"/>
        <v>#DIV/0!</v>
      </c>
      <c r="V398" s="185" t="e">
        <f t="shared" si="55"/>
        <v>#DIV/0!</v>
      </c>
      <c r="W398" s="183" t="e">
        <f t="shared" si="56"/>
        <v>#DIV/0!</v>
      </c>
      <c r="X398" s="176">
        <f t="shared" si="58"/>
        <v>0</v>
      </c>
    </row>
    <row r="399" spans="18:24" ht="15" x14ac:dyDescent="0.25">
      <c r="R399" s="184">
        <f t="shared" si="52"/>
        <v>62</v>
      </c>
      <c r="S399" s="391">
        <f t="shared" si="53"/>
        <v>0</v>
      </c>
      <c r="T399" s="185" t="e">
        <f t="shared" si="54"/>
        <v>#DIV/0!</v>
      </c>
      <c r="U399" s="186" t="e">
        <f t="shared" si="59"/>
        <v>#DIV/0!</v>
      </c>
      <c r="V399" s="185" t="e">
        <f t="shared" si="55"/>
        <v>#DIV/0!</v>
      </c>
      <c r="W399" s="183" t="e">
        <f t="shared" si="56"/>
        <v>#DIV/0!</v>
      </c>
      <c r="X399" s="176">
        <f t="shared" si="58"/>
        <v>0</v>
      </c>
    </row>
    <row r="400" spans="18:24" ht="15" x14ac:dyDescent="0.25">
      <c r="R400" s="184">
        <f t="shared" si="52"/>
        <v>63</v>
      </c>
      <c r="S400" s="391">
        <f t="shared" si="53"/>
        <v>0</v>
      </c>
      <c r="T400" s="185" t="e">
        <f t="shared" si="54"/>
        <v>#DIV/0!</v>
      </c>
      <c r="U400" s="186" t="e">
        <f t="shared" si="59"/>
        <v>#DIV/0!</v>
      </c>
      <c r="V400" s="185" t="e">
        <f t="shared" si="55"/>
        <v>#DIV/0!</v>
      </c>
      <c r="W400" s="183" t="e">
        <f t="shared" si="56"/>
        <v>#DIV/0!</v>
      </c>
      <c r="X400" s="176">
        <f t="shared" si="58"/>
        <v>0</v>
      </c>
    </row>
    <row r="401" spans="18:24" ht="15" x14ac:dyDescent="0.25">
      <c r="R401" s="184">
        <f t="shared" si="52"/>
        <v>64</v>
      </c>
      <c r="S401" s="391">
        <f t="shared" si="53"/>
        <v>0</v>
      </c>
      <c r="T401" s="185" t="e">
        <f t="shared" si="54"/>
        <v>#DIV/0!</v>
      </c>
      <c r="U401" s="186" t="e">
        <f t="shared" si="59"/>
        <v>#DIV/0!</v>
      </c>
      <c r="V401" s="185" t="e">
        <f t="shared" si="55"/>
        <v>#DIV/0!</v>
      </c>
      <c r="W401" s="183" t="e">
        <f t="shared" si="56"/>
        <v>#DIV/0!</v>
      </c>
      <c r="X401" s="176">
        <f t="shared" si="58"/>
        <v>0</v>
      </c>
    </row>
    <row r="402" spans="18:24" ht="15" x14ac:dyDescent="0.25">
      <c r="R402" s="184">
        <f t="shared" si="52"/>
        <v>65</v>
      </c>
      <c r="S402" s="391">
        <f t="shared" si="53"/>
        <v>0</v>
      </c>
      <c r="T402" s="185" t="e">
        <f t="shared" si="54"/>
        <v>#DIV/0!</v>
      </c>
      <c r="U402" s="186" t="e">
        <f t="shared" si="59"/>
        <v>#DIV/0!</v>
      </c>
      <c r="V402" s="185" t="e">
        <f t="shared" si="55"/>
        <v>#DIV/0!</v>
      </c>
      <c r="W402" s="183" t="e">
        <f t="shared" si="56"/>
        <v>#DIV/0!</v>
      </c>
      <c r="X402" s="176">
        <f t="shared" si="58"/>
        <v>0</v>
      </c>
    </row>
    <row r="403" spans="18:24" ht="15" x14ac:dyDescent="0.25">
      <c r="R403" s="184">
        <f t="shared" ref="R403:R437" si="60">R402+1</f>
        <v>66</v>
      </c>
      <c r="S403" s="391">
        <f t="shared" ref="S403:S437" si="61">S$337+R403*(N$340-N$339)/100</f>
        <v>0</v>
      </c>
      <c r="T403" s="185" t="e">
        <f t="shared" ref="T403:T437" si="62">T$337+(2*(S403-S$337)*Q$340)</f>
        <v>#DIV/0!</v>
      </c>
      <c r="U403" s="186" t="e">
        <f t="shared" si="59"/>
        <v>#DIV/0!</v>
      </c>
      <c r="V403" s="185" t="e">
        <f t="shared" ref="V403:V437" si="63">(S403-S402)/3*(U402+U403+(U403*U402)^0.5)</f>
        <v>#DIV/0!</v>
      </c>
      <c r="W403" s="183" t="e">
        <f t="shared" ref="W403:W437" si="64">W402+V403</f>
        <v>#DIV/0!</v>
      </c>
      <c r="X403" s="176">
        <f t="shared" si="58"/>
        <v>0</v>
      </c>
    </row>
    <row r="404" spans="18:24" ht="15" x14ac:dyDescent="0.25">
      <c r="R404" s="184">
        <f t="shared" si="60"/>
        <v>67</v>
      </c>
      <c r="S404" s="391">
        <f t="shared" si="61"/>
        <v>0</v>
      </c>
      <c r="T404" s="185" t="e">
        <f t="shared" si="62"/>
        <v>#DIV/0!</v>
      </c>
      <c r="U404" s="186" t="e">
        <f t="shared" si="59"/>
        <v>#DIV/0!</v>
      </c>
      <c r="V404" s="185" t="e">
        <f t="shared" si="63"/>
        <v>#DIV/0!</v>
      </c>
      <c r="W404" s="183" t="e">
        <f t="shared" si="64"/>
        <v>#DIV/0!</v>
      </c>
      <c r="X404" s="176">
        <f t="shared" si="58"/>
        <v>0</v>
      </c>
    </row>
    <row r="405" spans="18:24" ht="15" x14ac:dyDescent="0.25">
      <c r="R405" s="184">
        <f t="shared" si="60"/>
        <v>68</v>
      </c>
      <c r="S405" s="391">
        <f t="shared" si="61"/>
        <v>0</v>
      </c>
      <c r="T405" s="185" t="e">
        <f t="shared" si="62"/>
        <v>#DIV/0!</v>
      </c>
      <c r="U405" s="186" t="e">
        <f t="shared" si="59"/>
        <v>#DIV/0!</v>
      </c>
      <c r="V405" s="185" t="e">
        <f t="shared" si="63"/>
        <v>#DIV/0!</v>
      </c>
      <c r="W405" s="183" t="e">
        <f t="shared" si="64"/>
        <v>#DIV/0!</v>
      </c>
      <c r="X405" s="176">
        <f t="shared" si="58"/>
        <v>0</v>
      </c>
    </row>
    <row r="406" spans="18:24" ht="15" x14ac:dyDescent="0.25">
      <c r="R406" s="184">
        <f t="shared" si="60"/>
        <v>69</v>
      </c>
      <c r="S406" s="391">
        <f t="shared" si="61"/>
        <v>0</v>
      </c>
      <c r="T406" s="185" t="e">
        <f t="shared" si="62"/>
        <v>#DIV/0!</v>
      </c>
      <c r="U406" s="186" t="e">
        <f t="shared" si="59"/>
        <v>#DIV/0!</v>
      </c>
      <c r="V406" s="185" t="e">
        <f t="shared" si="63"/>
        <v>#DIV/0!</v>
      </c>
      <c r="W406" s="183" t="e">
        <f t="shared" si="64"/>
        <v>#DIV/0!</v>
      </c>
      <c r="X406" s="176">
        <f t="shared" si="58"/>
        <v>0</v>
      </c>
    </row>
    <row r="407" spans="18:24" ht="15" x14ac:dyDescent="0.25">
      <c r="R407" s="184">
        <f t="shared" si="60"/>
        <v>70</v>
      </c>
      <c r="S407" s="391">
        <f t="shared" si="61"/>
        <v>0</v>
      </c>
      <c r="T407" s="185" t="e">
        <f t="shared" si="62"/>
        <v>#DIV/0!</v>
      </c>
      <c r="U407" s="186" t="e">
        <f t="shared" si="59"/>
        <v>#DIV/0!</v>
      </c>
      <c r="V407" s="185" t="e">
        <f t="shared" si="63"/>
        <v>#DIV/0!</v>
      </c>
      <c r="W407" s="183" t="e">
        <f t="shared" si="64"/>
        <v>#DIV/0!</v>
      </c>
      <c r="X407" s="176">
        <f t="shared" si="58"/>
        <v>0</v>
      </c>
    </row>
    <row r="408" spans="18:24" ht="15" x14ac:dyDescent="0.25">
      <c r="R408" s="184">
        <f t="shared" si="60"/>
        <v>71</v>
      </c>
      <c r="S408" s="391">
        <f t="shared" si="61"/>
        <v>0</v>
      </c>
      <c r="T408" s="185" t="e">
        <f t="shared" si="62"/>
        <v>#DIV/0!</v>
      </c>
      <c r="U408" s="186" t="e">
        <f t="shared" si="59"/>
        <v>#DIV/0!</v>
      </c>
      <c r="V408" s="185" t="e">
        <f t="shared" si="63"/>
        <v>#DIV/0!</v>
      </c>
      <c r="W408" s="183" t="e">
        <f t="shared" si="64"/>
        <v>#DIV/0!</v>
      </c>
      <c r="X408" s="176">
        <f t="shared" si="58"/>
        <v>0</v>
      </c>
    </row>
    <row r="409" spans="18:24" ht="15" x14ac:dyDescent="0.25">
      <c r="R409" s="184">
        <f t="shared" si="60"/>
        <v>72</v>
      </c>
      <c r="S409" s="391">
        <f t="shared" si="61"/>
        <v>0</v>
      </c>
      <c r="T409" s="185" t="e">
        <f t="shared" si="62"/>
        <v>#DIV/0!</v>
      </c>
      <c r="U409" s="186" t="e">
        <f t="shared" si="59"/>
        <v>#DIV/0!</v>
      </c>
      <c r="V409" s="185" t="e">
        <f t="shared" si="63"/>
        <v>#DIV/0!</v>
      </c>
      <c r="W409" s="183" t="e">
        <f t="shared" si="64"/>
        <v>#DIV/0!</v>
      </c>
      <c r="X409" s="176">
        <f t="shared" si="58"/>
        <v>0</v>
      </c>
    </row>
    <row r="410" spans="18:24" ht="15" x14ac:dyDescent="0.25">
      <c r="R410" s="184">
        <f t="shared" si="60"/>
        <v>73</v>
      </c>
      <c r="S410" s="391">
        <f t="shared" si="61"/>
        <v>0</v>
      </c>
      <c r="T410" s="185" t="e">
        <f t="shared" si="62"/>
        <v>#DIV/0!</v>
      </c>
      <c r="U410" s="186" t="e">
        <f t="shared" si="59"/>
        <v>#DIV/0!</v>
      </c>
      <c r="V410" s="185" t="e">
        <f t="shared" si="63"/>
        <v>#DIV/0!</v>
      </c>
      <c r="W410" s="183" t="e">
        <f t="shared" si="64"/>
        <v>#DIV/0!</v>
      </c>
      <c r="X410" s="176">
        <f t="shared" si="58"/>
        <v>0</v>
      </c>
    </row>
    <row r="411" spans="18:24" ht="15" x14ac:dyDescent="0.25">
      <c r="R411" s="184">
        <f t="shared" si="60"/>
        <v>74</v>
      </c>
      <c r="S411" s="391">
        <f t="shared" si="61"/>
        <v>0</v>
      </c>
      <c r="T411" s="185" t="e">
        <f t="shared" si="62"/>
        <v>#DIV/0!</v>
      </c>
      <c r="U411" s="186" t="e">
        <f t="shared" si="59"/>
        <v>#DIV/0!</v>
      </c>
      <c r="V411" s="185" t="e">
        <f t="shared" si="63"/>
        <v>#DIV/0!</v>
      </c>
      <c r="W411" s="183" t="e">
        <f t="shared" si="64"/>
        <v>#DIV/0!</v>
      </c>
      <c r="X411" s="176">
        <f t="shared" si="58"/>
        <v>0</v>
      </c>
    </row>
    <row r="412" spans="18:24" ht="15" x14ac:dyDescent="0.25">
      <c r="R412" s="184">
        <f t="shared" si="60"/>
        <v>75</v>
      </c>
      <c r="S412" s="391">
        <f t="shared" si="61"/>
        <v>0</v>
      </c>
      <c r="T412" s="185" t="e">
        <f t="shared" si="62"/>
        <v>#DIV/0!</v>
      </c>
      <c r="U412" s="186" t="e">
        <f t="shared" si="59"/>
        <v>#DIV/0!</v>
      </c>
      <c r="V412" s="185" t="e">
        <f t="shared" si="63"/>
        <v>#DIV/0!</v>
      </c>
      <c r="W412" s="183" t="e">
        <f t="shared" si="64"/>
        <v>#DIV/0!</v>
      </c>
      <c r="X412" s="176">
        <f t="shared" si="58"/>
        <v>0</v>
      </c>
    </row>
    <row r="413" spans="18:24" ht="15" x14ac:dyDescent="0.25">
      <c r="R413" s="184">
        <f t="shared" si="60"/>
        <v>76</v>
      </c>
      <c r="S413" s="391">
        <f t="shared" si="61"/>
        <v>0</v>
      </c>
      <c r="T413" s="185" t="e">
        <f t="shared" si="62"/>
        <v>#DIV/0!</v>
      </c>
      <c r="U413" s="186" t="e">
        <f t="shared" si="59"/>
        <v>#DIV/0!</v>
      </c>
      <c r="V413" s="185" t="e">
        <f t="shared" si="63"/>
        <v>#DIV/0!</v>
      </c>
      <c r="W413" s="183" t="e">
        <f t="shared" si="64"/>
        <v>#DIV/0!</v>
      </c>
      <c r="X413" s="176">
        <f t="shared" si="58"/>
        <v>0</v>
      </c>
    </row>
    <row r="414" spans="18:24" ht="15" x14ac:dyDescent="0.25">
      <c r="R414" s="184">
        <f t="shared" si="60"/>
        <v>77</v>
      </c>
      <c r="S414" s="391">
        <f t="shared" si="61"/>
        <v>0</v>
      </c>
      <c r="T414" s="185" t="e">
        <f t="shared" si="62"/>
        <v>#DIV/0!</v>
      </c>
      <c r="U414" s="186" t="e">
        <f t="shared" si="59"/>
        <v>#DIV/0!</v>
      </c>
      <c r="V414" s="185" t="e">
        <f t="shared" si="63"/>
        <v>#DIV/0!</v>
      </c>
      <c r="W414" s="183" t="e">
        <f t="shared" si="64"/>
        <v>#DIV/0!</v>
      </c>
      <c r="X414" s="176">
        <f t="shared" si="58"/>
        <v>0</v>
      </c>
    </row>
    <row r="415" spans="18:24" ht="15" x14ac:dyDescent="0.25">
      <c r="R415" s="184">
        <f t="shared" si="60"/>
        <v>78</v>
      </c>
      <c r="S415" s="391">
        <f t="shared" si="61"/>
        <v>0</v>
      </c>
      <c r="T415" s="185" t="e">
        <f t="shared" si="62"/>
        <v>#DIV/0!</v>
      </c>
      <c r="U415" s="186" t="e">
        <f t="shared" si="59"/>
        <v>#DIV/0!</v>
      </c>
      <c r="V415" s="185" t="e">
        <f t="shared" si="63"/>
        <v>#DIV/0!</v>
      </c>
      <c r="W415" s="183" t="e">
        <f t="shared" si="64"/>
        <v>#DIV/0!</v>
      </c>
      <c r="X415" s="176">
        <f t="shared" si="58"/>
        <v>0</v>
      </c>
    </row>
    <row r="416" spans="18:24" ht="15" x14ac:dyDescent="0.25">
      <c r="R416" s="184">
        <f t="shared" si="60"/>
        <v>79</v>
      </c>
      <c r="S416" s="391">
        <f t="shared" si="61"/>
        <v>0</v>
      </c>
      <c r="T416" s="185" t="e">
        <f t="shared" si="62"/>
        <v>#DIV/0!</v>
      </c>
      <c r="U416" s="186" t="e">
        <f t="shared" si="59"/>
        <v>#DIV/0!</v>
      </c>
      <c r="V416" s="185" t="e">
        <f t="shared" si="63"/>
        <v>#DIV/0!</v>
      </c>
      <c r="W416" s="183" t="e">
        <f t="shared" si="64"/>
        <v>#DIV/0!</v>
      </c>
      <c r="X416" s="176">
        <f t="shared" si="58"/>
        <v>0</v>
      </c>
    </row>
    <row r="417" spans="18:24" ht="15" x14ac:dyDescent="0.25">
      <c r="R417" s="184">
        <f t="shared" si="60"/>
        <v>80</v>
      </c>
      <c r="S417" s="391">
        <f t="shared" si="61"/>
        <v>0</v>
      </c>
      <c r="T417" s="185" t="e">
        <f t="shared" si="62"/>
        <v>#DIV/0!</v>
      </c>
      <c r="U417" s="186" t="e">
        <f t="shared" si="59"/>
        <v>#DIV/0!</v>
      </c>
      <c r="V417" s="185" t="e">
        <f t="shared" si="63"/>
        <v>#DIV/0!</v>
      </c>
      <c r="W417" s="183" t="e">
        <f t="shared" si="64"/>
        <v>#DIV/0!</v>
      </c>
      <c r="X417" s="176">
        <f t="shared" si="58"/>
        <v>0</v>
      </c>
    </row>
    <row r="418" spans="18:24" ht="15" x14ac:dyDescent="0.25">
      <c r="R418" s="184">
        <f t="shared" si="60"/>
        <v>81</v>
      </c>
      <c r="S418" s="391">
        <f t="shared" si="61"/>
        <v>0</v>
      </c>
      <c r="T418" s="185" t="e">
        <f t="shared" si="62"/>
        <v>#DIV/0!</v>
      </c>
      <c r="U418" s="186" t="e">
        <f t="shared" si="59"/>
        <v>#DIV/0!</v>
      </c>
      <c r="V418" s="185" t="e">
        <f t="shared" si="63"/>
        <v>#DIV/0!</v>
      </c>
      <c r="W418" s="183" t="e">
        <f t="shared" si="64"/>
        <v>#DIV/0!</v>
      </c>
      <c r="X418" s="176">
        <f t="shared" si="58"/>
        <v>0</v>
      </c>
    </row>
    <row r="419" spans="18:24" ht="15" x14ac:dyDescent="0.25">
      <c r="R419" s="184">
        <f t="shared" si="60"/>
        <v>82</v>
      </c>
      <c r="S419" s="391">
        <f t="shared" si="61"/>
        <v>0</v>
      </c>
      <c r="T419" s="185" t="e">
        <f t="shared" si="62"/>
        <v>#DIV/0!</v>
      </c>
      <c r="U419" s="186" t="e">
        <f t="shared" si="59"/>
        <v>#DIV/0!</v>
      </c>
      <c r="V419" s="185" t="e">
        <f t="shared" si="63"/>
        <v>#DIV/0!</v>
      </c>
      <c r="W419" s="183" t="e">
        <f t="shared" si="64"/>
        <v>#DIV/0!</v>
      </c>
      <c r="X419" s="176">
        <f t="shared" si="58"/>
        <v>0</v>
      </c>
    </row>
    <row r="420" spans="18:24" ht="15" x14ac:dyDescent="0.25">
      <c r="R420" s="184">
        <f t="shared" si="60"/>
        <v>83</v>
      </c>
      <c r="S420" s="391">
        <f t="shared" si="61"/>
        <v>0</v>
      </c>
      <c r="T420" s="185" t="e">
        <f t="shared" si="62"/>
        <v>#DIV/0!</v>
      </c>
      <c r="U420" s="186" t="e">
        <f t="shared" si="59"/>
        <v>#DIV/0!</v>
      </c>
      <c r="V420" s="185" t="e">
        <f t="shared" si="63"/>
        <v>#DIV/0!</v>
      </c>
      <c r="W420" s="183" t="e">
        <f t="shared" si="64"/>
        <v>#DIV/0!</v>
      </c>
      <c r="X420" s="176">
        <f t="shared" si="58"/>
        <v>0</v>
      </c>
    </row>
    <row r="421" spans="18:24" ht="15" x14ac:dyDescent="0.25">
      <c r="R421" s="184">
        <f t="shared" si="60"/>
        <v>84</v>
      </c>
      <c r="S421" s="391">
        <f t="shared" si="61"/>
        <v>0</v>
      </c>
      <c r="T421" s="185" t="e">
        <f t="shared" si="62"/>
        <v>#DIV/0!</v>
      </c>
      <c r="U421" s="186" t="e">
        <f t="shared" si="59"/>
        <v>#DIV/0!</v>
      </c>
      <c r="V421" s="185" t="e">
        <f t="shared" si="63"/>
        <v>#DIV/0!</v>
      </c>
      <c r="W421" s="183" t="e">
        <f t="shared" si="64"/>
        <v>#DIV/0!</v>
      </c>
      <c r="X421" s="176">
        <f t="shared" si="58"/>
        <v>0</v>
      </c>
    </row>
    <row r="422" spans="18:24" ht="15" x14ac:dyDescent="0.25">
      <c r="R422" s="184">
        <f t="shared" si="60"/>
        <v>85</v>
      </c>
      <c r="S422" s="391">
        <f t="shared" si="61"/>
        <v>0</v>
      </c>
      <c r="T422" s="185" t="e">
        <f t="shared" si="62"/>
        <v>#DIV/0!</v>
      </c>
      <c r="U422" s="186" t="e">
        <f t="shared" si="59"/>
        <v>#DIV/0!</v>
      </c>
      <c r="V422" s="185" t="e">
        <f t="shared" si="63"/>
        <v>#DIV/0!</v>
      </c>
      <c r="W422" s="183" t="e">
        <f t="shared" si="64"/>
        <v>#DIV/0!</v>
      </c>
      <c r="X422" s="176">
        <f t="shared" ref="X422:X485" si="65">S422</f>
        <v>0</v>
      </c>
    </row>
    <row r="423" spans="18:24" ht="15" x14ac:dyDescent="0.25">
      <c r="R423" s="184">
        <f t="shared" si="60"/>
        <v>86</v>
      </c>
      <c r="S423" s="391">
        <f t="shared" si="61"/>
        <v>0</v>
      </c>
      <c r="T423" s="185" t="e">
        <f t="shared" si="62"/>
        <v>#DIV/0!</v>
      </c>
      <c r="U423" s="186" t="e">
        <f t="shared" ref="U423:U486" si="66">(T423/2)^2*3.1415</f>
        <v>#DIV/0!</v>
      </c>
      <c r="V423" s="185" t="e">
        <f t="shared" si="63"/>
        <v>#DIV/0!</v>
      </c>
      <c r="W423" s="183" t="e">
        <f t="shared" si="64"/>
        <v>#DIV/0!</v>
      </c>
      <c r="X423" s="176">
        <f t="shared" si="65"/>
        <v>0</v>
      </c>
    </row>
    <row r="424" spans="18:24" ht="15" x14ac:dyDescent="0.25">
      <c r="R424" s="184">
        <f t="shared" si="60"/>
        <v>87</v>
      </c>
      <c r="S424" s="391">
        <f t="shared" si="61"/>
        <v>0</v>
      </c>
      <c r="T424" s="185" t="e">
        <f t="shared" si="62"/>
        <v>#DIV/0!</v>
      </c>
      <c r="U424" s="186" t="e">
        <f t="shared" si="66"/>
        <v>#DIV/0!</v>
      </c>
      <c r="V424" s="185" t="e">
        <f t="shared" si="63"/>
        <v>#DIV/0!</v>
      </c>
      <c r="W424" s="183" t="e">
        <f t="shared" si="64"/>
        <v>#DIV/0!</v>
      </c>
      <c r="X424" s="176">
        <f t="shared" si="65"/>
        <v>0</v>
      </c>
    </row>
    <row r="425" spans="18:24" ht="15" x14ac:dyDescent="0.25">
      <c r="R425" s="184">
        <f t="shared" si="60"/>
        <v>88</v>
      </c>
      <c r="S425" s="391">
        <f t="shared" si="61"/>
        <v>0</v>
      </c>
      <c r="T425" s="185" t="e">
        <f t="shared" si="62"/>
        <v>#DIV/0!</v>
      </c>
      <c r="U425" s="186" t="e">
        <f t="shared" si="66"/>
        <v>#DIV/0!</v>
      </c>
      <c r="V425" s="185" t="e">
        <f t="shared" si="63"/>
        <v>#DIV/0!</v>
      </c>
      <c r="W425" s="183" t="e">
        <f t="shared" si="64"/>
        <v>#DIV/0!</v>
      </c>
      <c r="X425" s="176">
        <f t="shared" si="65"/>
        <v>0</v>
      </c>
    </row>
    <row r="426" spans="18:24" ht="15" x14ac:dyDescent="0.25">
      <c r="R426" s="184">
        <f t="shared" si="60"/>
        <v>89</v>
      </c>
      <c r="S426" s="391">
        <f t="shared" si="61"/>
        <v>0</v>
      </c>
      <c r="T426" s="185" t="e">
        <f t="shared" si="62"/>
        <v>#DIV/0!</v>
      </c>
      <c r="U426" s="186" t="e">
        <f t="shared" si="66"/>
        <v>#DIV/0!</v>
      </c>
      <c r="V426" s="185" t="e">
        <f t="shared" si="63"/>
        <v>#DIV/0!</v>
      </c>
      <c r="W426" s="183" t="e">
        <f t="shared" si="64"/>
        <v>#DIV/0!</v>
      </c>
      <c r="X426" s="176">
        <f t="shared" si="65"/>
        <v>0</v>
      </c>
    </row>
    <row r="427" spans="18:24" ht="15" x14ac:dyDescent="0.25">
      <c r="R427" s="184">
        <f t="shared" si="60"/>
        <v>90</v>
      </c>
      <c r="S427" s="391">
        <f t="shared" si="61"/>
        <v>0</v>
      </c>
      <c r="T427" s="185" t="e">
        <f t="shared" si="62"/>
        <v>#DIV/0!</v>
      </c>
      <c r="U427" s="186" t="e">
        <f t="shared" si="66"/>
        <v>#DIV/0!</v>
      </c>
      <c r="V427" s="185" t="e">
        <f t="shared" si="63"/>
        <v>#DIV/0!</v>
      </c>
      <c r="W427" s="183" t="e">
        <f t="shared" si="64"/>
        <v>#DIV/0!</v>
      </c>
      <c r="X427" s="176">
        <f t="shared" si="65"/>
        <v>0</v>
      </c>
    </row>
    <row r="428" spans="18:24" ht="15" x14ac:dyDescent="0.25">
      <c r="R428" s="184">
        <f t="shared" si="60"/>
        <v>91</v>
      </c>
      <c r="S428" s="391">
        <f t="shared" si="61"/>
        <v>0</v>
      </c>
      <c r="T428" s="185" t="e">
        <f t="shared" si="62"/>
        <v>#DIV/0!</v>
      </c>
      <c r="U428" s="186" t="e">
        <f t="shared" si="66"/>
        <v>#DIV/0!</v>
      </c>
      <c r="V428" s="185" t="e">
        <f t="shared" si="63"/>
        <v>#DIV/0!</v>
      </c>
      <c r="W428" s="183" t="e">
        <f t="shared" si="64"/>
        <v>#DIV/0!</v>
      </c>
      <c r="X428" s="176">
        <f t="shared" si="65"/>
        <v>0</v>
      </c>
    </row>
    <row r="429" spans="18:24" ht="15" x14ac:dyDescent="0.25">
      <c r="R429" s="184">
        <f t="shared" si="60"/>
        <v>92</v>
      </c>
      <c r="S429" s="391">
        <f t="shared" si="61"/>
        <v>0</v>
      </c>
      <c r="T429" s="185" t="e">
        <f t="shared" si="62"/>
        <v>#DIV/0!</v>
      </c>
      <c r="U429" s="186" t="e">
        <f t="shared" si="66"/>
        <v>#DIV/0!</v>
      </c>
      <c r="V429" s="185" t="e">
        <f t="shared" si="63"/>
        <v>#DIV/0!</v>
      </c>
      <c r="W429" s="183" t="e">
        <f t="shared" si="64"/>
        <v>#DIV/0!</v>
      </c>
      <c r="X429" s="176">
        <f t="shared" si="65"/>
        <v>0</v>
      </c>
    </row>
    <row r="430" spans="18:24" ht="15" x14ac:dyDescent="0.25">
      <c r="R430" s="184">
        <f t="shared" si="60"/>
        <v>93</v>
      </c>
      <c r="S430" s="391">
        <f t="shared" si="61"/>
        <v>0</v>
      </c>
      <c r="T430" s="185" t="e">
        <f t="shared" si="62"/>
        <v>#DIV/0!</v>
      </c>
      <c r="U430" s="186" t="e">
        <f t="shared" si="66"/>
        <v>#DIV/0!</v>
      </c>
      <c r="V430" s="185" t="e">
        <f t="shared" si="63"/>
        <v>#DIV/0!</v>
      </c>
      <c r="W430" s="183" t="e">
        <f t="shared" si="64"/>
        <v>#DIV/0!</v>
      </c>
      <c r="X430" s="176">
        <f t="shared" si="65"/>
        <v>0</v>
      </c>
    </row>
    <row r="431" spans="18:24" ht="15" x14ac:dyDescent="0.25">
      <c r="R431" s="184">
        <f t="shared" si="60"/>
        <v>94</v>
      </c>
      <c r="S431" s="391">
        <f t="shared" si="61"/>
        <v>0</v>
      </c>
      <c r="T431" s="185" t="e">
        <f t="shared" si="62"/>
        <v>#DIV/0!</v>
      </c>
      <c r="U431" s="186" t="e">
        <f t="shared" si="66"/>
        <v>#DIV/0!</v>
      </c>
      <c r="V431" s="185" t="e">
        <f t="shared" si="63"/>
        <v>#DIV/0!</v>
      </c>
      <c r="W431" s="183" t="e">
        <f t="shared" si="64"/>
        <v>#DIV/0!</v>
      </c>
      <c r="X431" s="176">
        <f t="shared" si="65"/>
        <v>0</v>
      </c>
    </row>
    <row r="432" spans="18:24" ht="15" x14ac:dyDescent="0.25">
      <c r="R432" s="184">
        <f t="shared" si="60"/>
        <v>95</v>
      </c>
      <c r="S432" s="391">
        <f t="shared" si="61"/>
        <v>0</v>
      </c>
      <c r="T432" s="185" t="e">
        <f t="shared" si="62"/>
        <v>#DIV/0!</v>
      </c>
      <c r="U432" s="186" t="e">
        <f t="shared" si="66"/>
        <v>#DIV/0!</v>
      </c>
      <c r="V432" s="185" t="e">
        <f t="shared" si="63"/>
        <v>#DIV/0!</v>
      </c>
      <c r="W432" s="183" t="e">
        <f t="shared" si="64"/>
        <v>#DIV/0!</v>
      </c>
      <c r="X432" s="176">
        <f t="shared" si="65"/>
        <v>0</v>
      </c>
    </row>
    <row r="433" spans="13:24" ht="15" x14ac:dyDescent="0.25">
      <c r="R433" s="184">
        <f t="shared" si="60"/>
        <v>96</v>
      </c>
      <c r="S433" s="391">
        <f t="shared" si="61"/>
        <v>0</v>
      </c>
      <c r="T433" s="185" t="e">
        <f t="shared" si="62"/>
        <v>#DIV/0!</v>
      </c>
      <c r="U433" s="186" t="e">
        <f t="shared" si="66"/>
        <v>#DIV/0!</v>
      </c>
      <c r="V433" s="185" t="e">
        <f t="shared" si="63"/>
        <v>#DIV/0!</v>
      </c>
      <c r="W433" s="183" t="e">
        <f t="shared" si="64"/>
        <v>#DIV/0!</v>
      </c>
      <c r="X433" s="176">
        <f t="shared" si="65"/>
        <v>0</v>
      </c>
    </row>
    <row r="434" spans="13:24" ht="15" x14ac:dyDescent="0.25">
      <c r="R434" s="184">
        <f t="shared" si="60"/>
        <v>97</v>
      </c>
      <c r="S434" s="391">
        <f t="shared" si="61"/>
        <v>0</v>
      </c>
      <c r="T434" s="185" t="e">
        <f t="shared" si="62"/>
        <v>#DIV/0!</v>
      </c>
      <c r="U434" s="186" t="e">
        <f t="shared" si="66"/>
        <v>#DIV/0!</v>
      </c>
      <c r="V434" s="185" t="e">
        <f t="shared" si="63"/>
        <v>#DIV/0!</v>
      </c>
      <c r="W434" s="183" t="e">
        <f t="shared" si="64"/>
        <v>#DIV/0!</v>
      </c>
      <c r="X434" s="176">
        <f t="shared" si="65"/>
        <v>0</v>
      </c>
    </row>
    <row r="435" spans="13:24" ht="15" x14ac:dyDescent="0.25">
      <c r="R435" s="184">
        <f t="shared" si="60"/>
        <v>98</v>
      </c>
      <c r="S435" s="391">
        <f t="shared" si="61"/>
        <v>0</v>
      </c>
      <c r="T435" s="185" t="e">
        <f t="shared" si="62"/>
        <v>#DIV/0!</v>
      </c>
      <c r="U435" s="186" t="e">
        <f t="shared" si="66"/>
        <v>#DIV/0!</v>
      </c>
      <c r="V435" s="185" t="e">
        <f t="shared" si="63"/>
        <v>#DIV/0!</v>
      </c>
      <c r="W435" s="183" t="e">
        <f t="shared" si="64"/>
        <v>#DIV/0!</v>
      </c>
      <c r="X435" s="176">
        <f t="shared" si="65"/>
        <v>0</v>
      </c>
    </row>
    <row r="436" spans="13:24" ht="15" x14ac:dyDescent="0.25">
      <c r="R436" s="184">
        <f t="shared" si="60"/>
        <v>99</v>
      </c>
      <c r="S436" s="391">
        <f t="shared" si="61"/>
        <v>0</v>
      </c>
      <c r="T436" s="185" t="e">
        <f t="shared" si="62"/>
        <v>#DIV/0!</v>
      </c>
      <c r="U436" s="186" t="e">
        <f t="shared" si="66"/>
        <v>#DIV/0!</v>
      </c>
      <c r="V436" s="185" t="e">
        <f t="shared" si="63"/>
        <v>#DIV/0!</v>
      </c>
      <c r="W436" s="183" t="e">
        <f t="shared" si="64"/>
        <v>#DIV/0!</v>
      </c>
      <c r="X436" s="176">
        <f t="shared" si="65"/>
        <v>0</v>
      </c>
    </row>
    <row r="437" spans="13:24" ht="15" x14ac:dyDescent="0.25">
      <c r="R437" s="184">
        <f t="shared" si="60"/>
        <v>100</v>
      </c>
      <c r="S437" s="391">
        <f t="shared" si="61"/>
        <v>0</v>
      </c>
      <c r="T437" s="185" t="e">
        <f t="shared" si="62"/>
        <v>#DIV/0!</v>
      </c>
      <c r="U437" s="186" t="e">
        <f t="shared" si="66"/>
        <v>#DIV/0!</v>
      </c>
      <c r="V437" s="185" t="e">
        <f t="shared" si="63"/>
        <v>#DIV/0!</v>
      </c>
      <c r="W437" s="183" t="e">
        <f t="shared" si="64"/>
        <v>#DIV/0!</v>
      </c>
      <c r="X437" s="176">
        <f t="shared" si="65"/>
        <v>0</v>
      </c>
    </row>
    <row r="438" spans="13:24" ht="15" x14ac:dyDescent="0.25">
      <c r="M438" s="302" t="s">
        <v>308</v>
      </c>
      <c r="N438" s="400" t="s">
        <v>105</v>
      </c>
      <c r="O438" s="395" t="s">
        <v>100</v>
      </c>
      <c r="P438" s="177" t="s">
        <v>155</v>
      </c>
      <c r="Q438" s="177" t="s">
        <v>156</v>
      </c>
      <c r="R438" s="184">
        <v>1</v>
      </c>
      <c r="S438" s="391">
        <f>S$437+R438*(N$440-N$439)/100</f>
        <v>0</v>
      </c>
      <c r="T438" s="185" t="e">
        <f>T$437+(2*(S438-S$437)*Q$440)</f>
        <v>#DIV/0!</v>
      </c>
      <c r="U438" s="186" t="e">
        <f t="shared" si="66"/>
        <v>#DIV/0!</v>
      </c>
      <c r="V438" s="185" t="e">
        <f>(S438-S437)/3*(U437+U438+(U438*U437)^0.5)</f>
        <v>#DIV/0!</v>
      </c>
      <c r="W438" s="183" t="e">
        <f>W437+V438</f>
        <v>#DIV/0!</v>
      </c>
      <c r="X438" s="176">
        <f t="shared" si="65"/>
        <v>0</v>
      </c>
    </row>
    <row r="439" spans="13:24" ht="15" x14ac:dyDescent="0.25">
      <c r="M439" s="396">
        <f>M41</f>
        <v>5</v>
      </c>
      <c r="N439" s="376">
        <f t="shared" ref="N439:O439" si="67">N41</f>
        <v>0</v>
      </c>
      <c r="O439" s="396">
        <f t="shared" si="67"/>
        <v>0</v>
      </c>
      <c r="P439" s="377">
        <f>2*(O439/3.1415)^0.5</f>
        <v>0</v>
      </c>
      <c r="Q439" s="367"/>
      <c r="R439" s="184">
        <f t="shared" ref="R439:R502" si="68">R438+1</f>
        <v>2</v>
      </c>
      <c r="S439" s="391">
        <f t="shared" ref="S439:S502" si="69">S$437+R439*(N$440-N$439)/100</f>
        <v>0</v>
      </c>
      <c r="T439" s="185" t="e">
        <f t="shared" ref="T439:T502" si="70">T$437+(2*(S439-S$437)*Q$440)</f>
        <v>#DIV/0!</v>
      </c>
      <c r="U439" s="186" t="e">
        <f t="shared" si="66"/>
        <v>#DIV/0!</v>
      </c>
      <c r="V439" s="185" t="e">
        <f t="shared" ref="V439:V502" si="71">(S439-S438)/3*(U438+U439+(U439*U438)^0.5)</f>
        <v>#DIV/0!</v>
      </c>
      <c r="W439" s="183" t="e">
        <f t="shared" ref="W439:W502" si="72">W438+V439</f>
        <v>#DIV/0!</v>
      </c>
      <c r="X439" s="176">
        <f t="shared" si="65"/>
        <v>0</v>
      </c>
    </row>
    <row r="440" spans="13:24" ht="15" x14ac:dyDescent="0.25">
      <c r="M440" s="396">
        <f t="shared" ref="M440:O440" si="73">M42</f>
        <v>6</v>
      </c>
      <c r="N440" s="376">
        <f t="shared" si="73"/>
        <v>0</v>
      </c>
      <c r="O440" s="396">
        <f t="shared" si="73"/>
        <v>0</v>
      </c>
      <c r="P440" s="377">
        <f>2*(O440/3.1415)^0.5</f>
        <v>0</v>
      </c>
      <c r="Q440" s="367" t="e">
        <f>(P440-P439)/(2*(N440-N439))</f>
        <v>#DIV/0!</v>
      </c>
      <c r="R440" s="184">
        <f t="shared" si="68"/>
        <v>3</v>
      </c>
      <c r="S440" s="391">
        <f t="shared" si="69"/>
        <v>0</v>
      </c>
      <c r="T440" s="185" t="e">
        <f t="shared" si="70"/>
        <v>#DIV/0!</v>
      </c>
      <c r="U440" s="186" t="e">
        <f t="shared" si="66"/>
        <v>#DIV/0!</v>
      </c>
      <c r="V440" s="185" t="e">
        <f t="shared" si="71"/>
        <v>#DIV/0!</v>
      </c>
      <c r="W440" s="183" t="e">
        <f t="shared" si="72"/>
        <v>#DIV/0!</v>
      </c>
      <c r="X440" s="176">
        <f t="shared" si="65"/>
        <v>0</v>
      </c>
    </row>
    <row r="441" spans="13:24" ht="15" x14ac:dyDescent="0.25">
      <c r="R441" s="184">
        <f t="shared" si="68"/>
        <v>4</v>
      </c>
      <c r="S441" s="391">
        <f t="shared" si="69"/>
        <v>0</v>
      </c>
      <c r="T441" s="185" t="e">
        <f t="shared" si="70"/>
        <v>#DIV/0!</v>
      </c>
      <c r="U441" s="186" t="e">
        <f t="shared" si="66"/>
        <v>#DIV/0!</v>
      </c>
      <c r="V441" s="185" t="e">
        <f t="shared" si="71"/>
        <v>#DIV/0!</v>
      </c>
      <c r="W441" s="183" t="e">
        <f t="shared" si="72"/>
        <v>#DIV/0!</v>
      </c>
      <c r="X441" s="176">
        <f t="shared" si="65"/>
        <v>0</v>
      </c>
    </row>
    <row r="442" spans="13:24" ht="15" x14ac:dyDescent="0.25">
      <c r="R442" s="184">
        <f t="shared" si="68"/>
        <v>5</v>
      </c>
      <c r="S442" s="391">
        <f t="shared" si="69"/>
        <v>0</v>
      </c>
      <c r="T442" s="185" t="e">
        <f t="shared" si="70"/>
        <v>#DIV/0!</v>
      </c>
      <c r="U442" s="186" t="e">
        <f t="shared" si="66"/>
        <v>#DIV/0!</v>
      </c>
      <c r="V442" s="185" t="e">
        <f t="shared" si="71"/>
        <v>#DIV/0!</v>
      </c>
      <c r="W442" s="183" t="e">
        <f t="shared" si="72"/>
        <v>#DIV/0!</v>
      </c>
      <c r="X442" s="176">
        <f t="shared" si="65"/>
        <v>0</v>
      </c>
    </row>
    <row r="443" spans="13:24" ht="15" x14ac:dyDescent="0.25">
      <c r="R443" s="184">
        <f t="shared" si="68"/>
        <v>6</v>
      </c>
      <c r="S443" s="391">
        <f t="shared" si="69"/>
        <v>0</v>
      </c>
      <c r="T443" s="185" t="e">
        <f t="shared" si="70"/>
        <v>#DIV/0!</v>
      </c>
      <c r="U443" s="186" t="e">
        <f t="shared" si="66"/>
        <v>#DIV/0!</v>
      </c>
      <c r="V443" s="185" t="e">
        <f t="shared" si="71"/>
        <v>#DIV/0!</v>
      </c>
      <c r="W443" s="183" t="e">
        <f t="shared" si="72"/>
        <v>#DIV/0!</v>
      </c>
      <c r="X443" s="176">
        <f t="shared" si="65"/>
        <v>0</v>
      </c>
    </row>
    <row r="444" spans="13:24" ht="15" x14ac:dyDescent="0.25">
      <c r="R444" s="184">
        <f t="shared" si="68"/>
        <v>7</v>
      </c>
      <c r="S444" s="391">
        <f t="shared" si="69"/>
        <v>0</v>
      </c>
      <c r="T444" s="185" t="e">
        <f t="shared" si="70"/>
        <v>#DIV/0!</v>
      </c>
      <c r="U444" s="186" t="e">
        <f t="shared" si="66"/>
        <v>#DIV/0!</v>
      </c>
      <c r="V444" s="185" t="e">
        <f t="shared" si="71"/>
        <v>#DIV/0!</v>
      </c>
      <c r="W444" s="183" t="e">
        <f t="shared" si="72"/>
        <v>#DIV/0!</v>
      </c>
      <c r="X444" s="176">
        <f t="shared" si="65"/>
        <v>0</v>
      </c>
    </row>
    <row r="445" spans="13:24" ht="15" x14ac:dyDescent="0.25">
      <c r="R445" s="184">
        <f t="shared" si="68"/>
        <v>8</v>
      </c>
      <c r="S445" s="391">
        <f t="shared" si="69"/>
        <v>0</v>
      </c>
      <c r="T445" s="185" t="e">
        <f t="shared" si="70"/>
        <v>#DIV/0!</v>
      </c>
      <c r="U445" s="186" t="e">
        <f t="shared" si="66"/>
        <v>#DIV/0!</v>
      </c>
      <c r="V445" s="185" t="e">
        <f t="shared" si="71"/>
        <v>#DIV/0!</v>
      </c>
      <c r="W445" s="183" t="e">
        <f t="shared" si="72"/>
        <v>#DIV/0!</v>
      </c>
      <c r="X445" s="176">
        <f t="shared" si="65"/>
        <v>0</v>
      </c>
    </row>
    <row r="446" spans="13:24" ht="15" x14ac:dyDescent="0.25">
      <c r="R446" s="184">
        <f t="shared" si="68"/>
        <v>9</v>
      </c>
      <c r="S446" s="391">
        <f t="shared" si="69"/>
        <v>0</v>
      </c>
      <c r="T446" s="185" t="e">
        <f t="shared" si="70"/>
        <v>#DIV/0!</v>
      </c>
      <c r="U446" s="186" t="e">
        <f t="shared" si="66"/>
        <v>#DIV/0!</v>
      </c>
      <c r="V446" s="185" t="e">
        <f t="shared" si="71"/>
        <v>#DIV/0!</v>
      </c>
      <c r="W446" s="183" t="e">
        <f t="shared" si="72"/>
        <v>#DIV/0!</v>
      </c>
      <c r="X446" s="176">
        <f t="shared" si="65"/>
        <v>0</v>
      </c>
    </row>
    <row r="447" spans="13:24" ht="15" x14ac:dyDescent="0.25">
      <c r="R447" s="184">
        <f t="shared" si="68"/>
        <v>10</v>
      </c>
      <c r="S447" s="391">
        <f t="shared" si="69"/>
        <v>0</v>
      </c>
      <c r="T447" s="185" t="e">
        <f t="shared" si="70"/>
        <v>#DIV/0!</v>
      </c>
      <c r="U447" s="186" t="e">
        <f t="shared" si="66"/>
        <v>#DIV/0!</v>
      </c>
      <c r="V447" s="185" t="e">
        <f t="shared" si="71"/>
        <v>#DIV/0!</v>
      </c>
      <c r="W447" s="183" t="e">
        <f t="shared" si="72"/>
        <v>#DIV/0!</v>
      </c>
      <c r="X447" s="176">
        <f t="shared" si="65"/>
        <v>0</v>
      </c>
    </row>
    <row r="448" spans="13:24" ht="15" x14ac:dyDescent="0.25">
      <c r="R448" s="184">
        <f t="shared" si="68"/>
        <v>11</v>
      </c>
      <c r="S448" s="391">
        <f t="shared" si="69"/>
        <v>0</v>
      </c>
      <c r="T448" s="185" t="e">
        <f t="shared" si="70"/>
        <v>#DIV/0!</v>
      </c>
      <c r="U448" s="186" t="e">
        <f t="shared" si="66"/>
        <v>#DIV/0!</v>
      </c>
      <c r="V448" s="185" t="e">
        <f t="shared" si="71"/>
        <v>#DIV/0!</v>
      </c>
      <c r="W448" s="183" t="e">
        <f t="shared" si="72"/>
        <v>#DIV/0!</v>
      </c>
      <c r="X448" s="176">
        <f t="shared" si="65"/>
        <v>0</v>
      </c>
    </row>
    <row r="449" spans="18:24" ht="15" x14ac:dyDescent="0.25">
      <c r="R449" s="184">
        <f t="shared" si="68"/>
        <v>12</v>
      </c>
      <c r="S449" s="391">
        <f t="shared" si="69"/>
        <v>0</v>
      </c>
      <c r="T449" s="185" t="e">
        <f t="shared" si="70"/>
        <v>#DIV/0!</v>
      </c>
      <c r="U449" s="186" t="e">
        <f t="shared" si="66"/>
        <v>#DIV/0!</v>
      </c>
      <c r="V449" s="185" t="e">
        <f t="shared" si="71"/>
        <v>#DIV/0!</v>
      </c>
      <c r="W449" s="183" t="e">
        <f t="shared" si="72"/>
        <v>#DIV/0!</v>
      </c>
      <c r="X449" s="176">
        <f t="shared" si="65"/>
        <v>0</v>
      </c>
    </row>
    <row r="450" spans="18:24" ht="15" x14ac:dyDescent="0.25">
      <c r="R450" s="184">
        <f t="shared" si="68"/>
        <v>13</v>
      </c>
      <c r="S450" s="391">
        <f t="shared" si="69"/>
        <v>0</v>
      </c>
      <c r="T450" s="185" t="e">
        <f t="shared" si="70"/>
        <v>#DIV/0!</v>
      </c>
      <c r="U450" s="186" t="e">
        <f t="shared" si="66"/>
        <v>#DIV/0!</v>
      </c>
      <c r="V450" s="185" t="e">
        <f t="shared" si="71"/>
        <v>#DIV/0!</v>
      </c>
      <c r="W450" s="183" t="e">
        <f t="shared" si="72"/>
        <v>#DIV/0!</v>
      </c>
      <c r="X450" s="176">
        <f t="shared" si="65"/>
        <v>0</v>
      </c>
    </row>
    <row r="451" spans="18:24" ht="15" x14ac:dyDescent="0.25">
      <c r="R451" s="184">
        <f t="shared" si="68"/>
        <v>14</v>
      </c>
      <c r="S451" s="391">
        <f t="shared" si="69"/>
        <v>0</v>
      </c>
      <c r="T451" s="185" t="e">
        <f t="shared" si="70"/>
        <v>#DIV/0!</v>
      </c>
      <c r="U451" s="186" t="e">
        <f t="shared" si="66"/>
        <v>#DIV/0!</v>
      </c>
      <c r="V451" s="185" t="e">
        <f t="shared" si="71"/>
        <v>#DIV/0!</v>
      </c>
      <c r="W451" s="183" t="e">
        <f t="shared" si="72"/>
        <v>#DIV/0!</v>
      </c>
      <c r="X451" s="176">
        <f t="shared" si="65"/>
        <v>0</v>
      </c>
    </row>
    <row r="452" spans="18:24" ht="15" x14ac:dyDescent="0.25">
      <c r="R452" s="184">
        <f t="shared" si="68"/>
        <v>15</v>
      </c>
      <c r="S452" s="391">
        <f t="shared" si="69"/>
        <v>0</v>
      </c>
      <c r="T452" s="185" t="e">
        <f t="shared" si="70"/>
        <v>#DIV/0!</v>
      </c>
      <c r="U452" s="186" t="e">
        <f t="shared" si="66"/>
        <v>#DIV/0!</v>
      </c>
      <c r="V452" s="185" t="e">
        <f t="shared" si="71"/>
        <v>#DIV/0!</v>
      </c>
      <c r="W452" s="183" t="e">
        <f t="shared" si="72"/>
        <v>#DIV/0!</v>
      </c>
      <c r="X452" s="176">
        <f t="shared" si="65"/>
        <v>0</v>
      </c>
    </row>
    <row r="453" spans="18:24" ht="15" x14ac:dyDescent="0.25">
      <c r="R453" s="184">
        <f t="shared" si="68"/>
        <v>16</v>
      </c>
      <c r="S453" s="391">
        <f t="shared" si="69"/>
        <v>0</v>
      </c>
      <c r="T453" s="185" t="e">
        <f t="shared" si="70"/>
        <v>#DIV/0!</v>
      </c>
      <c r="U453" s="186" t="e">
        <f t="shared" si="66"/>
        <v>#DIV/0!</v>
      </c>
      <c r="V453" s="185" t="e">
        <f t="shared" si="71"/>
        <v>#DIV/0!</v>
      </c>
      <c r="W453" s="183" t="e">
        <f t="shared" si="72"/>
        <v>#DIV/0!</v>
      </c>
      <c r="X453" s="176">
        <f t="shared" si="65"/>
        <v>0</v>
      </c>
    </row>
    <row r="454" spans="18:24" ht="15" x14ac:dyDescent="0.25">
      <c r="R454" s="184">
        <f t="shared" si="68"/>
        <v>17</v>
      </c>
      <c r="S454" s="391">
        <f t="shared" si="69"/>
        <v>0</v>
      </c>
      <c r="T454" s="185" t="e">
        <f t="shared" si="70"/>
        <v>#DIV/0!</v>
      </c>
      <c r="U454" s="186" t="e">
        <f t="shared" si="66"/>
        <v>#DIV/0!</v>
      </c>
      <c r="V454" s="185" t="e">
        <f t="shared" si="71"/>
        <v>#DIV/0!</v>
      </c>
      <c r="W454" s="183" t="e">
        <f t="shared" si="72"/>
        <v>#DIV/0!</v>
      </c>
      <c r="X454" s="176">
        <f t="shared" si="65"/>
        <v>0</v>
      </c>
    </row>
    <row r="455" spans="18:24" ht="15" x14ac:dyDescent="0.25">
      <c r="R455" s="184">
        <f t="shared" si="68"/>
        <v>18</v>
      </c>
      <c r="S455" s="391">
        <f t="shared" si="69"/>
        <v>0</v>
      </c>
      <c r="T455" s="185" t="e">
        <f t="shared" si="70"/>
        <v>#DIV/0!</v>
      </c>
      <c r="U455" s="186" t="e">
        <f t="shared" si="66"/>
        <v>#DIV/0!</v>
      </c>
      <c r="V455" s="185" t="e">
        <f t="shared" si="71"/>
        <v>#DIV/0!</v>
      </c>
      <c r="W455" s="183" t="e">
        <f t="shared" si="72"/>
        <v>#DIV/0!</v>
      </c>
      <c r="X455" s="176">
        <f t="shared" si="65"/>
        <v>0</v>
      </c>
    </row>
    <row r="456" spans="18:24" ht="15" x14ac:dyDescent="0.25">
      <c r="R456" s="184">
        <f t="shared" si="68"/>
        <v>19</v>
      </c>
      <c r="S456" s="391">
        <f t="shared" si="69"/>
        <v>0</v>
      </c>
      <c r="T456" s="185" t="e">
        <f t="shared" si="70"/>
        <v>#DIV/0!</v>
      </c>
      <c r="U456" s="186" t="e">
        <f t="shared" si="66"/>
        <v>#DIV/0!</v>
      </c>
      <c r="V456" s="185" t="e">
        <f t="shared" si="71"/>
        <v>#DIV/0!</v>
      </c>
      <c r="W456" s="183" t="e">
        <f t="shared" si="72"/>
        <v>#DIV/0!</v>
      </c>
      <c r="X456" s="176">
        <f t="shared" si="65"/>
        <v>0</v>
      </c>
    </row>
    <row r="457" spans="18:24" ht="15" x14ac:dyDescent="0.25">
      <c r="R457" s="184">
        <f t="shared" si="68"/>
        <v>20</v>
      </c>
      <c r="S457" s="391">
        <f t="shared" si="69"/>
        <v>0</v>
      </c>
      <c r="T457" s="185" t="e">
        <f t="shared" si="70"/>
        <v>#DIV/0!</v>
      </c>
      <c r="U457" s="186" t="e">
        <f t="shared" si="66"/>
        <v>#DIV/0!</v>
      </c>
      <c r="V457" s="185" t="e">
        <f t="shared" si="71"/>
        <v>#DIV/0!</v>
      </c>
      <c r="W457" s="183" t="e">
        <f t="shared" si="72"/>
        <v>#DIV/0!</v>
      </c>
      <c r="X457" s="176">
        <f t="shared" si="65"/>
        <v>0</v>
      </c>
    </row>
    <row r="458" spans="18:24" ht="15" x14ac:dyDescent="0.25">
      <c r="R458" s="184">
        <f t="shared" si="68"/>
        <v>21</v>
      </c>
      <c r="S458" s="391">
        <f t="shared" si="69"/>
        <v>0</v>
      </c>
      <c r="T458" s="185" t="e">
        <f t="shared" si="70"/>
        <v>#DIV/0!</v>
      </c>
      <c r="U458" s="186" t="e">
        <f t="shared" si="66"/>
        <v>#DIV/0!</v>
      </c>
      <c r="V458" s="185" t="e">
        <f t="shared" si="71"/>
        <v>#DIV/0!</v>
      </c>
      <c r="W458" s="183" t="e">
        <f t="shared" si="72"/>
        <v>#DIV/0!</v>
      </c>
      <c r="X458" s="176">
        <f t="shared" si="65"/>
        <v>0</v>
      </c>
    </row>
    <row r="459" spans="18:24" ht="15" x14ac:dyDescent="0.25">
      <c r="R459" s="184">
        <f t="shared" si="68"/>
        <v>22</v>
      </c>
      <c r="S459" s="391">
        <f t="shared" si="69"/>
        <v>0</v>
      </c>
      <c r="T459" s="185" t="e">
        <f t="shared" si="70"/>
        <v>#DIV/0!</v>
      </c>
      <c r="U459" s="186" t="e">
        <f t="shared" si="66"/>
        <v>#DIV/0!</v>
      </c>
      <c r="V459" s="185" t="e">
        <f t="shared" si="71"/>
        <v>#DIV/0!</v>
      </c>
      <c r="W459" s="183" t="e">
        <f t="shared" si="72"/>
        <v>#DIV/0!</v>
      </c>
      <c r="X459" s="176">
        <f t="shared" si="65"/>
        <v>0</v>
      </c>
    </row>
    <row r="460" spans="18:24" ht="15" x14ac:dyDescent="0.25">
      <c r="R460" s="184">
        <f t="shared" si="68"/>
        <v>23</v>
      </c>
      <c r="S460" s="391">
        <f t="shared" si="69"/>
        <v>0</v>
      </c>
      <c r="T460" s="185" t="e">
        <f t="shared" si="70"/>
        <v>#DIV/0!</v>
      </c>
      <c r="U460" s="186" t="e">
        <f t="shared" si="66"/>
        <v>#DIV/0!</v>
      </c>
      <c r="V460" s="185" t="e">
        <f t="shared" si="71"/>
        <v>#DIV/0!</v>
      </c>
      <c r="W460" s="183" t="e">
        <f t="shared" si="72"/>
        <v>#DIV/0!</v>
      </c>
      <c r="X460" s="176">
        <f t="shared" si="65"/>
        <v>0</v>
      </c>
    </row>
    <row r="461" spans="18:24" ht="15" x14ac:dyDescent="0.25">
      <c r="R461" s="184">
        <f t="shared" si="68"/>
        <v>24</v>
      </c>
      <c r="S461" s="391">
        <f t="shared" si="69"/>
        <v>0</v>
      </c>
      <c r="T461" s="185" t="e">
        <f t="shared" si="70"/>
        <v>#DIV/0!</v>
      </c>
      <c r="U461" s="186" t="e">
        <f t="shared" si="66"/>
        <v>#DIV/0!</v>
      </c>
      <c r="V461" s="185" t="e">
        <f t="shared" si="71"/>
        <v>#DIV/0!</v>
      </c>
      <c r="W461" s="183" t="e">
        <f t="shared" si="72"/>
        <v>#DIV/0!</v>
      </c>
      <c r="X461" s="176">
        <f t="shared" si="65"/>
        <v>0</v>
      </c>
    </row>
    <row r="462" spans="18:24" ht="15" x14ac:dyDescent="0.25">
      <c r="R462" s="184">
        <f t="shared" si="68"/>
        <v>25</v>
      </c>
      <c r="S462" s="391">
        <f t="shared" si="69"/>
        <v>0</v>
      </c>
      <c r="T462" s="185" t="e">
        <f t="shared" si="70"/>
        <v>#DIV/0!</v>
      </c>
      <c r="U462" s="186" t="e">
        <f t="shared" si="66"/>
        <v>#DIV/0!</v>
      </c>
      <c r="V462" s="185" t="e">
        <f t="shared" si="71"/>
        <v>#DIV/0!</v>
      </c>
      <c r="W462" s="183" t="e">
        <f t="shared" si="72"/>
        <v>#DIV/0!</v>
      </c>
      <c r="X462" s="176">
        <f t="shared" si="65"/>
        <v>0</v>
      </c>
    </row>
    <row r="463" spans="18:24" ht="15" x14ac:dyDescent="0.25">
      <c r="R463" s="184">
        <f t="shared" si="68"/>
        <v>26</v>
      </c>
      <c r="S463" s="391">
        <f t="shared" si="69"/>
        <v>0</v>
      </c>
      <c r="T463" s="185" t="e">
        <f t="shared" si="70"/>
        <v>#DIV/0!</v>
      </c>
      <c r="U463" s="186" t="e">
        <f t="shared" si="66"/>
        <v>#DIV/0!</v>
      </c>
      <c r="V463" s="185" t="e">
        <f t="shared" si="71"/>
        <v>#DIV/0!</v>
      </c>
      <c r="W463" s="183" t="e">
        <f t="shared" si="72"/>
        <v>#DIV/0!</v>
      </c>
      <c r="X463" s="176">
        <f t="shared" si="65"/>
        <v>0</v>
      </c>
    </row>
    <row r="464" spans="18:24" ht="15" x14ac:dyDescent="0.25">
      <c r="R464" s="184">
        <f t="shared" si="68"/>
        <v>27</v>
      </c>
      <c r="S464" s="391">
        <f t="shared" si="69"/>
        <v>0</v>
      </c>
      <c r="T464" s="185" t="e">
        <f t="shared" si="70"/>
        <v>#DIV/0!</v>
      </c>
      <c r="U464" s="186" t="e">
        <f t="shared" si="66"/>
        <v>#DIV/0!</v>
      </c>
      <c r="V464" s="185" t="e">
        <f t="shared" si="71"/>
        <v>#DIV/0!</v>
      </c>
      <c r="W464" s="183" t="e">
        <f t="shared" si="72"/>
        <v>#DIV/0!</v>
      </c>
      <c r="X464" s="176">
        <f t="shared" si="65"/>
        <v>0</v>
      </c>
    </row>
    <row r="465" spans="18:24" ht="15" x14ac:dyDescent="0.25">
      <c r="R465" s="184">
        <f t="shared" si="68"/>
        <v>28</v>
      </c>
      <c r="S465" s="391">
        <f t="shared" si="69"/>
        <v>0</v>
      </c>
      <c r="T465" s="185" t="e">
        <f t="shared" si="70"/>
        <v>#DIV/0!</v>
      </c>
      <c r="U465" s="186" t="e">
        <f t="shared" si="66"/>
        <v>#DIV/0!</v>
      </c>
      <c r="V465" s="185" t="e">
        <f t="shared" si="71"/>
        <v>#DIV/0!</v>
      </c>
      <c r="W465" s="183" t="e">
        <f t="shared" si="72"/>
        <v>#DIV/0!</v>
      </c>
      <c r="X465" s="176">
        <f t="shared" si="65"/>
        <v>0</v>
      </c>
    </row>
    <row r="466" spans="18:24" ht="15" x14ac:dyDescent="0.25">
      <c r="R466" s="184">
        <f t="shared" si="68"/>
        <v>29</v>
      </c>
      <c r="S466" s="391">
        <f t="shared" si="69"/>
        <v>0</v>
      </c>
      <c r="T466" s="185" t="e">
        <f t="shared" si="70"/>
        <v>#DIV/0!</v>
      </c>
      <c r="U466" s="186" t="e">
        <f t="shared" si="66"/>
        <v>#DIV/0!</v>
      </c>
      <c r="V466" s="185" t="e">
        <f t="shared" si="71"/>
        <v>#DIV/0!</v>
      </c>
      <c r="W466" s="183" t="e">
        <f t="shared" si="72"/>
        <v>#DIV/0!</v>
      </c>
      <c r="X466" s="176">
        <f t="shared" si="65"/>
        <v>0</v>
      </c>
    </row>
    <row r="467" spans="18:24" ht="15" x14ac:dyDescent="0.25">
      <c r="R467" s="184">
        <f t="shared" si="68"/>
        <v>30</v>
      </c>
      <c r="S467" s="391">
        <f t="shared" si="69"/>
        <v>0</v>
      </c>
      <c r="T467" s="185" t="e">
        <f t="shared" si="70"/>
        <v>#DIV/0!</v>
      </c>
      <c r="U467" s="186" t="e">
        <f t="shared" si="66"/>
        <v>#DIV/0!</v>
      </c>
      <c r="V467" s="185" t="e">
        <f t="shared" si="71"/>
        <v>#DIV/0!</v>
      </c>
      <c r="W467" s="183" t="e">
        <f t="shared" si="72"/>
        <v>#DIV/0!</v>
      </c>
      <c r="X467" s="176">
        <f t="shared" si="65"/>
        <v>0</v>
      </c>
    </row>
    <row r="468" spans="18:24" ht="15" x14ac:dyDescent="0.25">
      <c r="R468" s="184">
        <f t="shared" si="68"/>
        <v>31</v>
      </c>
      <c r="S468" s="391">
        <f t="shared" si="69"/>
        <v>0</v>
      </c>
      <c r="T468" s="185" t="e">
        <f t="shared" si="70"/>
        <v>#DIV/0!</v>
      </c>
      <c r="U468" s="186" t="e">
        <f t="shared" si="66"/>
        <v>#DIV/0!</v>
      </c>
      <c r="V468" s="185" t="e">
        <f t="shared" si="71"/>
        <v>#DIV/0!</v>
      </c>
      <c r="W468" s="183" t="e">
        <f t="shared" si="72"/>
        <v>#DIV/0!</v>
      </c>
      <c r="X468" s="176">
        <f t="shared" si="65"/>
        <v>0</v>
      </c>
    </row>
    <row r="469" spans="18:24" ht="15" x14ac:dyDescent="0.25">
      <c r="R469" s="184">
        <f t="shared" si="68"/>
        <v>32</v>
      </c>
      <c r="S469" s="391">
        <f t="shared" si="69"/>
        <v>0</v>
      </c>
      <c r="T469" s="185" t="e">
        <f t="shared" si="70"/>
        <v>#DIV/0!</v>
      </c>
      <c r="U469" s="186" t="e">
        <f t="shared" si="66"/>
        <v>#DIV/0!</v>
      </c>
      <c r="V469" s="185" t="e">
        <f t="shared" si="71"/>
        <v>#DIV/0!</v>
      </c>
      <c r="W469" s="183" t="e">
        <f t="shared" si="72"/>
        <v>#DIV/0!</v>
      </c>
      <c r="X469" s="176">
        <f t="shared" si="65"/>
        <v>0</v>
      </c>
    </row>
    <row r="470" spans="18:24" ht="15" x14ac:dyDescent="0.25">
      <c r="R470" s="184">
        <f t="shared" si="68"/>
        <v>33</v>
      </c>
      <c r="S470" s="391">
        <f t="shared" si="69"/>
        <v>0</v>
      </c>
      <c r="T470" s="185" t="e">
        <f t="shared" si="70"/>
        <v>#DIV/0!</v>
      </c>
      <c r="U470" s="186" t="e">
        <f t="shared" si="66"/>
        <v>#DIV/0!</v>
      </c>
      <c r="V470" s="185" t="e">
        <f t="shared" si="71"/>
        <v>#DIV/0!</v>
      </c>
      <c r="W470" s="183" t="e">
        <f t="shared" si="72"/>
        <v>#DIV/0!</v>
      </c>
      <c r="X470" s="176">
        <f t="shared" si="65"/>
        <v>0</v>
      </c>
    </row>
    <row r="471" spans="18:24" ht="15" x14ac:dyDescent="0.25">
      <c r="R471" s="184">
        <f t="shared" si="68"/>
        <v>34</v>
      </c>
      <c r="S471" s="391">
        <f t="shared" si="69"/>
        <v>0</v>
      </c>
      <c r="T471" s="185" t="e">
        <f t="shared" si="70"/>
        <v>#DIV/0!</v>
      </c>
      <c r="U471" s="186" t="e">
        <f t="shared" si="66"/>
        <v>#DIV/0!</v>
      </c>
      <c r="V471" s="185" t="e">
        <f t="shared" si="71"/>
        <v>#DIV/0!</v>
      </c>
      <c r="W471" s="183" t="e">
        <f t="shared" si="72"/>
        <v>#DIV/0!</v>
      </c>
      <c r="X471" s="176">
        <f t="shared" si="65"/>
        <v>0</v>
      </c>
    </row>
    <row r="472" spans="18:24" ht="15" x14ac:dyDescent="0.25">
      <c r="R472" s="184">
        <f t="shared" si="68"/>
        <v>35</v>
      </c>
      <c r="S472" s="391">
        <f t="shared" si="69"/>
        <v>0</v>
      </c>
      <c r="T472" s="185" t="e">
        <f t="shared" si="70"/>
        <v>#DIV/0!</v>
      </c>
      <c r="U472" s="186" t="e">
        <f t="shared" si="66"/>
        <v>#DIV/0!</v>
      </c>
      <c r="V472" s="185" t="e">
        <f t="shared" si="71"/>
        <v>#DIV/0!</v>
      </c>
      <c r="W472" s="183" t="e">
        <f t="shared" si="72"/>
        <v>#DIV/0!</v>
      </c>
      <c r="X472" s="176">
        <f t="shared" si="65"/>
        <v>0</v>
      </c>
    </row>
    <row r="473" spans="18:24" ht="15" x14ac:dyDescent="0.25">
      <c r="R473" s="184">
        <f t="shared" si="68"/>
        <v>36</v>
      </c>
      <c r="S473" s="391">
        <f t="shared" si="69"/>
        <v>0</v>
      </c>
      <c r="T473" s="185" t="e">
        <f t="shared" si="70"/>
        <v>#DIV/0!</v>
      </c>
      <c r="U473" s="186" t="e">
        <f t="shared" si="66"/>
        <v>#DIV/0!</v>
      </c>
      <c r="V473" s="185" t="e">
        <f t="shared" si="71"/>
        <v>#DIV/0!</v>
      </c>
      <c r="W473" s="183" t="e">
        <f t="shared" si="72"/>
        <v>#DIV/0!</v>
      </c>
      <c r="X473" s="176">
        <f t="shared" si="65"/>
        <v>0</v>
      </c>
    </row>
    <row r="474" spans="18:24" ht="15" x14ac:dyDescent="0.25">
      <c r="R474" s="184">
        <f t="shared" si="68"/>
        <v>37</v>
      </c>
      <c r="S474" s="391">
        <f t="shared" si="69"/>
        <v>0</v>
      </c>
      <c r="T474" s="185" t="e">
        <f t="shared" si="70"/>
        <v>#DIV/0!</v>
      </c>
      <c r="U474" s="186" t="e">
        <f t="shared" si="66"/>
        <v>#DIV/0!</v>
      </c>
      <c r="V474" s="185" t="e">
        <f t="shared" si="71"/>
        <v>#DIV/0!</v>
      </c>
      <c r="W474" s="183" t="e">
        <f t="shared" si="72"/>
        <v>#DIV/0!</v>
      </c>
      <c r="X474" s="176">
        <f t="shared" si="65"/>
        <v>0</v>
      </c>
    </row>
    <row r="475" spans="18:24" ht="15" x14ac:dyDescent="0.25">
      <c r="R475" s="184">
        <f t="shared" si="68"/>
        <v>38</v>
      </c>
      <c r="S475" s="391">
        <f t="shared" si="69"/>
        <v>0</v>
      </c>
      <c r="T475" s="185" t="e">
        <f t="shared" si="70"/>
        <v>#DIV/0!</v>
      </c>
      <c r="U475" s="186" t="e">
        <f t="shared" si="66"/>
        <v>#DIV/0!</v>
      </c>
      <c r="V475" s="185" t="e">
        <f t="shared" si="71"/>
        <v>#DIV/0!</v>
      </c>
      <c r="W475" s="183" t="e">
        <f t="shared" si="72"/>
        <v>#DIV/0!</v>
      </c>
      <c r="X475" s="176">
        <f t="shared" si="65"/>
        <v>0</v>
      </c>
    </row>
    <row r="476" spans="18:24" ht="15" x14ac:dyDescent="0.25">
      <c r="R476" s="184">
        <f t="shared" si="68"/>
        <v>39</v>
      </c>
      <c r="S476" s="391">
        <f t="shared" si="69"/>
        <v>0</v>
      </c>
      <c r="T476" s="185" t="e">
        <f t="shared" si="70"/>
        <v>#DIV/0!</v>
      </c>
      <c r="U476" s="186" t="e">
        <f t="shared" si="66"/>
        <v>#DIV/0!</v>
      </c>
      <c r="V476" s="185" t="e">
        <f t="shared" si="71"/>
        <v>#DIV/0!</v>
      </c>
      <c r="W476" s="183" t="e">
        <f t="shared" si="72"/>
        <v>#DIV/0!</v>
      </c>
      <c r="X476" s="176">
        <f t="shared" si="65"/>
        <v>0</v>
      </c>
    </row>
    <row r="477" spans="18:24" ht="15" x14ac:dyDescent="0.25">
      <c r="R477" s="184">
        <f t="shared" si="68"/>
        <v>40</v>
      </c>
      <c r="S477" s="391">
        <f t="shared" si="69"/>
        <v>0</v>
      </c>
      <c r="T477" s="185" t="e">
        <f t="shared" si="70"/>
        <v>#DIV/0!</v>
      </c>
      <c r="U477" s="186" t="e">
        <f t="shared" si="66"/>
        <v>#DIV/0!</v>
      </c>
      <c r="V477" s="185" t="e">
        <f t="shared" si="71"/>
        <v>#DIV/0!</v>
      </c>
      <c r="W477" s="183" t="e">
        <f t="shared" si="72"/>
        <v>#DIV/0!</v>
      </c>
      <c r="X477" s="176">
        <f t="shared" si="65"/>
        <v>0</v>
      </c>
    </row>
    <row r="478" spans="18:24" ht="15" x14ac:dyDescent="0.25">
      <c r="R478" s="184">
        <f t="shared" si="68"/>
        <v>41</v>
      </c>
      <c r="S478" s="391">
        <f t="shared" si="69"/>
        <v>0</v>
      </c>
      <c r="T478" s="185" t="e">
        <f t="shared" si="70"/>
        <v>#DIV/0!</v>
      </c>
      <c r="U478" s="186" t="e">
        <f t="shared" si="66"/>
        <v>#DIV/0!</v>
      </c>
      <c r="V478" s="185" t="e">
        <f t="shared" si="71"/>
        <v>#DIV/0!</v>
      </c>
      <c r="W478" s="183" t="e">
        <f t="shared" si="72"/>
        <v>#DIV/0!</v>
      </c>
      <c r="X478" s="176">
        <f t="shared" si="65"/>
        <v>0</v>
      </c>
    </row>
    <row r="479" spans="18:24" ht="15" x14ac:dyDescent="0.25">
      <c r="R479" s="184">
        <f t="shared" si="68"/>
        <v>42</v>
      </c>
      <c r="S479" s="391">
        <f t="shared" si="69"/>
        <v>0</v>
      </c>
      <c r="T479" s="185" t="e">
        <f t="shared" si="70"/>
        <v>#DIV/0!</v>
      </c>
      <c r="U479" s="186" t="e">
        <f t="shared" si="66"/>
        <v>#DIV/0!</v>
      </c>
      <c r="V479" s="185" t="e">
        <f t="shared" si="71"/>
        <v>#DIV/0!</v>
      </c>
      <c r="W479" s="183" t="e">
        <f t="shared" si="72"/>
        <v>#DIV/0!</v>
      </c>
      <c r="X479" s="176">
        <f t="shared" si="65"/>
        <v>0</v>
      </c>
    </row>
    <row r="480" spans="18:24" ht="15" x14ac:dyDescent="0.25">
      <c r="R480" s="184">
        <f t="shared" si="68"/>
        <v>43</v>
      </c>
      <c r="S480" s="391">
        <f t="shared" si="69"/>
        <v>0</v>
      </c>
      <c r="T480" s="185" t="e">
        <f t="shared" si="70"/>
        <v>#DIV/0!</v>
      </c>
      <c r="U480" s="186" t="e">
        <f t="shared" si="66"/>
        <v>#DIV/0!</v>
      </c>
      <c r="V480" s="185" t="e">
        <f t="shared" si="71"/>
        <v>#DIV/0!</v>
      </c>
      <c r="W480" s="183" t="e">
        <f t="shared" si="72"/>
        <v>#DIV/0!</v>
      </c>
      <c r="X480" s="176">
        <f t="shared" si="65"/>
        <v>0</v>
      </c>
    </row>
    <row r="481" spans="18:24" ht="15" x14ac:dyDescent="0.25">
      <c r="R481" s="184">
        <f t="shared" si="68"/>
        <v>44</v>
      </c>
      <c r="S481" s="391">
        <f t="shared" si="69"/>
        <v>0</v>
      </c>
      <c r="T481" s="185" t="e">
        <f t="shared" si="70"/>
        <v>#DIV/0!</v>
      </c>
      <c r="U481" s="186" t="e">
        <f t="shared" si="66"/>
        <v>#DIV/0!</v>
      </c>
      <c r="V481" s="185" t="e">
        <f t="shared" si="71"/>
        <v>#DIV/0!</v>
      </c>
      <c r="W481" s="183" t="e">
        <f t="shared" si="72"/>
        <v>#DIV/0!</v>
      </c>
      <c r="X481" s="176">
        <f t="shared" si="65"/>
        <v>0</v>
      </c>
    </row>
    <row r="482" spans="18:24" ht="15" x14ac:dyDescent="0.25">
      <c r="R482" s="184">
        <f t="shared" si="68"/>
        <v>45</v>
      </c>
      <c r="S482" s="391">
        <f t="shared" si="69"/>
        <v>0</v>
      </c>
      <c r="T482" s="185" t="e">
        <f t="shared" si="70"/>
        <v>#DIV/0!</v>
      </c>
      <c r="U482" s="186" t="e">
        <f t="shared" si="66"/>
        <v>#DIV/0!</v>
      </c>
      <c r="V482" s="185" t="e">
        <f t="shared" si="71"/>
        <v>#DIV/0!</v>
      </c>
      <c r="W482" s="183" t="e">
        <f t="shared" si="72"/>
        <v>#DIV/0!</v>
      </c>
      <c r="X482" s="176">
        <f t="shared" si="65"/>
        <v>0</v>
      </c>
    </row>
    <row r="483" spans="18:24" ht="15" x14ac:dyDescent="0.25">
      <c r="R483" s="184">
        <f t="shared" si="68"/>
        <v>46</v>
      </c>
      <c r="S483" s="391">
        <f t="shared" si="69"/>
        <v>0</v>
      </c>
      <c r="T483" s="185" t="e">
        <f t="shared" si="70"/>
        <v>#DIV/0!</v>
      </c>
      <c r="U483" s="186" t="e">
        <f t="shared" si="66"/>
        <v>#DIV/0!</v>
      </c>
      <c r="V483" s="185" t="e">
        <f t="shared" si="71"/>
        <v>#DIV/0!</v>
      </c>
      <c r="W483" s="183" t="e">
        <f t="shared" si="72"/>
        <v>#DIV/0!</v>
      </c>
      <c r="X483" s="176">
        <f t="shared" si="65"/>
        <v>0</v>
      </c>
    </row>
    <row r="484" spans="18:24" ht="15" x14ac:dyDescent="0.25">
      <c r="R484" s="184">
        <f t="shared" si="68"/>
        <v>47</v>
      </c>
      <c r="S484" s="391">
        <f t="shared" si="69"/>
        <v>0</v>
      </c>
      <c r="T484" s="185" t="e">
        <f t="shared" si="70"/>
        <v>#DIV/0!</v>
      </c>
      <c r="U484" s="186" t="e">
        <f t="shared" si="66"/>
        <v>#DIV/0!</v>
      </c>
      <c r="V484" s="185" t="e">
        <f t="shared" si="71"/>
        <v>#DIV/0!</v>
      </c>
      <c r="W484" s="183" t="e">
        <f t="shared" si="72"/>
        <v>#DIV/0!</v>
      </c>
      <c r="X484" s="176">
        <f t="shared" si="65"/>
        <v>0</v>
      </c>
    </row>
    <row r="485" spans="18:24" ht="15" x14ac:dyDescent="0.25">
      <c r="R485" s="184">
        <f t="shared" si="68"/>
        <v>48</v>
      </c>
      <c r="S485" s="391">
        <f t="shared" si="69"/>
        <v>0</v>
      </c>
      <c r="T485" s="185" t="e">
        <f t="shared" si="70"/>
        <v>#DIV/0!</v>
      </c>
      <c r="U485" s="186" t="e">
        <f t="shared" si="66"/>
        <v>#DIV/0!</v>
      </c>
      <c r="V485" s="185" t="e">
        <f t="shared" si="71"/>
        <v>#DIV/0!</v>
      </c>
      <c r="W485" s="183" t="e">
        <f t="shared" si="72"/>
        <v>#DIV/0!</v>
      </c>
      <c r="X485" s="176">
        <f t="shared" si="65"/>
        <v>0</v>
      </c>
    </row>
    <row r="486" spans="18:24" ht="15" x14ac:dyDescent="0.25">
      <c r="R486" s="184">
        <f t="shared" si="68"/>
        <v>49</v>
      </c>
      <c r="S486" s="391">
        <f t="shared" si="69"/>
        <v>0</v>
      </c>
      <c r="T486" s="185" t="e">
        <f t="shared" si="70"/>
        <v>#DIV/0!</v>
      </c>
      <c r="U486" s="186" t="e">
        <f t="shared" si="66"/>
        <v>#DIV/0!</v>
      </c>
      <c r="V486" s="185" t="e">
        <f t="shared" si="71"/>
        <v>#DIV/0!</v>
      </c>
      <c r="W486" s="183" t="e">
        <f t="shared" si="72"/>
        <v>#DIV/0!</v>
      </c>
      <c r="X486" s="176">
        <f t="shared" ref="X486:X537" si="74">S486</f>
        <v>0</v>
      </c>
    </row>
    <row r="487" spans="18:24" ht="15" x14ac:dyDescent="0.25">
      <c r="R487" s="184">
        <f t="shared" si="68"/>
        <v>50</v>
      </c>
      <c r="S487" s="391">
        <f t="shared" si="69"/>
        <v>0</v>
      </c>
      <c r="T487" s="185" t="e">
        <f t="shared" si="70"/>
        <v>#DIV/0!</v>
      </c>
      <c r="U487" s="186" t="e">
        <f t="shared" ref="U487:U537" si="75">(T487/2)^2*3.1415</f>
        <v>#DIV/0!</v>
      </c>
      <c r="V487" s="185" t="e">
        <f t="shared" si="71"/>
        <v>#DIV/0!</v>
      </c>
      <c r="W487" s="183" t="e">
        <f t="shared" si="72"/>
        <v>#DIV/0!</v>
      </c>
      <c r="X487" s="176">
        <f t="shared" si="74"/>
        <v>0</v>
      </c>
    </row>
    <row r="488" spans="18:24" ht="15" x14ac:dyDescent="0.25">
      <c r="R488" s="184">
        <f t="shared" si="68"/>
        <v>51</v>
      </c>
      <c r="S488" s="391">
        <f t="shared" si="69"/>
        <v>0</v>
      </c>
      <c r="T488" s="185" t="e">
        <f t="shared" si="70"/>
        <v>#DIV/0!</v>
      </c>
      <c r="U488" s="186" t="e">
        <f t="shared" si="75"/>
        <v>#DIV/0!</v>
      </c>
      <c r="V488" s="185" t="e">
        <f t="shared" si="71"/>
        <v>#DIV/0!</v>
      </c>
      <c r="W488" s="183" t="e">
        <f t="shared" si="72"/>
        <v>#DIV/0!</v>
      </c>
      <c r="X488" s="176">
        <f t="shared" si="74"/>
        <v>0</v>
      </c>
    </row>
    <row r="489" spans="18:24" ht="15" x14ac:dyDescent="0.25">
      <c r="R489" s="184">
        <f t="shared" si="68"/>
        <v>52</v>
      </c>
      <c r="S489" s="391">
        <f t="shared" si="69"/>
        <v>0</v>
      </c>
      <c r="T489" s="185" t="e">
        <f t="shared" si="70"/>
        <v>#DIV/0!</v>
      </c>
      <c r="U489" s="186" t="e">
        <f t="shared" si="75"/>
        <v>#DIV/0!</v>
      </c>
      <c r="V489" s="185" t="e">
        <f t="shared" si="71"/>
        <v>#DIV/0!</v>
      </c>
      <c r="W489" s="183" t="e">
        <f t="shared" si="72"/>
        <v>#DIV/0!</v>
      </c>
      <c r="X489" s="176">
        <f t="shared" si="74"/>
        <v>0</v>
      </c>
    </row>
    <row r="490" spans="18:24" ht="15" x14ac:dyDescent="0.25">
      <c r="R490" s="184">
        <f t="shared" si="68"/>
        <v>53</v>
      </c>
      <c r="S490" s="391">
        <f t="shared" si="69"/>
        <v>0</v>
      </c>
      <c r="T490" s="185" t="e">
        <f t="shared" si="70"/>
        <v>#DIV/0!</v>
      </c>
      <c r="U490" s="186" t="e">
        <f t="shared" si="75"/>
        <v>#DIV/0!</v>
      </c>
      <c r="V490" s="185" t="e">
        <f t="shared" si="71"/>
        <v>#DIV/0!</v>
      </c>
      <c r="W490" s="183" t="e">
        <f t="shared" si="72"/>
        <v>#DIV/0!</v>
      </c>
      <c r="X490" s="176">
        <f t="shared" si="74"/>
        <v>0</v>
      </c>
    </row>
    <row r="491" spans="18:24" ht="15" x14ac:dyDescent="0.25">
      <c r="R491" s="184">
        <f t="shared" si="68"/>
        <v>54</v>
      </c>
      <c r="S491" s="391">
        <f t="shared" si="69"/>
        <v>0</v>
      </c>
      <c r="T491" s="185" t="e">
        <f t="shared" si="70"/>
        <v>#DIV/0!</v>
      </c>
      <c r="U491" s="186" t="e">
        <f t="shared" si="75"/>
        <v>#DIV/0!</v>
      </c>
      <c r="V491" s="185" t="e">
        <f t="shared" si="71"/>
        <v>#DIV/0!</v>
      </c>
      <c r="W491" s="183" t="e">
        <f t="shared" si="72"/>
        <v>#DIV/0!</v>
      </c>
      <c r="X491" s="176">
        <f t="shared" si="74"/>
        <v>0</v>
      </c>
    </row>
    <row r="492" spans="18:24" ht="15" x14ac:dyDescent="0.25">
      <c r="R492" s="184">
        <f t="shared" si="68"/>
        <v>55</v>
      </c>
      <c r="S492" s="391">
        <f t="shared" si="69"/>
        <v>0</v>
      </c>
      <c r="T492" s="185" t="e">
        <f t="shared" si="70"/>
        <v>#DIV/0!</v>
      </c>
      <c r="U492" s="186" t="e">
        <f t="shared" si="75"/>
        <v>#DIV/0!</v>
      </c>
      <c r="V492" s="185" t="e">
        <f t="shared" si="71"/>
        <v>#DIV/0!</v>
      </c>
      <c r="W492" s="183" t="e">
        <f t="shared" si="72"/>
        <v>#DIV/0!</v>
      </c>
      <c r="X492" s="176">
        <f t="shared" si="74"/>
        <v>0</v>
      </c>
    </row>
    <row r="493" spans="18:24" ht="15" x14ac:dyDescent="0.25">
      <c r="R493" s="184">
        <f t="shared" si="68"/>
        <v>56</v>
      </c>
      <c r="S493" s="391">
        <f t="shared" si="69"/>
        <v>0</v>
      </c>
      <c r="T493" s="185" t="e">
        <f t="shared" si="70"/>
        <v>#DIV/0!</v>
      </c>
      <c r="U493" s="186" t="e">
        <f t="shared" si="75"/>
        <v>#DIV/0!</v>
      </c>
      <c r="V493" s="185" t="e">
        <f t="shared" si="71"/>
        <v>#DIV/0!</v>
      </c>
      <c r="W493" s="183" t="e">
        <f t="shared" si="72"/>
        <v>#DIV/0!</v>
      </c>
      <c r="X493" s="176">
        <f t="shared" si="74"/>
        <v>0</v>
      </c>
    </row>
    <row r="494" spans="18:24" ht="15" x14ac:dyDescent="0.25">
      <c r="R494" s="184">
        <f t="shared" si="68"/>
        <v>57</v>
      </c>
      <c r="S494" s="391">
        <f t="shared" si="69"/>
        <v>0</v>
      </c>
      <c r="T494" s="185" t="e">
        <f t="shared" si="70"/>
        <v>#DIV/0!</v>
      </c>
      <c r="U494" s="186" t="e">
        <f t="shared" si="75"/>
        <v>#DIV/0!</v>
      </c>
      <c r="V494" s="185" t="e">
        <f t="shared" si="71"/>
        <v>#DIV/0!</v>
      </c>
      <c r="W494" s="183" t="e">
        <f t="shared" si="72"/>
        <v>#DIV/0!</v>
      </c>
      <c r="X494" s="176">
        <f t="shared" si="74"/>
        <v>0</v>
      </c>
    </row>
    <row r="495" spans="18:24" ht="15" x14ac:dyDescent="0.25">
      <c r="R495" s="184">
        <f t="shared" si="68"/>
        <v>58</v>
      </c>
      <c r="S495" s="391">
        <f t="shared" si="69"/>
        <v>0</v>
      </c>
      <c r="T495" s="185" t="e">
        <f t="shared" si="70"/>
        <v>#DIV/0!</v>
      </c>
      <c r="U495" s="186" t="e">
        <f t="shared" si="75"/>
        <v>#DIV/0!</v>
      </c>
      <c r="V495" s="185" t="e">
        <f t="shared" si="71"/>
        <v>#DIV/0!</v>
      </c>
      <c r="W495" s="183" t="e">
        <f t="shared" si="72"/>
        <v>#DIV/0!</v>
      </c>
      <c r="X495" s="176">
        <f t="shared" si="74"/>
        <v>0</v>
      </c>
    </row>
    <row r="496" spans="18:24" ht="15" x14ac:dyDescent="0.25">
      <c r="R496" s="184">
        <f t="shared" si="68"/>
        <v>59</v>
      </c>
      <c r="S496" s="391">
        <f t="shared" si="69"/>
        <v>0</v>
      </c>
      <c r="T496" s="185" t="e">
        <f t="shared" si="70"/>
        <v>#DIV/0!</v>
      </c>
      <c r="U496" s="186" t="e">
        <f t="shared" si="75"/>
        <v>#DIV/0!</v>
      </c>
      <c r="V496" s="185" t="e">
        <f t="shared" si="71"/>
        <v>#DIV/0!</v>
      </c>
      <c r="W496" s="183" t="e">
        <f t="shared" si="72"/>
        <v>#DIV/0!</v>
      </c>
      <c r="X496" s="176">
        <f t="shared" si="74"/>
        <v>0</v>
      </c>
    </row>
    <row r="497" spans="18:24" ht="15" x14ac:dyDescent="0.25">
      <c r="R497" s="184">
        <f t="shared" si="68"/>
        <v>60</v>
      </c>
      <c r="S497" s="391">
        <f t="shared" si="69"/>
        <v>0</v>
      </c>
      <c r="T497" s="185" t="e">
        <f t="shared" si="70"/>
        <v>#DIV/0!</v>
      </c>
      <c r="U497" s="186" t="e">
        <f t="shared" si="75"/>
        <v>#DIV/0!</v>
      </c>
      <c r="V497" s="185" t="e">
        <f t="shared" si="71"/>
        <v>#DIV/0!</v>
      </c>
      <c r="W497" s="183" t="e">
        <f t="shared" si="72"/>
        <v>#DIV/0!</v>
      </c>
      <c r="X497" s="176">
        <f t="shared" si="74"/>
        <v>0</v>
      </c>
    </row>
    <row r="498" spans="18:24" ht="15" x14ac:dyDescent="0.25">
      <c r="R498" s="184">
        <f t="shared" si="68"/>
        <v>61</v>
      </c>
      <c r="S498" s="391">
        <f t="shared" si="69"/>
        <v>0</v>
      </c>
      <c r="T498" s="185" t="e">
        <f t="shared" si="70"/>
        <v>#DIV/0!</v>
      </c>
      <c r="U498" s="186" t="e">
        <f t="shared" si="75"/>
        <v>#DIV/0!</v>
      </c>
      <c r="V498" s="185" t="e">
        <f t="shared" si="71"/>
        <v>#DIV/0!</v>
      </c>
      <c r="W498" s="183" t="e">
        <f t="shared" si="72"/>
        <v>#DIV/0!</v>
      </c>
      <c r="X498" s="176">
        <f t="shared" si="74"/>
        <v>0</v>
      </c>
    </row>
    <row r="499" spans="18:24" ht="15" x14ac:dyDescent="0.25">
      <c r="R499" s="184">
        <f t="shared" si="68"/>
        <v>62</v>
      </c>
      <c r="S499" s="391">
        <f t="shared" si="69"/>
        <v>0</v>
      </c>
      <c r="T499" s="185" t="e">
        <f t="shared" si="70"/>
        <v>#DIV/0!</v>
      </c>
      <c r="U499" s="186" t="e">
        <f t="shared" si="75"/>
        <v>#DIV/0!</v>
      </c>
      <c r="V499" s="185" t="e">
        <f t="shared" si="71"/>
        <v>#DIV/0!</v>
      </c>
      <c r="W499" s="183" t="e">
        <f t="shared" si="72"/>
        <v>#DIV/0!</v>
      </c>
      <c r="X499" s="176">
        <f t="shared" si="74"/>
        <v>0</v>
      </c>
    </row>
    <row r="500" spans="18:24" ht="15" x14ac:dyDescent="0.25">
      <c r="R500" s="184">
        <f t="shared" si="68"/>
        <v>63</v>
      </c>
      <c r="S500" s="391">
        <f t="shared" si="69"/>
        <v>0</v>
      </c>
      <c r="T500" s="185" t="e">
        <f t="shared" si="70"/>
        <v>#DIV/0!</v>
      </c>
      <c r="U500" s="186" t="e">
        <f t="shared" si="75"/>
        <v>#DIV/0!</v>
      </c>
      <c r="V500" s="185" t="e">
        <f t="shared" si="71"/>
        <v>#DIV/0!</v>
      </c>
      <c r="W500" s="183" t="e">
        <f t="shared" si="72"/>
        <v>#DIV/0!</v>
      </c>
      <c r="X500" s="176">
        <f t="shared" si="74"/>
        <v>0</v>
      </c>
    </row>
    <row r="501" spans="18:24" ht="15" x14ac:dyDescent="0.25">
      <c r="R501" s="184">
        <f t="shared" si="68"/>
        <v>64</v>
      </c>
      <c r="S501" s="391">
        <f t="shared" si="69"/>
        <v>0</v>
      </c>
      <c r="T501" s="185" t="e">
        <f t="shared" si="70"/>
        <v>#DIV/0!</v>
      </c>
      <c r="U501" s="186" t="e">
        <f t="shared" si="75"/>
        <v>#DIV/0!</v>
      </c>
      <c r="V501" s="185" t="e">
        <f t="shared" si="71"/>
        <v>#DIV/0!</v>
      </c>
      <c r="W501" s="183" t="e">
        <f t="shared" si="72"/>
        <v>#DIV/0!</v>
      </c>
      <c r="X501" s="176">
        <f t="shared" si="74"/>
        <v>0</v>
      </c>
    </row>
    <row r="502" spans="18:24" ht="15" x14ac:dyDescent="0.25">
      <c r="R502" s="184">
        <f t="shared" si="68"/>
        <v>65</v>
      </c>
      <c r="S502" s="391">
        <f t="shared" si="69"/>
        <v>0</v>
      </c>
      <c r="T502" s="185" t="e">
        <f t="shared" si="70"/>
        <v>#DIV/0!</v>
      </c>
      <c r="U502" s="186" t="e">
        <f t="shared" si="75"/>
        <v>#DIV/0!</v>
      </c>
      <c r="V502" s="185" t="e">
        <f t="shared" si="71"/>
        <v>#DIV/0!</v>
      </c>
      <c r="W502" s="183" t="e">
        <f t="shared" si="72"/>
        <v>#DIV/0!</v>
      </c>
      <c r="X502" s="176">
        <f t="shared" si="74"/>
        <v>0</v>
      </c>
    </row>
    <row r="503" spans="18:24" ht="15" x14ac:dyDescent="0.25">
      <c r="R503" s="184">
        <f t="shared" ref="R503:R537" si="76">R502+1</f>
        <v>66</v>
      </c>
      <c r="S503" s="391">
        <f t="shared" ref="S503:S537" si="77">S$437+R503*(N$440-N$439)/100</f>
        <v>0</v>
      </c>
      <c r="T503" s="185" t="e">
        <f t="shared" ref="T503:T537" si="78">T$437+(2*(S503-S$437)*Q$440)</f>
        <v>#DIV/0!</v>
      </c>
      <c r="U503" s="186" t="e">
        <f t="shared" si="75"/>
        <v>#DIV/0!</v>
      </c>
      <c r="V503" s="185" t="e">
        <f t="shared" ref="V503:V537" si="79">(S503-S502)/3*(U502+U503+(U503*U502)^0.5)</f>
        <v>#DIV/0!</v>
      </c>
      <c r="W503" s="183" t="e">
        <f t="shared" ref="W503:W537" si="80">W502+V503</f>
        <v>#DIV/0!</v>
      </c>
      <c r="X503" s="176">
        <f t="shared" si="74"/>
        <v>0</v>
      </c>
    </row>
    <row r="504" spans="18:24" ht="15" x14ac:dyDescent="0.25">
      <c r="R504" s="184">
        <f t="shared" si="76"/>
        <v>67</v>
      </c>
      <c r="S504" s="391">
        <f t="shared" si="77"/>
        <v>0</v>
      </c>
      <c r="T504" s="185" t="e">
        <f t="shared" si="78"/>
        <v>#DIV/0!</v>
      </c>
      <c r="U504" s="186" t="e">
        <f t="shared" si="75"/>
        <v>#DIV/0!</v>
      </c>
      <c r="V504" s="185" t="e">
        <f t="shared" si="79"/>
        <v>#DIV/0!</v>
      </c>
      <c r="W504" s="183" t="e">
        <f t="shared" si="80"/>
        <v>#DIV/0!</v>
      </c>
      <c r="X504" s="176">
        <f t="shared" si="74"/>
        <v>0</v>
      </c>
    </row>
    <row r="505" spans="18:24" ht="15" x14ac:dyDescent="0.25">
      <c r="R505" s="184">
        <f t="shared" si="76"/>
        <v>68</v>
      </c>
      <c r="S505" s="391">
        <f t="shared" si="77"/>
        <v>0</v>
      </c>
      <c r="T505" s="185" t="e">
        <f t="shared" si="78"/>
        <v>#DIV/0!</v>
      </c>
      <c r="U505" s="186" t="e">
        <f t="shared" si="75"/>
        <v>#DIV/0!</v>
      </c>
      <c r="V505" s="185" t="e">
        <f t="shared" si="79"/>
        <v>#DIV/0!</v>
      </c>
      <c r="W505" s="183" t="e">
        <f t="shared" si="80"/>
        <v>#DIV/0!</v>
      </c>
      <c r="X505" s="176">
        <f t="shared" si="74"/>
        <v>0</v>
      </c>
    </row>
    <row r="506" spans="18:24" ht="15" x14ac:dyDescent="0.25">
      <c r="R506" s="184">
        <f t="shared" si="76"/>
        <v>69</v>
      </c>
      <c r="S506" s="391">
        <f t="shared" si="77"/>
        <v>0</v>
      </c>
      <c r="T506" s="185" t="e">
        <f t="shared" si="78"/>
        <v>#DIV/0!</v>
      </c>
      <c r="U506" s="186" t="e">
        <f t="shared" si="75"/>
        <v>#DIV/0!</v>
      </c>
      <c r="V506" s="185" t="e">
        <f t="shared" si="79"/>
        <v>#DIV/0!</v>
      </c>
      <c r="W506" s="183" t="e">
        <f t="shared" si="80"/>
        <v>#DIV/0!</v>
      </c>
      <c r="X506" s="176">
        <f t="shared" si="74"/>
        <v>0</v>
      </c>
    </row>
    <row r="507" spans="18:24" ht="15" x14ac:dyDescent="0.25">
      <c r="R507" s="184">
        <f t="shared" si="76"/>
        <v>70</v>
      </c>
      <c r="S507" s="391">
        <f t="shared" si="77"/>
        <v>0</v>
      </c>
      <c r="T507" s="185" t="e">
        <f t="shared" si="78"/>
        <v>#DIV/0!</v>
      </c>
      <c r="U507" s="186" t="e">
        <f t="shared" si="75"/>
        <v>#DIV/0!</v>
      </c>
      <c r="V507" s="185" t="e">
        <f t="shared" si="79"/>
        <v>#DIV/0!</v>
      </c>
      <c r="W507" s="183" t="e">
        <f t="shared" si="80"/>
        <v>#DIV/0!</v>
      </c>
      <c r="X507" s="176">
        <f t="shared" si="74"/>
        <v>0</v>
      </c>
    </row>
    <row r="508" spans="18:24" ht="15" x14ac:dyDescent="0.25">
      <c r="R508" s="184">
        <f t="shared" si="76"/>
        <v>71</v>
      </c>
      <c r="S508" s="391">
        <f t="shared" si="77"/>
        <v>0</v>
      </c>
      <c r="T508" s="185" t="e">
        <f t="shared" si="78"/>
        <v>#DIV/0!</v>
      </c>
      <c r="U508" s="186" t="e">
        <f t="shared" si="75"/>
        <v>#DIV/0!</v>
      </c>
      <c r="V508" s="185" t="e">
        <f t="shared" si="79"/>
        <v>#DIV/0!</v>
      </c>
      <c r="W508" s="183" t="e">
        <f t="shared" si="80"/>
        <v>#DIV/0!</v>
      </c>
      <c r="X508" s="176">
        <f t="shared" si="74"/>
        <v>0</v>
      </c>
    </row>
    <row r="509" spans="18:24" ht="15" x14ac:dyDescent="0.25">
      <c r="R509" s="184">
        <f t="shared" si="76"/>
        <v>72</v>
      </c>
      <c r="S509" s="391">
        <f t="shared" si="77"/>
        <v>0</v>
      </c>
      <c r="T509" s="185" t="e">
        <f t="shared" si="78"/>
        <v>#DIV/0!</v>
      </c>
      <c r="U509" s="186" t="e">
        <f t="shared" si="75"/>
        <v>#DIV/0!</v>
      </c>
      <c r="V509" s="185" t="e">
        <f t="shared" si="79"/>
        <v>#DIV/0!</v>
      </c>
      <c r="W509" s="183" t="e">
        <f t="shared" si="80"/>
        <v>#DIV/0!</v>
      </c>
      <c r="X509" s="176">
        <f t="shared" si="74"/>
        <v>0</v>
      </c>
    </row>
    <row r="510" spans="18:24" ht="15" x14ac:dyDescent="0.25">
      <c r="R510" s="184">
        <f t="shared" si="76"/>
        <v>73</v>
      </c>
      <c r="S510" s="391">
        <f t="shared" si="77"/>
        <v>0</v>
      </c>
      <c r="T510" s="185" t="e">
        <f t="shared" si="78"/>
        <v>#DIV/0!</v>
      </c>
      <c r="U510" s="186" t="e">
        <f t="shared" si="75"/>
        <v>#DIV/0!</v>
      </c>
      <c r="V510" s="185" t="e">
        <f t="shared" si="79"/>
        <v>#DIV/0!</v>
      </c>
      <c r="W510" s="183" t="e">
        <f t="shared" si="80"/>
        <v>#DIV/0!</v>
      </c>
      <c r="X510" s="176">
        <f t="shared" si="74"/>
        <v>0</v>
      </c>
    </row>
    <row r="511" spans="18:24" ht="15" x14ac:dyDescent="0.25">
      <c r="R511" s="184">
        <f t="shared" si="76"/>
        <v>74</v>
      </c>
      <c r="S511" s="391">
        <f t="shared" si="77"/>
        <v>0</v>
      </c>
      <c r="T511" s="185" t="e">
        <f t="shared" si="78"/>
        <v>#DIV/0!</v>
      </c>
      <c r="U511" s="186" t="e">
        <f t="shared" si="75"/>
        <v>#DIV/0!</v>
      </c>
      <c r="V511" s="185" t="e">
        <f t="shared" si="79"/>
        <v>#DIV/0!</v>
      </c>
      <c r="W511" s="183" t="e">
        <f t="shared" si="80"/>
        <v>#DIV/0!</v>
      </c>
      <c r="X511" s="176">
        <f t="shared" si="74"/>
        <v>0</v>
      </c>
    </row>
    <row r="512" spans="18:24" ht="15" x14ac:dyDescent="0.25">
      <c r="R512" s="184">
        <f t="shared" si="76"/>
        <v>75</v>
      </c>
      <c r="S512" s="391">
        <f t="shared" si="77"/>
        <v>0</v>
      </c>
      <c r="T512" s="185" t="e">
        <f t="shared" si="78"/>
        <v>#DIV/0!</v>
      </c>
      <c r="U512" s="186" t="e">
        <f t="shared" si="75"/>
        <v>#DIV/0!</v>
      </c>
      <c r="V512" s="185" t="e">
        <f t="shared" si="79"/>
        <v>#DIV/0!</v>
      </c>
      <c r="W512" s="183" t="e">
        <f t="shared" si="80"/>
        <v>#DIV/0!</v>
      </c>
      <c r="X512" s="176">
        <f t="shared" si="74"/>
        <v>0</v>
      </c>
    </row>
    <row r="513" spans="18:24" ht="15" x14ac:dyDescent="0.25">
      <c r="R513" s="184">
        <f t="shared" si="76"/>
        <v>76</v>
      </c>
      <c r="S513" s="391">
        <f t="shared" si="77"/>
        <v>0</v>
      </c>
      <c r="T513" s="185" t="e">
        <f t="shared" si="78"/>
        <v>#DIV/0!</v>
      </c>
      <c r="U513" s="186" t="e">
        <f t="shared" si="75"/>
        <v>#DIV/0!</v>
      </c>
      <c r="V513" s="185" t="e">
        <f t="shared" si="79"/>
        <v>#DIV/0!</v>
      </c>
      <c r="W513" s="183" t="e">
        <f t="shared" si="80"/>
        <v>#DIV/0!</v>
      </c>
      <c r="X513" s="176">
        <f t="shared" si="74"/>
        <v>0</v>
      </c>
    </row>
    <row r="514" spans="18:24" ht="15" x14ac:dyDescent="0.25">
      <c r="R514" s="184">
        <f t="shared" si="76"/>
        <v>77</v>
      </c>
      <c r="S514" s="391">
        <f t="shared" si="77"/>
        <v>0</v>
      </c>
      <c r="T514" s="185" t="e">
        <f t="shared" si="78"/>
        <v>#DIV/0!</v>
      </c>
      <c r="U514" s="186" t="e">
        <f t="shared" si="75"/>
        <v>#DIV/0!</v>
      </c>
      <c r="V514" s="185" t="e">
        <f t="shared" si="79"/>
        <v>#DIV/0!</v>
      </c>
      <c r="W514" s="183" t="e">
        <f t="shared" si="80"/>
        <v>#DIV/0!</v>
      </c>
      <c r="X514" s="176">
        <f t="shared" si="74"/>
        <v>0</v>
      </c>
    </row>
    <row r="515" spans="18:24" ht="15" x14ac:dyDescent="0.25">
      <c r="R515" s="184">
        <f t="shared" si="76"/>
        <v>78</v>
      </c>
      <c r="S515" s="391">
        <f t="shared" si="77"/>
        <v>0</v>
      </c>
      <c r="T515" s="185" t="e">
        <f t="shared" si="78"/>
        <v>#DIV/0!</v>
      </c>
      <c r="U515" s="186" t="e">
        <f t="shared" si="75"/>
        <v>#DIV/0!</v>
      </c>
      <c r="V515" s="185" t="e">
        <f t="shared" si="79"/>
        <v>#DIV/0!</v>
      </c>
      <c r="W515" s="183" t="e">
        <f t="shared" si="80"/>
        <v>#DIV/0!</v>
      </c>
      <c r="X515" s="176">
        <f t="shared" si="74"/>
        <v>0</v>
      </c>
    </row>
    <row r="516" spans="18:24" ht="15" x14ac:dyDescent="0.25">
      <c r="R516" s="184">
        <f t="shared" si="76"/>
        <v>79</v>
      </c>
      <c r="S516" s="391">
        <f t="shared" si="77"/>
        <v>0</v>
      </c>
      <c r="T516" s="185" t="e">
        <f t="shared" si="78"/>
        <v>#DIV/0!</v>
      </c>
      <c r="U516" s="186" t="e">
        <f t="shared" si="75"/>
        <v>#DIV/0!</v>
      </c>
      <c r="V516" s="185" t="e">
        <f t="shared" si="79"/>
        <v>#DIV/0!</v>
      </c>
      <c r="W516" s="183" t="e">
        <f t="shared" si="80"/>
        <v>#DIV/0!</v>
      </c>
      <c r="X516" s="176">
        <f t="shared" si="74"/>
        <v>0</v>
      </c>
    </row>
    <row r="517" spans="18:24" ht="15" x14ac:dyDescent="0.25">
      <c r="R517" s="184">
        <f t="shared" si="76"/>
        <v>80</v>
      </c>
      <c r="S517" s="391">
        <f t="shared" si="77"/>
        <v>0</v>
      </c>
      <c r="T517" s="185" t="e">
        <f t="shared" si="78"/>
        <v>#DIV/0!</v>
      </c>
      <c r="U517" s="186" t="e">
        <f t="shared" si="75"/>
        <v>#DIV/0!</v>
      </c>
      <c r="V517" s="185" t="e">
        <f t="shared" si="79"/>
        <v>#DIV/0!</v>
      </c>
      <c r="W517" s="183" t="e">
        <f t="shared" si="80"/>
        <v>#DIV/0!</v>
      </c>
      <c r="X517" s="176">
        <f t="shared" si="74"/>
        <v>0</v>
      </c>
    </row>
    <row r="518" spans="18:24" ht="15" x14ac:dyDescent="0.25">
      <c r="R518" s="184">
        <f t="shared" si="76"/>
        <v>81</v>
      </c>
      <c r="S518" s="391">
        <f t="shared" si="77"/>
        <v>0</v>
      </c>
      <c r="T518" s="185" t="e">
        <f t="shared" si="78"/>
        <v>#DIV/0!</v>
      </c>
      <c r="U518" s="186" t="e">
        <f t="shared" si="75"/>
        <v>#DIV/0!</v>
      </c>
      <c r="V518" s="185" t="e">
        <f t="shared" si="79"/>
        <v>#DIV/0!</v>
      </c>
      <c r="W518" s="183" t="e">
        <f t="shared" si="80"/>
        <v>#DIV/0!</v>
      </c>
      <c r="X518" s="176">
        <f t="shared" si="74"/>
        <v>0</v>
      </c>
    </row>
    <row r="519" spans="18:24" ht="15" x14ac:dyDescent="0.25">
      <c r="R519" s="184">
        <f t="shared" si="76"/>
        <v>82</v>
      </c>
      <c r="S519" s="391">
        <f t="shared" si="77"/>
        <v>0</v>
      </c>
      <c r="T519" s="185" t="e">
        <f t="shared" si="78"/>
        <v>#DIV/0!</v>
      </c>
      <c r="U519" s="186" t="e">
        <f t="shared" si="75"/>
        <v>#DIV/0!</v>
      </c>
      <c r="V519" s="185" t="e">
        <f t="shared" si="79"/>
        <v>#DIV/0!</v>
      </c>
      <c r="W519" s="183" t="e">
        <f t="shared" si="80"/>
        <v>#DIV/0!</v>
      </c>
      <c r="X519" s="176">
        <f t="shared" si="74"/>
        <v>0</v>
      </c>
    </row>
    <row r="520" spans="18:24" ht="15" x14ac:dyDescent="0.25">
      <c r="R520" s="184">
        <f t="shared" si="76"/>
        <v>83</v>
      </c>
      <c r="S520" s="391">
        <f t="shared" si="77"/>
        <v>0</v>
      </c>
      <c r="T520" s="185" t="e">
        <f t="shared" si="78"/>
        <v>#DIV/0!</v>
      </c>
      <c r="U520" s="186" t="e">
        <f t="shared" si="75"/>
        <v>#DIV/0!</v>
      </c>
      <c r="V520" s="185" t="e">
        <f t="shared" si="79"/>
        <v>#DIV/0!</v>
      </c>
      <c r="W520" s="183" t="e">
        <f t="shared" si="80"/>
        <v>#DIV/0!</v>
      </c>
      <c r="X520" s="176">
        <f t="shared" si="74"/>
        <v>0</v>
      </c>
    </row>
    <row r="521" spans="18:24" ht="15" x14ac:dyDescent="0.25">
      <c r="R521" s="184">
        <f t="shared" si="76"/>
        <v>84</v>
      </c>
      <c r="S521" s="391">
        <f t="shared" si="77"/>
        <v>0</v>
      </c>
      <c r="T521" s="185" t="e">
        <f t="shared" si="78"/>
        <v>#DIV/0!</v>
      </c>
      <c r="U521" s="186" t="e">
        <f t="shared" si="75"/>
        <v>#DIV/0!</v>
      </c>
      <c r="V521" s="185" t="e">
        <f t="shared" si="79"/>
        <v>#DIV/0!</v>
      </c>
      <c r="W521" s="183" t="e">
        <f t="shared" si="80"/>
        <v>#DIV/0!</v>
      </c>
      <c r="X521" s="176">
        <f t="shared" si="74"/>
        <v>0</v>
      </c>
    </row>
    <row r="522" spans="18:24" ht="15" x14ac:dyDescent="0.25">
      <c r="R522" s="184">
        <f t="shared" si="76"/>
        <v>85</v>
      </c>
      <c r="S522" s="391">
        <f t="shared" si="77"/>
        <v>0</v>
      </c>
      <c r="T522" s="185" t="e">
        <f t="shared" si="78"/>
        <v>#DIV/0!</v>
      </c>
      <c r="U522" s="186" t="e">
        <f t="shared" si="75"/>
        <v>#DIV/0!</v>
      </c>
      <c r="V522" s="185" t="e">
        <f t="shared" si="79"/>
        <v>#DIV/0!</v>
      </c>
      <c r="W522" s="183" t="e">
        <f t="shared" si="80"/>
        <v>#DIV/0!</v>
      </c>
      <c r="X522" s="176">
        <f t="shared" si="74"/>
        <v>0</v>
      </c>
    </row>
    <row r="523" spans="18:24" ht="15" x14ac:dyDescent="0.25">
      <c r="R523" s="184">
        <f t="shared" si="76"/>
        <v>86</v>
      </c>
      <c r="S523" s="391">
        <f t="shared" si="77"/>
        <v>0</v>
      </c>
      <c r="T523" s="185" t="e">
        <f t="shared" si="78"/>
        <v>#DIV/0!</v>
      </c>
      <c r="U523" s="186" t="e">
        <f t="shared" si="75"/>
        <v>#DIV/0!</v>
      </c>
      <c r="V523" s="185" t="e">
        <f t="shared" si="79"/>
        <v>#DIV/0!</v>
      </c>
      <c r="W523" s="183" t="e">
        <f t="shared" si="80"/>
        <v>#DIV/0!</v>
      </c>
      <c r="X523" s="176">
        <f t="shared" si="74"/>
        <v>0</v>
      </c>
    </row>
    <row r="524" spans="18:24" ht="15" x14ac:dyDescent="0.25">
      <c r="R524" s="184">
        <f t="shared" si="76"/>
        <v>87</v>
      </c>
      <c r="S524" s="391">
        <f t="shared" si="77"/>
        <v>0</v>
      </c>
      <c r="T524" s="185" t="e">
        <f t="shared" si="78"/>
        <v>#DIV/0!</v>
      </c>
      <c r="U524" s="186" t="e">
        <f t="shared" si="75"/>
        <v>#DIV/0!</v>
      </c>
      <c r="V524" s="185" t="e">
        <f t="shared" si="79"/>
        <v>#DIV/0!</v>
      </c>
      <c r="W524" s="183" t="e">
        <f t="shared" si="80"/>
        <v>#DIV/0!</v>
      </c>
      <c r="X524" s="176">
        <f t="shared" si="74"/>
        <v>0</v>
      </c>
    </row>
    <row r="525" spans="18:24" ht="15" x14ac:dyDescent="0.25">
      <c r="R525" s="184">
        <f t="shared" si="76"/>
        <v>88</v>
      </c>
      <c r="S525" s="391">
        <f t="shared" si="77"/>
        <v>0</v>
      </c>
      <c r="T525" s="185" t="e">
        <f t="shared" si="78"/>
        <v>#DIV/0!</v>
      </c>
      <c r="U525" s="186" t="e">
        <f t="shared" si="75"/>
        <v>#DIV/0!</v>
      </c>
      <c r="V525" s="185" t="e">
        <f t="shared" si="79"/>
        <v>#DIV/0!</v>
      </c>
      <c r="W525" s="183" t="e">
        <f t="shared" si="80"/>
        <v>#DIV/0!</v>
      </c>
      <c r="X525" s="176">
        <f t="shared" si="74"/>
        <v>0</v>
      </c>
    </row>
    <row r="526" spans="18:24" ht="15" x14ac:dyDescent="0.25">
      <c r="R526" s="184">
        <f t="shared" si="76"/>
        <v>89</v>
      </c>
      <c r="S526" s="391">
        <f t="shared" si="77"/>
        <v>0</v>
      </c>
      <c r="T526" s="185" t="e">
        <f t="shared" si="78"/>
        <v>#DIV/0!</v>
      </c>
      <c r="U526" s="186" t="e">
        <f t="shared" si="75"/>
        <v>#DIV/0!</v>
      </c>
      <c r="V526" s="185" t="e">
        <f t="shared" si="79"/>
        <v>#DIV/0!</v>
      </c>
      <c r="W526" s="183" t="e">
        <f t="shared" si="80"/>
        <v>#DIV/0!</v>
      </c>
      <c r="X526" s="176">
        <f t="shared" si="74"/>
        <v>0</v>
      </c>
    </row>
    <row r="527" spans="18:24" ht="15" x14ac:dyDescent="0.25">
      <c r="R527" s="184">
        <f t="shared" si="76"/>
        <v>90</v>
      </c>
      <c r="S527" s="391">
        <f t="shared" si="77"/>
        <v>0</v>
      </c>
      <c r="T527" s="185" t="e">
        <f t="shared" si="78"/>
        <v>#DIV/0!</v>
      </c>
      <c r="U527" s="186" t="e">
        <f t="shared" si="75"/>
        <v>#DIV/0!</v>
      </c>
      <c r="V527" s="185" t="e">
        <f t="shared" si="79"/>
        <v>#DIV/0!</v>
      </c>
      <c r="W527" s="183" t="e">
        <f t="shared" si="80"/>
        <v>#DIV/0!</v>
      </c>
      <c r="X527" s="176">
        <f t="shared" si="74"/>
        <v>0</v>
      </c>
    </row>
    <row r="528" spans="18:24" ht="15" x14ac:dyDescent="0.25">
      <c r="R528" s="184">
        <f t="shared" si="76"/>
        <v>91</v>
      </c>
      <c r="S528" s="391">
        <f t="shared" si="77"/>
        <v>0</v>
      </c>
      <c r="T528" s="185" t="e">
        <f t="shared" si="78"/>
        <v>#DIV/0!</v>
      </c>
      <c r="U528" s="186" t="e">
        <f t="shared" si="75"/>
        <v>#DIV/0!</v>
      </c>
      <c r="V528" s="185" t="e">
        <f t="shared" si="79"/>
        <v>#DIV/0!</v>
      </c>
      <c r="W528" s="183" t="e">
        <f t="shared" si="80"/>
        <v>#DIV/0!</v>
      </c>
      <c r="X528" s="176">
        <f t="shared" si="74"/>
        <v>0</v>
      </c>
    </row>
    <row r="529" spans="18:24" ht="15" x14ac:dyDescent="0.25">
      <c r="R529" s="184">
        <f t="shared" si="76"/>
        <v>92</v>
      </c>
      <c r="S529" s="391">
        <f t="shared" si="77"/>
        <v>0</v>
      </c>
      <c r="T529" s="185" t="e">
        <f t="shared" si="78"/>
        <v>#DIV/0!</v>
      </c>
      <c r="U529" s="186" t="e">
        <f t="shared" si="75"/>
        <v>#DIV/0!</v>
      </c>
      <c r="V529" s="185" t="e">
        <f t="shared" si="79"/>
        <v>#DIV/0!</v>
      </c>
      <c r="W529" s="183" t="e">
        <f t="shared" si="80"/>
        <v>#DIV/0!</v>
      </c>
      <c r="X529" s="176">
        <f t="shared" si="74"/>
        <v>0</v>
      </c>
    </row>
    <row r="530" spans="18:24" ht="15" x14ac:dyDescent="0.25">
      <c r="R530" s="184">
        <f t="shared" si="76"/>
        <v>93</v>
      </c>
      <c r="S530" s="391">
        <f t="shared" si="77"/>
        <v>0</v>
      </c>
      <c r="T530" s="185" t="e">
        <f t="shared" si="78"/>
        <v>#DIV/0!</v>
      </c>
      <c r="U530" s="186" t="e">
        <f t="shared" si="75"/>
        <v>#DIV/0!</v>
      </c>
      <c r="V530" s="185" t="e">
        <f t="shared" si="79"/>
        <v>#DIV/0!</v>
      </c>
      <c r="W530" s="183" t="e">
        <f t="shared" si="80"/>
        <v>#DIV/0!</v>
      </c>
      <c r="X530" s="176">
        <f t="shared" si="74"/>
        <v>0</v>
      </c>
    </row>
    <row r="531" spans="18:24" ht="15" x14ac:dyDescent="0.25">
      <c r="R531" s="184">
        <f t="shared" si="76"/>
        <v>94</v>
      </c>
      <c r="S531" s="391">
        <f t="shared" si="77"/>
        <v>0</v>
      </c>
      <c r="T531" s="185" t="e">
        <f t="shared" si="78"/>
        <v>#DIV/0!</v>
      </c>
      <c r="U531" s="186" t="e">
        <f t="shared" si="75"/>
        <v>#DIV/0!</v>
      </c>
      <c r="V531" s="185" t="e">
        <f t="shared" si="79"/>
        <v>#DIV/0!</v>
      </c>
      <c r="W531" s="183" t="e">
        <f t="shared" si="80"/>
        <v>#DIV/0!</v>
      </c>
      <c r="X531" s="176">
        <f t="shared" si="74"/>
        <v>0</v>
      </c>
    </row>
    <row r="532" spans="18:24" ht="15" x14ac:dyDescent="0.25">
      <c r="R532" s="184">
        <f t="shared" si="76"/>
        <v>95</v>
      </c>
      <c r="S532" s="391">
        <f t="shared" si="77"/>
        <v>0</v>
      </c>
      <c r="T532" s="185" t="e">
        <f t="shared" si="78"/>
        <v>#DIV/0!</v>
      </c>
      <c r="U532" s="186" t="e">
        <f t="shared" si="75"/>
        <v>#DIV/0!</v>
      </c>
      <c r="V532" s="185" t="e">
        <f t="shared" si="79"/>
        <v>#DIV/0!</v>
      </c>
      <c r="W532" s="183" t="e">
        <f t="shared" si="80"/>
        <v>#DIV/0!</v>
      </c>
      <c r="X532" s="176">
        <f t="shared" si="74"/>
        <v>0</v>
      </c>
    </row>
    <row r="533" spans="18:24" ht="15" x14ac:dyDescent="0.25">
      <c r="R533" s="184">
        <f t="shared" si="76"/>
        <v>96</v>
      </c>
      <c r="S533" s="391">
        <f t="shared" si="77"/>
        <v>0</v>
      </c>
      <c r="T533" s="185" t="e">
        <f t="shared" si="78"/>
        <v>#DIV/0!</v>
      </c>
      <c r="U533" s="186" t="e">
        <f t="shared" si="75"/>
        <v>#DIV/0!</v>
      </c>
      <c r="V533" s="185" t="e">
        <f t="shared" si="79"/>
        <v>#DIV/0!</v>
      </c>
      <c r="W533" s="183" t="e">
        <f t="shared" si="80"/>
        <v>#DIV/0!</v>
      </c>
      <c r="X533" s="176">
        <f t="shared" si="74"/>
        <v>0</v>
      </c>
    </row>
    <row r="534" spans="18:24" ht="15" x14ac:dyDescent="0.25">
      <c r="R534" s="184">
        <f t="shared" si="76"/>
        <v>97</v>
      </c>
      <c r="S534" s="391">
        <f t="shared" si="77"/>
        <v>0</v>
      </c>
      <c r="T534" s="185" t="e">
        <f t="shared" si="78"/>
        <v>#DIV/0!</v>
      </c>
      <c r="U534" s="186" t="e">
        <f t="shared" si="75"/>
        <v>#DIV/0!</v>
      </c>
      <c r="V534" s="185" t="e">
        <f t="shared" si="79"/>
        <v>#DIV/0!</v>
      </c>
      <c r="W534" s="183" t="e">
        <f t="shared" si="80"/>
        <v>#DIV/0!</v>
      </c>
      <c r="X534" s="176">
        <f t="shared" si="74"/>
        <v>0</v>
      </c>
    </row>
    <row r="535" spans="18:24" ht="15" x14ac:dyDescent="0.25">
      <c r="R535" s="184">
        <f t="shared" si="76"/>
        <v>98</v>
      </c>
      <c r="S535" s="391">
        <f t="shared" si="77"/>
        <v>0</v>
      </c>
      <c r="T535" s="185" t="e">
        <f t="shared" si="78"/>
        <v>#DIV/0!</v>
      </c>
      <c r="U535" s="186" t="e">
        <f t="shared" si="75"/>
        <v>#DIV/0!</v>
      </c>
      <c r="V535" s="185" t="e">
        <f t="shared" si="79"/>
        <v>#DIV/0!</v>
      </c>
      <c r="W535" s="183" t="e">
        <f t="shared" si="80"/>
        <v>#DIV/0!</v>
      </c>
      <c r="X535" s="176">
        <f t="shared" si="74"/>
        <v>0</v>
      </c>
    </row>
    <row r="536" spans="18:24" ht="15" x14ac:dyDescent="0.25">
      <c r="R536" s="184">
        <f t="shared" si="76"/>
        <v>99</v>
      </c>
      <c r="S536" s="391">
        <f t="shared" si="77"/>
        <v>0</v>
      </c>
      <c r="T536" s="185" t="e">
        <f t="shared" si="78"/>
        <v>#DIV/0!</v>
      </c>
      <c r="U536" s="186" t="e">
        <f t="shared" si="75"/>
        <v>#DIV/0!</v>
      </c>
      <c r="V536" s="185" t="e">
        <f t="shared" si="79"/>
        <v>#DIV/0!</v>
      </c>
      <c r="W536" s="183" t="e">
        <f t="shared" si="80"/>
        <v>#DIV/0!</v>
      </c>
      <c r="X536" s="176">
        <f t="shared" si="74"/>
        <v>0</v>
      </c>
    </row>
    <row r="537" spans="18:24" ht="15" x14ac:dyDescent="0.25">
      <c r="R537" s="184">
        <f t="shared" si="76"/>
        <v>100</v>
      </c>
      <c r="S537" s="391">
        <f t="shared" si="77"/>
        <v>0</v>
      </c>
      <c r="T537" s="185" t="e">
        <f t="shared" si="78"/>
        <v>#DIV/0!</v>
      </c>
      <c r="U537" s="186" t="e">
        <f t="shared" si="75"/>
        <v>#DIV/0!</v>
      </c>
      <c r="V537" s="185" t="e">
        <f t="shared" si="79"/>
        <v>#DIV/0!</v>
      </c>
      <c r="W537" s="183" t="e">
        <f t="shared" si="80"/>
        <v>#DIV/0!</v>
      </c>
      <c r="X537" s="176">
        <f t="shared" si="74"/>
        <v>0</v>
      </c>
    </row>
  </sheetData>
  <sheetProtection algorithmName="SHA-512" hashValue="Hx+PHIRCS54+jdzi31su/92lisTn9n3VH2+ELKkhcqR5oF3oP59kzuiAWvTuk65A3OPFNlG5WXs1poyUbZS9IQ==" saltValue="MkoZfyh13/GiSkE27Wwq8w==" spinCount="100000" sheet="1" selectLockedCells="1"/>
  <mergeCells count="3">
    <mergeCell ref="B1:I1"/>
    <mergeCell ref="D18:E18"/>
    <mergeCell ref="D19:E19"/>
  </mergeCells>
  <dataValidations disablePrompts="1" count="1">
    <dataValidation type="list" allowBlank="1" showInputMessage="1" showErrorMessage="1" sqref="H18">
      <formula1>$N$18:$N$21</formula1>
    </dataValidation>
  </dataValidations>
  <pageMargins left="0.7" right="0.7" top="0.75" bottom="0.75" header="0.3" footer="0.3"/>
  <pageSetup scale="90" fitToHeight="0"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9"/>
  <sheetViews>
    <sheetView zoomScaleNormal="100" workbookViewId="0">
      <selection activeCell="D18" sqref="D18:E18"/>
    </sheetView>
  </sheetViews>
  <sheetFormatPr defaultColWidth="0" defaultRowHeight="15" zeroHeight="1" x14ac:dyDescent="0.25"/>
  <cols>
    <col min="1" max="1" width="5.28515625" style="232" customWidth="1"/>
    <col min="2" max="2" width="3.42578125" style="232" customWidth="1"/>
    <col min="3" max="3" width="39.5703125" style="232" customWidth="1"/>
    <col min="4" max="4" width="11.7109375" style="233" customWidth="1"/>
    <col min="5" max="5" width="7.42578125" style="232" customWidth="1"/>
    <col min="6" max="6" width="4.42578125" style="232" customWidth="1"/>
    <col min="7" max="7" width="10" style="232" customWidth="1"/>
    <col min="8" max="8" width="7.140625" style="232" customWidth="1"/>
    <col min="9" max="9" width="3.7109375" style="232" customWidth="1"/>
    <col min="10" max="10" width="5.42578125" style="232" customWidth="1"/>
    <col min="11" max="11" width="119.140625" style="232" customWidth="1"/>
    <col min="12" max="12" width="19.5703125" style="232" customWidth="1"/>
    <col min="13" max="13" width="9.140625" style="232" hidden="1" customWidth="1"/>
    <col min="14" max="20" width="0" style="232" hidden="1" customWidth="1"/>
    <col min="21" max="16384" width="9.140625" style="232" hidden="1"/>
  </cols>
  <sheetData>
    <row r="1" spans="1:20" ht="17.25" x14ac:dyDescent="0.3">
      <c r="B1" s="469" t="s">
        <v>418</v>
      </c>
      <c r="C1" s="469"/>
      <c r="D1" s="469"/>
      <c r="E1" s="469"/>
      <c r="F1" s="469"/>
      <c r="G1" s="469"/>
      <c r="H1" s="469"/>
      <c r="I1" s="469"/>
      <c r="K1" s="286"/>
    </row>
    <row r="2" spans="1:20" x14ac:dyDescent="0.25">
      <c r="I2" s="430" t="str">
        <f>Introduction!B2</f>
        <v xml:space="preserve"> version 3.2 2020-07-07</v>
      </c>
    </row>
    <row r="3" spans="1:20" ht="15.75" x14ac:dyDescent="0.25">
      <c r="B3" s="258" t="s">
        <v>45</v>
      </c>
      <c r="C3" s="260"/>
      <c r="D3" s="261"/>
      <c r="E3" s="262"/>
      <c r="F3" s="262"/>
      <c r="G3" s="262"/>
      <c r="H3" s="262"/>
      <c r="I3" s="263"/>
    </row>
    <row r="4" spans="1:20" x14ac:dyDescent="0.25">
      <c r="B4" s="328"/>
      <c r="C4" s="329"/>
      <c r="D4" s="329"/>
      <c r="E4" s="329"/>
      <c r="F4" s="329"/>
      <c r="G4" s="329"/>
      <c r="H4" s="329"/>
      <c r="I4" s="330"/>
    </row>
    <row r="5" spans="1:20" x14ac:dyDescent="0.25">
      <c r="B5" s="328"/>
      <c r="C5" s="238" t="s">
        <v>30</v>
      </c>
      <c r="D5" s="223" t="str">
        <f>IF('Project Info &amp; WQv Calc'!E5="","",'Project Info &amp; WQv Calc'!E5)</f>
        <v/>
      </c>
      <c r="E5" s="284"/>
      <c r="F5" s="284"/>
      <c r="G5" s="329"/>
      <c r="H5" s="329"/>
      <c r="I5" s="330"/>
    </row>
    <row r="6" spans="1:20" x14ac:dyDescent="0.25">
      <c r="B6" s="328"/>
      <c r="C6" s="238" t="s">
        <v>35</v>
      </c>
      <c r="D6" s="223" t="str">
        <f>IF('Project Info &amp; WQv Calc'!E17="","",'Project Info &amp; WQv Calc'!E17)</f>
        <v/>
      </c>
      <c r="E6" s="284"/>
      <c r="F6" s="284"/>
      <c r="G6" s="329"/>
      <c r="H6" s="329"/>
      <c r="I6" s="330"/>
    </row>
    <row r="7" spans="1:20" x14ac:dyDescent="0.25">
      <c r="B7" s="328"/>
      <c r="C7" s="238" t="s">
        <v>33</v>
      </c>
      <c r="D7" s="223" t="str">
        <f>IF('Project Info &amp; WQv Calc'!E11="","",'Project Info &amp; WQv Calc'!E11)</f>
        <v/>
      </c>
      <c r="E7" s="284"/>
      <c r="F7" s="284"/>
      <c r="G7" s="329"/>
      <c r="H7" s="329"/>
      <c r="I7" s="330"/>
    </row>
    <row r="8" spans="1:20" x14ac:dyDescent="0.25">
      <c r="B8" s="328"/>
      <c r="C8" s="238" t="s">
        <v>34</v>
      </c>
      <c r="D8" s="89" t="str">
        <f>IF('Project Info &amp; WQv Calc'!E12="","",'Project Info &amp; WQv Calc'!E12)</f>
        <v/>
      </c>
      <c r="E8" s="284"/>
      <c r="F8" s="284"/>
      <c r="G8" s="329"/>
      <c r="H8" s="329"/>
      <c r="I8" s="330"/>
    </row>
    <row r="9" spans="1:20" x14ac:dyDescent="0.25">
      <c r="B9" s="328"/>
      <c r="C9" s="267"/>
      <c r="D9" s="327"/>
      <c r="E9" s="329"/>
      <c r="F9" s="329"/>
      <c r="G9" s="329"/>
      <c r="H9" s="329"/>
      <c r="I9" s="330"/>
    </row>
    <row r="10" spans="1:20" ht="18" x14ac:dyDescent="0.35">
      <c r="B10" s="328"/>
      <c r="C10" s="249" t="s">
        <v>36</v>
      </c>
      <c r="D10" s="91">
        <f>'Project Info &amp; WQv Calc'!E19</f>
        <v>0</v>
      </c>
      <c r="E10" s="327" t="s">
        <v>7</v>
      </c>
      <c r="F10" s="256" t="s">
        <v>5</v>
      </c>
      <c r="G10" s="95">
        <f>D10*43560</f>
        <v>0</v>
      </c>
      <c r="H10" s="169" t="s">
        <v>13</v>
      </c>
      <c r="I10" s="268"/>
    </row>
    <row r="11" spans="1:20" ht="18" x14ac:dyDescent="0.35">
      <c r="B11" s="328"/>
      <c r="C11" s="249" t="s">
        <v>37</v>
      </c>
      <c r="D11" s="91">
        <f>'Project Info &amp; WQv Calc'!E20</f>
        <v>0</v>
      </c>
      <c r="E11" s="327" t="s">
        <v>7</v>
      </c>
      <c r="F11" s="256" t="s">
        <v>5</v>
      </c>
      <c r="G11" s="95">
        <f>D11*43560</f>
        <v>0</v>
      </c>
      <c r="H11" s="169" t="s">
        <v>13</v>
      </c>
      <c r="I11" s="268"/>
    </row>
    <row r="12" spans="1:20" x14ac:dyDescent="0.25">
      <c r="B12" s="328"/>
      <c r="C12" s="249" t="s">
        <v>333</v>
      </c>
      <c r="D12" s="91" t="str">
        <f>'Project Info &amp; WQv Calc'!E21</f>
        <v/>
      </c>
      <c r="E12" s="329"/>
      <c r="F12" s="329"/>
      <c r="G12" s="338" t="str">
        <f>IF(D12="","",D12*100)</f>
        <v/>
      </c>
      <c r="H12" s="251" t="s">
        <v>8</v>
      </c>
      <c r="I12" s="252"/>
    </row>
    <row r="13" spans="1:20" ht="17.25" x14ac:dyDescent="0.25">
      <c r="A13" s="335"/>
      <c r="B13" s="269"/>
      <c r="C13" s="249" t="s">
        <v>38</v>
      </c>
      <c r="D13" s="95" t="str">
        <f>'Project Info &amp; WQv Calc'!E24</f>
        <v/>
      </c>
      <c r="E13" s="327" t="s">
        <v>14</v>
      </c>
      <c r="F13" s="327"/>
      <c r="G13" s="327"/>
      <c r="H13" s="327"/>
      <c r="I13" s="252"/>
      <c r="L13" s="335"/>
      <c r="M13" s="335"/>
      <c r="N13" s="335"/>
      <c r="O13" s="335"/>
      <c r="P13" s="335"/>
      <c r="Q13" s="335"/>
      <c r="R13" s="335"/>
      <c r="S13" s="335"/>
      <c r="T13" s="335"/>
    </row>
    <row r="14" spans="1:20" x14ac:dyDescent="0.25">
      <c r="A14" s="335"/>
      <c r="B14" s="270"/>
      <c r="C14" s="272"/>
      <c r="D14" s="271"/>
      <c r="E14" s="271"/>
      <c r="F14" s="271"/>
      <c r="G14" s="271"/>
      <c r="H14" s="271"/>
      <c r="I14" s="273"/>
      <c r="L14" s="335"/>
      <c r="M14" s="335"/>
      <c r="N14" s="335"/>
      <c r="O14" s="335"/>
      <c r="P14" s="335"/>
      <c r="Q14" s="335"/>
      <c r="R14" s="335"/>
      <c r="S14" s="335"/>
      <c r="T14" s="335"/>
    </row>
    <row r="15" spans="1:20" x14ac:dyDescent="0.25">
      <c r="C15" s="333"/>
      <c r="D15" s="335"/>
      <c r="E15" s="335"/>
      <c r="F15" s="335"/>
      <c r="G15" s="335"/>
      <c r="H15" s="335"/>
      <c r="I15" s="335"/>
      <c r="L15" s="335"/>
      <c r="M15" s="335"/>
      <c r="N15" s="335"/>
      <c r="O15" s="335"/>
      <c r="P15" s="335"/>
      <c r="Q15" s="335"/>
      <c r="R15" s="335"/>
      <c r="S15" s="335"/>
      <c r="T15" s="335"/>
    </row>
    <row r="16" spans="1:20" ht="15.75" x14ac:dyDescent="0.25">
      <c r="A16" s="332"/>
      <c r="B16" s="259" t="s">
        <v>50</v>
      </c>
      <c r="C16" s="283"/>
      <c r="D16" s="274"/>
      <c r="E16" s="274"/>
      <c r="F16" s="274"/>
      <c r="G16" s="274"/>
      <c r="H16" s="274"/>
      <c r="I16" s="275"/>
      <c r="L16" s="335"/>
      <c r="M16" s="335"/>
      <c r="N16" s="335"/>
      <c r="O16" s="335"/>
      <c r="P16" s="335"/>
      <c r="Q16" s="335"/>
      <c r="R16" s="335"/>
      <c r="S16" s="335"/>
      <c r="T16" s="335"/>
    </row>
    <row r="17" spans="1:20" x14ac:dyDescent="0.25">
      <c r="A17" s="332"/>
      <c r="B17" s="248"/>
      <c r="C17" s="267"/>
      <c r="D17" s="329"/>
      <c r="E17" s="329"/>
      <c r="F17" s="329"/>
      <c r="G17" s="329"/>
      <c r="H17" s="329"/>
      <c r="I17" s="330"/>
      <c r="P17" s="335"/>
      <c r="Q17" s="335"/>
      <c r="R17" s="335"/>
      <c r="S17" s="335"/>
      <c r="T17" s="335"/>
    </row>
    <row r="18" spans="1:20" x14ac:dyDescent="0.25">
      <c r="B18" s="328"/>
      <c r="C18" s="238" t="s">
        <v>46</v>
      </c>
      <c r="D18" s="475"/>
      <c r="E18" s="476"/>
      <c r="F18" s="308"/>
      <c r="G18" s="249" t="s">
        <v>302</v>
      </c>
      <c r="H18" s="349"/>
      <c r="I18" s="252"/>
      <c r="K18" s="228" t="s">
        <v>307</v>
      </c>
      <c r="L18" s="335"/>
      <c r="M18" s="335"/>
      <c r="N18" s="335"/>
      <c r="O18" s="335"/>
      <c r="P18" s="335"/>
      <c r="Q18" s="335"/>
      <c r="R18" s="335"/>
      <c r="S18" s="335"/>
      <c r="T18" s="335"/>
    </row>
    <row r="19" spans="1:20" x14ac:dyDescent="0.25">
      <c r="B19" s="328"/>
      <c r="C19" s="249" t="s">
        <v>47</v>
      </c>
      <c r="D19" s="475"/>
      <c r="E19" s="476"/>
      <c r="F19" s="308"/>
      <c r="G19" s="327"/>
      <c r="H19" s="327"/>
      <c r="I19" s="252"/>
      <c r="K19" s="321" t="s">
        <v>292</v>
      </c>
      <c r="L19" s="335"/>
      <c r="M19" s="335" t="s">
        <v>106</v>
      </c>
      <c r="N19" s="335"/>
      <c r="O19" s="335"/>
      <c r="P19" s="335"/>
      <c r="Q19" s="335"/>
      <c r="R19" s="335"/>
      <c r="S19" s="335"/>
      <c r="T19" s="335"/>
    </row>
    <row r="20" spans="1:20" x14ac:dyDescent="0.25">
      <c r="B20" s="328"/>
      <c r="C20" s="249" t="s">
        <v>48</v>
      </c>
      <c r="D20" s="342"/>
      <c r="E20" s="148" t="s">
        <v>11</v>
      </c>
      <c r="F20" s="308"/>
      <c r="G20" s="327"/>
      <c r="H20" s="327"/>
      <c r="I20" s="252"/>
      <c r="K20" s="321" t="s">
        <v>293</v>
      </c>
      <c r="L20" s="335"/>
      <c r="M20" s="335" t="s">
        <v>288</v>
      </c>
      <c r="N20" s="335"/>
      <c r="O20" s="335"/>
      <c r="P20" s="335"/>
      <c r="Q20" s="335"/>
      <c r="R20" s="335"/>
      <c r="S20" s="335"/>
      <c r="T20" s="335"/>
    </row>
    <row r="21" spans="1:20" ht="18" x14ac:dyDescent="0.35">
      <c r="B21" s="328"/>
      <c r="C21" s="249" t="s">
        <v>49</v>
      </c>
      <c r="D21" s="343"/>
      <c r="E21" s="327" t="s">
        <v>22</v>
      </c>
      <c r="F21" s="327"/>
      <c r="G21" s="387" t="str">
        <f>IF(D21="","",IF(D21&gt;0.499,IF(D21&lt;2.401,"OKAY","NOT MET"),"NOT MET"))</f>
        <v/>
      </c>
      <c r="H21" s="157"/>
      <c r="I21" s="330"/>
      <c r="K21" s="321" t="s">
        <v>387</v>
      </c>
      <c r="M21" s="321" t="s">
        <v>289</v>
      </c>
      <c r="O21" s="335"/>
      <c r="P21" s="335"/>
      <c r="Q21" s="335"/>
      <c r="R21" s="335"/>
      <c r="S21" s="335"/>
      <c r="T21" s="335"/>
    </row>
    <row r="22" spans="1:20" x14ac:dyDescent="0.25">
      <c r="B22" s="276"/>
      <c r="C22" s="272"/>
      <c r="D22" s="271"/>
      <c r="E22" s="271"/>
      <c r="F22" s="271"/>
      <c r="G22" s="271"/>
      <c r="H22" s="271"/>
      <c r="I22" s="273"/>
      <c r="K22" s="287" t="s">
        <v>315</v>
      </c>
      <c r="L22" s="335"/>
      <c r="M22" s="335" t="s">
        <v>290</v>
      </c>
      <c r="N22" s="335"/>
      <c r="O22" s="335"/>
      <c r="P22" s="335"/>
      <c r="Q22" s="335"/>
      <c r="R22" s="335"/>
      <c r="S22" s="335"/>
      <c r="T22" s="335"/>
    </row>
    <row r="23" spans="1:20" x14ac:dyDescent="0.25">
      <c r="C23" s="333"/>
      <c r="D23" s="335"/>
      <c r="E23" s="335"/>
      <c r="F23" s="335"/>
      <c r="G23" s="335"/>
      <c r="H23" s="335"/>
      <c r="I23" s="335"/>
      <c r="K23" s="234"/>
      <c r="L23" s="335"/>
      <c r="M23" s="335"/>
      <c r="N23" s="335"/>
      <c r="O23" s="335"/>
      <c r="P23" s="335"/>
      <c r="Q23" s="335"/>
      <c r="R23" s="335"/>
      <c r="S23" s="335"/>
      <c r="T23" s="335"/>
    </row>
    <row r="24" spans="1:20" ht="15.75" x14ac:dyDescent="0.25">
      <c r="B24" s="259" t="s">
        <v>54</v>
      </c>
      <c r="C24" s="283"/>
      <c r="D24" s="274"/>
      <c r="E24" s="274"/>
      <c r="F24" s="274"/>
      <c r="G24" s="274"/>
      <c r="H24" s="274"/>
      <c r="I24" s="275"/>
      <c r="K24" s="234"/>
      <c r="L24" s="335"/>
      <c r="M24" s="335"/>
      <c r="N24" s="335"/>
      <c r="O24" s="335"/>
      <c r="P24" s="335"/>
      <c r="Q24" s="335"/>
      <c r="R24" s="335"/>
      <c r="S24" s="335"/>
      <c r="T24" s="335"/>
    </row>
    <row r="25" spans="1:20" x14ac:dyDescent="0.25">
      <c r="A25" s="332"/>
      <c r="B25" s="248"/>
      <c r="C25" s="329"/>
      <c r="D25" s="327"/>
      <c r="E25" s="327"/>
      <c r="F25" s="327"/>
      <c r="G25" s="98"/>
      <c r="H25" s="98"/>
      <c r="I25" s="252"/>
      <c r="K25" s="321"/>
      <c r="L25" s="335"/>
      <c r="M25" s="335"/>
      <c r="N25" s="335"/>
      <c r="O25" s="335"/>
      <c r="P25" s="335"/>
      <c r="Q25" s="335"/>
      <c r="R25" s="335"/>
      <c r="S25" s="335"/>
      <c r="T25" s="335"/>
    </row>
    <row r="26" spans="1:20" ht="17.25" x14ac:dyDescent="0.25">
      <c r="B26" s="328"/>
      <c r="C26" s="238" t="s">
        <v>51</v>
      </c>
      <c r="D26" s="338" t="str">
        <f>IF(D21="","",(D13/(D21*48))*12)</f>
        <v/>
      </c>
      <c r="E26" s="327" t="s">
        <v>13</v>
      </c>
      <c r="F26" s="327"/>
      <c r="G26" s="98"/>
      <c r="H26" s="98"/>
      <c r="I26" s="252"/>
      <c r="K26" s="335" t="s">
        <v>62</v>
      </c>
      <c r="M26" s="335"/>
      <c r="N26" s="335"/>
      <c r="O26" s="335"/>
      <c r="P26" s="335"/>
      <c r="Q26" s="335"/>
      <c r="R26" s="335"/>
      <c r="S26" s="335"/>
      <c r="T26" s="335"/>
    </row>
    <row r="27" spans="1:20" ht="18" x14ac:dyDescent="0.35">
      <c r="A27" s="335"/>
      <c r="B27" s="269"/>
      <c r="C27" s="249" t="s">
        <v>388</v>
      </c>
      <c r="D27" s="95">
        <f>0.05*G11</f>
        <v>0</v>
      </c>
      <c r="E27" s="170" t="s">
        <v>13</v>
      </c>
      <c r="F27" s="327"/>
      <c r="G27" s="98"/>
      <c r="H27" s="98"/>
      <c r="I27" s="252"/>
      <c r="K27" s="335" t="s">
        <v>389</v>
      </c>
      <c r="L27" s="335"/>
      <c r="M27" s="335"/>
      <c r="N27" s="335"/>
      <c r="O27" s="335"/>
      <c r="P27" s="335"/>
      <c r="Q27" s="335"/>
      <c r="R27" s="335"/>
      <c r="S27" s="335"/>
      <c r="T27" s="335"/>
    </row>
    <row r="28" spans="1:20" ht="17.25" x14ac:dyDescent="0.25">
      <c r="A28" s="335"/>
      <c r="B28" s="269"/>
      <c r="C28" s="249" t="s">
        <v>300</v>
      </c>
      <c r="D28" s="95">
        <f>MAX(D26:D27)</f>
        <v>0</v>
      </c>
      <c r="E28" s="327" t="s">
        <v>13</v>
      </c>
      <c r="F28" s="327"/>
      <c r="G28" s="327"/>
      <c r="H28" s="327"/>
      <c r="I28" s="252"/>
      <c r="K28" s="335" t="s">
        <v>24</v>
      </c>
      <c r="L28" s="335"/>
      <c r="M28" s="335"/>
      <c r="N28" s="335"/>
      <c r="O28" s="335"/>
      <c r="P28" s="335"/>
      <c r="Q28" s="335"/>
      <c r="R28" s="335"/>
      <c r="S28" s="335"/>
      <c r="T28" s="335"/>
    </row>
    <row r="29" spans="1:20" x14ac:dyDescent="0.25">
      <c r="A29" s="332"/>
      <c r="B29" s="248"/>
      <c r="C29" s="249" t="s">
        <v>301</v>
      </c>
      <c r="D29" s="344"/>
      <c r="E29" s="327" t="s">
        <v>11</v>
      </c>
      <c r="F29" s="327"/>
      <c r="G29" s="336" t="str">
        <f>IF(D29="","",IF(D29&lt;D26,"NOT MET","OKAY"))</f>
        <v/>
      </c>
      <c r="H29" s="308"/>
      <c r="I29" s="252"/>
      <c r="K29" s="335"/>
      <c r="L29" s="335"/>
      <c r="M29" s="335"/>
      <c r="N29" s="335"/>
      <c r="O29" s="335"/>
      <c r="P29" s="335"/>
      <c r="Q29" s="335"/>
      <c r="R29" s="335"/>
      <c r="S29" s="335"/>
      <c r="T29" s="335"/>
    </row>
    <row r="30" spans="1:20" ht="18" x14ac:dyDescent="0.35">
      <c r="A30" s="332"/>
      <c r="B30" s="248"/>
      <c r="C30" s="249" t="s">
        <v>57</v>
      </c>
      <c r="D30" s="345"/>
      <c r="E30" s="327" t="s">
        <v>11</v>
      </c>
      <c r="F30" s="327"/>
      <c r="G30" s="327"/>
      <c r="H30" s="327"/>
      <c r="I30" s="252"/>
      <c r="K30" s="335"/>
      <c r="L30" s="335"/>
      <c r="M30" s="335"/>
      <c r="N30" s="335"/>
      <c r="O30" s="335"/>
      <c r="P30" s="335"/>
      <c r="R30" s="335"/>
      <c r="S30" s="335"/>
      <c r="T30" s="335"/>
    </row>
    <row r="31" spans="1:20" ht="18" x14ac:dyDescent="0.35">
      <c r="B31" s="328"/>
      <c r="C31" s="249" t="s">
        <v>58</v>
      </c>
      <c r="D31" s="346" t="str">
        <f>IF(D30="","",D29/D30)</f>
        <v/>
      </c>
      <c r="E31" s="87" t="s">
        <v>44</v>
      </c>
      <c r="F31" s="327"/>
      <c r="I31" s="252"/>
      <c r="K31" s="335"/>
      <c r="L31" s="335"/>
      <c r="M31" s="335"/>
      <c r="N31" s="335"/>
      <c r="O31" s="335"/>
      <c r="P31" s="335"/>
      <c r="Q31" s="335"/>
      <c r="R31" s="335"/>
      <c r="S31" s="335"/>
      <c r="T31" s="335"/>
    </row>
    <row r="32" spans="1:20" ht="18" x14ac:dyDescent="0.35">
      <c r="A32" s="332"/>
      <c r="B32" s="248"/>
      <c r="C32" s="249" t="s">
        <v>25</v>
      </c>
      <c r="D32" s="350" t="str">
        <f>IF(D29="","",D29/G11)</f>
        <v/>
      </c>
      <c r="E32" s="327"/>
      <c r="F32" s="327"/>
      <c r="G32" s="388" t="str">
        <f>IF(D32="","",IF(D32&gt;0.0499,"OKAY","NOT MET"))</f>
        <v/>
      </c>
      <c r="H32" s="308"/>
      <c r="I32" s="252"/>
      <c r="K32" s="335" t="s">
        <v>390</v>
      </c>
      <c r="L32" s="335"/>
      <c r="M32" s="335"/>
      <c r="N32" s="335"/>
      <c r="O32" s="335"/>
      <c r="P32" s="335"/>
      <c r="Q32" s="335"/>
      <c r="R32" s="335"/>
      <c r="S32" s="335"/>
      <c r="T32" s="335"/>
    </row>
    <row r="33" spans="1:20" x14ac:dyDescent="0.25">
      <c r="B33" s="328"/>
      <c r="C33" s="249" t="s">
        <v>59</v>
      </c>
      <c r="D33" s="346" t="str">
        <f>IF(D31="","",D31/D30)</f>
        <v/>
      </c>
      <c r="E33" s="327" t="s">
        <v>10</v>
      </c>
      <c r="F33" s="327"/>
      <c r="G33" s="327"/>
      <c r="H33" s="327"/>
      <c r="I33" s="252"/>
      <c r="K33" s="335" t="s">
        <v>298</v>
      </c>
      <c r="L33" s="335"/>
      <c r="M33" s="335"/>
      <c r="N33" s="335"/>
      <c r="O33" s="335"/>
      <c r="P33" s="335"/>
      <c r="Q33" s="335"/>
      <c r="R33" s="335"/>
      <c r="S33" s="335"/>
      <c r="T33" s="335"/>
    </row>
    <row r="34" spans="1:20" x14ac:dyDescent="0.25">
      <c r="B34" s="276"/>
      <c r="C34" s="272"/>
      <c r="D34" s="309"/>
      <c r="E34" s="271"/>
      <c r="F34" s="271"/>
      <c r="G34" s="271"/>
      <c r="H34" s="271"/>
      <c r="I34" s="273"/>
      <c r="K34" s="335"/>
      <c r="L34" s="335"/>
      <c r="M34" s="335"/>
      <c r="N34" s="335"/>
      <c r="O34" s="335"/>
      <c r="P34" s="335"/>
      <c r="Q34" s="335"/>
      <c r="R34" s="335"/>
      <c r="S34" s="335"/>
      <c r="T34" s="335"/>
    </row>
    <row r="35" spans="1:20" x14ac:dyDescent="0.25">
      <c r="A35" s="332"/>
      <c r="B35" s="332"/>
      <c r="D35" s="232"/>
      <c r="G35" s="335"/>
      <c r="H35" s="335"/>
      <c r="I35" s="335"/>
      <c r="K35" s="234"/>
      <c r="L35" s="335"/>
      <c r="M35" s="335"/>
      <c r="N35" s="335"/>
      <c r="O35" s="335"/>
      <c r="P35" s="335"/>
      <c r="Q35" s="335"/>
      <c r="R35" s="335"/>
      <c r="S35" s="335"/>
      <c r="T35" s="335"/>
    </row>
    <row r="36" spans="1:20" ht="15.75" x14ac:dyDescent="0.25">
      <c r="A36" s="332"/>
      <c r="B36" s="259" t="s">
        <v>53</v>
      </c>
      <c r="C36" s="278"/>
      <c r="D36" s="262"/>
      <c r="E36" s="262"/>
      <c r="F36" s="262"/>
      <c r="G36" s="274"/>
      <c r="H36" s="274"/>
      <c r="I36" s="275"/>
      <c r="K36" s="234"/>
      <c r="L36" s="335"/>
      <c r="M36" s="335"/>
      <c r="N36" s="335"/>
      <c r="O36" s="335"/>
      <c r="P36" s="335"/>
      <c r="Q36" s="335"/>
      <c r="R36" s="335"/>
      <c r="S36" s="335"/>
      <c r="T36" s="335"/>
    </row>
    <row r="37" spans="1:20" x14ac:dyDescent="0.25">
      <c r="A37" s="332"/>
      <c r="B37" s="248"/>
      <c r="C37" s="267"/>
      <c r="D37" s="150"/>
      <c r="E37" s="329"/>
      <c r="F37" s="329"/>
      <c r="G37" s="327"/>
      <c r="H37" s="327"/>
      <c r="I37" s="252"/>
      <c r="K37" s="335"/>
      <c r="L37" s="335"/>
      <c r="M37" s="335"/>
      <c r="N37" s="335"/>
      <c r="O37" s="335"/>
      <c r="P37" s="335"/>
      <c r="Q37" s="335"/>
      <c r="R37" s="335"/>
      <c r="S37" s="335"/>
      <c r="T37" s="335"/>
    </row>
    <row r="38" spans="1:20" ht="18" x14ac:dyDescent="0.35">
      <c r="A38" s="332"/>
      <c r="B38" s="248"/>
      <c r="C38" s="249" t="s">
        <v>55</v>
      </c>
      <c r="D38" s="346" t="str">
        <f>IF(D29="","",D13/D29)</f>
        <v/>
      </c>
      <c r="E38" s="327" t="s">
        <v>11</v>
      </c>
      <c r="F38" s="327"/>
      <c r="G38" s="329"/>
      <c r="H38" s="329"/>
      <c r="I38" s="330"/>
      <c r="N38" s="335"/>
      <c r="O38" s="335"/>
      <c r="P38" s="335"/>
      <c r="Q38" s="335"/>
      <c r="R38" s="335"/>
      <c r="S38" s="335"/>
      <c r="T38" s="335"/>
    </row>
    <row r="39" spans="1:20" ht="18" x14ac:dyDescent="0.35">
      <c r="A39" s="332"/>
      <c r="B39" s="248"/>
      <c r="C39" s="249" t="s">
        <v>303</v>
      </c>
      <c r="D39" s="346" t="str">
        <f>IF(D38="","",D38/0.4)</f>
        <v/>
      </c>
      <c r="E39" s="327" t="s">
        <v>11</v>
      </c>
      <c r="F39" s="327"/>
      <c r="G39" s="329"/>
      <c r="H39" s="329"/>
      <c r="I39" s="330"/>
      <c r="K39" s="321" t="s">
        <v>299</v>
      </c>
      <c r="N39" s="335"/>
      <c r="O39" s="335"/>
      <c r="P39" s="335"/>
      <c r="Q39" s="335"/>
      <c r="R39" s="335"/>
      <c r="S39" s="335"/>
      <c r="T39" s="335"/>
    </row>
    <row r="40" spans="1:20" ht="18" x14ac:dyDescent="0.35">
      <c r="B40" s="328"/>
      <c r="C40" s="249" t="s">
        <v>56</v>
      </c>
      <c r="D40" s="346" t="str">
        <f>IF(D21="","",IF(D38="","",D38/D21*12))</f>
        <v/>
      </c>
      <c r="E40" s="327" t="s">
        <v>12</v>
      </c>
      <c r="F40" s="327"/>
      <c r="G40" s="336" t="str">
        <f>IF(D40="","",IF(D40&gt;48,"NOT MET","OKAY"))</f>
        <v/>
      </c>
      <c r="H40" s="308"/>
      <c r="I40" s="330"/>
      <c r="K40" s="335" t="s">
        <v>283</v>
      </c>
      <c r="N40" s="335"/>
      <c r="O40" s="335"/>
      <c r="P40" s="335"/>
      <c r="Q40" s="335"/>
      <c r="R40" s="335"/>
      <c r="S40" s="335"/>
      <c r="T40" s="335"/>
    </row>
    <row r="41" spans="1:20" x14ac:dyDescent="0.25">
      <c r="B41" s="328"/>
      <c r="C41" s="249"/>
      <c r="D41" s="98"/>
      <c r="E41" s="327"/>
      <c r="F41" s="327"/>
      <c r="G41" s="327"/>
      <c r="H41" s="327"/>
      <c r="I41" s="252"/>
      <c r="K41" s="335"/>
      <c r="L41" s="335"/>
      <c r="M41" s="335"/>
      <c r="N41" s="335"/>
      <c r="O41" s="335"/>
      <c r="P41" s="335"/>
      <c r="Q41" s="335"/>
      <c r="R41" s="335"/>
      <c r="S41" s="335"/>
      <c r="T41" s="335"/>
    </row>
    <row r="42" spans="1:20" ht="18" x14ac:dyDescent="0.35">
      <c r="B42" s="328"/>
      <c r="C42" s="249" t="s">
        <v>60</v>
      </c>
      <c r="D42" s="91">
        <v>0.5</v>
      </c>
      <c r="E42" s="327" t="s">
        <v>11</v>
      </c>
      <c r="F42" s="327"/>
      <c r="G42" s="327"/>
      <c r="H42" s="327"/>
      <c r="I42" s="252"/>
      <c r="K42" s="335" t="s">
        <v>27</v>
      </c>
      <c r="L42" s="335"/>
      <c r="M42" s="335"/>
      <c r="N42" s="335"/>
      <c r="O42" s="335"/>
      <c r="P42" s="335"/>
      <c r="Q42" s="335"/>
      <c r="R42" s="335"/>
      <c r="S42" s="335"/>
      <c r="T42" s="335"/>
    </row>
    <row r="43" spans="1:20" ht="18" x14ac:dyDescent="0.35">
      <c r="B43" s="328"/>
      <c r="C43" s="249" t="s">
        <v>66</v>
      </c>
      <c r="D43" s="340"/>
      <c r="E43" s="327" t="s">
        <v>11</v>
      </c>
      <c r="F43" s="327"/>
      <c r="G43" s="327"/>
      <c r="H43" s="327"/>
      <c r="I43" s="252"/>
      <c r="K43" s="335" t="s">
        <v>28</v>
      </c>
      <c r="L43" s="335"/>
      <c r="M43" s="335"/>
      <c r="N43" s="335"/>
      <c r="O43" s="335"/>
      <c r="P43" s="335"/>
      <c r="Q43" s="335"/>
      <c r="R43" s="335"/>
      <c r="S43" s="335"/>
      <c r="T43" s="335"/>
    </row>
    <row r="44" spans="1:20" ht="18" x14ac:dyDescent="0.35">
      <c r="B44" s="328"/>
      <c r="C44" s="249" t="s">
        <v>61</v>
      </c>
      <c r="D44" s="91">
        <v>0.67</v>
      </c>
      <c r="E44" s="327" t="s">
        <v>11</v>
      </c>
      <c r="F44" s="327"/>
      <c r="G44" s="327"/>
      <c r="H44" s="327"/>
      <c r="I44" s="252"/>
      <c r="K44" s="335" t="s">
        <v>29</v>
      </c>
      <c r="L44" s="335"/>
      <c r="M44" s="335"/>
      <c r="N44" s="335"/>
      <c r="O44" s="335"/>
      <c r="P44" s="335"/>
      <c r="Q44" s="335"/>
      <c r="R44" s="335"/>
      <c r="S44" s="335"/>
      <c r="T44" s="335"/>
    </row>
    <row r="45" spans="1:20" ht="18" x14ac:dyDescent="0.35">
      <c r="A45" s="332"/>
      <c r="B45" s="248"/>
      <c r="C45" s="249" t="s">
        <v>304</v>
      </c>
      <c r="D45" s="91">
        <f>D42+D43+D44</f>
        <v>1.17</v>
      </c>
      <c r="E45" s="327" t="s">
        <v>11</v>
      </c>
      <c r="F45" s="327"/>
      <c r="G45" s="336" t="str">
        <f>IF(D39="","",IF(D45&gt;D39,"OKAY","NOT MET"))</f>
        <v/>
      </c>
      <c r="H45" s="308"/>
      <c r="I45" s="330"/>
      <c r="K45" s="335" t="s">
        <v>305</v>
      </c>
      <c r="N45" s="335"/>
      <c r="O45" s="335"/>
      <c r="P45" s="335"/>
      <c r="Q45" s="335"/>
      <c r="R45" s="335"/>
      <c r="S45" s="335"/>
      <c r="T45" s="335"/>
    </row>
    <row r="46" spans="1:20" x14ac:dyDescent="0.25">
      <c r="A46" s="332"/>
      <c r="B46" s="253"/>
      <c r="C46" s="257"/>
      <c r="D46" s="312"/>
      <c r="E46" s="280"/>
      <c r="F46" s="277"/>
      <c r="G46" s="277"/>
      <c r="H46" s="277"/>
      <c r="I46" s="281"/>
      <c r="L46" s="335"/>
      <c r="M46" s="335"/>
      <c r="N46" s="335"/>
      <c r="O46" s="335"/>
      <c r="P46" s="335"/>
      <c r="Q46" s="335"/>
      <c r="R46" s="335"/>
      <c r="S46" s="335"/>
      <c r="T46" s="335"/>
    </row>
    <row r="47" spans="1:20" x14ac:dyDescent="0.25"/>
    <row r="48" spans="1:20" hidden="1" x14ac:dyDescent="0.25">
      <c r="A48" s="332"/>
      <c r="B48" s="332"/>
      <c r="C48" s="332"/>
    </row>
    <row r="49" spans="2:9" hidden="1" x14ac:dyDescent="0.25">
      <c r="B49" s="287"/>
      <c r="I49" s="60"/>
    </row>
  </sheetData>
  <sheetProtection algorithmName="SHA-512" hashValue="2SV1ZqYG1rsnwrbNmvNitzLL3y/d72sUg+5jk09bHDvTIHpA5CbZXIC9SvDb8ZOZPd/uRNvTqJgqkQjxwLOGcg==" saltValue="CkHWZpSWYikDby1k92dbGA==" spinCount="100000" sheet="1" selectLockedCells="1"/>
  <mergeCells count="3">
    <mergeCell ref="D18:E18"/>
    <mergeCell ref="D19:E19"/>
    <mergeCell ref="B1:I1"/>
  </mergeCells>
  <dataValidations count="1">
    <dataValidation type="list" allowBlank="1" showInputMessage="1" showErrorMessage="1" sqref="H18">
      <formula1>$M$19:$M$22</formula1>
    </dataValidation>
  </dataValidations>
  <pageMargins left="0.7" right="0.7" top="0.75" bottom="0.75" header="0.3" footer="0.3"/>
  <pageSetup scale="91"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UPDATE LOG</vt:lpstr>
      <vt:lpstr>Introduction</vt:lpstr>
      <vt:lpstr>Project Info &amp; WQv Calc</vt:lpstr>
      <vt:lpstr>Wet Basin</vt:lpstr>
      <vt:lpstr>Wetland Basin</vt:lpstr>
      <vt:lpstr>Dry Basin</vt:lpstr>
      <vt:lpstr>Infilt Basin</vt:lpstr>
      <vt:lpstr>Bioretention</vt:lpstr>
      <vt:lpstr>Infilt Trench</vt:lpstr>
      <vt:lpstr>PermPave - Infilt</vt:lpstr>
      <vt:lpstr>7. Perm Pave - Ext Detention</vt:lpstr>
      <vt:lpstr>Bioretention!Print_Area</vt:lpstr>
      <vt:lpstr>'Dry Basin'!Print_Area</vt:lpstr>
      <vt:lpstr>'Infilt Basin'!Print_Area</vt:lpstr>
      <vt:lpstr>'Infilt Trench'!Print_Area</vt:lpstr>
      <vt:lpstr>Introduction!Print_Area</vt:lpstr>
      <vt:lpstr>'PermPave - Infilt'!Print_Area</vt:lpstr>
      <vt:lpstr>'Project Info &amp; WQv Calc'!Print_Area</vt:lpstr>
      <vt:lpstr>'Wet Basin'!Print_Area</vt:lpstr>
      <vt:lpstr>'Wetland Basin'!Print_Area</vt:lpstr>
    </vt:vector>
  </TitlesOfParts>
  <Company>ODNR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ODNR</dc:creator>
  <cp:lastModifiedBy>Brandon Andresen</cp:lastModifiedBy>
  <cp:lastPrinted>2018-10-25T14:52:52Z</cp:lastPrinted>
  <dcterms:created xsi:type="dcterms:W3CDTF">2006-05-02T18:00:28Z</dcterms:created>
  <dcterms:modified xsi:type="dcterms:W3CDTF">2020-09-01T18:45:47Z</dcterms:modified>
</cp:coreProperties>
</file>